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1. ПЛАН ЗАКУПОК\"/>
    </mc:Choice>
  </mc:AlternateContent>
  <bookViews>
    <workbookView xWindow="0" yWindow="0" windowWidth="28800" windowHeight="11835"/>
  </bookViews>
  <sheets>
    <sheet name="ППЗ 2022-1" sheetId="1" r:id="rId1"/>
    <sheet name="Категории КМГ" sheetId="3" r:id="rId2"/>
    <sheet name="ПКО 2.0" sheetId="2" r:id="rId3"/>
  </sheets>
  <externalReferences>
    <externalReference r:id="rId4"/>
    <externalReference r:id="rId5"/>
    <externalReference r:id="rId6"/>
    <externalReference r:id="rId7"/>
    <externalReference r:id="rId8"/>
  </externalReferences>
  <definedNames>
    <definedName name="_xlnm._FilterDatabase" localSheetId="2" hidden="1">'ПКО 2.0'!$B$4:$H$4</definedName>
    <definedName name="_xlnm._FilterDatabase" localSheetId="0" hidden="1">'ППЗ 2022-1'!$A$12:$BD$2295</definedName>
    <definedName name="Z_CA85050C_BCE5_42C8_8E0A_C3A0C991F383_.wvu.FilterData" localSheetId="2" hidden="1">'ПКО 2.0'!$B$4:$H$4</definedName>
    <definedName name="Z_CA85050C_BCE5_42C8_8E0A_C3A0C991F383_.wvu.FilterData" localSheetId="0" hidden="1">'ППЗ 2022-1'!$A$12:$BD$1969</definedName>
    <definedName name="атр">'[1]Атрибуты товара'!$A$4:$A$535</definedName>
    <definedName name="атрибут">#REF!</definedName>
    <definedName name="ЕИ" localSheetId="0">'[2]Единицы измерения'!$B$3:$B$46</definedName>
    <definedName name="Инкотермс">'[2]Справочник Инкотермс'!$A$4:$A$14</definedName>
    <definedName name="НДС">'[3]Признак НДС'!$B$3:$B$4</definedName>
    <definedName name="осн">'[3]Основание из одного источника'!$A$3:$A$55</definedName>
    <definedName name="основания_итог">'[4]Основание из одного источника'!$A$3:$A$59</definedName>
    <definedName name="основания150">'[5]Основание из одного источника'!$A$3:$A$60</definedName>
    <definedName name="Приоритет_закупок">'[2]Приоритет закупок'!$A$3:$A$5</definedName>
    <definedName name="Способ_закупок">'[2]Способы закупок'!$A$4:$A$11</definedName>
    <definedName name="Тип_дней">'[2]Тип дней'!$B$2:$B$3</definedName>
  </definedNames>
  <calcPr calcId="152511"/>
  <customWorkbookViews>
    <customWorkbookView name="Ергалиев Равиль Лукпанович - Личное представление" guid="{CA85050C-BCE5-42C8-8E0A-C3A0C991F383}" mergeInterval="0" personalView="1" maximized="1" xWindow="-8" yWindow="-8" windowWidth="1936" windowHeight="105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905" i="1" l="1"/>
  <c r="AK1905" i="1"/>
  <c r="AI2292" i="1"/>
  <c r="AI2291" i="1"/>
  <c r="AI2290" i="1"/>
  <c r="AI2289" i="1"/>
  <c r="AI2288" i="1"/>
  <c r="AI1943" i="1"/>
  <c r="AI1635" i="1"/>
  <c r="AI1633" i="1"/>
  <c r="AI1631" i="1"/>
  <c r="AI1629" i="1"/>
  <c r="AI1627" i="1"/>
  <c r="AI1625" i="1"/>
  <c r="AI1623" i="1"/>
  <c r="AI1621" i="1"/>
  <c r="AI1619" i="1"/>
  <c r="AI1617" i="1"/>
  <c r="AI1615" i="1"/>
  <c r="AI1613" i="1"/>
  <c r="AI1475" i="1"/>
  <c r="AJ2114" i="1" l="1"/>
  <c r="AK2114" i="1"/>
  <c r="AI2287" i="1"/>
  <c r="AI2286" i="1"/>
  <c r="AI2285" i="1"/>
  <c r="AI2284" i="1"/>
  <c r="AI2283" i="1"/>
  <c r="AI2282" i="1"/>
  <c r="AW2281" i="1"/>
  <c r="AS2281" i="1"/>
  <c r="AI2281" i="1"/>
  <c r="AL2280" i="1"/>
  <c r="AL2114" i="1" s="1"/>
  <c r="AI2280" i="1"/>
  <c r="AI2276" i="1"/>
  <c r="AI2113" i="1"/>
  <c r="AI2112" i="1"/>
  <c r="AI2111" i="1"/>
  <c r="AI2110" i="1"/>
  <c r="AI2109" i="1"/>
  <c r="AI2108" i="1"/>
  <c r="AI2107" i="1"/>
  <c r="AI2106" i="1"/>
  <c r="AI2105" i="1"/>
  <c r="AI2104" i="1"/>
  <c r="AI2103" i="1"/>
  <c r="AI2102" i="1"/>
  <c r="AH2101" i="1"/>
  <c r="AI2100" i="1"/>
  <c r="AL2099" i="1"/>
  <c r="AI2099" i="1"/>
  <c r="AI1904" i="1"/>
  <c r="AI1903" i="1"/>
  <c r="AI1902" i="1"/>
  <c r="AI1901" i="1"/>
  <c r="AI1900" i="1"/>
  <c r="AI1899" i="1"/>
  <c r="AI1898" i="1"/>
  <c r="AI1897" i="1"/>
  <c r="AI1896" i="1"/>
  <c r="AI1895" i="1"/>
  <c r="AI1894" i="1"/>
  <c r="AI1893" i="1"/>
  <c r="AI1892" i="1"/>
  <c r="AI1891" i="1"/>
  <c r="AI1890" i="1"/>
  <c r="AI1889" i="1"/>
  <c r="AI1888" i="1"/>
  <c r="AI1887" i="1"/>
  <c r="AI1886" i="1"/>
  <c r="AI1885" i="1"/>
  <c r="AI1884" i="1"/>
  <c r="AI1883" i="1"/>
  <c r="AI1882" i="1"/>
  <c r="AI1881" i="1"/>
  <c r="AI1880" i="1"/>
  <c r="AI1879" i="1"/>
  <c r="AI1878" i="1"/>
  <c r="AI1877" i="1"/>
  <c r="AI1876" i="1"/>
  <c r="AI1875" i="1"/>
  <c r="AI1874" i="1"/>
  <c r="AI1873" i="1"/>
  <c r="AI1872" i="1"/>
  <c r="AI1871" i="1"/>
  <c r="AI1870" i="1"/>
  <c r="AI1869" i="1"/>
  <c r="AI1868" i="1"/>
  <c r="AI1867" i="1"/>
  <c r="AI1866" i="1"/>
  <c r="AI1865" i="1"/>
  <c r="AI1864" i="1"/>
  <c r="AI1863" i="1"/>
  <c r="AI1862" i="1"/>
  <c r="AI1861" i="1"/>
  <c r="AI1860" i="1"/>
  <c r="AI1859" i="1"/>
  <c r="AI1858" i="1"/>
  <c r="AI1857" i="1"/>
  <c r="AI1856" i="1"/>
  <c r="AI1855" i="1"/>
  <c r="AI1854" i="1"/>
  <c r="AI1853" i="1"/>
  <c r="AI1852" i="1"/>
  <c r="AI1851" i="1"/>
  <c r="AI1850" i="1"/>
  <c r="AI1849" i="1"/>
  <c r="AI1848" i="1"/>
  <c r="AI1847" i="1"/>
  <c r="AI1846" i="1"/>
  <c r="AI1845" i="1"/>
  <c r="AI1844" i="1"/>
  <c r="AI1843" i="1"/>
  <c r="AI1842" i="1"/>
  <c r="AI1841" i="1"/>
  <c r="AI1840" i="1"/>
  <c r="AI1839" i="1"/>
  <c r="AI1838" i="1"/>
  <c r="AI1837" i="1"/>
  <c r="AI1836" i="1"/>
  <c r="AI1835" i="1"/>
  <c r="AI1834" i="1"/>
  <c r="AI1833" i="1"/>
  <c r="AI1832" i="1"/>
  <c r="AI1831" i="1"/>
  <c r="AI1830" i="1"/>
  <c r="AI1829" i="1"/>
  <c r="AI1828" i="1"/>
  <c r="AI1827" i="1"/>
  <c r="AI1826" i="1"/>
  <c r="AI1825" i="1"/>
  <c r="AI1824" i="1"/>
  <c r="AI1823" i="1"/>
  <c r="AI1822" i="1"/>
  <c r="AI1821" i="1"/>
  <c r="AI1820" i="1"/>
  <c r="AI1819" i="1"/>
  <c r="AI1818" i="1"/>
  <c r="AI1817" i="1"/>
  <c r="AI1816" i="1"/>
  <c r="AI1815" i="1"/>
  <c r="AI1814" i="1"/>
  <c r="AI1813" i="1"/>
  <c r="AI1812" i="1"/>
  <c r="AI1811" i="1"/>
  <c r="AI1810" i="1"/>
  <c r="AI1809" i="1"/>
  <c r="AI1808" i="1"/>
  <c r="AI1807" i="1"/>
  <c r="AI1806" i="1"/>
  <c r="AI1805" i="1"/>
  <c r="AI1804" i="1"/>
  <c r="AI1803" i="1"/>
  <c r="AI1802" i="1"/>
  <c r="AI1801" i="1"/>
  <c r="AI1800" i="1"/>
  <c r="AI1799" i="1"/>
  <c r="AI1798" i="1"/>
  <c r="AI1797" i="1"/>
  <c r="AI1796" i="1"/>
  <c r="AI1795" i="1"/>
  <c r="AI1794" i="1"/>
  <c r="AI1793" i="1"/>
  <c r="AI1792" i="1"/>
  <c r="AI1791" i="1"/>
  <c r="AI1790" i="1"/>
  <c r="AI1789" i="1"/>
  <c r="AI1788" i="1"/>
  <c r="AI1787" i="1"/>
  <c r="AI1786" i="1"/>
  <c r="AI1785" i="1"/>
  <c r="AI1784" i="1"/>
  <c r="AI1783" i="1"/>
  <c r="AI1782" i="1"/>
  <c r="AI1781" i="1"/>
  <c r="AI1780" i="1"/>
  <c r="AI1779" i="1"/>
  <c r="AI1778" i="1"/>
  <c r="AI1777" i="1"/>
  <c r="AI1776" i="1"/>
  <c r="AI1775" i="1"/>
  <c r="AI1774" i="1"/>
  <c r="AI1773" i="1"/>
  <c r="AI1772" i="1"/>
  <c r="AI1771" i="1"/>
  <c r="AI1770" i="1"/>
  <c r="AI1769" i="1"/>
  <c r="AI1768" i="1"/>
  <c r="AI1767" i="1"/>
  <c r="AI1766" i="1"/>
  <c r="AI1765" i="1"/>
  <c r="AI1764" i="1"/>
  <c r="AI1763" i="1"/>
  <c r="AI1762" i="1"/>
  <c r="AI1761" i="1"/>
  <c r="AI1760" i="1"/>
  <c r="AI1759" i="1"/>
  <c r="AI1758" i="1"/>
  <c r="AI1757" i="1"/>
  <c r="AI1756" i="1"/>
  <c r="AI1755" i="1"/>
  <c r="AI1754" i="1"/>
  <c r="AI1753" i="1"/>
  <c r="AI1752" i="1"/>
  <c r="AI1751" i="1"/>
  <c r="AI1750" i="1"/>
  <c r="AI1749" i="1"/>
  <c r="AI1748" i="1"/>
  <c r="AI1747" i="1"/>
  <c r="AI1746" i="1"/>
  <c r="AI1745" i="1"/>
  <c r="AI1744" i="1"/>
  <c r="AI1743" i="1"/>
  <c r="AI1742" i="1"/>
  <c r="AI1741" i="1"/>
  <c r="AI1740" i="1"/>
  <c r="AI1739" i="1"/>
  <c r="AI1738" i="1"/>
  <c r="AI1737" i="1"/>
  <c r="AI1736" i="1"/>
  <c r="AI1735" i="1"/>
  <c r="AI1734" i="1"/>
  <c r="AI1733" i="1"/>
  <c r="AI1732" i="1"/>
  <c r="AI1731" i="1"/>
  <c r="AI1730" i="1"/>
  <c r="AI1729" i="1"/>
  <c r="AI1728" i="1"/>
  <c r="AI1727" i="1"/>
  <c r="AI1726" i="1"/>
  <c r="AI1725" i="1"/>
  <c r="AI1724" i="1"/>
  <c r="AI1723" i="1"/>
  <c r="AI1722" i="1"/>
  <c r="AI1721" i="1"/>
  <c r="AI1720" i="1"/>
  <c r="AI1719" i="1"/>
  <c r="AI1718" i="1"/>
  <c r="AI1717" i="1"/>
  <c r="AI1716" i="1"/>
  <c r="AI1715" i="1"/>
  <c r="AI1714" i="1"/>
  <c r="AI1713" i="1"/>
  <c r="AI1712" i="1"/>
  <c r="AI1711" i="1"/>
  <c r="AI1710" i="1"/>
  <c r="AI1709" i="1"/>
  <c r="AI1708" i="1"/>
  <c r="AI1707" i="1"/>
  <c r="AI1706" i="1"/>
  <c r="AI1705" i="1"/>
  <c r="AI1704" i="1"/>
  <c r="AI1703" i="1"/>
  <c r="AI1702" i="1"/>
  <c r="AI1701" i="1"/>
  <c r="AI1700" i="1"/>
  <c r="AI1699" i="1"/>
  <c r="AI1698" i="1"/>
  <c r="AI1697" i="1"/>
  <c r="AI1696" i="1"/>
  <c r="AI1695" i="1"/>
  <c r="AI1694" i="1"/>
  <c r="AI1693" i="1"/>
  <c r="AI1692" i="1"/>
  <c r="AI1691" i="1"/>
  <c r="AI1690" i="1"/>
  <c r="AI1689" i="1"/>
  <c r="AI1688" i="1"/>
  <c r="AI1687" i="1"/>
  <c r="AI1686" i="1"/>
  <c r="AI1685" i="1"/>
  <c r="AI1684" i="1"/>
  <c r="AI1683" i="1"/>
  <c r="AI1682" i="1"/>
  <c r="AI1681" i="1"/>
  <c r="AI1680" i="1"/>
  <c r="AI1679" i="1"/>
  <c r="AI1678" i="1"/>
  <c r="AI1677" i="1"/>
  <c r="AI1676" i="1"/>
  <c r="AI1675" i="1"/>
  <c r="AI1674" i="1"/>
  <c r="AI1673" i="1"/>
  <c r="AI1672" i="1"/>
  <c r="AI1671" i="1"/>
  <c r="AI1670" i="1"/>
  <c r="AI1669" i="1"/>
  <c r="AI1668" i="1"/>
  <c r="AI1667" i="1"/>
  <c r="AI1666" i="1"/>
  <c r="AI1665" i="1"/>
  <c r="AI1664" i="1"/>
  <c r="AI1663" i="1"/>
  <c r="AI1662" i="1"/>
  <c r="AI1661" i="1"/>
  <c r="AI1660" i="1"/>
  <c r="AI1659" i="1"/>
  <c r="AI1658" i="1"/>
  <c r="AI1657" i="1"/>
  <c r="AI1656" i="1"/>
  <c r="AI1655" i="1"/>
  <c r="AI1654" i="1"/>
  <c r="AI1653" i="1"/>
  <c r="AI1652" i="1"/>
  <c r="AI1651" i="1"/>
  <c r="AI1650" i="1"/>
  <c r="AI1649" i="1"/>
  <c r="AI1648" i="1"/>
  <c r="AI1647" i="1"/>
  <c r="AI1646" i="1"/>
  <c r="AI1645" i="1"/>
  <c r="AI1644" i="1"/>
  <c r="AI1643" i="1"/>
  <c r="AI1642" i="1"/>
  <c r="AI1641" i="1"/>
  <c r="AI1640" i="1"/>
  <c r="AI1639" i="1"/>
  <c r="AI1638" i="1"/>
  <c r="AI1637" i="1"/>
  <c r="AI1636" i="1"/>
  <c r="AI1634" i="1"/>
  <c r="AI1632" i="1"/>
  <c r="AI1630" i="1"/>
  <c r="AI1628" i="1"/>
  <c r="AI1626" i="1"/>
  <c r="AI1624" i="1"/>
  <c r="AI1622" i="1"/>
  <c r="AI1620" i="1"/>
  <c r="AI1618" i="1"/>
  <c r="AI1616" i="1"/>
  <c r="AI1614" i="1"/>
  <c r="AI1612" i="1"/>
  <c r="AI1611" i="1"/>
  <c r="AI1610" i="1"/>
  <c r="AI1609" i="1"/>
  <c r="AI1608" i="1"/>
  <c r="AI1607" i="1"/>
  <c r="AI1606" i="1"/>
  <c r="AI1605" i="1"/>
  <c r="AI1604" i="1"/>
  <c r="AI1603" i="1"/>
  <c r="AI1602" i="1"/>
  <c r="AI1601" i="1"/>
  <c r="AI1600" i="1"/>
  <c r="AI1599" i="1"/>
  <c r="AI1598" i="1"/>
  <c r="AI1597" i="1"/>
  <c r="AI1596" i="1"/>
  <c r="AI1595" i="1"/>
  <c r="AI1594" i="1"/>
  <c r="AI1593" i="1"/>
  <c r="AI1592" i="1"/>
  <c r="AI1591" i="1"/>
  <c r="AI1590" i="1"/>
  <c r="AI1589" i="1"/>
  <c r="AI1588" i="1"/>
  <c r="AI1587" i="1"/>
  <c r="AI1586" i="1"/>
  <c r="AI1585" i="1"/>
  <c r="AI1584" i="1"/>
  <c r="AI1583" i="1"/>
  <c r="AI1582" i="1"/>
  <c r="AI1581" i="1"/>
  <c r="AI1580" i="1"/>
  <c r="AI1579" i="1"/>
  <c r="AI1578" i="1"/>
  <c r="AI1577" i="1"/>
  <c r="AI1576" i="1"/>
  <c r="AI1575" i="1"/>
  <c r="AI1574" i="1"/>
  <c r="AI1573" i="1"/>
  <c r="AI1572" i="1"/>
  <c r="AI1571" i="1"/>
  <c r="AI1570" i="1"/>
  <c r="AI1569" i="1"/>
  <c r="AI1568" i="1"/>
  <c r="AI1567" i="1"/>
  <c r="AI1566" i="1"/>
  <c r="AI1565" i="1"/>
  <c r="AI1564" i="1"/>
  <c r="AI1563" i="1"/>
  <c r="AI1562" i="1"/>
  <c r="AI1561" i="1"/>
  <c r="AI1560" i="1"/>
  <c r="AI1559" i="1"/>
  <c r="AI1558" i="1"/>
  <c r="AI1557" i="1"/>
  <c r="AI1556" i="1"/>
  <c r="AI1555" i="1"/>
  <c r="AI1554" i="1"/>
  <c r="AI1553" i="1"/>
  <c r="AI1552" i="1"/>
  <c r="AI1551" i="1"/>
  <c r="AI1550" i="1"/>
  <c r="AI1549" i="1"/>
  <c r="AI1548" i="1"/>
  <c r="AI1547" i="1"/>
  <c r="AI1546" i="1"/>
  <c r="AI1545" i="1"/>
  <c r="AI1544" i="1"/>
  <c r="AI1543" i="1"/>
  <c r="AI1542" i="1"/>
  <c r="AI1541" i="1"/>
  <c r="AI1540" i="1"/>
  <c r="AI1539" i="1"/>
  <c r="AI1538" i="1"/>
  <c r="AI1537" i="1"/>
  <c r="AI1536" i="1"/>
  <c r="AI1535" i="1"/>
  <c r="AI1534" i="1"/>
  <c r="AI1533" i="1"/>
  <c r="AI1532" i="1"/>
  <c r="AI1531" i="1"/>
  <c r="AI1530" i="1"/>
  <c r="AI1529" i="1"/>
  <c r="AI1528" i="1"/>
  <c r="AI1527" i="1"/>
  <c r="AI1526" i="1"/>
  <c r="AI1525" i="1"/>
  <c r="AI1524" i="1"/>
  <c r="AI1523" i="1"/>
  <c r="AI1522" i="1"/>
  <c r="AI1521" i="1"/>
  <c r="AI1520" i="1"/>
  <c r="AI1519" i="1"/>
  <c r="AI1518" i="1"/>
  <c r="AI1517" i="1"/>
  <c r="AI1516" i="1"/>
  <c r="AI1515" i="1"/>
  <c r="AI1514" i="1"/>
  <c r="AI1513" i="1"/>
  <c r="AI1512" i="1"/>
  <c r="AI1511" i="1"/>
  <c r="AI1510" i="1"/>
  <c r="AI1509" i="1"/>
  <c r="AI1508" i="1"/>
  <c r="AI1507" i="1"/>
  <c r="AI1506" i="1"/>
  <c r="AI1505" i="1"/>
  <c r="AI1504" i="1"/>
  <c r="AI1503" i="1"/>
  <c r="AI1502" i="1"/>
  <c r="AI1501" i="1"/>
  <c r="AI1500" i="1"/>
  <c r="AI1499" i="1"/>
  <c r="AI1498" i="1"/>
  <c r="AI1497" i="1"/>
  <c r="AI1496" i="1"/>
  <c r="AI1495" i="1"/>
  <c r="AI1494" i="1"/>
  <c r="AI1493" i="1"/>
  <c r="AI1492" i="1"/>
  <c r="AI1491" i="1"/>
  <c r="AI1490" i="1"/>
  <c r="AI1489" i="1"/>
  <c r="AI1488" i="1"/>
  <c r="AI1487" i="1"/>
  <c r="AI1486" i="1"/>
  <c r="AI1485" i="1"/>
  <c r="AI1484" i="1"/>
  <c r="AI1483" i="1"/>
  <c r="AI1482" i="1"/>
  <c r="AI1481" i="1"/>
  <c r="AI1480" i="1"/>
  <c r="AI1479" i="1"/>
  <c r="AI1478" i="1"/>
  <c r="AI1477" i="1"/>
  <c r="AI1476" i="1"/>
  <c r="AI1474" i="1"/>
  <c r="AI1473" i="1"/>
  <c r="AI1472" i="1"/>
  <c r="AI1471" i="1"/>
  <c r="AI1470" i="1"/>
  <c r="AI1469" i="1"/>
  <c r="AI1468" i="1"/>
  <c r="AI1467" i="1"/>
  <c r="AH1466" i="1"/>
  <c r="AI1466" i="1" s="1"/>
  <c r="AH1465" i="1"/>
  <c r="AI1465" i="1" s="1"/>
  <c r="AH1464" i="1"/>
  <c r="AI1464" i="1" s="1"/>
  <c r="AI1463" i="1"/>
  <c r="AI1462" i="1"/>
  <c r="AI1461" i="1"/>
  <c r="AH1460" i="1"/>
  <c r="AI1460" i="1" s="1"/>
  <c r="AH1459" i="1"/>
  <c r="AI1459" i="1" s="1"/>
  <c r="AI1458" i="1"/>
  <c r="AI1457" i="1"/>
  <c r="AI1456" i="1"/>
  <c r="AI1455" i="1"/>
  <c r="AI1454" i="1"/>
  <c r="AI1453" i="1"/>
  <c r="AI1452" i="1"/>
  <c r="AI1451" i="1"/>
  <c r="AI1450" i="1"/>
  <c r="AI1449" i="1"/>
  <c r="AI1448" i="1"/>
  <c r="AI1447" i="1"/>
  <c r="AI1446" i="1"/>
  <c r="AI1445" i="1"/>
  <c r="AI1444" i="1"/>
  <c r="AI1443" i="1"/>
  <c r="AI1442" i="1"/>
  <c r="AI1441" i="1"/>
  <c r="AI1440" i="1"/>
  <c r="AI1439" i="1"/>
  <c r="AI1438" i="1"/>
  <c r="AI1437" i="1"/>
  <c r="AI1436" i="1"/>
  <c r="AI1435" i="1"/>
  <c r="AI1434" i="1"/>
  <c r="AI1433" i="1"/>
  <c r="AI1432" i="1"/>
  <c r="AI1431" i="1"/>
  <c r="AI1430" i="1"/>
  <c r="AI1429" i="1"/>
  <c r="AI1428" i="1"/>
  <c r="AI1427" i="1"/>
  <c r="AI1426" i="1"/>
  <c r="AI1425" i="1"/>
  <c r="AI1424" i="1"/>
  <c r="AI1423" i="1"/>
  <c r="AI1422" i="1"/>
  <c r="AI1421" i="1"/>
  <c r="AI1420" i="1"/>
  <c r="AI1419" i="1"/>
  <c r="AI1418" i="1"/>
  <c r="AI1417" i="1"/>
  <c r="AI1416" i="1"/>
  <c r="AI1415" i="1"/>
  <c r="AI1414" i="1"/>
  <c r="AI1413" i="1"/>
  <c r="AI1412" i="1"/>
  <c r="AI1411" i="1"/>
  <c r="AI1410" i="1"/>
  <c r="AI1409" i="1"/>
  <c r="AI1408" i="1"/>
  <c r="AI1407" i="1"/>
  <c r="AI1406" i="1"/>
  <c r="AI1405" i="1"/>
  <c r="AI1404" i="1"/>
  <c r="AI1403" i="1"/>
  <c r="AI1402" i="1"/>
  <c r="AI1401" i="1"/>
  <c r="AI1400" i="1"/>
  <c r="AI1399" i="1"/>
  <c r="AI1398" i="1"/>
  <c r="AI1397" i="1"/>
  <c r="AI1396" i="1"/>
  <c r="AI1395" i="1"/>
  <c r="AI1394" i="1"/>
  <c r="AI1393" i="1"/>
  <c r="AI1392" i="1"/>
  <c r="AI1391" i="1"/>
  <c r="AI1390" i="1"/>
  <c r="AI1389" i="1"/>
  <c r="AI1388" i="1"/>
  <c r="AI1387" i="1"/>
  <c r="AI1386" i="1"/>
  <c r="AI1385" i="1"/>
  <c r="AI1384" i="1"/>
  <c r="AI1383" i="1"/>
  <c r="AI1382" i="1"/>
  <c r="AI1381" i="1"/>
  <c r="AI1380" i="1"/>
  <c r="AI1379" i="1"/>
  <c r="AI1378" i="1"/>
  <c r="AI1377" i="1"/>
  <c r="AI1376" i="1"/>
  <c r="AI1375" i="1"/>
  <c r="AI1374" i="1"/>
  <c r="AI1373" i="1"/>
  <c r="AI1372" i="1"/>
  <c r="AI1371" i="1"/>
  <c r="AI1370" i="1"/>
  <c r="AI1369" i="1"/>
  <c r="AI1368" i="1"/>
  <c r="AI1367" i="1"/>
  <c r="AI1366" i="1"/>
  <c r="AI1365" i="1"/>
  <c r="AI1364" i="1"/>
  <c r="AI1363" i="1"/>
  <c r="AI1362" i="1"/>
  <c r="AI1361" i="1"/>
  <c r="AI1360" i="1"/>
  <c r="AI1359" i="1"/>
  <c r="AI1358" i="1"/>
  <c r="AI1357" i="1"/>
  <c r="AI1356" i="1"/>
  <c r="AI1355" i="1"/>
  <c r="AI1354" i="1"/>
  <c r="AI1353" i="1"/>
  <c r="AI1352" i="1"/>
  <c r="AI1351" i="1"/>
  <c r="AI1350" i="1"/>
  <c r="AI1349" i="1"/>
  <c r="AI1348" i="1"/>
  <c r="AI1347" i="1"/>
  <c r="AI1346" i="1"/>
  <c r="AI1345" i="1"/>
  <c r="AI1344" i="1"/>
  <c r="AI1343" i="1"/>
  <c r="AI1342" i="1"/>
  <c r="AI1341" i="1"/>
  <c r="AI1340" i="1"/>
  <c r="AI1339" i="1"/>
  <c r="AI1338" i="1"/>
  <c r="AI1337" i="1"/>
  <c r="AI1336" i="1"/>
  <c r="AI1335" i="1"/>
  <c r="AI1334" i="1"/>
  <c r="AI1333" i="1"/>
  <c r="AI1332" i="1"/>
  <c r="AI1331" i="1"/>
  <c r="AI1330" i="1"/>
  <c r="AI1329" i="1"/>
  <c r="AI1328" i="1"/>
  <c r="AI1327" i="1"/>
  <c r="AI1326" i="1"/>
  <c r="AI1325" i="1"/>
  <c r="AI1324" i="1"/>
  <c r="AI1323" i="1"/>
  <c r="AI1322" i="1"/>
  <c r="AI1321" i="1"/>
  <c r="AI1320" i="1"/>
  <c r="AI1319" i="1"/>
  <c r="AI1318" i="1"/>
  <c r="AI1317" i="1"/>
  <c r="AI1316" i="1"/>
  <c r="AI1315" i="1"/>
  <c r="AI1314" i="1"/>
  <c r="AI1313" i="1"/>
  <c r="AI1312" i="1"/>
  <c r="AI1311" i="1"/>
  <c r="AI1310" i="1"/>
  <c r="AI1309" i="1"/>
  <c r="AI1308" i="1"/>
  <c r="AI1307" i="1"/>
  <c r="AI1306" i="1"/>
  <c r="AI1305" i="1"/>
  <c r="AI1304" i="1"/>
  <c r="AI1303" i="1"/>
  <c r="AI1302" i="1"/>
  <c r="AI1301" i="1"/>
  <c r="AI1300" i="1"/>
  <c r="AI1299" i="1"/>
  <c r="AI1298" i="1"/>
  <c r="AI1297" i="1"/>
  <c r="AI1296" i="1"/>
  <c r="AI1295" i="1"/>
  <c r="AI1294" i="1"/>
  <c r="AI1293" i="1"/>
  <c r="AI1292" i="1"/>
  <c r="AI1291" i="1"/>
  <c r="AI1290" i="1"/>
  <c r="AI1289" i="1"/>
  <c r="AI1288" i="1"/>
  <c r="AI1287" i="1"/>
  <c r="AI1286" i="1"/>
  <c r="AI1285" i="1"/>
  <c r="AI1284" i="1"/>
  <c r="AI1283" i="1"/>
  <c r="AI1282" i="1"/>
  <c r="AI1281" i="1"/>
  <c r="AI1280" i="1"/>
  <c r="AI1279" i="1"/>
  <c r="AI1278" i="1"/>
  <c r="AI1277" i="1"/>
  <c r="AI1276" i="1"/>
  <c r="AI1275" i="1"/>
  <c r="AI1274" i="1"/>
  <c r="AI1273" i="1"/>
  <c r="AI1272" i="1"/>
  <c r="AI1271" i="1"/>
  <c r="AI1270" i="1"/>
  <c r="AI1269" i="1"/>
  <c r="AI1268" i="1"/>
  <c r="AI1267" i="1"/>
  <c r="AI1266" i="1"/>
  <c r="AI1265" i="1"/>
  <c r="AI1264" i="1"/>
  <c r="AI1263" i="1"/>
  <c r="AI1262" i="1"/>
  <c r="AI1261" i="1"/>
  <c r="AI1260" i="1"/>
  <c r="AI1259" i="1"/>
  <c r="AI1258" i="1"/>
  <c r="AI1257" i="1"/>
  <c r="AI1256" i="1"/>
  <c r="AI1255" i="1"/>
  <c r="AI1254" i="1"/>
  <c r="AI1253" i="1"/>
  <c r="AI1252" i="1"/>
  <c r="AI1251" i="1"/>
  <c r="AI1250" i="1"/>
  <c r="AI1249" i="1"/>
  <c r="AI1248" i="1"/>
  <c r="AI1247" i="1"/>
  <c r="AI1246" i="1"/>
  <c r="AI1245" i="1"/>
  <c r="AI1244" i="1"/>
  <c r="AI1243" i="1"/>
  <c r="AI1242" i="1"/>
  <c r="AI1241" i="1"/>
  <c r="AI1240" i="1"/>
  <c r="AI1239" i="1"/>
  <c r="AI1238" i="1"/>
  <c r="AI1237" i="1"/>
  <c r="AI1236" i="1"/>
  <c r="AI1235" i="1"/>
  <c r="AI1234" i="1"/>
  <c r="AI1233" i="1"/>
  <c r="AI1232" i="1"/>
  <c r="AI1231" i="1"/>
  <c r="AI1230" i="1"/>
  <c r="AI1229" i="1"/>
  <c r="AI1228" i="1"/>
  <c r="AI1227" i="1"/>
  <c r="AI1226" i="1"/>
  <c r="AI1225" i="1"/>
  <c r="AI1224" i="1"/>
  <c r="AI1223" i="1"/>
  <c r="AI1222" i="1"/>
  <c r="AI1221" i="1"/>
  <c r="AI1220" i="1"/>
  <c r="AI1219" i="1"/>
  <c r="AI1218" i="1"/>
  <c r="AI1217" i="1"/>
  <c r="AI1216" i="1"/>
  <c r="AI1215" i="1"/>
  <c r="AI1214" i="1"/>
  <c r="AI1213" i="1"/>
  <c r="AI1212" i="1"/>
  <c r="AI1211" i="1"/>
  <c r="AI1210" i="1"/>
  <c r="AI1209" i="1"/>
  <c r="AI1208" i="1"/>
  <c r="AI1207" i="1"/>
  <c r="AI1206" i="1"/>
  <c r="AI1205" i="1"/>
  <c r="AI1204" i="1"/>
  <c r="AI1203" i="1"/>
  <c r="AI1202" i="1"/>
  <c r="AI1201" i="1"/>
  <c r="AI1200" i="1"/>
  <c r="AI1199" i="1"/>
  <c r="AI1198" i="1"/>
  <c r="AI1197" i="1"/>
  <c r="AI1196" i="1"/>
  <c r="AI1195" i="1"/>
  <c r="AI1194" i="1"/>
  <c r="AI1193" i="1"/>
  <c r="AI1192" i="1"/>
  <c r="AI1191" i="1"/>
  <c r="AI1190" i="1"/>
  <c r="AI1189" i="1"/>
  <c r="AI1188" i="1"/>
  <c r="AI1187" i="1"/>
  <c r="AI1186" i="1"/>
  <c r="AI1185" i="1"/>
  <c r="AI1184" i="1"/>
  <c r="AI1183" i="1"/>
  <c r="AI1182" i="1"/>
  <c r="AI1181" i="1"/>
  <c r="AI1180" i="1"/>
  <c r="AI1179" i="1"/>
  <c r="AI1178" i="1"/>
  <c r="AI1177" i="1"/>
  <c r="AI1176" i="1"/>
  <c r="AI1175" i="1"/>
  <c r="AI1174" i="1"/>
  <c r="AI1173" i="1"/>
  <c r="AI1172" i="1"/>
  <c r="AI1171" i="1"/>
  <c r="AI1170" i="1"/>
  <c r="AI1169" i="1"/>
  <c r="AI1168" i="1"/>
  <c r="AI2274" i="1"/>
  <c r="AI2243" i="1"/>
  <c r="AI2211" i="1"/>
  <c r="AI2199" i="1"/>
  <c r="AI2169" i="1"/>
  <c r="AI2167" i="1"/>
  <c r="AI2097" i="1"/>
  <c r="AI2095" i="1"/>
  <c r="AI2089" i="1"/>
  <c r="AI2077" i="1"/>
  <c r="AI2073" i="1"/>
  <c r="AI2070" i="1"/>
  <c r="AI2067" i="1"/>
  <c r="AI2025" i="1"/>
  <c r="AI2021" i="1"/>
  <c r="AI1995" i="1"/>
  <c r="AI1993" i="1"/>
  <c r="AI1991" i="1"/>
  <c r="AI1989" i="1"/>
  <c r="AI1971" i="1"/>
  <c r="AI1968" i="1"/>
  <c r="AI1164" i="1"/>
  <c r="AI1162" i="1"/>
  <c r="AI1160" i="1"/>
  <c r="AI1158" i="1"/>
  <c r="AI1156" i="1"/>
  <c r="AI1154" i="1"/>
  <c r="AI1152" i="1"/>
  <c r="AI1150" i="1"/>
  <c r="AI1135" i="1"/>
  <c r="AI1120" i="1"/>
  <c r="AI1118" i="1"/>
  <c r="AI1116" i="1"/>
  <c r="AI1114" i="1"/>
  <c r="AI1107" i="1"/>
  <c r="AI1104" i="1"/>
  <c r="AI1101" i="1"/>
  <c r="AI1098" i="1"/>
  <c r="AI1095" i="1"/>
  <c r="AI1092" i="1"/>
  <c r="AI1089" i="1"/>
  <c r="AI1086" i="1"/>
  <c r="AI1083" i="1"/>
  <c r="AI1077" i="1"/>
  <c r="AI1074" i="1"/>
  <c r="AI1071" i="1"/>
  <c r="AI1063" i="1"/>
  <c r="AI1060" i="1"/>
  <c r="AI1057" i="1"/>
  <c r="AI1055" i="1"/>
  <c r="AI1053" i="1"/>
  <c r="AI1051" i="1"/>
  <c r="AI1048" i="1"/>
  <c r="AI1044" i="1"/>
  <c r="AI1041" i="1"/>
  <c r="AI1039" i="1"/>
  <c r="AI1037" i="1"/>
  <c r="AI1035" i="1"/>
  <c r="AI1030" i="1"/>
  <c r="AI1018" i="1"/>
  <c r="AI1016" i="1"/>
  <c r="AI1014" i="1"/>
  <c r="AI1011" i="1"/>
  <c r="AI1008" i="1"/>
  <c r="AI1006" i="1"/>
  <c r="AI999" i="1"/>
  <c r="AI997" i="1"/>
  <c r="AI995" i="1"/>
  <c r="AI993" i="1"/>
  <c r="AI991" i="1"/>
  <c r="AI989" i="1"/>
  <c r="AI987" i="1"/>
  <c r="AI972" i="1"/>
  <c r="AI970" i="1"/>
  <c r="AI968" i="1"/>
  <c r="AI965" i="1"/>
  <c r="AI962" i="1"/>
  <c r="AI959" i="1"/>
  <c r="AI947" i="1"/>
  <c r="AI944" i="1"/>
  <c r="AI935" i="1"/>
  <c r="AI922" i="1"/>
  <c r="AI913" i="1"/>
  <c r="AI911" i="1"/>
  <c r="AI909" i="1"/>
  <c r="AI907" i="1"/>
  <c r="AI905" i="1"/>
  <c r="AI900" i="1"/>
  <c r="AI898" i="1"/>
  <c r="AI896" i="1"/>
  <c r="AI888" i="1"/>
  <c r="AI879" i="1"/>
  <c r="AI877" i="1"/>
  <c r="AI875" i="1"/>
  <c r="AI873" i="1"/>
  <c r="AI863" i="1"/>
  <c r="AI861" i="1"/>
  <c r="AI859" i="1"/>
  <c r="AI857" i="1"/>
  <c r="AI850" i="1"/>
  <c r="AI839" i="1"/>
  <c r="AI837" i="1"/>
  <c r="AI829" i="1"/>
  <c r="AI795" i="1"/>
  <c r="AI788" i="1"/>
  <c r="AI786" i="1"/>
  <c r="AI784" i="1"/>
  <c r="AI768" i="1"/>
  <c r="AI761" i="1"/>
  <c r="AI759" i="1"/>
  <c r="AI756" i="1"/>
  <c r="AI751" i="1"/>
  <c r="AI749" i="1"/>
  <c r="AI747" i="1"/>
  <c r="AI744" i="1"/>
  <c r="AI724" i="1"/>
  <c r="AI717" i="1"/>
  <c r="AI715" i="1"/>
  <c r="AI713" i="1"/>
  <c r="AI711" i="1"/>
  <c r="AI709" i="1"/>
  <c r="AI707" i="1"/>
  <c r="AI705" i="1"/>
  <c r="AI703" i="1"/>
  <c r="AI701" i="1"/>
  <c r="AI699" i="1"/>
  <c r="AI697" i="1"/>
  <c r="AI695" i="1"/>
  <c r="AI693" i="1"/>
  <c r="AI691" i="1"/>
  <c r="AI688" i="1"/>
  <c r="AI685" i="1"/>
  <c r="AI681" i="1"/>
  <c r="AI679" i="1"/>
  <c r="AI677" i="1"/>
  <c r="AI675" i="1"/>
  <c r="AI673" i="1"/>
  <c r="AI670" i="1"/>
  <c r="AI649" i="1"/>
  <c r="AI646" i="1"/>
  <c r="AI643" i="1"/>
  <c r="AI640" i="1"/>
  <c r="AI637" i="1"/>
  <c r="AI630" i="1"/>
  <c r="AI628" i="1"/>
  <c r="AI624" i="1"/>
  <c r="AI619" i="1"/>
  <c r="AI615" i="1"/>
  <c r="AI609" i="1"/>
  <c r="AI606" i="1"/>
  <c r="AI604" i="1"/>
  <c r="AI602" i="1"/>
  <c r="AI595" i="1"/>
  <c r="AI590" i="1"/>
  <c r="AI585" i="1"/>
  <c r="AI582" i="1"/>
  <c r="AI578" i="1"/>
  <c r="AI575" i="1"/>
  <c r="AI573" i="1"/>
  <c r="AI569" i="1"/>
  <c r="AI567" i="1"/>
  <c r="AI504" i="1"/>
  <c r="AI502" i="1"/>
  <c r="AI491" i="1"/>
  <c r="AI489" i="1"/>
  <c r="AI487" i="1"/>
  <c r="AI484" i="1"/>
  <c r="AI482" i="1"/>
  <c r="AI480" i="1"/>
  <c r="AI477" i="1"/>
  <c r="AI475" i="1"/>
  <c r="AI471" i="1"/>
  <c r="AI467" i="1"/>
  <c r="AI463" i="1"/>
  <c r="AI461" i="1"/>
  <c r="AI459" i="1"/>
  <c r="AI457" i="1"/>
  <c r="AI455" i="1"/>
  <c r="AI453" i="1"/>
  <c r="AI451" i="1"/>
  <c r="AI441" i="1"/>
  <c r="AI439" i="1"/>
  <c r="AI437" i="1"/>
  <c r="AI434" i="1"/>
  <c r="AI432" i="1"/>
  <c r="AI425" i="1"/>
  <c r="AI400" i="1"/>
  <c r="AI397" i="1"/>
  <c r="AI393" i="1"/>
  <c r="AI390" i="1"/>
  <c r="AI386" i="1"/>
  <c r="AI384" i="1"/>
  <c r="AI382" i="1"/>
  <c r="AI380" i="1"/>
  <c r="AI377" i="1"/>
  <c r="AI343" i="1"/>
  <c r="AI339" i="1"/>
  <c r="AI335" i="1"/>
  <c r="AI319" i="1"/>
  <c r="AI317" i="1"/>
  <c r="AI314" i="1"/>
  <c r="AI309" i="1"/>
  <c r="AI305" i="1"/>
  <c r="AI301" i="1"/>
  <c r="AI297" i="1"/>
  <c r="AI293" i="1"/>
  <c r="AI289" i="1"/>
  <c r="AI284" i="1"/>
  <c r="AI281" i="1"/>
  <c r="AI279" i="1"/>
  <c r="AI277" i="1"/>
  <c r="AI275" i="1"/>
  <c r="AI273" i="1"/>
  <c r="AI262" i="1"/>
  <c r="AI256" i="1"/>
  <c r="AI252" i="1"/>
  <c r="AI248" i="1"/>
  <c r="AI244" i="1"/>
  <c r="AI240" i="1"/>
  <c r="AI236" i="1"/>
  <c r="AI232" i="1"/>
  <c r="AI228" i="1"/>
  <c r="AI224" i="1"/>
  <c r="AI220" i="1"/>
  <c r="AI202" i="1"/>
  <c r="AI198" i="1"/>
  <c r="AI194" i="1"/>
  <c r="AI190" i="1"/>
  <c r="AI186" i="1"/>
  <c r="AI182" i="1"/>
  <c r="AI178" i="1"/>
  <c r="AI174" i="1"/>
  <c r="AI170" i="1"/>
  <c r="AI166" i="1"/>
  <c r="AI162" i="1"/>
  <c r="AI158" i="1"/>
  <c r="AI154" i="1"/>
  <c r="AI150" i="1"/>
  <c r="AI146" i="1"/>
  <c r="AI142" i="1"/>
  <c r="AI138" i="1"/>
  <c r="AI134" i="1"/>
  <c r="AI129" i="1"/>
  <c r="AI123" i="1"/>
  <c r="AI104" i="1"/>
  <c r="AI83" i="1"/>
  <c r="AI42" i="1"/>
  <c r="AI33" i="1"/>
  <c r="BC570" i="1"/>
  <c r="BD570" i="1" s="1"/>
  <c r="BC574" i="1"/>
  <c r="BD574" i="1" s="1"/>
  <c r="BC576" i="1"/>
  <c r="BD576" i="1" s="1"/>
  <c r="BC579" i="1"/>
  <c r="BD579" i="1" s="1"/>
  <c r="BC583" i="1"/>
  <c r="BD583" i="1" s="1"/>
  <c r="BC586" i="1"/>
  <c r="BD586" i="1" s="1"/>
  <c r="BC591" i="1"/>
  <c r="BD591" i="1" s="1"/>
  <c r="BC596" i="1"/>
  <c r="BD596" i="1" s="1"/>
  <c r="BC603" i="1"/>
  <c r="BD603" i="1" s="1"/>
  <c r="BC605" i="1"/>
  <c r="BD605" i="1" s="1"/>
  <c r="BC607" i="1"/>
  <c r="BD607" i="1" s="1"/>
  <c r="BC610" i="1"/>
  <c r="BD610" i="1" s="1"/>
  <c r="BC616" i="1"/>
  <c r="BD616" i="1" s="1"/>
  <c r="BC124" i="1"/>
  <c r="BD124" i="1" s="1"/>
  <c r="BC620" i="1"/>
  <c r="BD620" i="1" s="1"/>
  <c r="BC625" i="1"/>
  <c r="BD625" i="1" s="1"/>
  <c r="BC629" i="1"/>
  <c r="BD629" i="1" s="1"/>
  <c r="BC631" i="1"/>
  <c r="BD631" i="1" s="1"/>
  <c r="BC1136" i="1"/>
  <c r="BD1136" i="1" s="1"/>
  <c r="BC147" i="1"/>
  <c r="BD147" i="1" s="1"/>
  <c r="BC159" i="1"/>
  <c r="BD159" i="1" s="1"/>
  <c r="BC167" i="1"/>
  <c r="BD167" i="1" s="1"/>
  <c r="BC171" i="1"/>
  <c r="BD171" i="1" s="1"/>
  <c r="BC183" i="1"/>
  <c r="BD183" i="1" s="1"/>
  <c r="BC130" i="1"/>
  <c r="BD130" i="1" s="1"/>
  <c r="BC135" i="1"/>
  <c r="BD135" i="1" s="1"/>
  <c r="BC139" i="1"/>
  <c r="BD139" i="1" s="1"/>
  <c r="BC143" i="1"/>
  <c r="BD143" i="1" s="1"/>
  <c r="BC151" i="1"/>
  <c r="BD151" i="1" s="1"/>
  <c r="BC155" i="1"/>
  <c r="BD155" i="1" s="1"/>
  <c r="BC163" i="1"/>
  <c r="BD163" i="1" s="1"/>
  <c r="BC175" i="1"/>
  <c r="BD175" i="1" s="1"/>
  <c r="BC179" i="1"/>
  <c r="BD179" i="1" s="1"/>
  <c r="BC187" i="1"/>
  <c r="BD187" i="1" s="1"/>
  <c r="BC191" i="1"/>
  <c r="BD191" i="1" s="1"/>
  <c r="BC195" i="1"/>
  <c r="BD195" i="1" s="1"/>
  <c r="BC199" i="1"/>
  <c r="BD199" i="1" s="1"/>
  <c r="BC1151" i="1"/>
  <c r="BD1151" i="1" s="1"/>
  <c r="BC1153" i="1"/>
  <c r="BD1153" i="1" s="1"/>
  <c r="BC1155" i="1"/>
  <c r="BD1155" i="1" s="1"/>
  <c r="BC638" i="1"/>
  <c r="BD638" i="1" s="1"/>
  <c r="BC641" i="1"/>
  <c r="BD641" i="1" s="1"/>
  <c r="BC644" i="1"/>
  <c r="BD644" i="1" s="1"/>
  <c r="BC647" i="1"/>
  <c r="BD647" i="1" s="1"/>
  <c r="BC650" i="1"/>
  <c r="BD650" i="1" s="1"/>
  <c r="BC203" i="1"/>
  <c r="BD203" i="1" s="1"/>
  <c r="BC21" i="1"/>
  <c r="BD21" i="1" s="1"/>
  <c r="BC680" i="1"/>
  <c r="BD680" i="1" s="1"/>
  <c r="BC682" i="1"/>
  <c r="BD682" i="1" s="1"/>
  <c r="BC674" i="1"/>
  <c r="BD674" i="1" s="1"/>
  <c r="BC676" i="1"/>
  <c r="BD676" i="1" s="1"/>
  <c r="BC678" i="1"/>
  <c r="BD678" i="1" s="1"/>
  <c r="BC671" i="1"/>
  <c r="BD671" i="1" s="1"/>
  <c r="BC221" i="1"/>
  <c r="BD221" i="1" s="1"/>
  <c r="BC225" i="1"/>
  <c r="BD225" i="1" s="1"/>
  <c r="BC229" i="1"/>
  <c r="BD229" i="1" s="1"/>
  <c r="BC233" i="1"/>
  <c r="BD233" i="1" s="1"/>
  <c r="BC237" i="1"/>
  <c r="BD237" i="1" s="1"/>
  <c r="BC1157" i="1"/>
  <c r="BD1157" i="1" s="1"/>
  <c r="BC1159" i="1"/>
  <c r="BD1159" i="1" s="1"/>
  <c r="BC1161" i="1"/>
  <c r="BD1161" i="1" s="1"/>
  <c r="BC1163" i="1"/>
  <c r="BD1163" i="1" s="1"/>
  <c r="BC1165" i="1"/>
  <c r="BD1165" i="1" s="1"/>
  <c r="BC241" i="1"/>
  <c r="BD241" i="1" s="1"/>
  <c r="BC245" i="1"/>
  <c r="BD245" i="1" s="1"/>
  <c r="BC249" i="1"/>
  <c r="BD249" i="1" s="1"/>
  <c r="BC253" i="1"/>
  <c r="BD253" i="1" s="1"/>
  <c r="BC257" i="1"/>
  <c r="BD257" i="1" s="1"/>
  <c r="BC686" i="1"/>
  <c r="BD686" i="1" s="1"/>
  <c r="BC689" i="1"/>
  <c r="BD689" i="1" s="1"/>
  <c r="BC692" i="1"/>
  <c r="BD692" i="1" s="1"/>
  <c r="BC694" i="1"/>
  <c r="BD694" i="1" s="1"/>
  <c r="BC696" i="1"/>
  <c r="BD696" i="1" s="1"/>
  <c r="BC698" i="1"/>
  <c r="BD698" i="1" s="1"/>
  <c r="BC700" i="1"/>
  <c r="BD700" i="1" s="1"/>
  <c r="BC702" i="1"/>
  <c r="BD702" i="1" s="1"/>
  <c r="BC704" i="1"/>
  <c r="BD704" i="1" s="1"/>
  <c r="BC706" i="1"/>
  <c r="BD706" i="1" s="1"/>
  <c r="BC708" i="1"/>
  <c r="BD708" i="1" s="1"/>
  <c r="BC710" i="1"/>
  <c r="BD710" i="1" s="1"/>
  <c r="BC712" i="1"/>
  <c r="BD712" i="1" s="1"/>
  <c r="BC714" i="1"/>
  <c r="BD714" i="1" s="1"/>
  <c r="BC716" i="1"/>
  <c r="BD716" i="1" s="1"/>
  <c r="BC718" i="1"/>
  <c r="BD718" i="1" s="1"/>
  <c r="BC263" i="1"/>
  <c r="BD263" i="1" s="1"/>
  <c r="BC725" i="1"/>
  <c r="BD725" i="1" s="1"/>
  <c r="BC274" i="1"/>
  <c r="BD274" i="1" s="1"/>
  <c r="BC276" i="1"/>
  <c r="BD276" i="1" s="1"/>
  <c r="BC278" i="1"/>
  <c r="BD278" i="1" s="1"/>
  <c r="BC280" i="1"/>
  <c r="BD280" i="1" s="1"/>
  <c r="BC282" i="1"/>
  <c r="BD282" i="1" s="1"/>
  <c r="BC285" i="1"/>
  <c r="BD285" i="1" s="1"/>
  <c r="BC290" i="1"/>
  <c r="BD290" i="1" s="1"/>
  <c r="BC294" i="1"/>
  <c r="BD294" i="1" s="1"/>
  <c r="BC298" i="1"/>
  <c r="BD298" i="1" s="1"/>
  <c r="BC302" i="1"/>
  <c r="BD302" i="1" s="1"/>
  <c r="BC306" i="1"/>
  <c r="BD306" i="1" s="1"/>
  <c r="BC310" i="1"/>
  <c r="BD310" i="1" s="1"/>
  <c r="BC315" i="1"/>
  <c r="BD315" i="1" s="1"/>
  <c r="BC318" i="1"/>
  <c r="BD318" i="1" s="1"/>
  <c r="BC320" i="1"/>
  <c r="BD320" i="1" s="1"/>
  <c r="BC745" i="1"/>
  <c r="BD745" i="1" s="1"/>
  <c r="BC748" i="1"/>
  <c r="BD748" i="1" s="1"/>
  <c r="BC750" i="1"/>
  <c r="BD750" i="1" s="1"/>
  <c r="BC752" i="1"/>
  <c r="BD752" i="1" s="1"/>
  <c r="BC757" i="1"/>
  <c r="BD757" i="1" s="1"/>
  <c r="BC760" i="1"/>
  <c r="BD760" i="1" s="1"/>
  <c r="BC762" i="1"/>
  <c r="BD762" i="1" s="1"/>
  <c r="BC336" i="1"/>
  <c r="BD336" i="1" s="1"/>
  <c r="BC340" i="1"/>
  <c r="BD340" i="1" s="1"/>
  <c r="BC769" i="1"/>
  <c r="BD769" i="1" s="1"/>
  <c r="BC785" i="1"/>
  <c r="BD785" i="1" s="1"/>
  <c r="BC787" i="1"/>
  <c r="BD787" i="1" s="1"/>
  <c r="BC789" i="1"/>
  <c r="BD789" i="1" s="1"/>
  <c r="BC344" i="1"/>
  <c r="BD344" i="1" s="1"/>
  <c r="BC796" i="1"/>
  <c r="BD796" i="1" s="1"/>
  <c r="BC830" i="1"/>
  <c r="BD830" i="1" s="1"/>
  <c r="BC34" i="1"/>
  <c r="BD34" i="1" s="1"/>
  <c r="BC838" i="1"/>
  <c r="BD838" i="1" s="1"/>
  <c r="BC840" i="1"/>
  <c r="BD840" i="1" s="1"/>
  <c r="BC851" i="1"/>
  <c r="BD851" i="1" s="1"/>
  <c r="BC858" i="1"/>
  <c r="BD858" i="1" s="1"/>
  <c r="BC860" i="1"/>
  <c r="BD860" i="1" s="1"/>
  <c r="BC862" i="1"/>
  <c r="BD862" i="1" s="1"/>
  <c r="BC378" i="1"/>
  <c r="BD378" i="1" s="1"/>
  <c r="BC381" i="1"/>
  <c r="BD381" i="1" s="1"/>
  <c r="BC383" i="1"/>
  <c r="BD383" i="1" s="1"/>
  <c r="BC385" i="1"/>
  <c r="BD385" i="1" s="1"/>
  <c r="BC387" i="1"/>
  <c r="BD387" i="1" s="1"/>
  <c r="BC391" i="1"/>
  <c r="BD391" i="1" s="1"/>
  <c r="BC394" i="1"/>
  <c r="BD394" i="1" s="1"/>
  <c r="BC398" i="1"/>
  <c r="BD398" i="1" s="1"/>
  <c r="BC401" i="1"/>
  <c r="BD401" i="1" s="1"/>
  <c r="BC864" i="1"/>
  <c r="BD864" i="1" s="1"/>
  <c r="BC874" i="1"/>
  <c r="BD874" i="1" s="1"/>
  <c r="BC876" i="1"/>
  <c r="BD876" i="1" s="1"/>
  <c r="BC880" i="1"/>
  <c r="BD880" i="1" s="1"/>
  <c r="BC43" i="1"/>
  <c r="BD43" i="1" s="1"/>
  <c r="BC889" i="1"/>
  <c r="BD889" i="1" s="1"/>
  <c r="BC897" i="1"/>
  <c r="BD897" i="1" s="1"/>
  <c r="BC899" i="1"/>
  <c r="BD899" i="1" s="1"/>
  <c r="BC901" i="1"/>
  <c r="BD901" i="1" s="1"/>
  <c r="BC906" i="1"/>
  <c r="BD906" i="1" s="1"/>
  <c r="BC908" i="1"/>
  <c r="BD908" i="1" s="1"/>
  <c r="BC910" i="1"/>
  <c r="BD910" i="1" s="1"/>
  <c r="BC912" i="1"/>
  <c r="BD912" i="1" s="1"/>
  <c r="BC914" i="1"/>
  <c r="BD914" i="1" s="1"/>
  <c r="BC923" i="1"/>
  <c r="BD923" i="1" s="1"/>
  <c r="BC426" i="1"/>
  <c r="BD426" i="1" s="1"/>
  <c r="BC433" i="1"/>
  <c r="BD433" i="1" s="1"/>
  <c r="BC435" i="1"/>
  <c r="BD435" i="1" s="1"/>
  <c r="BC438" i="1"/>
  <c r="BD438" i="1" s="1"/>
  <c r="BC440" i="1"/>
  <c r="BD440" i="1" s="1"/>
  <c r="BC442" i="1"/>
  <c r="BD442" i="1" s="1"/>
  <c r="BC936" i="1"/>
  <c r="BD936" i="1" s="1"/>
  <c r="BC945" i="1"/>
  <c r="BD945" i="1" s="1"/>
  <c r="BC948" i="1"/>
  <c r="BD948" i="1" s="1"/>
  <c r="BC960" i="1"/>
  <c r="BD960" i="1" s="1"/>
  <c r="BC963" i="1"/>
  <c r="BD963" i="1" s="1"/>
  <c r="BC969" i="1"/>
  <c r="BD969" i="1" s="1"/>
  <c r="BC966" i="1"/>
  <c r="BD966" i="1" s="1"/>
  <c r="BC971" i="1"/>
  <c r="BD971" i="1" s="1"/>
  <c r="BC973" i="1"/>
  <c r="BD973" i="1" s="1"/>
  <c r="BC988" i="1"/>
  <c r="BD988" i="1" s="1"/>
  <c r="BC990" i="1"/>
  <c r="BD990" i="1" s="1"/>
  <c r="BC992" i="1"/>
  <c r="BD992" i="1" s="1"/>
  <c r="BC994" i="1"/>
  <c r="BD994" i="1" s="1"/>
  <c r="BC996" i="1"/>
  <c r="BD996" i="1" s="1"/>
  <c r="BC452" i="1"/>
  <c r="BD452" i="1" s="1"/>
  <c r="BC454" i="1"/>
  <c r="BD454" i="1" s="1"/>
  <c r="BC998" i="1"/>
  <c r="BD998" i="1" s="1"/>
  <c r="BC1000" i="1"/>
  <c r="BD1000" i="1" s="1"/>
  <c r="BC456" i="1"/>
  <c r="BD456" i="1" s="1"/>
  <c r="BC458" i="1"/>
  <c r="BD458" i="1" s="1"/>
  <c r="BC460" i="1"/>
  <c r="BD460" i="1" s="1"/>
  <c r="BC462" i="1"/>
  <c r="BD462" i="1" s="1"/>
  <c r="BC464" i="1"/>
  <c r="BD464" i="1" s="1"/>
  <c r="BC1007" i="1"/>
  <c r="BD1007" i="1" s="1"/>
  <c r="BC1009" i="1"/>
  <c r="BD1009" i="1" s="1"/>
  <c r="BC1012" i="1"/>
  <c r="BD1012" i="1" s="1"/>
  <c r="BC1015" i="1"/>
  <c r="BD1015" i="1" s="1"/>
  <c r="BC1017" i="1"/>
  <c r="BD1017" i="1" s="1"/>
  <c r="BC1019" i="1"/>
  <c r="BD1019" i="1" s="1"/>
  <c r="BC468" i="1"/>
  <c r="BD468" i="1" s="1"/>
  <c r="BC472" i="1"/>
  <c r="BD472" i="1" s="1"/>
  <c r="BC1031" i="1"/>
  <c r="BD1031" i="1" s="1"/>
  <c r="BC476" i="1"/>
  <c r="BD476" i="1" s="1"/>
  <c r="BC478" i="1"/>
  <c r="BD478" i="1" s="1"/>
  <c r="BC481" i="1"/>
  <c r="BD481" i="1" s="1"/>
  <c r="BC483" i="1"/>
  <c r="BD483" i="1" s="1"/>
  <c r="BC485" i="1"/>
  <c r="BD485" i="1" s="1"/>
  <c r="BC488" i="1"/>
  <c r="BD488" i="1" s="1"/>
  <c r="BC490" i="1"/>
  <c r="BD490" i="1" s="1"/>
  <c r="BC492" i="1"/>
  <c r="BD492" i="1" s="1"/>
  <c r="BC1045" i="1"/>
  <c r="BD1045" i="1" s="1"/>
  <c r="BC1036" i="1"/>
  <c r="BD1036" i="1" s="1"/>
  <c r="BC1038" i="1"/>
  <c r="BD1038" i="1" s="1"/>
  <c r="BC1054" i="1"/>
  <c r="BD1054" i="1" s="1"/>
  <c r="BC1056" i="1"/>
  <c r="BD1056" i="1" s="1"/>
  <c r="BC1058" i="1"/>
  <c r="BD1058" i="1" s="1"/>
  <c r="BC1049" i="1"/>
  <c r="BD1049" i="1" s="1"/>
  <c r="BC1040" i="1"/>
  <c r="BD1040" i="1" s="1"/>
  <c r="BC1061" i="1"/>
  <c r="BD1061" i="1" s="1"/>
  <c r="BC1052" i="1"/>
  <c r="BD1052" i="1" s="1"/>
  <c r="BC1042" i="1"/>
  <c r="BD1042" i="1" s="1"/>
  <c r="BC1064" i="1"/>
  <c r="BD1064" i="1" s="1"/>
  <c r="BC503" i="1"/>
  <c r="BD503" i="1" s="1"/>
  <c r="BC505" i="1"/>
  <c r="BD505" i="1" s="1"/>
  <c r="BC84" i="1"/>
  <c r="BD84" i="1" s="1"/>
  <c r="BC1072" i="1"/>
  <c r="BD1072" i="1" s="1"/>
  <c r="BC1076" i="1"/>
  <c r="BD1076" i="1" s="1"/>
  <c r="BC1078" i="1"/>
  <c r="BD1078" i="1" s="1"/>
  <c r="BC1105" i="1"/>
  <c r="BD1105" i="1" s="1"/>
  <c r="BC1084" i="1"/>
  <c r="BD1084" i="1" s="1"/>
  <c r="BC1087" i="1"/>
  <c r="BD1087" i="1" s="1"/>
  <c r="BC1090" i="1"/>
  <c r="BD1090" i="1" s="1"/>
  <c r="BC1093" i="1"/>
  <c r="BD1093" i="1" s="1"/>
  <c r="BC1096" i="1"/>
  <c r="BD1096" i="1" s="1"/>
  <c r="BC1099" i="1"/>
  <c r="BD1099" i="1" s="1"/>
  <c r="BC1102" i="1"/>
  <c r="BD1102" i="1" s="1"/>
  <c r="BC1108" i="1"/>
  <c r="BD1108" i="1" s="1"/>
  <c r="BC1115" i="1"/>
  <c r="BD1115" i="1" s="1"/>
  <c r="BC1117" i="1"/>
  <c r="BD1117" i="1" s="1"/>
  <c r="BC1119" i="1"/>
  <c r="BD1119" i="1" s="1"/>
  <c r="BC105" i="1"/>
  <c r="BD105" i="1" s="1"/>
  <c r="BC1121" i="1"/>
  <c r="BD1121" i="1" s="1"/>
  <c r="BC878" i="1"/>
  <c r="BD878" i="1" s="1"/>
  <c r="BC1990" i="1"/>
  <c r="BD1990" i="1" s="1"/>
  <c r="BC1992" i="1"/>
  <c r="BD1992" i="1" s="1"/>
  <c r="BC2068" i="1"/>
  <c r="BD2068" i="1" s="1"/>
  <c r="BC2071" i="1"/>
  <c r="BD2071" i="1" s="1"/>
  <c r="BC1996" i="1"/>
  <c r="BD1996" i="1" s="1"/>
  <c r="BC2022" i="1"/>
  <c r="BD2022" i="1" s="1"/>
  <c r="BC2026" i="1"/>
  <c r="BD2026" i="1" s="1"/>
  <c r="BC2074" i="1"/>
  <c r="BD2074" i="1" s="1"/>
  <c r="BC2078" i="1"/>
  <c r="BD2078" i="1" s="1"/>
  <c r="BC2090" i="1"/>
  <c r="BD2090" i="1" s="1"/>
  <c r="BC2096" i="1"/>
  <c r="BD2096" i="1" s="1"/>
  <c r="BC1969" i="1"/>
  <c r="BD1969" i="1" s="1"/>
  <c r="BC1972" i="1"/>
  <c r="BD1972" i="1" s="1"/>
  <c r="BC2098" i="1"/>
  <c r="BD2098" i="1" s="1"/>
  <c r="BC1994" i="1"/>
  <c r="BD1994" i="1" s="1"/>
  <c r="BC2200" i="1"/>
  <c r="BD2200" i="1" s="1"/>
  <c r="BC2168" i="1"/>
  <c r="BD2168" i="1" s="1"/>
  <c r="BC2170" i="1"/>
  <c r="BD2170" i="1" s="1"/>
  <c r="BC2244" i="1"/>
  <c r="BD2244" i="1" s="1"/>
  <c r="BC2212" i="1"/>
  <c r="BD2212" i="1" s="1"/>
  <c r="BC2275" i="1"/>
  <c r="BD2275" i="1" s="1"/>
  <c r="BC568" i="1"/>
  <c r="BD568" i="1" s="1"/>
  <c r="AI2275" i="1"/>
  <c r="AI2212" i="1"/>
  <c r="AI2244" i="1"/>
  <c r="AI2200" i="1"/>
  <c r="AI1994" i="1"/>
  <c r="AI2098" i="1"/>
  <c r="AI2026" i="1"/>
  <c r="AI2022" i="1"/>
  <c r="AI1996" i="1"/>
  <c r="AI2071" i="1"/>
  <c r="AI2068" i="1"/>
  <c r="AI878" i="1"/>
  <c r="AI1121" i="1"/>
  <c r="AI105" i="1"/>
  <c r="AI1119" i="1"/>
  <c r="AI1117" i="1"/>
  <c r="AI1115" i="1"/>
  <c r="AI1108" i="1"/>
  <c r="AI1102" i="1"/>
  <c r="AI1099" i="1"/>
  <c r="AI1096" i="1"/>
  <c r="AI1093" i="1"/>
  <c r="AI1090" i="1"/>
  <c r="AI1087" i="1"/>
  <c r="AI1084" i="1"/>
  <c r="AI1105" i="1"/>
  <c r="AI1078" i="1"/>
  <c r="AI1076" i="1"/>
  <c r="AI1072" i="1"/>
  <c r="AI84" i="1"/>
  <c r="AI505" i="1"/>
  <c r="AI503" i="1"/>
  <c r="AI1064" i="1"/>
  <c r="AI1042" i="1"/>
  <c r="AI1052" i="1"/>
  <c r="AI1061" i="1"/>
  <c r="AI1040" i="1"/>
  <c r="AI1049" i="1"/>
  <c r="AI1058" i="1"/>
  <c r="AI1056" i="1"/>
  <c r="AI1054" i="1"/>
  <c r="AI1038" i="1"/>
  <c r="AI1036" i="1"/>
  <c r="AI1045" i="1"/>
  <c r="AI492" i="1"/>
  <c r="AI490" i="1"/>
  <c r="AI488" i="1"/>
  <c r="AI485" i="1"/>
  <c r="AI483" i="1"/>
  <c r="AI481" i="1"/>
  <c r="AI478" i="1"/>
  <c r="AI476" i="1"/>
  <c r="AI1031" i="1"/>
  <c r="AI472" i="1"/>
  <c r="AI468" i="1"/>
  <c r="AI1019" i="1"/>
  <c r="AI1017" i="1"/>
  <c r="AI1015" i="1"/>
  <c r="AI1012" i="1"/>
  <c r="AI1009" i="1"/>
  <c r="AI1007" i="1"/>
  <c r="AI464" i="1"/>
  <c r="AI462" i="1"/>
  <c r="AI460" i="1"/>
  <c r="AI458" i="1"/>
  <c r="AI456" i="1"/>
  <c r="AI1000" i="1"/>
  <c r="AI998" i="1"/>
  <c r="AI454" i="1"/>
  <c r="AI452" i="1"/>
  <c r="AI996" i="1"/>
  <c r="AI994" i="1"/>
  <c r="AI992" i="1"/>
  <c r="AI990" i="1"/>
  <c r="AI988" i="1"/>
  <c r="AI973" i="1"/>
  <c r="AI971" i="1"/>
  <c r="AI966" i="1"/>
  <c r="AI969" i="1"/>
  <c r="AI963" i="1"/>
  <c r="AI960" i="1"/>
  <c r="AI948" i="1"/>
  <c r="AI945" i="1"/>
  <c r="AI936" i="1"/>
  <c r="AI442" i="1"/>
  <c r="AI440" i="1"/>
  <c r="AI438" i="1"/>
  <c r="AI435" i="1"/>
  <c r="AI433" i="1"/>
  <c r="AI426" i="1"/>
  <c r="AI923" i="1"/>
  <c r="AI914" i="1"/>
  <c r="AI912" i="1"/>
  <c r="AI910" i="1"/>
  <c r="AI908" i="1"/>
  <c r="AI906" i="1"/>
  <c r="AI901" i="1"/>
  <c r="AI899" i="1"/>
  <c r="AI897" i="1"/>
  <c r="AI889" i="1"/>
  <c r="AI43" i="1"/>
  <c r="AI880" i="1"/>
  <c r="AI876" i="1"/>
  <c r="AI874" i="1"/>
  <c r="AI864" i="1"/>
  <c r="AI401" i="1"/>
  <c r="AI398" i="1"/>
  <c r="AI394" i="1"/>
  <c r="AI391" i="1"/>
  <c r="AI387" i="1"/>
  <c r="AI385" i="1"/>
  <c r="AI383" i="1"/>
  <c r="AI381" i="1"/>
  <c r="AI378" i="1"/>
  <c r="AI862" i="1"/>
  <c r="AI860" i="1"/>
  <c r="AI858" i="1"/>
  <c r="AI851" i="1"/>
  <c r="AI840" i="1"/>
  <c r="AI838" i="1"/>
  <c r="AI34" i="1"/>
  <c r="AI830" i="1"/>
  <c r="AI796" i="1"/>
  <c r="AI344" i="1"/>
  <c r="AI789" i="1"/>
  <c r="AI787" i="1"/>
  <c r="AI785" i="1"/>
  <c r="AI769" i="1"/>
  <c r="AI340" i="1"/>
  <c r="AI336" i="1"/>
  <c r="AI762" i="1"/>
  <c r="AI760" i="1"/>
  <c r="AI757" i="1"/>
  <c r="AI752" i="1"/>
  <c r="AI750" i="1"/>
  <c r="AI748" i="1"/>
  <c r="AI745" i="1"/>
  <c r="AI320" i="1"/>
  <c r="AI318" i="1"/>
  <c r="AI315" i="1"/>
  <c r="AI310" i="1"/>
  <c r="AI306" i="1"/>
  <c r="AI302" i="1"/>
  <c r="AI298" i="1"/>
  <c r="AI294" i="1"/>
  <c r="AI290" i="1"/>
  <c r="AI285" i="1"/>
  <c r="AI282" i="1"/>
  <c r="AI280" i="1"/>
  <c r="AI278" i="1"/>
  <c r="AI276" i="1"/>
  <c r="AI274" i="1"/>
  <c r="AI725" i="1"/>
  <c r="AI263" i="1"/>
  <c r="AI718" i="1"/>
  <c r="AI716" i="1"/>
  <c r="AI714" i="1"/>
  <c r="AI712" i="1"/>
  <c r="AI710" i="1"/>
  <c r="AI708" i="1"/>
  <c r="AI706" i="1"/>
  <c r="AI704" i="1"/>
  <c r="AI702" i="1"/>
  <c r="AI700" i="1"/>
  <c r="AI698" i="1"/>
  <c r="AI696" i="1"/>
  <c r="AI694" i="1"/>
  <c r="AI692" i="1"/>
  <c r="AI689" i="1"/>
  <c r="AI686" i="1"/>
  <c r="AI257" i="1"/>
  <c r="AI253" i="1"/>
  <c r="AI249" i="1"/>
  <c r="AI245" i="1"/>
  <c r="AI241" i="1"/>
  <c r="AI1165" i="1"/>
  <c r="AI1163" i="1"/>
  <c r="AI1161" i="1"/>
  <c r="AI1159" i="1"/>
  <c r="AI1157" i="1"/>
  <c r="AI237" i="1"/>
  <c r="AI233" i="1"/>
  <c r="AI229" i="1"/>
  <c r="AI225" i="1"/>
  <c r="AI221" i="1"/>
  <c r="AI671" i="1"/>
  <c r="AI678" i="1"/>
  <c r="AI676" i="1"/>
  <c r="AI674" i="1"/>
  <c r="AI682" i="1"/>
  <c r="AI680" i="1"/>
  <c r="AI21" i="1"/>
  <c r="AI203" i="1"/>
  <c r="AI650" i="1"/>
  <c r="AI647" i="1"/>
  <c r="AI644" i="1"/>
  <c r="AI641" i="1"/>
  <c r="AI638" i="1"/>
  <c r="AI1155" i="1"/>
  <c r="AI1153" i="1"/>
  <c r="AI1151" i="1"/>
  <c r="AI199" i="1"/>
  <c r="AI195" i="1"/>
  <c r="AI191" i="1"/>
  <c r="AI187" i="1"/>
  <c r="AI179" i="1"/>
  <c r="AI175" i="1"/>
  <c r="AI163" i="1"/>
  <c r="AI155" i="1"/>
  <c r="AI151" i="1"/>
  <c r="AI143" i="1"/>
  <c r="AI139" i="1"/>
  <c r="AI135" i="1"/>
  <c r="AI130" i="1"/>
  <c r="AI183" i="1"/>
  <c r="AI171" i="1"/>
  <c r="AI167" i="1"/>
  <c r="AI159" i="1"/>
  <c r="AI147" i="1"/>
  <c r="AI1136" i="1"/>
  <c r="AI631" i="1"/>
  <c r="AI629" i="1"/>
  <c r="AI625" i="1"/>
  <c r="AI620" i="1"/>
  <c r="AI124" i="1"/>
  <c r="AI616" i="1"/>
  <c r="AI610" i="1"/>
  <c r="AI607" i="1"/>
  <c r="AI605" i="1"/>
  <c r="AI603" i="1"/>
  <c r="AI596" i="1"/>
  <c r="AI591" i="1"/>
  <c r="AI586" i="1"/>
  <c r="AI583" i="1"/>
  <c r="AI579" i="1"/>
  <c r="AI576" i="1"/>
  <c r="AI574" i="1"/>
  <c r="AI570" i="1"/>
  <c r="AI568" i="1"/>
  <c r="AI2101" i="1" l="1"/>
  <c r="AH1905" i="1"/>
  <c r="AI2094" i="1"/>
  <c r="AI2093" i="1"/>
  <c r="AI2092" i="1"/>
  <c r="AI2091" i="1"/>
  <c r="AI2088" i="1"/>
  <c r="AI2087" i="1"/>
  <c r="AI2273" i="1" l="1"/>
  <c r="AI2272" i="1"/>
  <c r="AI1137" i="1"/>
  <c r="AI1167" i="1"/>
  <c r="AI2271" i="1" l="1"/>
  <c r="AH2160" i="1"/>
  <c r="AH2114" i="1" s="1"/>
  <c r="AI1954" i="1"/>
  <c r="AI2083" i="1"/>
  <c r="AI2080" i="1"/>
  <c r="AI2160" i="1" l="1"/>
  <c r="AI2086" i="1"/>
  <c r="AI2269" i="1" l="1"/>
  <c r="AI2268" i="1"/>
  <c r="AI2266" i="1"/>
  <c r="AI2141" i="1"/>
  <c r="AI2225" i="1"/>
  <c r="AI2085" i="1"/>
  <c r="AI2084" i="1"/>
  <c r="AI2082" i="1"/>
  <c r="AI2081" i="1"/>
  <c r="AI2079" i="1"/>
  <c r="AI2076" i="1"/>
  <c r="AI2075" i="1"/>
  <c r="AI2072" i="1"/>
  <c r="AI1948" i="1"/>
  <c r="AI1907" i="1"/>
  <c r="AI2066" i="1"/>
  <c r="AI2064" i="1"/>
  <c r="AI2062" i="1"/>
  <c r="AI2060" i="1"/>
  <c r="AI2058" i="1"/>
  <c r="AI2056" i="1"/>
  <c r="AI2054" i="1"/>
  <c r="AI2052" i="1"/>
  <c r="AI2050" i="1"/>
  <c r="AI2048" i="1"/>
  <c r="AI2046" i="1"/>
  <c r="AI2044" i="1"/>
  <c r="AI2042" i="1"/>
  <c r="AI2040" i="1"/>
  <c r="AI2038" i="1"/>
  <c r="AI2036" i="1"/>
  <c r="AI2034" i="1"/>
  <c r="AI2030" i="1"/>
  <c r="AI2028" i="1"/>
  <c r="AI2019" i="1"/>
  <c r="AI2023" i="1"/>
  <c r="AJ12" i="1"/>
  <c r="AJ2293" i="1" s="1"/>
  <c r="AK12" i="1"/>
  <c r="AK2293" i="1" s="1"/>
  <c r="AL12" i="1"/>
  <c r="AI1149" i="1"/>
  <c r="AI2267" i="1" l="1"/>
  <c r="AI2265" i="1"/>
  <c r="AI2264" i="1"/>
  <c r="AI2263" i="1"/>
  <c r="AI2262" i="1"/>
  <c r="AI2261" i="1"/>
  <c r="AI2260" i="1"/>
  <c r="AI2259" i="1"/>
  <c r="AI2258" i="1"/>
  <c r="AI2257" i="1"/>
  <c r="AI2256" i="1"/>
  <c r="AI2255" i="1"/>
  <c r="AI2069" i="1" l="1"/>
  <c r="AI2065" i="1"/>
  <c r="AI2063" i="1"/>
  <c r="AI2061" i="1"/>
  <c r="AI2059" i="1"/>
  <c r="AI2057" i="1"/>
  <c r="AI2055" i="1"/>
  <c r="AI2053" i="1"/>
  <c r="AI2051" i="1"/>
  <c r="AI2049" i="1"/>
  <c r="AI2047" i="1"/>
  <c r="AI2045" i="1"/>
  <c r="AI2043" i="1"/>
  <c r="AI2041" i="1"/>
  <c r="AI2039" i="1"/>
  <c r="AI2033" i="1"/>
  <c r="AL2032" i="1"/>
  <c r="AI2032" i="1"/>
  <c r="AL2031" i="1"/>
  <c r="AL1905" i="1" s="1"/>
  <c r="AI2031" i="1"/>
  <c r="AI2029" i="1"/>
  <c r="AI2027" i="1"/>
  <c r="AI2024" i="1"/>
  <c r="AI2020" i="1"/>
  <c r="AI1148" i="1"/>
  <c r="AI1147" i="1"/>
  <c r="AI1146" i="1"/>
  <c r="AI1145" i="1"/>
  <c r="AI1144" i="1"/>
  <c r="AI1143" i="1"/>
  <c r="AI1142" i="1"/>
  <c r="AI1141" i="1"/>
  <c r="AI1140" i="1"/>
  <c r="AI1139" i="1"/>
  <c r="AI1138" i="1"/>
  <c r="AI1134" i="1"/>
  <c r="AI1133" i="1"/>
  <c r="AI1132" i="1"/>
  <c r="AI1131" i="1"/>
  <c r="AL2293" i="1" l="1"/>
  <c r="AH848" i="1"/>
  <c r="AI848" i="1" s="1"/>
  <c r="AI2148" i="1" l="1"/>
  <c r="AI2146" i="1"/>
  <c r="AI39" i="1"/>
  <c r="AI2124" i="1"/>
  <c r="AI2122" i="1"/>
  <c r="AI2118" i="1"/>
  <c r="AI2013" i="1"/>
  <c r="AI1998" i="1"/>
  <c r="AI1963" i="1"/>
  <c r="AI1951" i="1"/>
  <c r="AI1940" i="1"/>
  <c r="AI1106" i="1"/>
  <c r="AI1103" i="1"/>
  <c r="AI1100" i="1"/>
  <c r="AI1097" i="1"/>
  <c r="AI1094" i="1"/>
  <c r="AI1091" i="1"/>
  <c r="AI1088" i="1"/>
  <c r="AI1085" i="1"/>
  <c r="AI1082" i="1"/>
  <c r="AI984" i="1"/>
  <c r="AI967" i="1"/>
  <c r="AI964" i="1"/>
  <c r="AI961" i="1"/>
  <c r="AI958" i="1"/>
  <c r="AI956" i="1"/>
  <c r="AI954" i="1"/>
  <c r="AI951" i="1"/>
  <c r="AI949" i="1"/>
  <c r="AI946" i="1"/>
  <c r="AI943" i="1"/>
  <c r="AI855" i="1"/>
  <c r="AI847" i="1"/>
  <c r="AI836" i="1"/>
  <c r="AI834" i="1"/>
  <c r="AI832" i="1"/>
  <c r="AI754" i="1"/>
  <c r="AI690" i="1"/>
  <c r="AI687" i="1"/>
  <c r="AI684" i="1"/>
  <c r="AI669" i="1"/>
  <c r="AI666" i="1"/>
  <c r="AI662" i="1"/>
  <c r="AI633" i="1"/>
  <c r="AI626" i="1"/>
  <c r="AI592" i="1"/>
  <c r="AI589" i="1"/>
  <c r="AI587" i="1"/>
  <c r="AI584" i="1"/>
  <c r="AI577" i="1"/>
  <c r="AI496" i="1"/>
  <c r="AI494" i="1"/>
  <c r="AI308" i="1"/>
  <c r="AI304" i="1"/>
  <c r="AI300" i="1"/>
  <c r="AI296" i="1"/>
  <c r="AI292" i="1"/>
  <c r="AI288" i="1"/>
  <c r="AI255" i="1"/>
  <c r="AI251" i="1"/>
  <c r="AI247" i="1"/>
  <c r="AI243" i="1"/>
  <c r="AI239" i="1"/>
  <c r="AI235" i="1"/>
  <c r="AI231" i="1"/>
  <c r="AI227" i="1"/>
  <c r="AI223" i="1"/>
  <c r="AI219" i="1"/>
  <c r="AI197" i="1"/>
  <c r="AI193" i="1"/>
  <c r="AI189" i="1"/>
  <c r="AI185" i="1"/>
  <c r="AI181" i="1"/>
  <c r="AI177" i="1"/>
  <c r="AI173" i="1"/>
  <c r="AI169" i="1"/>
  <c r="AI165" i="1"/>
  <c r="AI161" i="1"/>
  <c r="AI157" i="1"/>
  <c r="AI153" i="1"/>
  <c r="AI149" i="1"/>
  <c r="AI145" i="1"/>
  <c r="AI141" i="1"/>
  <c r="AI137" i="1"/>
  <c r="AI133" i="1"/>
  <c r="AI128" i="1"/>
  <c r="AI97" i="1"/>
  <c r="AI2239" i="1"/>
  <c r="AI2125" i="1"/>
  <c r="AI2123" i="1"/>
  <c r="AI2178" i="1"/>
  <c r="AI2014" i="1"/>
  <c r="AI1964" i="1"/>
  <c r="AH495" i="1"/>
  <c r="AI495" i="1" s="1"/>
  <c r="AH497" i="1"/>
  <c r="AI497" i="1" s="1"/>
  <c r="AH985" i="1"/>
  <c r="AI985" i="1" s="1"/>
  <c r="AH957" i="1"/>
  <c r="AI957" i="1" s="1"/>
  <c r="AH955" i="1"/>
  <c r="AI955" i="1" s="1"/>
  <c r="AH952" i="1"/>
  <c r="AI952" i="1" s="1"/>
  <c r="AH950" i="1"/>
  <c r="AI950" i="1" s="1"/>
  <c r="AH856" i="1"/>
  <c r="AI856" i="1" s="1"/>
  <c r="AH835" i="1"/>
  <c r="AI835" i="1" s="1"/>
  <c r="AH833" i="1"/>
  <c r="AI833" i="1" s="1"/>
  <c r="AH755" i="1"/>
  <c r="AI755" i="1" s="1"/>
  <c r="AH667" i="1"/>
  <c r="AI667" i="1" s="1"/>
  <c r="AH663" i="1"/>
  <c r="AI663" i="1" s="1"/>
  <c r="AH634" i="1"/>
  <c r="AI634" i="1" s="1"/>
  <c r="AH627" i="1"/>
  <c r="AI627" i="1" s="1"/>
  <c r="AH593" i="1"/>
  <c r="AI593" i="1" s="1"/>
  <c r="AH588" i="1"/>
  <c r="AI588" i="1" s="1"/>
  <c r="AH98" i="1"/>
  <c r="AI98" i="1" s="1"/>
  <c r="AH79" i="1"/>
  <c r="AI79" i="1" s="1"/>
  <c r="AH77" i="1"/>
  <c r="AI77" i="1" s="1"/>
  <c r="AI1075" i="1"/>
  <c r="AI2254" i="1" l="1"/>
  <c r="AI2018" i="1"/>
  <c r="AH1130" i="1"/>
  <c r="AI1130" i="1" s="1"/>
  <c r="AH1129" i="1"/>
  <c r="AI1129" i="1" s="1"/>
  <c r="AH1128" i="1"/>
  <c r="AI1128" i="1" s="1"/>
  <c r="AH1127" i="1"/>
  <c r="AI1127" i="1" s="1"/>
  <c r="AH1126" i="1"/>
  <c r="AI1126" i="1" s="1"/>
  <c r="AH1125" i="1"/>
  <c r="AI1125" i="1" s="1"/>
  <c r="AH1124" i="1"/>
  <c r="AI1124" i="1" s="1"/>
  <c r="AH1123" i="1"/>
  <c r="AI1123" i="1" s="1"/>
  <c r="AH572" i="1"/>
  <c r="AI1934" i="1"/>
  <c r="AI1932" i="1"/>
  <c r="AI1938" i="1"/>
  <c r="AI1917" i="1"/>
  <c r="AI1919" i="1"/>
  <c r="AI1936" i="1"/>
  <c r="AI1914" i="1"/>
  <c r="AI1958" i="1"/>
  <c r="AH565" i="1"/>
  <c r="AI565" i="1" s="1"/>
  <c r="AH563" i="1"/>
  <c r="AI563" i="1" s="1"/>
  <c r="AH561" i="1"/>
  <c r="AI561" i="1" s="1"/>
  <c r="AH559" i="1"/>
  <c r="AI559" i="1" s="1"/>
  <c r="AH1110" i="1"/>
  <c r="AI1110" i="1" s="1"/>
  <c r="AH430" i="1"/>
  <c r="AI430" i="1" s="1"/>
  <c r="AI416" i="1"/>
  <c r="AH366" i="1"/>
  <c r="AI366" i="1" s="1"/>
  <c r="AH207" i="1"/>
  <c r="AI207" i="1" s="1"/>
  <c r="AH205" i="1"/>
  <c r="AI205" i="1" s="1"/>
  <c r="AH1003" i="1"/>
  <c r="AI1003" i="1" s="1"/>
  <c r="AH928" i="1"/>
  <c r="AI928" i="1" s="1"/>
  <c r="AH731" i="1"/>
  <c r="AI731" i="1" s="1"/>
  <c r="AH600" i="1"/>
  <c r="AI600" i="1" s="1"/>
  <c r="AH598" i="1"/>
  <c r="AI598" i="1" s="1"/>
  <c r="AH581" i="1"/>
  <c r="AI581" i="1" s="1"/>
  <c r="AI2187" i="1" l="1"/>
  <c r="AI2162" i="1"/>
  <c r="AI2161" i="1"/>
  <c r="AI2157" i="1"/>
  <c r="AI2156" i="1"/>
  <c r="AI2155" i="1"/>
  <c r="AH1122" i="1"/>
  <c r="AI1122" i="1" s="1"/>
  <c r="AH1113" i="1"/>
  <c r="AI1113" i="1" s="1"/>
  <c r="AH1112" i="1"/>
  <c r="AI1112" i="1" s="1"/>
  <c r="AH1111" i="1"/>
  <c r="AI1111" i="1" s="1"/>
  <c r="AI1109" i="1"/>
  <c r="AH1081" i="1"/>
  <c r="AI1081" i="1" s="1"/>
  <c r="AH1079" i="1"/>
  <c r="AI1079" i="1" s="1"/>
  <c r="AH1073" i="1"/>
  <c r="AI1073" i="1" s="1"/>
  <c r="AH1069" i="1"/>
  <c r="AI1069" i="1" s="1"/>
  <c r="AH1068" i="1"/>
  <c r="AI1068" i="1" s="1"/>
  <c r="AH1067" i="1"/>
  <c r="AI1067" i="1" s="1"/>
  <c r="AH1066" i="1"/>
  <c r="AI1066" i="1" s="1"/>
  <c r="AH1065" i="1"/>
  <c r="AI1065" i="1" s="1"/>
  <c r="AH1062" i="1"/>
  <c r="AI1062" i="1" s="1"/>
  <c r="AH1059" i="1"/>
  <c r="AI1059" i="1" s="1"/>
  <c r="AH1050" i="1"/>
  <c r="AI1050" i="1" s="1"/>
  <c r="AH1047" i="1"/>
  <c r="AI1047" i="1" s="1"/>
  <c r="AH1046" i="1"/>
  <c r="AI1046" i="1" s="1"/>
  <c r="AH1043" i="1"/>
  <c r="AI1043" i="1" s="1"/>
  <c r="AH1034" i="1"/>
  <c r="AI1034" i="1" s="1"/>
  <c r="AH1033" i="1"/>
  <c r="AI1033" i="1" s="1"/>
  <c r="AH1032" i="1"/>
  <c r="AI1032" i="1" s="1"/>
  <c r="AI1027" i="1"/>
  <c r="AH1026" i="1"/>
  <c r="AI1026" i="1" s="1"/>
  <c r="AH1025" i="1"/>
  <c r="AI1025" i="1" s="1"/>
  <c r="AH1024" i="1"/>
  <c r="AI1024" i="1" s="1"/>
  <c r="AH1023" i="1"/>
  <c r="AI1023" i="1" s="1"/>
  <c r="AH1022" i="1"/>
  <c r="AI1022" i="1" s="1"/>
  <c r="AH1021" i="1"/>
  <c r="AI1021" i="1" s="1"/>
  <c r="AH1005" i="1"/>
  <c r="AI1005" i="1" s="1"/>
  <c r="AH1004" i="1"/>
  <c r="AI1004" i="1" s="1"/>
  <c r="AI1002" i="1"/>
  <c r="AH1001" i="1"/>
  <c r="AI1001" i="1" s="1"/>
  <c r="AH986" i="1"/>
  <c r="AI986" i="1" s="1"/>
  <c r="AH983" i="1"/>
  <c r="AI983" i="1" s="1"/>
  <c r="AH982" i="1"/>
  <c r="AI982" i="1" s="1"/>
  <c r="AH981" i="1"/>
  <c r="AI981" i="1" s="1"/>
  <c r="AH980" i="1"/>
  <c r="AI980" i="1" s="1"/>
  <c r="AH979" i="1"/>
  <c r="AI979" i="1" s="1"/>
  <c r="AH978" i="1"/>
  <c r="AI978" i="1" s="1"/>
  <c r="AH977" i="1"/>
  <c r="AI977" i="1" s="1"/>
  <c r="AH976" i="1"/>
  <c r="AI976" i="1" s="1"/>
  <c r="AH953" i="1"/>
  <c r="AI953" i="1" s="1"/>
  <c r="AH942" i="1"/>
  <c r="AI942" i="1" s="1"/>
  <c r="AH941" i="1"/>
  <c r="AI941" i="1" s="1"/>
  <c r="AH940" i="1"/>
  <c r="AI940" i="1" s="1"/>
  <c r="AH939" i="1"/>
  <c r="AI939" i="1" s="1"/>
  <c r="AH938" i="1"/>
  <c r="AI938" i="1" s="1"/>
  <c r="AH937" i="1"/>
  <c r="AI937" i="1" s="1"/>
  <c r="AH934" i="1"/>
  <c r="AI934" i="1" s="1"/>
  <c r="AH933" i="1"/>
  <c r="AI933" i="1" s="1"/>
  <c r="AH932" i="1"/>
  <c r="AI932" i="1" s="1"/>
  <c r="AH931" i="1"/>
  <c r="AI931" i="1" s="1"/>
  <c r="AH930" i="1"/>
  <c r="AI930" i="1" s="1"/>
  <c r="AH929" i="1"/>
  <c r="AI929" i="1" s="1"/>
  <c r="AI927" i="1"/>
  <c r="AH926" i="1"/>
  <c r="AI926" i="1" s="1"/>
  <c r="AH925" i="1"/>
  <c r="AI925" i="1" s="1"/>
  <c r="AH924" i="1"/>
  <c r="AI924" i="1" s="1"/>
  <c r="AH921" i="1"/>
  <c r="AI921" i="1" s="1"/>
  <c r="AH920" i="1"/>
  <c r="AI920" i="1" s="1"/>
  <c r="AH919" i="1"/>
  <c r="AI919" i="1" s="1"/>
  <c r="AH918" i="1"/>
  <c r="AI918" i="1" s="1"/>
  <c r="AH917" i="1"/>
  <c r="AI917" i="1" s="1"/>
  <c r="AH916" i="1"/>
  <c r="AI916" i="1" s="1"/>
  <c r="AH915" i="1"/>
  <c r="AI915" i="1" s="1"/>
  <c r="AH904" i="1"/>
  <c r="AI904" i="1" s="1"/>
  <c r="AH903" i="1"/>
  <c r="AI903" i="1" s="1"/>
  <c r="AH895" i="1"/>
  <c r="AI895" i="1" s="1"/>
  <c r="AH894" i="1"/>
  <c r="AI894" i="1" s="1"/>
  <c r="AH893" i="1"/>
  <c r="AI893" i="1" s="1"/>
  <c r="AH892" i="1"/>
  <c r="AI892" i="1" s="1"/>
  <c r="AH891" i="1"/>
  <c r="AI891" i="1" s="1"/>
  <c r="AH890" i="1"/>
  <c r="AI890" i="1" s="1"/>
  <c r="AI887" i="1"/>
  <c r="AH886" i="1"/>
  <c r="AI886" i="1" s="1"/>
  <c r="AH885" i="1"/>
  <c r="AI885" i="1" s="1"/>
  <c r="AH884" i="1"/>
  <c r="AI884" i="1" s="1"/>
  <c r="AH883" i="1"/>
  <c r="AI883" i="1" s="1"/>
  <c r="AH882" i="1"/>
  <c r="AI882" i="1" s="1"/>
  <c r="AH881" i="1"/>
  <c r="AI881" i="1" s="1"/>
  <c r="AH872" i="1"/>
  <c r="AI872" i="1" s="1"/>
  <c r="AH871" i="1"/>
  <c r="AI871" i="1" s="1"/>
  <c r="AH870" i="1"/>
  <c r="AI870" i="1" s="1"/>
  <c r="AH869" i="1"/>
  <c r="AI869" i="1" s="1"/>
  <c r="AH868" i="1"/>
  <c r="AI868" i="1" s="1"/>
  <c r="AH867" i="1"/>
  <c r="AI867" i="1" s="1"/>
  <c r="AH866" i="1"/>
  <c r="AI866" i="1" s="1"/>
  <c r="AH865" i="1"/>
  <c r="AI865" i="1" s="1"/>
  <c r="AH854" i="1"/>
  <c r="AI854" i="1" s="1"/>
  <c r="AH853" i="1"/>
  <c r="AI853" i="1" s="1"/>
  <c r="AH852" i="1"/>
  <c r="AI852" i="1" s="1"/>
  <c r="AH849" i="1"/>
  <c r="AI849" i="1" s="1"/>
  <c r="AH844" i="1"/>
  <c r="AI844" i="1" s="1"/>
  <c r="AH843" i="1"/>
  <c r="AI843" i="1" s="1"/>
  <c r="AH842" i="1"/>
  <c r="AI842" i="1" s="1"/>
  <c r="AH841" i="1"/>
  <c r="AI841" i="1" s="1"/>
  <c r="AH831" i="1"/>
  <c r="AI831" i="1" s="1"/>
  <c r="AH828" i="1"/>
  <c r="AI828" i="1" s="1"/>
  <c r="AI826" i="1"/>
  <c r="AI824" i="1"/>
  <c r="AI822" i="1"/>
  <c r="AI820" i="1"/>
  <c r="AI818" i="1"/>
  <c r="AI816" i="1"/>
  <c r="AI814" i="1"/>
  <c r="AI812" i="1"/>
  <c r="AI810" i="1"/>
  <c r="AI808" i="1"/>
  <c r="AI806" i="1"/>
  <c r="AI804" i="1"/>
  <c r="AI802" i="1"/>
  <c r="AI800" i="1"/>
  <c r="AI798" i="1"/>
  <c r="AH797" i="1"/>
  <c r="AI797" i="1" s="1"/>
  <c r="AH794" i="1"/>
  <c r="AI794" i="1" s="1"/>
  <c r="AH793" i="1"/>
  <c r="AI793" i="1" s="1"/>
  <c r="AH792" i="1"/>
  <c r="AI792" i="1" s="1"/>
  <c r="AH791" i="1"/>
  <c r="AI791" i="1" s="1"/>
  <c r="AH790" i="1"/>
  <c r="AI790" i="1" s="1"/>
  <c r="AH783" i="1"/>
  <c r="AI783" i="1" s="1"/>
  <c r="AH782" i="1"/>
  <c r="AI782" i="1" s="1"/>
  <c r="AH781" i="1"/>
  <c r="AI781" i="1" s="1"/>
  <c r="AH780" i="1"/>
  <c r="AI780" i="1" s="1"/>
  <c r="AH779" i="1"/>
  <c r="AI779" i="1" s="1"/>
  <c r="AH778" i="1"/>
  <c r="AI778" i="1" s="1"/>
  <c r="AH777" i="1"/>
  <c r="AI777" i="1" s="1"/>
  <c r="AH776" i="1"/>
  <c r="AI776" i="1" s="1"/>
  <c r="AH775" i="1"/>
  <c r="AI775" i="1" s="1"/>
  <c r="AH774" i="1"/>
  <c r="AI774" i="1" s="1"/>
  <c r="AH773" i="1"/>
  <c r="AI773" i="1" s="1"/>
  <c r="AH772" i="1"/>
  <c r="AI772" i="1" s="1"/>
  <c r="AH771" i="1"/>
  <c r="AI771" i="1" s="1"/>
  <c r="AH770" i="1"/>
  <c r="AI770" i="1" s="1"/>
  <c r="AH767" i="1"/>
  <c r="AI767" i="1" s="1"/>
  <c r="AH766" i="1"/>
  <c r="AI766" i="1" s="1"/>
  <c r="AH765" i="1"/>
  <c r="AI765" i="1" s="1"/>
  <c r="AH764" i="1"/>
  <c r="AI764" i="1" s="1"/>
  <c r="AH763" i="1"/>
  <c r="AI763" i="1" s="1"/>
  <c r="AH758" i="1"/>
  <c r="AI758" i="1" s="1"/>
  <c r="AH753" i="1"/>
  <c r="AI753" i="1" s="1"/>
  <c r="AH746" i="1"/>
  <c r="AI746" i="1" s="1"/>
  <c r="AH743" i="1"/>
  <c r="AI743" i="1" s="1"/>
  <c r="AH742" i="1"/>
  <c r="AI742" i="1" s="1"/>
  <c r="AH740" i="1"/>
  <c r="AI740" i="1" s="1"/>
  <c r="AH739" i="1"/>
  <c r="AI739" i="1" s="1"/>
  <c r="AH738" i="1"/>
  <c r="AI738" i="1" s="1"/>
  <c r="AH737" i="1"/>
  <c r="AI737" i="1" s="1"/>
  <c r="AH736" i="1"/>
  <c r="AI736" i="1" s="1"/>
  <c r="AH735" i="1"/>
  <c r="AI735" i="1" s="1"/>
  <c r="AH734" i="1"/>
  <c r="AI734" i="1" s="1"/>
  <c r="AH733" i="1"/>
  <c r="AI733" i="1" s="1"/>
  <c r="AH732" i="1"/>
  <c r="AI732" i="1" s="1"/>
  <c r="AI730" i="1"/>
  <c r="AH729" i="1"/>
  <c r="AI729" i="1" s="1"/>
  <c r="AH728" i="1"/>
  <c r="AI728" i="1" s="1"/>
  <c r="AH727" i="1"/>
  <c r="AI727" i="1" s="1"/>
  <c r="AH726" i="1"/>
  <c r="AI726" i="1" s="1"/>
  <c r="AH723" i="1"/>
  <c r="AI723" i="1" s="1"/>
  <c r="AH722" i="1"/>
  <c r="AI722" i="1" s="1"/>
  <c r="AH721" i="1"/>
  <c r="AI721" i="1" s="1"/>
  <c r="AH720" i="1"/>
  <c r="AI720" i="1" s="1"/>
  <c r="AH719" i="1"/>
  <c r="AI719" i="1" s="1"/>
  <c r="AH683" i="1"/>
  <c r="AI683" i="1" s="1"/>
  <c r="AH672" i="1"/>
  <c r="AI672" i="1" s="1"/>
  <c r="AH668" i="1"/>
  <c r="AI668" i="1" s="1"/>
  <c r="AH665" i="1"/>
  <c r="AI665" i="1" s="1"/>
  <c r="AH664" i="1"/>
  <c r="AI664" i="1" s="1"/>
  <c r="AH661" i="1"/>
  <c r="AI661" i="1" s="1"/>
  <c r="AH660" i="1"/>
  <c r="AI660" i="1" s="1"/>
  <c r="AH659" i="1"/>
  <c r="AI659" i="1" s="1"/>
  <c r="AH658" i="1"/>
  <c r="AI658" i="1" s="1"/>
  <c r="AH657" i="1"/>
  <c r="AI657" i="1" s="1"/>
  <c r="AI655" i="1"/>
  <c r="AI653" i="1"/>
  <c r="AI651" i="1"/>
  <c r="AI648" i="1"/>
  <c r="AI645" i="1"/>
  <c r="AI642" i="1"/>
  <c r="AI639" i="1"/>
  <c r="AI636" i="1"/>
  <c r="AH635" i="1"/>
  <c r="AI635" i="1" s="1"/>
  <c r="AH632" i="1"/>
  <c r="AI632" i="1" s="1"/>
  <c r="AH623" i="1"/>
  <c r="AI623" i="1" s="1"/>
  <c r="AH621" i="1"/>
  <c r="AI621" i="1" s="1"/>
  <c r="AH618" i="1"/>
  <c r="AI618" i="1" s="1"/>
  <c r="AH617" i="1"/>
  <c r="AI617" i="1" s="1"/>
  <c r="AH614" i="1"/>
  <c r="AI614" i="1" s="1"/>
  <c r="AH613" i="1"/>
  <c r="AI613" i="1" s="1"/>
  <c r="AH612" i="1"/>
  <c r="AI612" i="1" s="1"/>
  <c r="AH611" i="1"/>
  <c r="AI611" i="1" s="1"/>
  <c r="AH608" i="1"/>
  <c r="AI608" i="1" s="1"/>
  <c r="AH601" i="1"/>
  <c r="AI601" i="1" s="1"/>
  <c r="AI599" i="1"/>
  <c r="AI597" i="1"/>
  <c r="AH594" i="1"/>
  <c r="AI594" i="1" s="1"/>
  <c r="AI580" i="1"/>
  <c r="AI572" i="1"/>
  <c r="AH571" i="1"/>
  <c r="AI571" i="1" s="1"/>
  <c r="AH566" i="1"/>
  <c r="AI566" i="1" s="1"/>
  <c r="AI2159" i="1" l="1"/>
  <c r="AI2150" i="1"/>
  <c r="AI1935" i="1" l="1"/>
  <c r="AI1937" i="1"/>
  <c r="AI1957" i="1" l="1"/>
  <c r="AI2151" i="1" l="1"/>
  <c r="AI2149" i="1"/>
  <c r="AI2147" i="1"/>
  <c r="AI2145" i="1"/>
  <c r="AI2144" i="1"/>
  <c r="AI2143" i="1"/>
  <c r="AI2142" i="1"/>
  <c r="AI2139" i="1"/>
  <c r="AI2137" i="1"/>
  <c r="AI2135" i="1"/>
  <c r="AI2133" i="1"/>
  <c r="AI2127" i="1"/>
  <c r="AI2126" i="1"/>
  <c r="AI2120" i="1"/>
  <c r="AI2117" i="1"/>
  <c r="AI2115" i="1"/>
  <c r="AI1953" i="1"/>
  <c r="AI1950" i="1"/>
  <c r="AI1949" i="1"/>
  <c r="AI1946" i="1"/>
  <c r="AI1945" i="1"/>
  <c r="AI1944" i="1"/>
  <c r="AI1939" i="1"/>
  <c r="AI1933" i="1"/>
  <c r="AI1931" i="1"/>
  <c r="AI1930" i="1"/>
  <c r="AI1929" i="1"/>
  <c r="AI1928" i="1"/>
  <c r="AI1927" i="1"/>
  <c r="AI1926" i="1"/>
  <c r="AI1925" i="1"/>
  <c r="AI1924" i="1"/>
  <c r="AI1923" i="1"/>
  <c r="AI1922" i="1"/>
  <c r="AI1921" i="1"/>
  <c r="AI1920" i="1"/>
  <c r="AI1918" i="1"/>
  <c r="AI1916" i="1"/>
  <c r="AI1915" i="1"/>
  <c r="AI1913" i="1"/>
  <c r="AI1912" i="1"/>
  <c r="AI1911" i="1"/>
  <c r="AI1910" i="1"/>
  <c r="AI1909" i="1"/>
  <c r="AI1908" i="1"/>
  <c r="AI2114" i="1" l="1"/>
  <c r="AI1906" i="1"/>
  <c r="AI1905" i="1" s="1"/>
  <c r="AI564" i="1"/>
  <c r="AI562" i="1"/>
  <c r="AI560" i="1"/>
  <c r="AI558" i="1"/>
  <c r="AH557" i="1"/>
  <c r="AI557" i="1" s="1"/>
  <c r="AH556" i="1"/>
  <c r="AI556" i="1" s="1"/>
  <c r="AH555" i="1"/>
  <c r="AI555" i="1" s="1"/>
  <c r="AH554" i="1"/>
  <c r="AI554" i="1" s="1"/>
  <c r="AH553" i="1"/>
  <c r="AI553" i="1" s="1"/>
  <c r="AH552" i="1"/>
  <c r="AI552" i="1" s="1"/>
  <c r="AH551" i="1"/>
  <c r="AI551" i="1" s="1"/>
  <c r="AH550" i="1"/>
  <c r="AI550" i="1" s="1"/>
  <c r="AH549" i="1"/>
  <c r="AI549" i="1" s="1"/>
  <c r="AH548" i="1"/>
  <c r="AI548" i="1" s="1"/>
  <c r="AH547" i="1"/>
  <c r="AI547" i="1" s="1"/>
  <c r="AH546" i="1"/>
  <c r="AI546" i="1" s="1"/>
  <c r="AH545" i="1"/>
  <c r="AI545" i="1" s="1"/>
  <c r="AH544" i="1"/>
  <c r="AI544" i="1" s="1"/>
  <c r="AH543" i="1"/>
  <c r="AI543" i="1" s="1"/>
  <c r="AH542" i="1"/>
  <c r="AI542" i="1" s="1"/>
  <c r="AH541" i="1"/>
  <c r="AI541" i="1" s="1"/>
  <c r="AH540" i="1"/>
  <c r="AI540" i="1" s="1"/>
  <c r="AH539" i="1"/>
  <c r="AI539" i="1" s="1"/>
  <c r="AH538" i="1"/>
  <c r="AI538" i="1" s="1"/>
  <c r="AH537" i="1"/>
  <c r="AI537" i="1" s="1"/>
  <c r="AH536" i="1"/>
  <c r="AI536" i="1" s="1"/>
  <c r="AH535" i="1"/>
  <c r="AI535" i="1" s="1"/>
  <c r="AH534" i="1"/>
  <c r="AI534" i="1" s="1"/>
  <c r="AH533" i="1"/>
  <c r="AI533" i="1" s="1"/>
  <c r="AH532" i="1"/>
  <c r="AI532" i="1" s="1"/>
  <c r="AH531" i="1"/>
  <c r="AI531" i="1" s="1"/>
  <c r="AH530" i="1"/>
  <c r="AI530" i="1" s="1"/>
  <c r="AH529" i="1"/>
  <c r="AI529" i="1" s="1"/>
  <c r="AH528" i="1"/>
  <c r="AI528" i="1" s="1"/>
  <c r="AH527" i="1"/>
  <c r="AI527" i="1" s="1"/>
  <c r="AH526" i="1"/>
  <c r="AI526" i="1" s="1"/>
  <c r="AH525" i="1"/>
  <c r="AI525" i="1" s="1"/>
  <c r="AH524" i="1"/>
  <c r="AI524" i="1" s="1"/>
  <c r="AH523" i="1"/>
  <c r="AI523" i="1" s="1"/>
  <c r="AH522" i="1"/>
  <c r="AI522" i="1" s="1"/>
  <c r="AH521" i="1"/>
  <c r="AI521" i="1" s="1"/>
  <c r="AH520" i="1"/>
  <c r="AI520" i="1" s="1"/>
  <c r="AH519" i="1"/>
  <c r="AI519" i="1" s="1"/>
  <c r="AH515" i="1"/>
  <c r="AI515" i="1" s="1"/>
  <c r="AH514" i="1"/>
  <c r="AI514" i="1" s="1"/>
  <c r="AH513" i="1"/>
  <c r="AI513" i="1" s="1"/>
  <c r="AH511" i="1"/>
  <c r="AI511" i="1" s="1"/>
  <c r="AH501" i="1"/>
  <c r="AI501" i="1" s="1"/>
  <c r="AH499" i="1"/>
  <c r="AI499" i="1" s="1"/>
  <c r="AH498" i="1"/>
  <c r="AI498" i="1" s="1"/>
  <c r="AI493" i="1"/>
  <c r="AI479" i="1"/>
  <c r="AH474" i="1"/>
  <c r="AI474" i="1" s="1"/>
  <c r="AH473" i="1"/>
  <c r="AI473" i="1" s="1"/>
  <c r="AH470" i="1"/>
  <c r="AI470" i="1" s="1"/>
  <c r="AH469" i="1"/>
  <c r="AI469" i="1" s="1"/>
  <c r="AI466" i="1"/>
  <c r="AH450" i="1"/>
  <c r="AI450" i="1" s="1"/>
  <c r="AH449" i="1"/>
  <c r="AI449" i="1" s="1"/>
  <c r="AH448" i="1"/>
  <c r="AI448" i="1" s="1"/>
  <c r="AH447" i="1"/>
  <c r="AI447" i="1" s="1"/>
  <c r="AH446" i="1"/>
  <c r="AI446" i="1" s="1"/>
  <c r="AH445" i="1"/>
  <c r="AI445" i="1" s="1"/>
  <c r="AH444" i="1"/>
  <c r="AI444" i="1" s="1"/>
  <c r="AH443" i="1"/>
  <c r="AI443" i="1" s="1"/>
  <c r="AI431" i="1"/>
  <c r="AI429" i="1"/>
  <c r="AH428" i="1"/>
  <c r="AI428" i="1" s="1"/>
  <c r="AH427" i="1"/>
  <c r="AI427" i="1" s="1"/>
  <c r="AI424" i="1"/>
  <c r="AH423" i="1"/>
  <c r="AI423" i="1" s="1"/>
  <c r="AH422" i="1"/>
  <c r="AI422" i="1" s="1"/>
  <c r="AH421" i="1"/>
  <c r="AI421" i="1" s="1"/>
  <c r="AH420" i="1"/>
  <c r="AI420" i="1" s="1"/>
  <c r="AH419" i="1"/>
  <c r="AI419" i="1" s="1"/>
  <c r="AH418" i="1"/>
  <c r="AI418" i="1" s="1"/>
  <c r="AI415" i="1"/>
  <c r="AH414" i="1"/>
  <c r="AI414" i="1" s="1"/>
  <c r="AH413" i="1"/>
  <c r="AI413" i="1" s="1"/>
  <c r="AH412" i="1"/>
  <c r="AI412" i="1" s="1"/>
  <c r="AH411" i="1"/>
  <c r="AI411" i="1" s="1"/>
  <c r="AH410" i="1"/>
  <c r="AI410" i="1" s="1"/>
  <c r="AH409" i="1"/>
  <c r="AI409" i="1" s="1"/>
  <c r="AH408" i="1"/>
  <c r="AI408" i="1" s="1"/>
  <c r="AH407" i="1"/>
  <c r="AI407" i="1" s="1"/>
  <c r="AH406" i="1"/>
  <c r="AI406" i="1" s="1"/>
  <c r="AH405" i="1"/>
  <c r="AI405" i="1" s="1"/>
  <c r="AH404" i="1"/>
  <c r="AI404" i="1" s="1"/>
  <c r="AH403" i="1"/>
  <c r="AI403" i="1" s="1"/>
  <c r="AH402" i="1"/>
  <c r="AI402" i="1" s="1"/>
  <c r="AI399" i="1"/>
  <c r="AI396" i="1"/>
  <c r="AI389" i="1"/>
  <c r="AI379" i="1"/>
  <c r="AI376" i="1"/>
  <c r="AH375" i="1"/>
  <c r="AI375" i="1" s="1"/>
  <c r="AH374" i="1"/>
  <c r="AI374" i="1" s="1"/>
  <c r="AH373" i="1"/>
  <c r="AI373" i="1" s="1"/>
  <c r="AH372" i="1"/>
  <c r="AI372" i="1" s="1"/>
  <c r="AH371" i="1"/>
  <c r="AI371" i="1" s="1"/>
  <c r="AH370" i="1"/>
  <c r="AI370" i="1" s="1"/>
  <c r="AH369" i="1"/>
  <c r="AI369" i="1" s="1"/>
  <c r="AH368" i="1"/>
  <c r="AI368" i="1" s="1"/>
  <c r="AH367" i="1"/>
  <c r="AI367" i="1" s="1"/>
  <c r="AI365" i="1"/>
  <c r="AH364" i="1"/>
  <c r="AI364" i="1" s="1"/>
  <c r="AH363" i="1"/>
  <c r="AI363" i="1" s="1"/>
  <c r="AH362" i="1"/>
  <c r="AI362" i="1" s="1"/>
  <c r="AH361" i="1"/>
  <c r="AI361" i="1" s="1"/>
  <c r="AH360" i="1"/>
  <c r="AI360" i="1" s="1"/>
  <c r="AH358" i="1"/>
  <c r="AI358" i="1" s="1"/>
  <c r="AH357" i="1"/>
  <c r="AI357" i="1" s="1"/>
  <c r="AH356" i="1"/>
  <c r="AI356" i="1" s="1"/>
  <c r="AH355" i="1"/>
  <c r="AI355" i="1" s="1"/>
  <c r="AH354" i="1"/>
  <c r="AI354" i="1" s="1"/>
  <c r="AH353" i="1"/>
  <c r="AI353" i="1" s="1"/>
  <c r="AI351" i="1"/>
  <c r="AI349" i="1"/>
  <c r="AH347" i="1"/>
  <c r="AI347" i="1" s="1"/>
  <c r="AH346" i="1"/>
  <c r="AI346" i="1" s="1"/>
  <c r="AH345" i="1"/>
  <c r="AI345" i="1" s="1"/>
  <c r="AH342" i="1"/>
  <c r="AI342" i="1" s="1"/>
  <c r="AH341" i="1"/>
  <c r="AI341" i="1" s="1"/>
  <c r="AI338" i="1"/>
  <c r="AH337" i="1"/>
  <c r="AI337" i="1" s="1"/>
  <c r="AH333" i="1"/>
  <c r="AI333" i="1" s="1"/>
  <c r="AH332" i="1"/>
  <c r="AI332" i="1" s="1"/>
  <c r="AH331" i="1"/>
  <c r="AI331" i="1" s="1"/>
  <c r="AH330" i="1"/>
  <c r="AI330" i="1" s="1"/>
  <c r="AH329" i="1"/>
  <c r="AI329" i="1" s="1"/>
  <c r="AH328" i="1"/>
  <c r="AI328" i="1" s="1"/>
  <c r="AH327" i="1"/>
  <c r="AI327" i="1" s="1"/>
  <c r="AH326" i="1"/>
  <c r="AI326" i="1" s="1"/>
  <c r="AH325" i="1"/>
  <c r="AI325" i="1" s="1"/>
  <c r="AH324" i="1"/>
  <c r="AI324" i="1" s="1"/>
  <c r="AH323" i="1"/>
  <c r="AI323" i="1" s="1"/>
  <c r="AH322" i="1"/>
  <c r="AI322" i="1" s="1"/>
  <c r="AI316" i="1"/>
  <c r="AH312" i="1"/>
  <c r="AI312" i="1" s="1"/>
  <c r="AH311" i="1"/>
  <c r="AI311" i="1" s="1"/>
  <c r="AI307" i="1"/>
  <c r="AI303" i="1"/>
  <c r="AI299" i="1"/>
  <c r="AI295" i="1"/>
  <c r="AI291" i="1"/>
  <c r="AI287" i="1"/>
  <c r="AH286" i="1"/>
  <c r="AI286" i="1" s="1"/>
  <c r="AI283" i="1"/>
  <c r="AH272" i="1"/>
  <c r="AI272" i="1" s="1"/>
  <c r="AH271" i="1"/>
  <c r="AI271" i="1" s="1"/>
  <c r="AH270" i="1"/>
  <c r="AI270" i="1" s="1"/>
  <c r="AH269" i="1"/>
  <c r="AI269" i="1" s="1"/>
  <c r="AH268" i="1"/>
  <c r="AI268" i="1" s="1"/>
  <c r="AH267" i="1"/>
  <c r="AI267" i="1" s="1"/>
  <c r="AH266" i="1"/>
  <c r="AI266" i="1" s="1"/>
  <c r="AH265" i="1"/>
  <c r="AI265" i="1" s="1"/>
  <c r="AH264" i="1"/>
  <c r="AI264" i="1" s="1"/>
  <c r="AH260" i="1"/>
  <c r="AI260" i="1" s="1"/>
  <c r="AH259" i="1"/>
  <c r="AI259" i="1" s="1"/>
  <c r="AH258" i="1"/>
  <c r="AI258" i="1" s="1"/>
  <c r="AI254" i="1"/>
  <c r="AI250" i="1"/>
  <c r="AI246" i="1"/>
  <c r="AI242" i="1"/>
  <c r="AI238" i="1"/>
  <c r="AI234" i="1"/>
  <c r="AI230" i="1"/>
  <c r="AI226" i="1"/>
  <c r="AI222" i="1"/>
  <c r="AI218" i="1"/>
  <c r="AH217" i="1"/>
  <c r="AI217" i="1" s="1"/>
  <c r="AH216" i="1"/>
  <c r="AI216" i="1" s="1"/>
  <c r="AH215" i="1"/>
  <c r="AI215" i="1" s="1"/>
  <c r="AH214" i="1"/>
  <c r="AI214" i="1" s="1"/>
  <c r="AH213" i="1"/>
  <c r="AI213" i="1" s="1"/>
  <c r="AH212" i="1"/>
  <c r="AI212" i="1" s="1"/>
  <c r="AH211" i="1"/>
  <c r="AI211" i="1" s="1"/>
  <c r="AH210" i="1"/>
  <c r="AI210" i="1" s="1"/>
  <c r="AI208" i="1"/>
  <c r="AI206" i="1"/>
  <c r="AI204" i="1"/>
  <c r="AI201" i="1"/>
  <c r="AH200" i="1"/>
  <c r="AI200" i="1" s="1"/>
  <c r="AI196" i="1"/>
  <c r="AI192" i="1"/>
  <c r="AI188" i="1"/>
  <c r="AI184" i="1"/>
  <c r="AI180" i="1"/>
  <c r="AI176" i="1"/>
  <c r="AI172" i="1"/>
  <c r="AI168" i="1"/>
  <c r="AI164" i="1"/>
  <c r="AI160" i="1"/>
  <c r="AI156" i="1"/>
  <c r="AI152" i="1"/>
  <c r="AI148" i="1"/>
  <c r="AI144" i="1"/>
  <c r="AI140" i="1"/>
  <c r="AI136" i="1"/>
  <c r="AI132" i="1"/>
  <c r="AI127" i="1"/>
  <c r="AH126" i="1"/>
  <c r="AI126" i="1" s="1"/>
  <c r="AH125" i="1"/>
  <c r="AI125" i="1" s="1"/>
  <c r="AH122" i="1"/>
  <c r="AI122" i="1" s="1"/>
  <c r="AH121" i="1"/>
  <c r="AI121" i="1" s="1"/>
  <c r="AH120" i="1"/>
  <c r="AI120" i="1" s="1"/>
  <c r="AH117" i="1"/>
  <c r="AI117" i="1" s="1"/>
  <c r="AH115" i="1"/>
  <c r="AI115" i="1" s="1"/>
  <c r="AH113" i="1"/>
  <c r="AI113" i="1" s="1"/>
  <c r="AH112" i="1"/>
  <c r="AI112" i="1" s="1"/>
  <c r="AH111" i="1"/>
  <c r="AI111" i="1" s="1"/>
  <c r="AH107" i="1"/>
  <c r="AI107" i="1" s="1"/>
  <c r="AH103" i="1"/>
  <c r="AI103" i="1" s="1"/>
  <c r="AH102" i="1"/>
  <c r="AI102" i="1" s="1"/>
  <c r="AH101" i="1"/>
  <c r="AI101" i="1" s="1"/>
  <c r="AH100" i="1"/>
  <c r="AI100" i="1" s="1"/>
  <c r="AH99" i="1"/>
  <c r="AI99" i="1" s="1"/>
  <c r="AH96" i="1"/>
  <c r="AI96" i="1" s="1"/>
  <c r="AH95" i="1"/>
  <c r="AI95" i="1" s="1"/>
  <c r="AH94" i="1"/>
  <c r="AI94" i="1" s="1"/>
  <c r="AH93" i="1"/>
  <c r="AI93" i="1" s="1"/>
  <c r="AH92" i="1"/>
  <c r="AI92" i="1" s="1"/>
  <c r="AH91" i="1"/>
  <c r="AI91" i="1" s="1"/>
  <c r="AH90" i="1"/>
  <c r="AI90" i="1" s="1"/>
  <c r="AH89" i="1"/>
  <c r="AI89" i="1" s="1"/>
  <c r="AH88" i="1"/>
  <c r="AI88" i="1" s="1"/>
  <c r="AH87" i="1"/>
  <c r="AI87" i="1" s="1"/>
  <c r="AH86" i="1"/>
  <c r="AI86" i="1" s="1"/>
  <c r="AH85" i="1"/>
  <c r="AI85" i="1" s="1"/>
  <c r="AI82" i="1"/>
  <c r="AI78" i="1"/>
  <c r="AI76" i="1"/>
  <c r="AH75" i="1"/>
  <c r="AI75" i="1" s="1"/>
  <c r="AH74" i="1"/>
  <c r="AI74" i="1" s="1"/>
  <c r="AH73" i="1"/>
  <c r="AI73" i="1" s="1"/>
  <c r="AH72" i="1"/>
  <c r="AI72" i="1" s="1"/>
  <c r="AH71" i="1"/>
  <c r="AI71" i="1" s="1"/>
  <c r="AH70" i="1"/>
  <c r="AI70" i="1" s="1"/>
  <c r="AH69" i="1"/>
  <c r="AI69" i="1" s="1"/>
  <c r="AH68" i="1"/>
  <c r="AI68" i="1" s="1"/>
  <c r="AH67" i="1"/>
  <c r="AI67" i="1" s="1"/>
  <c r="AH66" i="1"/>
  <c r="AI66" i="1" s="1"/>
  <c r="AH65" i="1"/>
  <c r="AI65" i="1" s="1"/>
  <c r="AH64" i="1"/>
  <c r="AI64" i="1" s="1"/>
  <c r="AH63" i="1"/>
  <c r="AI63" i="1" s="1"/>
  <c r="AH62" i="1"/>
  <c r="AI62" i="1" s="1"/>
  <c r="AH61" i="1"/>
  <c r="AI61" i="1" s="1"/>
  <c r="AH60" i="1"/>
  <c r="AI60" i="1" s="1"/>
  <c r="AH59" i="1"/>
  <c r="AI59" i="1" s="1"/>
  <c r="AH58" i="1"/>
  <c r="AI58" i="1" s="1"/>
  <c r="AH57" i="1"/>
  <c r="AI57" i="1" s="1"/>
  <c r="AH56" i="1"/>
  <c r="AI56" i="1" s="1"/>
  <c r="AH55" i="1"/>
  <c r="AI55" i="1" s="1"/>
  <c r="AH54" i="1"/>
  <c r="AI54" i="1" s="1"/>
  <c r="AH53" i="1"/>
  <c r="AI53" i="1" s="1"/>
  <c r="AH52" i="1"/>
  <c r="AI52" i="1" s="1"/>
  <c r="AH51" i="1"/>
  <c r="AI51" i="1" s="1"/>
  <c r="AH50" i="1"/>
  <c r="AI50" i="1" s="1"/>
  <c r="AH49" i="1"/>
  <c r="AI49" i="1" s="1"/>
  <c r="AH48" i="1"/>
  <c r="AI48" i="1" s="1"/>
  <c r="AH47" i="1"/>
  <c r="AI47" i="1" s="1"/>
  <c r="AH46" i="1"/>
  <c r="AI46" i="1" s="1"/>
  <c r="AH45" i="1"/>
  <c r="AI45" i="1" s="1"/>
  <c r="AH44" i="1"/>
  <c r="AI44" i="1" s="1"/>
  <c r="AH41" i="1"/>
  <c r="AI41" i="1" s="1"/>
  <c r="AH40" i="1"/>
  <c r="AI40" i="1" s="1"/>
  <c r="AH38" i="1"/>
  <c r="AI38" i="1" s="1"/>
  <c r="AH37" i="1"/>
  <c r="AI37" i="1" s="1"/>
  <c r="AH36" i="1"/>
  <c r="AI36" i="1" s="1"/>
  <c r="AH35" i="1"/>
  <c r="AI35" i="1" s="1"/>
  <c r="AH32" i="1"/>
  <c r="AI32" i="1" s="1"/>
  <c r="AH31" i="1"/>
  <c r="AI31" i="1" s="1"/>
  <c r="AH30" i="1"/>
  <c r="AI30" i="1" s="1"/>
  <c r="AH29" i="1"/>
  <c r="AI29" i="1" s="1"/>
  <c r="AH28" i="1"/>
  <c r="AI28" i="1" s="1"/>
  <c r="AH27" i="1"/>
  <c r="AI27" i="1" s="1"/>
  <c r="AH26" i="1"/>
  <c r="AI26" i="1" s="1"/>
  <c r="AH25" i="1"/>
  <c r="AI25" i="1" s="1"/>
  <c r="AH24" i="1"/>
  <c r="AI24" i="1" s="1"/>
  <c r="AH23" i="1"/>
  <c r="AI23" i="1" s="1"/>
  <c r="AH22" i="1"/>
  <c r="AI22" i="1" s="1"/>
  <c r="AI20" i="1"/>
  <c r="AH19" i="1"/>
  <c r="AI19" i="1" s="1"/>
  <c r="AH18" i="1"/>
  <c r="AI18" i="1" s="1"/>
  <c r="AH17" i="1"/>
  <c r="AI17" i="1" s="1"/>
  <c r="AH16" i="1"/>
  <c r="AI16" i="1" s="1"/>
  <c r="AH15" i="1"/>
  <c r="AI15" i="1" s="1"/>
  <c r="AH14" i="1"/>
  <c r="AH12" i="1" l="1"/>
  <c r="AH2293" i="1" s="1"/>
  <c r="AI14" i="1"/>
  <c r="AI12" i="1" l="1"/>
  <c r="AI2293" i="1" s="1"/>
</calcChain>
</file>

<file path=xl/sharedStrings.xml><?xml version="1.0" encoding="utf-8"?>
<sst xmlns="http://schemas.openxmlformats.org/spreadsheetml/2006/main" count="49528" uniqueCount="7620">
  <si>
    <t>АБП</t>
  </si>
  <si>
    <t>Статья бюджета</t>
  </si>
  <si>
    <t>Номер материала</t>
  </si>
  <si>
    <t xml:space="preserve">№zakup.sk.kz </t>
  </si>
  <si>
    <r>
      <t xml:space="preserve">Идентификатор из внешней системы                                     </t>
    </r>
    <r>
      <rPr>
        <i/>
        <sz val="10"/>
        <color indexed="8"/>
        <rFont val="Times New Roman"/>
        <family val="1"/>
        <charset val="204"/>
      </rPr>
      <t>(необязательное поле)</t>
    </r>
  </si>
  <si>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</si>
  <si>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</si>
  <si>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</si>
  <si>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</si>
  <si>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</si>
  <si>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</si>
  <si>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</si>
  <si>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</si>
  <si>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</si>
  <si>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</si>
  <si>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</si>
  <si>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</si>
  <si>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</si>
  <si>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</si>
  <si>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</si>
  <si>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0"/>
        <color indexed="8"/>
        <rFont val="Times New Roman"/>
        <family val="1"/>
        <charset val="204"/>
      </rPr>
      <t>(заполнить одно из трех значений)</t>
    </r>
  </si>
  <si>
    <t>Условия оплаты</t>
  </si>
  <si>
    <t>Единица измереения</t>
  </si>
  <si>
    <t>Признак Рассчитать без НДС</t>
  </si>
  <si>
    <t>2022 год</t>
  </si>
  <si>
    <t>Заполняется в случае осуществления переходящей закупки на 2023 год</t>
  </si>
  <si>
    <t>БИН организатора</t>
  </si>
  <si>
    <t>Дополнительная характеристика работ и услуг</t>
  </si>
  <si>
    <t>Дополнительная характеристика товаров</t>
  </si>
  <si>
    <t>Примечание</t>
  </si>
  <si>
    <t xml:space="preserve">строки </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</si>
  <si>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</si>
  <si>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</si>
  <si>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</si>
  <si>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</si>
  <si>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</si>
  <si>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</si>
  <si>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</si>
  <si>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</si>
  <si>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</si>
  <si>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</si>
  <si>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</si>
  <si>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</si>
  <si>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по Перечню</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</si>
  <si>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</si>
  <si>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</si>
  <si>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</si>
  <si>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</si>
  <si>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</si>
  <si>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</si>
  <si>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</si>
  <si>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</si>
  <si>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</si>
  <si>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</si>
  <si>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</si>
  <si>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</si>
  <si>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</si>
  <si>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</si>
  <si>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</si>
  <si>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</si>
  <si>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</si>
  <si>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</si>
  <si>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</si>
  <si>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</si>
  <si>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</si>
  <si>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</si>
  <si>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</si>
  <si>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</si>
  <si>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</si>
  <si>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</si>
  <si>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</si>
  <si>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</si>
  <si>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</si>
  <si>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</si>
  <si>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</si>
  <si>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</si>
  <si>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</si>
  <si>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</si>
  <si>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</si>
  <si>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</si>
  <si>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</si>
  <si>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</si>
  <si>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</si>
  <si>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</si>
  <si>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</si>
  <si>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</si>
  <si>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</si>
  <si>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</si>
  <si>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</si>
  <si>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</si>
  <si>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</si>
  <si>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</si>
  <si>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</si>
  <si>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</si>
  <si>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</si>
  <si>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</si>
  <si>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</si>
  <si>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</si>
  <si>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</si>
  <si>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ТОВАРЫ</t>
  </si>
  <si>
    <t>ДДНГ</t>
  </si>
  <si>
    <t>201412.230.000001</t>
  </si>
  <si>
    <t>Бензол</t>
  </si>
  <si>
    <t>чистый для анализа</t>
  </si>
  <si>
    <t>ЗЦП</t>
  </si>
  <si>
    <t/>
  </si>
  <si>
    <t>0</t>
  </si>
  <si>
    <t>230000000</t>
  </si>
  <si>
    <t>Г.АТЫРАУ, УЛ.ВАЛИХАНОВА 1</t>
  </si>
  <si>
    <t>11.2021</t>
  </si>
  <si>
    <t>KZ</t>
  </si>
  <si>
    <t>Атырауская область, г.Атырау, ст.Тендык, УПТОиКО</t>
  </si>
  <si>
    <t>DDP</t>
  </si>
  <si>
    <t>Календарные</t>
  </si>
  <si>
    <t>166 Килограмм</t>
  </si>
  <si>
    <t>С НДС</t>
  </si>
  <si>
    <t>120240021112</t>
  </si>
  <si>
    <t>Бензол (чистый для анализа).Представляет собой органическое химическое соединение, бесцветнаяжидкость с приятным сладковатым запахом.Применение - в промышленности;Ароматический углеводород. Бензол входит в состав бензина. Хотя бензолвходит в состав сырой нефти, в промышленных масштабах он синтезируетсяиз других её компонентов. Токсичен, канцерогенен.Технические характеристики:Формула - C6H6;Массовая доля бензола C6H6, %, не менее - 99,8;Плотность при 20 С, г/см3 - 0,878-0,880;Температурные пределы перегонки при 101325 Па, С - 79,6-80,3;В интервале, С - 0,4;Объемная доля отгонки, % - 95;Показатель преломления - 1,5009-1,5013;Температура кристаллизации, С, не ниже - 5,4;Массовая доля тиофена, %, не более - 0,0001;Показатель цветности серно-кислый вытяжки по бихроматной шкале, не выше- 4;Массовая доля общей ceры, %, не более - 0,00005;Массовая доля нелетучего остатка, %, не более - 0,0005;Массовая доля воды, %, не более - 0,02;Реакция водной вытяжки - нейтральная;Должен поставляться в соответствующей упаковке, не допускающейповреждения;Нормативно-технический документ - ГОСТ 5955-75.</t>
  </si>
  <si>
    <t>282422.000.000036</t>
  </si>
  <si>
    <t>Блок клиньев</t>
  </si>
  <si>
    <t>для захвата насосно-компрессорных труб</t>
  </si>
  <si>
    <t>ТПХ</t>
  </si>
  <si>
    <t>г.Атырау, ст.Тендык, УПТОиКО</t>
  </si>
  <si>
    <t>839 Комплект</t>
  </si>
  <si>
    <t>Блок клиньев НКТ-73 для КМУ- 50.Код клиньев 73мм. КМУ-50.02.02. 000 СБ.Поставщик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</si>
  <si>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Блок клиньев НКТ-73, 89 мм для КМУ- 50.Код клиньев, мм - 89;Тип КМУ-50.02.03. 000 СБ – 3 комплекта;Код клиньев 73 мм. типа КМУ-50.02.02. 000 СБ – 3 комплекта.Условия поставки:- должен поставляться с сертификатом и другими документами,удостоверяющим происхождение товара;- соответствующая упаковка</t>
  </si>
  <si>
    <t>205959.100.000022</t>
  </si>
  <si>
    <t>Паста водочувствительная</t>
  </si>
  <si>
    <t>для определения уровня подтоварной воды (отстоя) в резервуарах с нефтепродуктами</t>
  </si>
  <si>
    <t>796 Штука</t>
  </si>
  <si>
    <t>Паста водочувствительная Владыкина.Назначение - для определения уровня подтоварной воды в емкостях с нефтьюи нефтепродуктами (сырая нефть, бензин, керосин, дизельное топливо,масла и подогретые до 40-50 С тяжелые нефтепродукты). Паста представляетсобой пластичный, тягучий мазеподобный продукт светло-бежевого цвета.При контакте с водой паста изменяет цвет на ярко-малиновый.Вес банки, г - 170;Условия поставки:- должен поставляться с сертификатом и другими документами,удостоверяющим происхождение товара;- в соответствующей упаковке.</t>
  </si>
  <si>
    <t>205956.900.000013</t>
  </si>
  <si>
    <t>Дифенилкарбазид (1,5-дифенилкарбогидразид)</t>
  </si>
  <si>
    <t>кристаллы</t>
  </si>
  <si>
    <t>Дифенилкарбазид (1,5-дифенилкарбогидразид) для анализа.Условия поставки:- с сертификатом и другим документом, удостоверяющим происхождениетовара, со сроком годности не менее 18 месяцев от даты поставки.</t>
  </si>
  <si>
    <t>201510.500.000002</t>
  </si>
  <si>
    <t>Кислота азотная</t>
  </si>
  <si>
    <t>Кислота азотная химически чистая (х.ч.).Назначение - для приготовления кислотных растворов различнойконцентрации, применяемых при проведении анализов образцов наколичественный и качественный состав. По внешнему виду представляетсобой бесцветную или слегка желтоватую прозрачную жидкость с характернымудушливым запахом.Технические харктеристики:Формула - HNO3;Молекулярная масса - 63,01;Плотность азотной кислоты с массовой долей 65 % при 20 °С, г/см3 - 1,4;Массовая доля азотной кислоты (HNO3), %, не менее - 65;Массовая доля остатка после прокаливания в виде сульфатов, %, не более -0,0005;Массовая доля сульфатов (SO4), %, не более - 0,0002;Массовая доля фосфатов (РО4), %, не более - 0,00005;Массовая доля хлоридов (Сl), %, не более - 0,00010;Массовая доля железа (Fe), %, не более - 0,00010;Массовая доля мышьяка (As), %, не более - 0,000001;Массовая доля тяжелых металлов (Рb), %, не более - 0, 00002;Должен поставляться в соответствующей упаковке, не допускающейповреждения;Срок годности не менее - 5 месяцев со дня поставки;Поставка должна производиться частями:- 1 часть - 50% от общего объема во II-квартале,- 2 часть - оставшиеся 50% в IV-квартале;Нормативно-технический документ - ГОСТ 4461-77.</t>
  </si>
  <si>
    <t>201510.500.000005</t>
  </si>
  <si>
    <t>стандарт-титр</t>
  </si>
  <si>
    <t>778 Упаковка</t>
  </si>
  <si>
    <t>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t>
  </si>
  <si>
    <t>201434.700.000000</t>
  </si>
  <si>
    <t>Кислота лимонная моногидрат и безводная</t>
  </si>
  <si>
    <t>химически чистый</t>
  </si>
  <si>
    <t>112 Литр (куб. дм.)</t>
  </si>
  <si>
    <t>Кислота лимонная.Представляет собой бесцветные кристаллы или белый порошок,легкорастворимый в воде и этиловом спирте. Кислота лимонная моногидратна воздухе выветривается.Технические характеристики:Формула - НзС - СООН;Относительная молекулярная масса - 192,13;Массовая доля лимонной кислоты (С6Н8О7·Н2О или С6Н8О7), %, не менее -99,8;Массовая доля нерастворимых в воде веществ, %, не более - 0,002;Массовая доля остатка после прокаливания (в виде сульфатов), %, не более- 0,01;Массовая доля оксалатов (С2О4), %, не более - 0,005;Массовая доля сульфатов (SО4), %, не более - 0,001;Массовая доля фосфатов (РО4), %, не более - 0,0005;Массовая доля хлоридов (Сl), %, не более - 0,0002;Массовая доля железа (Fe), %, не более - 0,0001;Массовая доля кальция (Са), %, не более - 0,001;Массовая доля меди (Сu), %, не более - 0,00005;Массовая доля мышьяка (As), %, не более - 0,00001;Массовая доля тяжелых металлов (Рb), %, не более - 0,0001;Нормативно-технический документ - ГОСТ 3652-69.</t>
  </si>
  <si>
    <t>257330.300.000019</t>
  </si>
  <si>
    <t>Ключ</t>
  </si>
  <si>
    <t>трубный, штанговый</t>
  </si>
  <si>
    <t>ОТТ</t>
  </si>
  <si>
    <t>10.2021</t>
  </si>
  <si>
    <t>Ключ штанговый.Назначение - для свинчивания-развинчивания резьбовых соединения насосныхштанг с условными диаметрами, мм - 19, 22;Технические характеристики:Условный диаметр насосных штанг, мм - 19-22;Крутящий момент максимальный, кНм, не менее - 1,0;Габаритные размеры, не более, мм:Длина - 710;Ширина - 106;Высота - 33;Масса, кг - 3,65;Условия поставки:- поставляется заказчику в заводской упаковке (ящиках) с паспортом, ссертификатом и другими документами, удостоверяющим происхождение товара.</t>
  </si>
  <si>
    <t>257330.300.000008</t>
  </si>
  <si>
    <t>трубный, горизонтальный</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</si>
  <si>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- 60;Максимальный крутящий момент, кНм, не менее - 3,0;Габаритные размеры, мм, не более:Длина - 332;Ширина - 142;Высота - 65;Масса полного комплекса, кг, не более - 4,3;В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</si>
  <si>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- 73;Максимальный крутящий момент, кНм, не менее - 3,5;Габаритные размеры, мм, не более:Длина - 344;Ширина - 154;Высота - 74;Масса полного комплекса, кг, не более - 4,8;В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</si>
  <si>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развенчивания резьбовых соединенийнасосно-компрессорных труб механизированным путем и вручную; Техническиехарактеристики:Условный диаметр свинчиваемых и развинчиваемых труб, мм, не менее - 89;Максимальный крутящий момент,  кНм, не менее - 4, 5;Габаритные размеры, мм, не более:Длина - 382;Ширина - 187;Высота - 74;Масса полного комплекса, кг, не более - 7;В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</si>
  <si>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257330.300.000018</t>
  </si>
  <si>
    <t>трубный, шарнирный</t>
  </si>
  <si>
    <t>Ключ трубный одношарнирный.Назначение - для свинчивания-развенчивания труб и муфт нефтяногосортамента путем захватывания их тело или муфтуавтоматизированным илиручным способом при ремонте скважин;Технические характеристики:Условный диаметр захватываемых труб и муфт к ним, мм - 48-89;Крутящий момент максимальный, кНм - 3,5;Допускаемое усилие на конец рукоятки, кг - 1000;Габаритные размеры, мм (ДхШхВ) - 486х130х120;Масса, кг - 7, 9;Комплектация:- сухарь,  шт - 1;- плашка,  шт - 1;- пружина,  шт - 1.Перечень документов при поставке:- паспорт;Должен поставляться в соответствующей упаковке (ящиках),  недопускающейповреждения.Поставщик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</si>
  <si>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трубный одношарнирный.Назначение - для свинчивания-развенчивания труб и муфт нефтяногосортамента путем захватывания их тело или муфту автоматизированным,  илиручным способом при ремонте скважин;Технические характеристики:Условный диаметр захватываемых труб и муфт к ним,  мм - 89-132;Допускаемое усилие на конец рукоятки,  кг - 1200;Крутящий момент максимальный кНм - 4, 5;Габаритные размеры, мм (ДхШхВ) - 510х140х120;Масса,  кг - 9,6;Комплектация:- сухарь,  шт – 1;- плашка,  шт - 1;- пружина,  шт - 1.Перечень документов при поставке:- паспорт;Должен поставляться в соответствующей упаковке (ящиках),  не 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</si>
  <si>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штанговый.Назначение - для свинчивания-развинчивания резьбовых соединения насосныхштанг.Технические характеристики:Условный диаметр насосных штанг, мм, не более - 25;Крутящий момент максимальный, кНм, не менее - 1,0;Габаритные размеры, мм, не более:Длина - 710;Ширина - 106;Высота - 38;Масса, кг, не более - 3,7;Перечень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</si>
  <si>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257330.300.000017</t>
  </si>
  <si>
    <t>трубный, цепной</t>
  </si>
  <si>
    <t>Ключ трубный цепной КЦН-1.Назначение - для свинчивания и развинчивания резьбовых соединений НКТмеханизированным способом и вручную при подземном ремонте скважин;Технические характеристики;Условный диаметр захватываемых труб и муфт к ним, мм - 48-114;Максимальное допустимое усилие, Н, не менее - 1300;Длина цепи,мм-445,5Габаритные размеры, мм;Длина - 1000;Ширина - 70;Высота - 90;Масса, кг, не более - 13;Условия поставки:В комплект поставки входят: цепь в сборе L445,5 мм, щека КЦН-1.-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</si>
  <si>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Ключ трубный цепной облегченный.Назначение - для свинчивания и развинчивания резьбовых соединений НКТмеханизированным способом и вручную при подземном ремонте скважин, дляиспользования в умеренном и холодном макроклиматических районах по ГОСТ16350-80;Технические характеристики:Тип ключа - трубный цепной облегченный;Марка ключа - КЦО-1;Диаметр условный захватываемых труб, мм - 60-114;Максимальное допустимое усилие, Н - 1660;Крутящий момент максимальный Нм - 1100;Габаритные размеры, мм (ДхШхВ) - 660х105х110;Масса, кг, не более - 10.Перечень документов при поставке:- с сертификатом и другими документами, удостоверяющим происхождениетовара.Должен поставляться с комплектом запасных частей (пружина, шт - 5).Должен поставляться в соответствующая упаковке, не допускающейповреждения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</si>
  <si>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 круговой КШК.Назначение - для отвинчивания штанг призакрепленном (прихваченном)плунжере штангового насоса. Может использоваться вместо ключей КШ 16, КШ19-22, КШ 25, КШ 16-25;Технические характеристики:Максимальный крутящий момент, кНм, не менее - 0,980;Диаметр штанги, мм, не более - 16,19, 22, 25;Диаметр обода, мм, не более - 560;Высота ключа (плашки), мм, не более - 32;Масса, кг, не более - 5,5;Комплектация:- сухарь, шт - 2;Перечень документов при поставке:- должен поставляться с паспортом;В соответствующей заводской упаковке (ящиках);</t>
  </si>
  <si>
    <t>259929.490.000045</t>
  </si>
  <si>
    <t>Крюк</t>
  </si>
  <si>
    <t>штанговый, металлический</t>
  </si>
  <si>
    <t>Крюк штанговый - для захвата и удержания на весу элеватора штанговоготипа ЭШН с колонной насосных штанг при спуско-подъемных операциях;Тип - КШ;Технические характеристики:Допускаемая грузоподъемность, т, не более - 15;Габариты толщина, мм, не менее -115;Ширина, мм, не менее - 210;Высота, мм, не менее - 700;Масса, кг, не более - 27.Перечень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t>
  </si>
  <si>
    <t>192023.500.000006</t>
  </si>
  <si>
    <t>Нафта</t>
  </si>
  <si>
    <t>для химической промышленности</t>
  </si>
  <si>
    <t>Бензин прямогонный Нафта.Применение - как сырьё пиролиза для получения этилена на нефтехимическихпредприятиях, для блендинга и для экспорта;Получают прямой перегонкой нефти с добавлением небольшого количествавторичных фракций.Без механических примесей и воды, бесцветный;Срок годности, месяц, не менее - 18 от даты поставки.</t>
  </si>
  <si>
    <t>192023.500.000000</t>
  </si>
  <si>
    <t>Нефрас</t>
  </si>
  <si>
    <t>марка С2 80/120</t>
  </si>
  <si>
    <t>168 Тонна (метрическая)</t>
  </si>
  <si>
    <t>Бензиновый растворитель смешанного типа, содержит не более 50%углеводородов каждой из групп; легкокипящаяфракция деароматизированного бензина каталитического риформинга.Основные эксплуатационные характеристики: быстро растворяет органическиесоединения, быстро испаряется, свойственна коррозионная агрессивность.Относится к группе бензинов-растворителей.Технические характеристики:Плотность при 20С, г/см3, не более - 0,700;Бромное число, г брома на 100 см3 нефраса, не более – 0,08;Массовая доля ароматических углеводородов, %, не более – 1,5;Массовая доля серы, %, не более – 0,001;Вид – бесцветная прозрачная жидкость;Класс токсичности - 4;Нормативно-технический документ - ГОСТ 443-76.</t>
  </si>
  <si>
    <t>192023.500.000005</t>
  </si>
  <si>
    <t>марка С 50/170</t>
  </si>
  <si>
    <t>Бензин-растворитель.Вид - прозрачная маслянистая жидкость;Назначение - для промышленно-технических целей, получаемый прямойперегонкой нефти или из рафинатовкаталического риформинга,неэтилированный, без добавки ароматических углеводородов ипредназначенный для промывки деталей и снятие консервирующих покрытий;Технические характеристики:Температура выкипания продукта, С - от 50 до 170;Класс токсичности - 4;Нормативно-технический документ - ГОСТ 8505-80.</t>
  </si>
  <si>
    <t>201352.900.000003</t>
  </si>
  <si>
    <t>Нитрат ртути (II)</t>
  </si>
  <si>
    <t>Реактив ртуть (II) азотнокислая 1-водная х.ч.Технические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- 0,005;Массовая доля сульфатов SO4, %, не более - 0,002;Массовая доля хлоридов Cl, %, не более - 0,001;Массовая доля  железа Fe, %, не более - 0,0002;Массовая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</si>
  <si>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Реактив ртуть (II) азотнокислая 1-водная ч.д.а.Технические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- 0,010;Массовая доля сульфатов SO4, %, не более - 0,005;Массовая доля хлоридов Cl, %, не более - 0,002;Массовая доля  железа Fe, %, не более - 0,0005;Массовая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</si>
  <si>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259929.490.000130</t>
  </si>
  <si>
    <t>Патрубок</t>
  </si>
  <si>
    <t>для насосно-компрессорных труб с муфтой</t>
  </si>
  <si>
    <t>Патрубок подъемный НКТ-73.Назначение - для НКТ;Диаметр НКТ, мм - 73;Нормативно-технический документ - ГОСТ 633-80.</t>
  </si>
  <si>
    <t>282422.000.000131</t>
  </si>
  <si>
    <t>Плашка</t>
  </si>
  <si>
    <t>ключа задержки к приспособлению для захвата насосно-компрессорных или бурильных труб и удержания их на весу в устье скважин</t>
  </si>
  <si>
    <t>Плашка для ключа КМУ-50(ключ механический универсальный).Назначение - трубного ключа для зацепления без проскальзывания челюстейтрубного ключа или клиньев спайдера с поверхностью труб бурильных,обсадных, НКТ. Имеют рельефную рабочую поверхность для более сильногоконтакта с поверхностью труб. Являются расходным материалом и меняютсяпо мере изнашивания.Технические характеристики:Материал -18ХГТ;Обозначение по каталогу: плашка 73 КМУ-50.ВМ.02.02.006-02.</t>
  </si>
  <si>
    <t>Плашка трубного ключа для ключей КОТ-89 (ключ трубный одношарнирный).Назначение -для зацепления без проскальзывания челюстей трубного ключаили клиньев спайдера с поверхностью труб бурильных, обсадных, НКТ; Имеютрельефную рабочую поверхность для более сильного контакта с поверхностьютруб.Являются расходным материалом и меняются по мере изнашивания.Технические характеристики:Плашка (сухарь) плоская КОТ-008, КТ - 001;Плашка (сухарь) круглая КОТ-006, КТ - 002;Сталь марки - 18ХГТ;Условия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t>
  </si>
  <si>
    <t>231923.300.000169</t>
  </si>
  <si>
    <t>Промывалка</t>
  </si>
  <si>
    <t>лабораторная, из стекла</t>
  </si>
  <si>
    <t>Промывалка стеклянная.Назначение - для промывания и ополаскивания поверхностей;Материал - стеклянная;Комплектация - с резиновой грушей.</t>
  </si>
  <si>
    <t>222929.100.000000</t>
  </si>
  <si>
    <t>полипропиленовая, лабораторная</t>
  </si>
  <si>
    <t>Промывалка пластмассовая.Назначение - для промывания и ополаскивания поверхностей;Объем, мл - 500;Материал - пластмассовая.</t>
  </si>
  <si>
    <t>265133.900.000048</t>
  </si>
  <si>
    <t>Рулетка</t>
  </si>
  <si>
    <t>из нержавеющей стали</t>
  </si>
  <si>
    <t>Рулетка измерительная металлическая с грузом и лентой из нержавеющейстали предназначена для измерения уровня жидкостей в транспортных истационарных емкостях. Для надежности и долгой службы рулетки, корпусизготовлен из латуни. Деревянная ручка обеспечивает комфортноеиспользование рулетки в холодную погоду.Технические характеристики:Номинальная длина шкалы рулетки, м - 20;Материал ленты - Н, нержавеющая сталь;Класс точности - 2;Тип вытяжного конца - Г, груз;Цена деления, мм - 1;Допускаемое отклонение миллиметрового интервала, мм, не более - ± 0,15;Допускаемое отклонение сантиметрового интервала, мм, не более - ± 0,20;Допускаемое отклонение дециметрового интервала, мм, не более - ± 0,30;Допускаемое отклонение ширины штриха, мм - ± 0,05;Покрытие - лаковое;Толщина ленты, мм - 0,3;Ширина ленты, мм - 15;Габаритные размеры рулетки (Д x Ш x В), мм, не более - 260x120x42;Масса рулетки (без груза), кг, не более - 1,05;Масса груза, г - 860;Рабочее усилие натяжения ленты при измерениях - усилие создает груз;Полный средний ресурс измерений, циклов - 2000;Температура окружающего воздуха - от -40 до +50C;Относительная влажность воздуха, %, не более - 98;Комплектация: Рулетка измерительная металлическая 2 класса точности,Груз, Паспорт, Упаковочная коробка, Свидетельство о поверке.Нормативно-технический документ - ГОСТ 7502-98.</t>
  </si>
  <si>
    <t>201474.000.000000</t>
  </si>
  <si>
    <t>Спирт</t>
  </si>
  <si>
    <t>этиловый, технический, марка "Экстра"</t>
  </si>
  <si>
    <t>Спирт этиловый ректификованный технический.Технические характеристики:Формула - 2Н5ОН;Степень очистки - марки "Экстра";Нормативно-технический документ - ГОСТ 18300-87.</t>
  </si>
  <si>
    <t>204132.570.000000</t>
  </si>
  <si>
    <t>Средство моющее</t>
  </si>
  <si>
    <t>для мытья посуды, гель</t>
  </si>
  <si>
    <t>Средство моющее для мытья лабораторной посуды.Назначение - для мытья стеклянной, фарфоровой посуды, а также посуды изнержавеющей стали и пластмассы;Воздействие на материалы: не оказывает негативного воздействия наповерхности, выполненные из нержавеющих сталей, стекла, пластика. Вхимическом отношении стабильно в воде и на воздухе, не разлагается свыделением вредных веществ.Является негорючей, биоразлагаемо, взрывопожаробезопасно.Объем, л - 5.</t>
  </si>
  <si>
    <t>205959.100.000007</t>
  </si>
  <si>
    <t>Стандартный образец</t>
  </si>
  <si>
    <t>содержания хлористых солей в нефти (нефтепродуктах)</t>
  </si>
  <si>
    <t>Образец стандартный государственный давления насыщения паров ГСО ХСН-100.ГСО содержания хлористых солей в нефти и нефтепродуктах применяются в соответствии с ГОСТ 21534-76, ASTM D 3230, IP 265.ГСО содержания хлористых солей изготовлены на основе нефтепродуктов; Должен поставляться в стеклянном или пластиковом флаконе объемом, мл -100 в соответствующей упаковке, не допускающей повреждения; Срок годности экземпляров ГСО - 2 года.</t>
  </si>
  <si>
    <t>Образец стандартный государственный давления насыщения паров ГСО ХСН-5.ГСО содержания хлористых солей в нефти и нефтепродуктах применяются всоответствии с ГОСТ 21534-76, ASTM D 3230, IP 265.ГСО содержанияхлористых солей изготовлены на основе нефтепродуктов. Долженпоставляться в стеклянном или пластиковом флаконе объемом, мл -100 и всоответствующей упаковке, не допускающей повреждения; Срок годностиэкземпляров ГСО - 2 года.</t>
  </si>
  <si>
    <t>205959.690.000006</t>
  </si>
  <si>
    <t>массовой доли серы (серосодержащих органических веществ, микропримесей)</t>
  </si>
  <si>
    <t>Образец стандартный государственный давления насыщения паров ГСО СН-0,01.ГСО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</si>
  <si>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Образец стандартный государственный давления насыщения паров ГСО СН-0,1.ГСО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</si>
  <si>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205959.690.000005</t>
  </si>
  <si>
    <t>давления насыщенных паров</t>
  </si>
  <si>
    <t>Образец стандартный государственный давления насыщения паров ГСО ДНП-30.Назначение - для поверки средств измерений давления насыщенных паровнефти и нефтепродуктов, для аттестации и контроля точности методиквыполнения измерений давления насыщенных паров.Должен поставляться встеклянном или пластиковом флаконе объемом, мл -1000 и в соответствующейупаковке, не допускающей повреждения; Срок годности экземпляров ГСО - 3года; Нормативно-технический документ - ГОСТ 1756, ASTM D 323.</t>
  </si>
  <si>
    <t>257340.900.000065</t>
  </si>
  <si>
    <t>Сухарь</t>
  </si>
  <si>
    <t>для трубного ключа</t>
  </si>
  <si>
    <t>Сухарь стопорного устройства 45209.Назначение - сухарь стопорного устройства для зацепления безпроскальзывания челюстей трубного ключа или клиньев спайдера споверхностью труб бурильных, обсадных НКТ;Технические характеристики:Материал - сталь 20Х18ХГТ;Код сухаря для клиньев спайдера - 45209;Условия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</si>
  <si>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65652-1.Назначение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2-3/8''(60 мм);Материал - сталь 20Х18ХГТ;Код сухаря для клиньев спайдера - 65652-1;Условия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</si>
  <si>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65652-2.Назначение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2-7/8''(73мм);Материал - сталь 20Х18ХГТ;Код сухаря для клиньев спайдера - 65652-2;Условия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</si>
  <si>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65652-3.Назначение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3-1/2''(89 мм);Материал - сталь 20Х18ХГТ;Код сухаря для клиньев спайдера - 65652-3;Условия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</si>
  <si>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45293А.Назначение - для зацепления без проскальзывания клиньев спайдера споверхностью труб бурильных, обсадных, НКТ.Имеют рельефную рабочую поверхность для более сильного контакта споверхностью труб.Технические характеристики:Тип сухаря - плашка 2 3/8 (60мм);Материал - сталь 20Х18ХГТ;Код сухаря для клиньев спайдера - 45293А;Условия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</si>
  <si>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45293В.Назначение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2 7/8 (73мм);Материал - Сталь 20Х18ХГТ;Код сухаря для клиньев спайдера - 45293B;Условия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</si>
  <si>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45293С.Назначение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3-1/2''(89 мм);Материал - сталь 20Х18ХГТ;Код сухаря для клиньев спайдера - 45293С;Условия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</si>
  <si>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45293К.Назначение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3-3/4''(95 мм);Материал - сталь 20Х18ХГТ;Код сухаря для клиньев спайдера - 45293К;Условия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</si>
  <si>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282984.000.000002</t>
  </si>
  <si>
    <t>для труболовок</t>
  </si>
  <si>
    <t>Сухарь (плашка) для труболовки.Технические параметры:Тип - ТВО (труболовка внутренняя освобождающаяся механическогодействия);Механизм захвата - шестиплашечный;Условный диаметр НКТ, мм, не менее - 73;Исполнение - правое;Условия поставки:- должна поставляться с сертификатом или другим документом,удостоверяющим происхождениетовара;- паспорта продукции;- соответствующая упаковка, не допускающая повреждения.</t>
  </si>
  <si>
    <t>Сухарь для трубного ключа КОТ 48-89.Назначение - трубного ключа для зацепления без проскальзывания челюстейтрубного ключа или клиньев спайдера с поверхностью труб бурильных,обсадных НКТ;Технические характеристики:Тип ключа - КОТ;Марка стали- 18ХГТ;Комплектация:- плашка (сухарь) круглая КОТ-006, КТ.002;- плашка (сухарь) плоская КОТ-008, КТ.001;Условия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</si>
  <si>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Сухарь для трубного ключа КОТ 89-132.Назначение - для зацепления без проскальзывания челюстей трубного ключаили клиньев спайдера с поверхностью труб бурильных, обсадных НКТ;Технические характеристики:Диаметр условный, мм - 89-132;Марка стали- 18ХГТ;Комплектация:- плашка (сухарь) круглая КОТ-006, КТ.002;- плашка (сухарь) плоская КОТ-008, КТ.001;Условия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t>
  </si>
  <si>
    <t>Сухарь для трубного ключа КТГУ-73.Назначение - сухаря для зацепления без проскальзывания челюстей трубногоключа или клиньев спайдера с поверхностью труб бурильных, обсадных НКТ;Технические характеристики:Тип сухаря - КТГУ;Диаметр условный, мм - 73;Код сухаря - КТГУ73.00.009;Марка стали- 18ХГТ;Поставка:-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</si>
  <si>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265151.100.000008</t>
  </si>
  <si>
    <t>Термометр</t>
  </si>
  <si>
    <t>ТН-7</t>
  </si>
  <si>
    <t>Термометр ртутный стеклянный с диапазоном измерения от 0 до 150 °Спредназначен для определения температуры фракционирования светлыхнефтепродуктов при их разгонке (по Энглеру). Конструкция термометра для испытания нефтепродуктов:Стеклянный термометр с вложенной шкальной пластиной из молочного стекла.При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(°С):150Цена деления шкалы не менее (°С): 1,00Длина термометра не менее (мм): 140 ±10Термометрическая жидкость: ртуть.</t>
  </si>
  <si>
    <t>265112.530.000002</t>
  </si>
  <si>
    <t>скважинный</t>
  </si>
  <si>
    <t>Термометр стеклянный комнатный предназначены для измерения температурывоздуха в бытовых помещениях в диапазонах Диапазон измерениятемпературы, °С- от 0 до +40Цена деления шкалы, не более °С 1Размеры, не менее мм 132х39х21Материал основания (держателя) дерево</t>
  </si>
  <si>
    <t>265151.100.000071</t>
  </si>
  <si>
    <t>ТТП №2</t>
  </si>
  <si>
    <t>Термометр ТТ П-2.Назначение - для измерений температуры при определении фракционногосостава нефтепродуктов;Технические характеристики:Исполнение - 2;Диапазон измерении, С - от -35 до +50.</t>
  </si>
  <si>
    <t>Термометр технический ртутный (прямой), Назначение - для местногоконтроля температуры в трубопроводах, сосудах и других промышленныхустановках. Стеклянный ртутный термометр с вложенной внутрь оболочкишкальной пластиной из листового стекла молочного цвета.Длина верхней части не менее 230 ±10 мм.Длина нижней части не менее 66мм не более 403 мм.Диаметр оболочки верхней части не менее 20 мм.Диаметр оболочки нижней части не менее 8 мм.Технические характеристики:Исполнение: П-4;Минимальная температура измерения не менее (°С): 0;Максимальная температура измерения не менее (°С): 100;Цена деления шкалы не менее (°С): 1.00;Термометрическая жидкость: ртуть.</t>
  </si>
  <si>
    <t>201342.700.000002</t>
  </si>
  <si>
    <t>Триполифосфат натрия</t>
  </si>
  <si>
    <t>пищевой</t>
  </si>
  <si>
    <t>Триполифосфат натрия порошкообразный.Является продуктом переработки термической ортофосфорной кислоты.Назначение - для нужд народного хозяйства и экспорта;Триполифосфат натрия является малогигроскопичным продуктом ипредназначается для приготовления моющих средств, обработки воды,используемой для питания котлов, в мясной и молочной промышленности,розничной торговли и других целей;Технические характеристики:Формула - РзО10;Относительная молекулярная масса - 367,86;Внешний вид -рассыпающийся порошок белого цвета;Массовая доля общей пятиокиси фосфора (P2Os), %, не менее -57,0;Массовая доля три пол ифосфата натрия (Na5P3O10), %, не менее - 94;Массовая доля первой формы триполифосфата натрия, %, не более - 10;Массовая доля железа (Fe), %, не более - 0,01;Деление, мл - по 100;Условия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13493-86.</t>
  </si>
  <si>
    <t>172919.900.000007</t>
  </si>
  <si>
    <t>Фильтр</t>
  </si>
  <si>
    <t>обеззоленный, лабораторный, медленнофильтрирующий</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</si>
  <si>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</si>
  <si>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089310.100.000004</t>
  </si>
  <si>
    <t>Хлорид натрия</t>
  </si>
  <si>
    <t>Стандарт-титр натрий хлористый. Назначение - для приготовлениятитрованных (стандартных) растворов; Концентрация раствора, Н - 0,1.Условия поставки: - должна поставляться с сертификатом или другимдокументом, удостоверяющим происхождение товара;- соответствующая упаковка, не допускающая повреждения.</t>
  </si>
  <si>
    <t>201413.230.000002</t>
  </si>
  <si>
    <t>Хлороформ (трихлорметан)</t>
  </si>
  <si>
    <t>технический</t>
  </si>
  <si>
    <t>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t>
  </si>
  <si>
    <t>282219.300.000094</t>
  </si>
  <si>
    <t>Челюсть</t>
  </si>
  <si>
    <t>для трубного элеватора</t>
  </si>
  <si>
    <t>Челюсть захвата для элеватора ЭТА-50 предназначен для захватывания подмуфту или замок и удерживания на весу колонн насосно-компрессорных илибурильных труб по ГОСТ 63380 и ГОСТ 63175 в процессе спуско-подъемныхопераций как с вертикальной установкой труб, так и с укладкой их намостки при освоении и ремонте нефтяных и газовых скважин.Сменные части для элеватора с грузоподъёмностью 50 тонн.Технические характеристики:Диаметр захватываемой трубы, мм - 73мм.Условия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t>
  </si>
  <si>
    <t>Челюсть захвата элеватора ЭТА-50 73В (высаженный)Предназначение - для захватывания под муфту или замок и удерживания навесу колонн насосно-компрессорных или бурильных труб по ГОСТ 63380 иГОСТ 63175 в процессе спуско-подъемных операций как с вертикальнойустановкой труб, так и с укладкой их на мостки при освоении и ремонтенефтяных и газовых скважин. Применяются в умеренном и холодноммакроклиматическом районах по ГОСТ 16350-80.Технические характеристики:Диаметр захватываемой трубы, мм - 60, В60, 73, В73, 89;Габаритные размеры, мм - 290 х 230 х 575;Масса, кг  - 39.Условия поставки:- должен поставляется заказчику в заводской упаковке (ящиках) спаспортом, с сертификатом и другими документами, удостоверяющимпроисхождение товара.</t>
  </si>
  <si>
    <t>281220.900.000028</t>
  </si>
  <si>
    <t>Штанга</t>
  </si>
  <si>
    <t>для глубинного штангового насоса</t>
  </si>
  <si>
    <t>233600000</t>
  </si>
  <si>
    <t>Атырауская область, Жылыойский р/н. НГДУ "Жылыоймунайгаз"</t>
  </si>
  <si>
    <t>Штанга насосная стеклопластиковая ШНС.Назначение - для передачи возвратно-поступательного движения отназемного привода штанговой насосной установки к плунжеру скважинногонасоса.ШНС - представляет собой стеклопластиковый стержень с наклеенными наконцах металлическими головками, заканчивающимися наружной резьбой.Штанги могут комплектоваться муфтами, в соответствии с ГОСТ Р 51161 ификсированными скребками – центраторами из полимерных материалов.Техничнеские характеристики:Условный размер, мм, не менее - 22;Длина штанги, мм, не менее - 8000;Класс прочности - С;Предел текучести 0т, МПа, не менее - 414;Временное сопротивление 0в, МПа - 620-793;Предельной  рабочей температурой эксплуатации - 130 С;Приведенные напрежения, МПа, не более - 90;Максимальная кратковременная (пиковая) нагрузка, не более, для штанги сусловным размером 22, Кн - 10;Предел прочности при растяжении, МПа, не менее - 690 (1000);Модуль упругости при растяжении, МПа, не менее - 48 000 (53 000);Предел прочности при сдвиге, МПа, не менее - 40;Предел прочности при срезе, МПа, не менее - 180;Предусмотреть  навинчивание на один конец соединительной муфты, типаМШ22;Прочность соединения головок со стеклопластиковым стражнем:Прочность соединения, кН, не менее - 223;Прочность соединения центраторов со стеклопластиковым стражнем:Прочность соединения, кН, не менее - 17;Условия поставки:- должна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13877-96.</t>
  </si>
  <si>
    <t>Атырауская область, Станция Кульсары, Кульсаринский участок УПТОиКО</t>
  </si>
  <si>
    <t>234800000</t>
  </si>
  <si>
    <t>Атырауская область, Кзылкугинский р/н. НГДУ "Кайнармунайгаз"</t>
  </si>
  <si>
    <t>90</t>
  </si>
  <si>
    <t>Штанга насосная цельная без сварных соединений.Назначение - для передачи движения от наземного привода к скважиннымплунжерным или винтовым насосам;Штанги представляют собой металлический стержень круглого сечения, наконцах которого высажены головки, заканчивающиеся резьбой.Основные параметры и функции «ШН»:Конструкция штанги цельная без сварных соединений;Технические характеристики:Условный диаметр, мм - 22;Длина, мм, - 9140;Класс прочности - Д- Супер;Группа стали, - хромомолибденовая углеродистая.Минимальный предел текучести - 720 МПа; Педел прочности - 930 ...1050;Комплектация - с навинченной на один конец соединительной муфтой МШ22,класса - Т;В транспортных пакетах;Нормативно-технический документ - ГОСТ 13877-96.Перечень необходимых документов при поставке:- с сертификатом;- документы, удостоверяющие происхождение товара;Примечание: Соответствующая упаковка, не допускающая поврежденияоборудования;</t>
  </si>
  <si>
    <t>289261.500.000092</t>
  </si>
  <si>
    <t>Штроп</t>
  </si>
  <si>
    <t>для подвешивания элеватора</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</si>
  <si>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скважин;Грузоподъёмность комплектной пары штропов, т - 28;Диаметр поперечного сечения, мм - 35;Расстояние между струнами штропов, мм - 120;Длина - 860+10;Ширина - 230+10;Масса полного комплекта, кг, не более - 30;Условия поставки:- поставляется с сертификатом и другими документами,удостоверяющим происхождение товара;- соответствующая упаковка, не допускающая повреждения оборудования.</t>
  </si>
  <si>
    <t>282422.000.000057</t>
  </si>
  <si>
    <t>к приспособлению для захвата насосно-компрессорных или бурильных труб и удержания их на весу в устье скважин</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</si>
  <si>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скважин;Грузоподъемность комплектной пары штропов, т - 32;Диаметр поперечного сечения, мм - 40;Расстояние между струнами штропов, мм - 120;Длина - 860+10;Ширина - 230+10;Масса полного комплекта, кг, не более - 38;Условия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поврежденияоборудования.</t>
  </si>
  <si>
    <t>282217.950.000102</t>
  </si>
  <si>
    <t>Элеватор</t>
  </si>
  <si>
    <t>трубный, грузоподъемность 10-80 т</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</si>
  <si>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 притекущем и капитальном ремонте скважин;Технические харакетристики:Диаметр штанг, мм - 16,19, 22, 25;Диаметр штропа, мм, не более - 25;Грузоподъемность, т, не менее - 10;Габаритные размеры, мм, не более:Длина - 230;Ширина - 125;Высота - 500;Масса, кг - 12,7;Условия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 товара.</t>
  </si>
  <si>
    <t>257330.650.000033</t>
  </si>
  <si>
    <t>для захвата под муфту или замок и удержания на весу колонны или трубы, трубный</t>
  </si>
  <si>
    <t>Элеватор трубный с автоматическим запирающим устройством.Назначение - для захватывания под муфту или замок и удерживания на весуколонн труб по ГОСТ 63380 и ГОСТ 63175 в процессе спуско-подъемныхопераций при освоении и ремонте нефтяных и газовых скважин.Технические характеиристики:Климатическое условие - УХЛ;Грузоподъемность, т, не менее - 50;Условный диаметр захватываемой трубы, мм, не менее - 60, В60, 73, В73,89; Габаритные размеры, мм, не более - 300х230х560;Масса, кг - 39;Условия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</si>
  <si>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характеристики:Тип элеватора - двухштропный трубный;Диаметр удерживаемых труб, мм - 114;Грузоподъемность, т - 40;длина 440мм, ширина 215мм, высота 160мм,масса, кг-35.Условия поставки: поставляется заказчику в заводской упаковке (ящиках) сполным комплектом ЗИП, паспортом, с сертификатом и другими документами,удостоверяющим происхождение товара.</t>
  </si>
  <si>
    <t>282217.950.000096</t>
  </si>
  <si>
    <t>для захвата, удержания насосных штанг в процессе спуско-подъемных операций при ремонте скважин, штанговый</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</si>
  <si>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операцийпри текущем и капитальном ремонте скважин;Технические характеристики:Диаметр штанг,  мм - 12,  16,  19,  22;Диаметр штропа,  мм,  не более - 22;Грузоподъемность,  т,  не менее - 5;Габаритные размеры,  мм,  не более:Длина - 225;Ширина - 125;Высота - 490;Масса,  кг - 9,7;Условия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</si>
  <si>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 элеватора двухштропного:Грузоподъемность, т, не менее - 25;Диаметр захватываемых труб, мм, не менее - 73;Диаметр расточки под трубу, мм, не более - 75;Габаритные размеры, мм, не более:Высота - 130;Длина - 370;Ширина - 160;Масса, кг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</si>
  <si>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вподвешенном состоянии и спуска насосно-компрессорных труб в процессеспуско-подъемных операций при текущем и капитальном ремонте скважин;Технические характеристики:Грузоподъемность,  т,  не менее - 50;Диаметр захватываемых труб,  мм,  не менее - 73;Диаметр расточки под трубу,  мм - 75;Габаритные размеры,  мм,  не более:Высота, мм - 145;Длина.  мм - 395;Ширина, мм - 167;Масса,  кг - 29;Условия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</si>
  <si>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Элеватор трубный.Назначение - для захвата и удержания на весу насосно-компрессорных труб(ГОСТ 633-80) с высаженными наружу концами в процессе спуско-подъемныхопераций при текущем и капитальном ремонте скважин;Технические характеристики:Грузоподъемность,  т,  не менее - 25;Диаметр захватываемых НКТ,  мм,  не менее - 73 (с высаженными наружуконцами);Диаметр расточки под трубу,  мм,  не более - 81;Габаритные размеры, мм,  не более:Высота - 130;Длина - 370;Ширина - 160;Масса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</si>
  <si>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характеристики:Диаметр удерживаемых труб, мм - 89;Грузоподъемность, т - 35;Диаметр расточки под трубу, мм - 91;Габариты ВхДхШ, мм - 145х395х180;Масса, кг - 29;Комплектация - с полным комплектом ЗИП;Условия поставки:- паспорт;- должна поставляться с сертификатом и другими документами,удостоверяющим происхождение товара;- в заводской упаковке (ящиках).</t>
  </si>
  <si>
    <t>Элеватор трубный.Назначение - для захвата и удержания на весу   насосно-компрессорныхтруб в процессе спускоподъёмных операций при текущем и капитальномремонте скважин, применяется при умеренном и холодном микроклиматическихрайонах;Технические характеристики:Грузоподъемность, т, не менее - 15;Диаметр удерживаемой трубы, мм, не менее - 60;Габаритные размеры, мм, не более:Длина,мм - 370;Ширина,мм - 110;Высота,мм - 155;Масса, кг, не более - 18;Условия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</si>
  <si>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ДРНиГ</t>
  </si>
  <si>
    <t>192026.510.000001</t>
  </si>
  <si>
    <t>Топливо дизельное</t>
  </si>
  <si>
    <t>зимнее</t>
  </si>
  <si>
    <t>ВХК</t>
  </si>
  <si>
    <t>11-2-1</t>
  </si>
  <si>
    <t>100</t>
  </si>
  <si>
    <t>CPT</t>
  </si>
  <si>
    <t>Топливо дизельное, зимнее,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ДЗЭЧ (зимнее);Предельная температура фильтруемости, С, не ниже - (-32);Экологический класс, не менее - К2.Нормативно-технический документ - ГОСТ 305-2013, ТР ТС 013/2011.</t>
  </si>
  <si>
    <t>ДСПиАО</t>
  </si>
  <si>
    <t>172314.500.000002</t>
  </si>
  <si>
    <t>Бумага для офисного оборудования</t>
  </si>
  <si>
    <t>формат А4</t>
  </si>
  <si>
    <t>5111 Одна пачка</t>
  </si>
  <si>
    <t>Бумага офисная А4.Технические характеристики:Формат - А4;Размер листа, мм - 210х297;Белизна,  не менее - 96% ISO;Плотность, г/м2 - 80;Количество листов в пачке, л - 500;Цвет бумаги - белый;Нормативно-технический документ - ГОСТ 6656-76.Марка/модель -Завод изготовителя -Страна происхождения -(заполняется поставщиком)</t>
  </si>
  <si>
    <t>204131.950.000000</t>
  </si>
  <si>
    <t>Мыло</t>
  </si>
  <si>
    <t>хозяйственное, твердое</t>
  </si>
  <si>
    <t>Мыло хозяйственное.Технические характеристики:Вид мыла - твердое (кусковое);Содержание жирных кислот, % - 72;Масса куска, гр - 250;Состав:- натриевые соли жирных кислот;- натуральные жиры;- масла с добавлением глицерина, пластификаторов, антиоксидантов исмягчающих веществ.Нормативно-технический документ - ГОСТ 30266-2017.Поставщик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</si>
  <si>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222929.900.000093</t>
  </si>
  <si>
    <t>Пломба контрольная</t>
  </si>
  <si>
    <t>индикаторная</t>
  </si>
  <si>
    <t>Пломба контрольная.Назначение - для опечатывания автомашин, цистерн, складских помещений идругих объектов с увеличенным расстоянием между опечатываемымиотверстиями;Технические характеристики:Вид пломбы - контрольная;Материал - полипропилен;Длина пломбы, мм, не менее - 300;Маркировка пломбы - семизначный цифровой код;Увеличенный диаметр гибкого элемента, мм, не менее - 2.</t>
  </si>
  <si>
    <t>ОУиПГ</t>
  </si>
  <si>
    <t>293230.900.000066</t>
  </si>
  <si>
    <t>Насос дозировочный</t>
  </si>
  <si>
    <t>для перекачки жидкостей, плунжерный</t>
  </si>
  <si>
    <t>Насос дозировочный одноплунжерный с взрывозащищенным электродвигателем.Технические характеристики:Исполнение по категории точности дозирования - 2,5;Подача за один максимальный ход плунжера, см3/ход - 71, 96-75, 36;Число ходов плунжера, ход/с - 2;Коэффициент подачи, % - 95,5;Модификация агрегатов - типа НД 500/100, где:Подача, м3/час - 500;Давление на выходе из насоса, кгс/см2 - 100;Исполнение по материалу проточной части - К;Исполнение по виду уплотнения плунжера -1;Исполнение по конструкции уплотнения плунжера - 4;Код исполнения э/двигателя - А;Условный проход патрубков, мм - 25;Диаметр плунжера, мм - 40;Мощность электродвигателя, кВт - 4;Напряжение, В - 380;Число оборотов, об/мин - 1500;Частота тока, Гц - 50;Род тока - переменный.</t>
  </si>
  <si>
    <t>201442.900.000007</t>
  </si>
  <si>
    <t>Растворитель</t>
  </si>
  <si>
    <t>для очистки попутного нефтяного газа от кислых компонентов, на основе метилдиэтаноламина</t>
  </si>
  <si>
    <t>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t>
  </si>
  <si>
    <t>265163.300.000004</t>
  </si>
  <si>
    <t>Счетчик газовый</t>
  </si>
  <si>
    <t>барабанный</t>
  </si>
  <si>
    <t>Счётчик газовый барабанный.Назначение - для точного измерения объема газа при проведении анализовпо определению сероводорода и меркаптанов в природном газе согласноГОСТ22387.2-2014. Счетчик газовый должен работать по принципу вытесненияс применениеммерного модуля-барабана, вращающегося в затворной жидкости(вода илималовязкое масло). Счетчик должен содержать вращающийсяизмерительный механизм (измерительный барабан), находящийся в рабочейжидкости (в воде или жидком масле). Измерение объема газа должнопроисходить за счет периодического заполнения и опорожнения четырехжестких измерительных камер.Технические характеристики:Минимальный расход, л/ч - 1;Номинальный расход, л/ч - 50;Максимальный расход, л/ч - 60;Погрешность измерений при номинальном значении расхода, % - 0,2;Погрешность измерения на протяжении всего диапазона измерений, % - 0,5;Максимальное давление газа на входе, мбар - 50;Минимальное деление шкалы, л - 0,002;Максимальное значение показаний, л - 9 999 999;Материал корпуса - ПВХ-прозрачный;Материал материала - ПВХ-серый;Комплектация:- 4-камерный мерный барабан;- магнитная муфта;- счетный механизм с LCD-монитором, сбрасываемый, 8-разрядный;- крепеж для монометра и термометра;- уплотнение из материала Viton;- уровень, нивелирный винт-ножка;- термометр (газовый), диапазон измерения, С - от 0 до плюс 60;- термометр (для затворной жидкости), диапазон измерения, С - от 0доплюс 60;- манометр, диапазон измерений разности давлений газа на входе инавыходе, мбар, до - 10;- большой циферблат с одной стрелкой;- индикатор уровня жидкости «HPLI»;- затворная жидкость «CalRix», л - 12.Нормативно-технический документ - ГОСТ 8.324-2002.Счетчик газовый должен быть внесен в государственный реестр ГСИ РК всрок не более шести месяцев после поставки Товара с предоставлениемдействующих сертификатов метрологической аттестации в реестре ГСИ РК.Поставщик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</si>
  <si>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201423.100.000004</t>
  </si>
  <si>
    <t>Этиленгликоль (этандиол)</t>
  </si>
  <si>
    <t>сорт высший</t>
  </si>
  <si>
    <t>Этиленгликоль осушка ПНГ МЭГ Высший сорт.Технические характеристики:Массовая доля этиленгликоля, не менее % - 99,80;Массовая доля диэтиленгликоля, не более % - 0,05;Показатель преломления при 200С - 1,431-1432;Дата выпуска Товара должна быть не ранее даты заключения договора напоставку Товара.</t>
  </si>
  <si>
    <t>СГМ</t>
  </si>
  <si>
    <t>279031.900.000001</t>
  </si>
  <si>
    <t>Агрегат сварочный</t>
  </si>
  <si>
    <t>1 сварочный пост, тип топлива дизельное топливо</t>
  </si>
  <si>
    <t>Агрегат сварочный дизельный, прицепной на усиленном одноосномшассирессорной подвески грузоподъемностью, тн, не менее - 1,5 сколесамиГАЗ-53.Назначение - для питания одного сварочного поста при ручнойдуговойсварке, наплавке и резке металлов постоянным током, а такжепитаниеэлектроинструмента и освещения, применяется для работы вполевыхусловиях, т.к. конструкция включает в себя автономный источникпитания ввиде двигателя внутреннего сгорания.Агрегат позволяет проводить сварку электродами с любым типомпокрытия,так как питание осуществляется от источника постоянного тока,которымслужит генератор индукторного типа с выпрямлением тока.Назначение - для сварки, резки сталей, меди, латуни и другихматериаловбез подключения к внешнему источнику электропитания;Технические характеристики:Тип агрегата - АДД-4004;Номинальный сварочный ток, А (при Пн-60%), не более - 400;Номинальное рабочее напряжение, В, не менее - 36;Пределы регулирования сварочного тока, А, не менее -  60, не более -400;Напряжение холостого хода, В, не менее - 70, не более - 90;Емкость топливного бака, л, не менее - 60, не более - 120;КПД насоса, %, не менее - 70;Вспомогательный генератор электропитания:Мощность, кВт, не более - 4;Номинальное напряжение, В (при 50 Гц), не более - 230;Двигатель:Тип двигателя- Д-144;Мощность двигателя, кВт/л.с., не менее - 37/50;Частота вращения, об/мин, не более - 1800;Охлаждение двигателя - воздушное;Климатическое исполнение - У1;Дополнительная комплектация:- Балластный реостат;- Сварочными кабелями, электрододержателем, щитком сварщика, резакомтипа«Вектор» длина, мм - 510, предназначены для ручных резки сталейтолщиной,мм - от 3 до 300, газовый и кислородный редуктор;- Комплектация расширенным комплектом инструмента дляпроведениятехнического обслуживания;- Дополнительный ящик для инструмента;- Система предварительного подогрева для пуска сварочного агрегатапритемпературе окружающего воздуха ниже, С0– 25;- Шумоизолированный кузов;- Укрытиями места сварочных работ от воздействия окружающей среды;- Электроинструментом для механической обработки кромоксвариваемыхэлементов и сварных соединений;- Световая сигнализация;- Система автоматической аварийной защиты;- Встроенный вспомогательный генератор, В - 220/380, к ВА - 4-7,переменного тока (для питания электроинструментов и потребителейсактивной нагрузкой - лампы накаливания, нагреватели, паяльники);- Светильник, софит для проведения работ в ночное время;- Приспособление для накачки шин;- Противоугонная цепь;- Электрический указатель уровня топлива;- Счетчик моточасов;- Кабели для дистанционного запуска из постороннего источника;- Устройство для сушки электродов;Нормативно-технический документ - ГОСТ 2402-82.Перечень документов при поставке:- с приложением паспорта;- руководства по эксплуатации;- документы на двигатель;- разрешения на применение от уполномоченного органа РК;Должен соответствовать требованиям энергосбережения и повышениюэнергоэффективности.Поставщик предоставляет гарантию на качество на весь объём Товаравтечение 12 месяцевот даты ввода в эксплуатацию Товара, но не более24месяцев от даты поставки.</t>
  </si>
  <si>
    <t>281331.000.000088</t>
  </si>
  <si>
    <t>Аппарат</t>
  </si>
  <si>
    <t>для центробежного насоса, направляющий</t>
  </si>
  <si>
    <t>Аппарат направляющий для ЦНС-300.Назначение - для комплектации и дооснащения насоса;Номер по каталогу - 8МС-70117-1;Перечень документов при поставке:- сертификат происхождения.Марка/модель -Завод изготовителя -Страна происхождения -(заполняется поставщиком)</t>
  </si>
  <si>
    <t>Аппарат направляющий для ЦНС-300.Каталожный номер - 8МС-7-0117-1.</t>
  </si>
  <si>
    <t>Аппарат направляющий для насоса ЦНСН 180.Каталожный номер - ЦНС 180-212.01.019-1.</t>
  </si>
  <si>
    <t>201411.300.000001</t>
  </si>
  <si>
    <t>Ацетилен</t>
  </si>
  <si>
    <t>технический, марка Б</t>
  </si>
  <si>
    <t>5108 Баллон</t>
  </si>
  <si>
    <t>Ацетилен газообразный технический. Тара предоставляется заказчиком, беззаправки с пористой массой.Назначение - для использования в качестве горючего газа пригазопламенной обработке металлов;Технические характеристики:Марка - Б;Категория качества – сорт 1;Объем, л - 40;Комплектация:- вентиль;- кольцо горловины;- предохранительный колпак;- опорный башмак;Нормативно-технический документ - ГОСТ 5457-75.</t>
  </si>
  <si>
    <t>281331.000.000104</t>
  </si>
  <si>
    <t>Втулка</t>
  </si>
  <si>
    <t>для центробежного насоса</t>
  </si>
  <si>
    <t>Втулка подшипника для насоса ЦНС-180;Назначение - для оснащения и укомплектования ЦНС-180;Каталожный номер - 6МС-6-0102.</t>
  </si>
  <si>
    <t>Втулка подшипника для насоса ЦНС-300;Назначение - для оснащения и укомплектования ЦНС-300;Каталожный номер - 8МС 7-0102.</t>
  </si>
  <si>
    <t>281331.000.000105</t>
  </si>
  <si>
    <t>для поршневого насоса</t>
  </si>
  <si>
    <t>Втулка поршня.Назначение - для комплектаций насоса  НБ-50;Диаметр поршня, мм - 120;Номер по каталогу - НБ50.02.301П (НБ32.02.102-03).</t>
  </si>
  <si>
    <t>281331.000.000106</t>
  </si>
  <si>
    <t>для ротационного насоса</t>
  </si>
  <si>
    <t>Втулка сальника насоса ЦНС 300Назначение - для комплектации насоса  ЦНС-300;Номер по каталогу - 8МС-7-0127.</t>
  </si>
  <si>
    <t>281331.000.000107</t>
  </si>
  <si>
    <t>для гидрозатвора насоса</t>
  </si>
  <si>
    <t>Втулка дистанционная для гидрозатвора насоса ЦНС 180.Назначение - для оснащения и укомплектования ЦНС-180.Номер по каталогу - 6МС-6-0114.</t>
  </si>
  <si>
    <t>Втулка дистанционная для гидрозатвора насоса ЦНС 300.Назначение - для оснащения и укомплектования ЦНС-300.Номер по каталогу - 8МС 7-0113.</t>
  </si>
  <si>
    <t>Втулка разгрузки.Назначение - для комплектации насоса  ЦНС-300;Номер по каталогу -  8МС-7-0114.</t>
  </si>
  <si>
    <t>Втулка разгрузки.Назначение - для комплектаций насоса  ЦНС-180;Номер по каталогу - 6МС-6-0114.</t>
  </si>
  <si>
    <t>Втулка гидрозатвора.Назначение - для комплектаций насоса ЦНС-180;Номер по каталогу - 6МС-6-0125.</t>
  </si>
  <si>
    <t>Втулка гидрозатвора.Назначение - для комплектаций насоса ЦНС-60;Номер по каталогу - МС-30М-0121-1.</t>
  </si>
  <si>
    <t>Втулка дистанционная.Назначение - для комплектаций насоса ЦНС-60;Номер по каталогу - МС-50-0130.</t>
  </si>
  <si>
    <t>281331.000.000113</t>
  </si>
  <si>
    <t>Головка</t>
  </si>
  <si>
    <t>для станка-качалки</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</si>
  <si>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АФНИ.304593.001 (аналог - К8.06.00.0.00 праваярезьба)Комплектация - корпус, палец, подшипник и крепежные гайки.</t>
  </si>
  <si>
    <t>279031.900.000017</t>
  </si>
  <si>
    <t>Горелка</t>
  </si>
  <si>
    <t>сварочная, инжекторная, мощность 50-2500 л/ч</t>
  </si>
  <si>
    <t>Горелка ацетиленовая Г1Назначение - применяется для ручной сварки, нагрева, пайки мягким итвердым припоем.Технические характеристики:Номер горелки - Г1;Разрезаемая толщина, мм - 0,5 - 5;Рабочее давление газа, Мпа - 0,1-0,8;Комплектация: номер мундштуков - 1,2,3,4,5;Условия поставки:- паспорта;- руководство по эксплуатации.</t>
  </si>
  <si>
    <t>221973.270.000027</t>
  </si>
  <si>
    <t>Диафрагма</t>
  </si>
  <si>
    <t>для буровой установки</t>
  </si>
  <si>
    <t>Диафрагма пневмокомпенсатора.Назначение - для комплектации насосов НБ-50;Номер по каталогу - Д-16.</t>
  </si>
  <si>
    <t>281331.000.000117</t>
  </si>
  <si>
    <t>для насоса высокого давления</t>
  </si>
  <si>
    <t>Диафрагма пневмокомпенсатора с стабилизатором.Назначение - для комплектации насосов НБ-125, 9МГр.Номер по каталогу - Д-20.</t>
  </si>
  <si>
    <t>281413.350.000006</t>
  </si>
  <si>
    <t>Задвижка</t>
  </si>
  <si>
    <t>клиновая, стальная, условный проход 50-450 мм</t>
  </si>
  <si>
    <t>ОТ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</si>
  <si>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</si>
  <si>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кгс/см2 - 24;Обозначение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</si>
  <si>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не менее 25;Обозначение типа (таблица фигур) - 30с64нж;Материал корпуса - сталь;Управление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</si>
  <si>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кгс/см2 - 16;Обозначение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</si>
  <si>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- 300;Давление условное (Ру), кгс/см2 - 16;Обозначение типа (таблица фигур) - 30с41нж;Материал корпуса - сталь 20Л/25;Управление - ручное;Комплектация - с комплектом ответных фланцев со шпильками, гайками ипрокладки для монтажа;Рабочая среда - тех вода, попутно пластовая вода, газонефтяная смесь,природный газ, товарная нефть;Условия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</si>
  <si>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паспорт;- руководство по эксплуатации;- разрешение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</si>
  <si>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</si>
  <si>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</si>
  <si>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с 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кгс/см2 - 350;Управление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</si>
  <si>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комплектом ответных фланцев (далее -КОФ).Назначение - для трубопроводов, транспортирующих жидкие или газообразныенефтепродукты, воду и парТехнические характеристики:Марка - ЗКЛ2;Диаметр условный (Ду), мм - 100;Давление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с приложением паспорта;- руководства по эксплуатации;-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</si>
  <si>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</si>
  <si>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коррозиионно стойкая сКОФ.Назначение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кгс/см2 - 210;Управление - ручное;Комплектация - с комплектом ответных фланцев со шпильками, гайками ипрокладки для монтажа;Рабочая среда - нефть, газоконденсат, вода с содержанием механическихпримесей до 25 мг/л, а также суммарное содержание СО2 и Н2S до 0.003% пообъему;Условия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</si>
  <si>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</si>
  <si>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шиберная прямоточная полнопроходная с КОФ.Назначение - для перекрытия каналов в устьевой нефтепромысловой арматурефонтанных, насосных и нагнетательных скважин;Технические характеристики:Тип – Задвижка шиберная;Диаметр условный (Ду), мм - 65;Давление условное (Ру), кгс/см2 –140;Материал корпуса - легированная сталь;Управление - ручное;Комплектация - с комплектом ответных фланцев со шпильками и гайками длямонтажа;Рабочая среда - агрессивные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Р 55020-2012.</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</si>
  <si>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- 200;Давление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9598-86;Поставщик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</si>
  <si>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кгс/см2 - 25;Обозначение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</si>
  <si>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- 150;Давление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</si>
  <si>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запорное устройство на трубопроводах и технологическихлиниях, которые транспортируют газ, воду, масло, пар, нефтепродукты, идругие жидкие и газообразные среды, которые не являются агрессивными поотношению к деталям задвижки;Технические характеристики:Тип - ЗКЛ2;Диаметр условный (Ду), мм - 100;Давление условное (Ру), кгс/см2 - 40;Обозначение типа (таблица фигур) - 30с15нж;Материал корпуса - сталь 20Л/25;Управление - ручное;Комплектация - с комплектом ответных фланцев со шкпильками и гайками длямонтажа;Рабочая среда - тех вода, попутно пластовая вода, газонефтяная смесь,природный газ, товарная нефть;Условия поставки:- с приложением паспорта;- руководства по эксплуатации;Нормативно-технический документ - ГОСТ 9698-86.</t>
  </si>
  <si>
    <t>Задвижка дисковая штуцерная.Назначение - для работы в качестве запирающего и дросселирующегоустройства в фонтанной, нагнетательной арматуре, манифольдахраспределения воды;Технические характеристики:Тип - ЗДШ;Диаметр условный (Ду), мм - 65;Давление условное (Ру), кгс/см2, не менее - 140;Материал корпуса - сталь 40Х по ГОСТ 4543;Исполнение - коррозионно стойки;Комплектация:- с КОФ (комплектом ответных фланцев);- быстросменные минералокерамические штуцера с дроссельными отверстиями,мм - 2; 3; 4; 5; 6; 7; 8; 10; 12;Перечень документов при поставке:- с приложением паспорта;- руководства по эксплуатации;- разрешения на применение от уполномоченного органа РК.Марка/модель -Завод изготовителя -Страна происхождения -(заполняется поставщиком)</t>
  </si>
  <si>
    <t>259311.330.000015</t>
  </si>
  <si>
    <t>Канат</t>
  </si>
  <si>
    <t>тип ЛК-О, свивка двойная, стальной</t>
  </si>
  <si>
    <t>006 Метр</t>
  </si>
  <si>
    <t>Канат стальной двойной свивки.Назначение – для переоснастки стационарных грузоподъемных кранов.Технические характеристики:Тип – ЛК-РО;Диаметр, мм – 22,5;Назначение - Г, грузовой;Класс по механическим свойствам - В;Свивка - Н, не раскручиваемая;Степень уравновешенности - Р, рихтованная;Точность изготовления - Т повышенная;Разрывное усилие, Н/мм2 - 1770 (180 кгс/мм2);Материал сердечника - органическим сердечником;Перечень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</si>
  <si>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241061.000.000006</t>
  </si>
  <si>
    <t>Катанка</t>
  </si>
  <si>
    <t>Катанка из углеродистой стали.Назначение - для перетяжки на проволоку на проволоку.Технические характеристики:Точность - В по ГОСТ 2590;Диаметр, мм - от 6 до 7;Марка стали - СТ3;Охлаждение - У01, одностадийное;Перечень документов при поставке:- сертификат соответствия;Нормативно-технический документ - ГОСТ 30136-95.</t>
  </si>
  <si>
    <t>Катанка из углеродистой стали.Назначение - для перетяжки на проволоку на проволоку.Технические характеристики:Точность - В по ГОСТ 2590;Диаметр, мм - от 8 до 9;Марка стали - СТ3;Охлаждение - У01, одностадийное;Перечень документов при поставке:- сертификат соответствия;Нормативно-технический документ - ГОСТ 30136-95.Марка модели -Завод изготовителя -Страна происхождения -(заполняется поставщиком)</t>
  </si>
  <si>
    <t>Кислород</t>
  </si>
  <si>
    <t>газообразный, технический, сорт 1</t>
  </si>
  <si>
    <t>01.2022</t>
  </si>
  <si>
    <t>12.2022</t>
  </si>
  <si>
    <t>Кислород газообразный технический.Назначение - газопламенная обработка металлов и другие технические цели;Технические характеристики:Объемная доля кислорода, %, не менее - 99,7;Объемная доля водяных паров, %, не более - 0,007;Объемная доля водорода, %, не более - 0,3;Содержании щелочи - по п.3.9 ГОСТ 5583-78;Упаковка - наполняется в стальные баллоны объемом, л - 40предоставляемые Заказчиком;Нормативно-технический документ - ГОСТ 5583-78.Поставщик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</si>
  <si>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281331.000.000144</t>
  </si>
  <si>
    <t>Клапан</t>
  </si>
  <si>
    <t>Клапан насоса СИН46.Назначение - для сервисного обслуживания и ремонта;Номер по каталогу - СИН46.02.130.021.</t>
  </si>
  <si>
    <t>281331.000.000149</t>
  </si>
  <si>
    <t>для бурового насоса</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</si>
  <si>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НБ50.02.850П-01.Поставщик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</si>
  <si>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НБ50.02.750П-Б.</t>
  </si>
  <si>
    <t>281411.900.000022</t>
  </si>
  <si>
    <t>предохранительный, стальной, размер 50-100 мм  </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</si>
  <si>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СКППКР;Модификация - 4;Исполнение - Р (ручной подрыв);Диаметр (Ду), мм - 80;Давление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</si>
  <si>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- 40;Обозначение типа - 17с21нж;Климатическое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</si>
  <si>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СППКР;Модификация - 4;Исполнение - Р (ручной подрыв);Диаметр (Ду), мм - 50;Давление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</si>
  <si>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281411.900.000023</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</si>
  <si>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- 100;Давление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</si>
  <si>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предохранительный, стальной, размер 100-400 мм  </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</si>
  <si>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- 150;Давление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</si>
  <si>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281413.390.000124</t>
  </si>
  <si>
    <t>запорный, бронзовый, размер до 50 мм</t>
  </si>
  <si>
    <t>Вентиль бронзовый 15Б3Р запорный муфтовый.Назначение - для установки на трубопроводах качестве запорногоустройства.Технические характеристики:Диаметр условный (Ду), мм - 15;Давление условное (Ру), МПа, не менее - 1,6;Материал уплотнения запора - резина;Уплотнение шпинделя - резина;Среда - вода;Способ управления - ручной;Перечень документов при поставке:- предоставление паспорта;- сертификат происхождения.Марка/модель -Завод изготовителя -Страна происхождения -(заполняется поставщиком)Вентиль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- 15;Давление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t>
  </si>
  <si>
    <t>281413.550.000003</t>
  </si>
  <si>
    <t>запорный, стальной, размер до 50 мм</t>
  </si>
  <si>
    <t>Вентиль запорный стальной муфтовый.Назначение - используется в трубопроводах коммунальной сферы дляограничение подачи потока;Технические характеристики:Материал корпуса - нержавеющая сталь;Диаметр условный (Ду), мм - 15;Давление условное (Ру), кгс/см2 - 160.Перечень документов при поставке:- паспорта.Поставщик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</si>
  <si>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(вентиль) чугунный муфтовый.Технические характеристики:Диаметр, мм – 25;Рабочая середа - вода, пар.Температура рабочей среды, ° С -  не менее 220;Герметичность - класс «D» по ГОСТ 9544-93;Номинальное давление, Мпа - 1,6 (16 кгс/см2);Присоединение к трубопроводу: муфтовое по ГОСТ 6527-68.Материал корпуса - ковкий чугун.Управление - ручное.Уплотнение – паронит.Условия поставки:- сертификат соответствия.</t>
  </si>
  <si>
    <t>281413.590.000001</t>
  </si>
  <si>
    <t>запорный, латунный, размер до 50 мм</t>
  </si>
  <si>
    <t>Вентиль (клапан) латунный муфтовый 15Б3р Ду50 Ру16 предназначен дляустановки в качестве запорного устройства на трубопроводы холодной воды и других жидкостей, неагрессивных к материалу корпуса иуплотнений.Условный проход, мм – 50;Условное давление, кгс/см2 – 16;Присоединение – муфтовое;Управление – ручное;Материал корпуса- латунь ЛЦ40СД:Условия поставки:- сертификат соответствия.</t>
  </si>
  <si>
    <t>Вентиль (клапан) запорный проходной муфтовый Ду25 Ру16.Назначение - для установки на трубопроводах в качестве запорногоустройства.Технические характеристики:Диаметр (Ду), мм - 25;Давление (Ру), МПа - 16;Максимальная рабочая температура -  90,0 С;Максимальное рабочее давление, бар - 16.0;Тип присоединения - муфтовое;Материал корпуса - латунь;Вес, кг - 1,32.Поставщик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</si>
  <si>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281413.900.000104</t>
  </si>
  <si>
    <t>обратный, стальной, размер 10-50 мм</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</si>
  <si>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- 50;Давление (Ру), кгс/см2 - 16;Материал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t>
  </si>
  <si>
    <t>281413.900.000105</t>
  </si>
  <si>
    <t>обратный, стальной, размер 50-100 мм  </t>
  </si>
  <si>
    <t>Клапан обратный поворотный с КОФ.Назначение - для предотвращения обратного потока транспортируемой средыв технологических трубопроводах;Технические характеристики:Диаметр (Ду), мм - 80;Давление (Ру), кгс/см2 - 16;Материал - углеродистая сталь ст.20;Комплектация:- с комплектом ответных фланцев со шпильками, гайками и прокладки длямонтажа;Перечень документов при поставке:- с приложением паспорта;- руководства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</si>
  <si>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- 100;Давление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</si>
  <si>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281413.900.000106</t>
  </si>
  <si>
    <t>обратный, стальной, размер 100-400 мм  </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</si>
  <si>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ст.25;Комплектация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</si>
  <si>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</si>
  <si>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281331.000.000127</t>
  </si>
  <si>
    <t>Колесо</t>
  </si>
  <si>
    <t>для насоса, рабочее</t>
  </si>
  <si>
    <t>Колесо рабочее ЦНС.Назначение - для комлпектации насосов ЦНС-180;Ступня - промежуточной ступени;Номер по каталогу - 6МС-6-0118-1.</t>
  </si>
  <si>
    <t>Колесо рабочее ЦНС.Назначение - для комлпектации насосов ЦНС-300;Ступня - промежуточной ступени;Номер по каталогу - 8МС-7-0118.</t>
  </si>
  <si>
    <t>Колесо рабочее ЦНС.Назначение - для комлпектации насосов ЦНС-300;Ступня - первой ступени;Номер по каталогу - ЦНС300-120…600.01.008-1.</t>
  </si>
  <si>
    <t>Колесо рабочее ЦНСНазначение - для комлпектации насосов ЦНС-180;Ступня  - первой ступени;Номер по каталогу  -ЦНС180-212.01.008:</t>
  </si>
  <si>
    <t>259213.990.000001</t>
  </si>
  <si>
    <t>Колпак</t>
  </si>
  <si>
    <t>для пропанового баллона</t>
  </si>
  <si>
    <t>Колпак металлический для пропанового 50 л баллона.Назначение - используется для защиты вентиля от механических поврежденийпри перевозке, от  ударов при падении, от загрязнения вентиля прихранении.Технические характеристики:Применяемый газ - пропан;Тип - универсальный металлический;Сплав металла - селумин АК 12;Каталожный номер КОРД - 393.00.036;Резьба трубная - 2 3/4";Размер, мм - 152x93;Масса, кг - 0,37;Цвет колпака - красный.</t>
  </si>
  <si>
    <t>281331.000.000022</t>
  </si>
  <si>
    <t>Кольцо</t>
  </si>
  <si>
    <t>для насосов жидкостей и подъемников жидкостей, уплотнительное</t>
  </si>
  <si>
    <t>Кольцо разгрузки.Назначение - для комплектации насосов ЦНС-180;Номер по каталогу - 6МС-6-0111.</t>
  </si>
  <si>
    <t>Кольцо разгрузки.Назначение - для комплектации насосов ЦНС-180;Номер по каталогу - 6МС-6-0112.</t>
  </si>
  <si>
    <t>Кольцо разгрузки.Назначение - для комплектации насосов ЦНС-300;Номер по каталогу - 8МС-7-0111.</t>
  </si>
  <si>
    <t>Кольцо разгрузки.Назначение - для комплектации насосов ЦНС-300;Номер по каталогу - 8МС-7-0112.</t>
  </si>
  <si>
    <t>Кольцо разгрузки.Назначение - для комплектации насосов ЦНС 60;Номер по каталогу - 4МС-30-0109-111.</t>
  </si>
  <si>
    <t>Кольцо разгрузки.Назначение - для комплектации насосов ЦНС 60;Номер по каталогу - 4МС-30-0109-112.</t>
  </si>
  <si>
    <t>Кольцо гидравлической пяты.Назначение - для комплектации насосов ЦНС-60;Номер по каталогу - ЦНС 60-165.01.000.06.</t>
  </si>
  <si>
    <t>259929.190.000109</t>
  </si>
  <si>
    <t>Кольцо уплотнительное</t>
  </si>
  <si>
    <t>для аппарата центробежного насоса</t>
  </si>
  <si>
    <t>Кольцо уплотняющее аппарата.Назначение - для комплектации насоса ЦНС-300;Номер по каталогу - 8МС-7-0120.</t>
  </si>
  <si>
    <t>Кольцо уплотняющее аппарата.Назначение - для комлпектации насоса ЦНС-300;Номер по каталогу - 8МС-7-0121.</t>
  </si>
  <si>
    <t>Кольцо уплотняющее аппарата.Назначение - для комплектации насосов ЦНС-180;Номер по каталогу - 6МС-6-0120.</t>
  </si>
  <si>
    <t>Кольцо уплотняющее аппарата.Назначение - для комплектации насосов ЦНС-180;Номер по каталогу - 6МС-6-0121.</t>
  </si>
  <si>
    <t>Кольцо.Назначение - для комплектации насосов ЦНС-180;Номер по каталогу - 6МС-6-0128.</t>
  </si>
  <si>
    <t>Кольцо.Назначение - для комплектации насосов ЦНС-300;Номер по каталогу - 8МС-7-0128.</t>
  </si>
  <si>
    <t>Кольцо.Назначение - для комплектации насосов ЦНС-38, ЦНС-60;Номер по каталогу - МС-30М-0136А.</t>
  </si>
  <si>
    <t>281413.900.000121</t>
  </si>
  <si>
    <t>Кран запорный</t>
  </si>
  <si>
    <t>стальной, давление условное 0-420 Мпа, проход условный 10-1400 мм, механический</t>
  </si>
  <si>
    <t>"Кран шаровый трехходовой КШТМХ1-80-40-70.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сервисногообслуживания и ремонта, в том числе планового ремонта основного (установленного) оборудования нефтедобычи.
Технические характеристики:
Номер покаталогу - НПМ6.469.016-02;
Применяемость - запасные части  АГЗУ (14 скв);
Рабочее давление Ру, МПа - 40;
Диаметр, мм - 80.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</si>
  <si>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281413.900.000050</t>
  </si>
  <si>
    <t>Кран пробковый</t>
  </si>
  <si>
    <t>бронзовый/латунный, давление условное 0-420 Мпа, проход условный 10-1400 мм, ручной</t>
  </si>
  <si>
    <t>Кран трехходовой натяжной муфтовый.Назначение - для монтажа манометров к трубопроводу и сброса давленияприснятии прибора;Технические характеристики:Диаметр условный (Ду), мм - 15;Давление условное (Ру), кгс/см2 - 16;Герметичность затвора - 11б18бк;Материал корпуса - бронзовый;Тип присоединения - резьбовое;Присоединение к трубопроводу - муфтовое;Рабочая температура, С:- вода, масло при температуре - 100;- пар при температуре - 205;Перечень документов при поставке:- с приложением паспорта;- руководства по эксплуатации;Нормативно-техничсекий документ - ГОСТ 14187-84.</t>
  </si>
  <si>
    <t>281413.730.000001</t>
  </si>
  <si>
    <t>Кран шаровой</t>
  </si>
  <si>
    <t>стальной, условное давление 0-400 Мпа, диаметр 10-1400 мм, механический</t>
  </si>
  <si>
    <t>Кран шаровый ПДРК.Назначение - сервисного обслуживания и ремонта, в том числе плановогоремонта основного оборудования, а также для установки на трубопроводахтехнологических линий для перекрытия потоков газожидкостных смесей или вкачестве запорных устройств;Техническая характеристика:Диаметр условный (Ду), мм - 50;Далвение условное (Ру), МПа- 40;Климатическое исполнение - УХЛ;Рабочее среда - вода, щелочи, нефть, нефтепродукты, ингибированныерастворы кислоты, цементные растворы;Номер по каталогу - ПДРК.491826.001-02.</t>
  </si>
  <si>
    <t>281413.730.000007</t>
  </si>
  <si>
    <t>латунный, условное давление 0-420 Мпа, диаметр 10-1400 мм, ручной</t>
  </si>
  <si>
    <t>Кран шаровый муфтовый газовый ГШК.Назначение - для перекрытия потока среды;Технические характеристики:Диаметр условный (Ду), мм - 20;Далвение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</si>
  <si>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Кран шаровой газовый муфтовый ГШК.Назначение - для установки в качестве запорного устройства наружного ивнутреннего применения;Диаметр условного прохода, мм – 25;Тип присоединения – муфтовое; Рабочее давление, Мпа(кгс/см) - 1.6 (16);Рабочая температура, С° - -40 С° +80 ;Регулируемая среда - природный газ;Уплотнение затвора - полиуретан (СКУ ПФЛ 100);Материал корпуса - сталь 20;Направление подачи среды – любое;Герметичность затвора - А;Поставщик при поставке должен представить:паспорта, руководства по эксплуатации.Нормативно-технический документ - ГОСТ 21345-2005.</t>
  </si>
  <si>
    <t>281413.730.000013</t>
  </si>
  <si>
    <t>бронзовый/латунный, условное давление 0-420 Мпа, диаметр 10-1400 мм, механический</t>
  </si>
  <si>
    <t>Кран шаровой муфтовый газовый ГШК.Назначение - для перекрытия потока среды;Технические характеристики:Диаметр условный (Ду), мм - 15;Далвение условное (Ру), кгс/см2 - 16;Рабочая среда - газ;Температура рабочей среды, C - от - 40 до + 60;Условия поставки:- с предоставлением паспорта;Нормативно-технический документ - ГОСТ 21345-2005.</t>
  </si>
  <si>
    <t>281413.730.000016</t>
  </si>
  <si>
    <t>стальной, условное давление 0-400 Мпа, диаметр 10-1400 мм, ручной</t>
  </si>
  <si>
    <t>Кран шаровый муфтовый газовый ГШК.Назначение - для того, чтобы устанавливаться на трубопроводах в качествезапорного устройства как внутреннего, так и наружного применения;Техническая характеристика:Диаметр условный (Ду), мм - 15;Далвение условное (Ру), кгс/см2 - 10;Материал - 11чббк;Климатическое исполнение - УХЛ1;Рабочая среда - газ;Температура рабочей среды, C - от -60 до +50.</t>
  </si>
  <si>
    <t>Кран шаровой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- 25;Далвение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</si>
  <si>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281331.000.000033</t>
  </si>
  <si>
    <t>Кривошип</t>
  </si>
  <si>
    <t>Кривошип в сборе.Назначение - для дооснащения и комплектации станка качалки Ц2НШ-450;Номер по каталогу - АФНИ.304514.001;Нормативно-технический документ - ГОСТ 16350-80.</t>
  </si>
  <si>
    <t>Кривошип в сборе.Назначение - для комплектации насоса Ц2НШ-750;Номер по каталогу - ДПКР.304514.001-01;Нормативно-технический документ - ГОСТ 16350-80.</t>
  </si>
  <si>
    <t>281331.000.000034</t>
  </si>
  <si>
    <t>Кронштейн</t>
  </si>
  <si>
    <t>для насоса</t>
  </si>
  <si>
    <t>Кронштейн передний.Нзначение - для комплектации насоса ЦНС-300;Номер по каталогу - 8МС-7-0129.</t>
  </si>
  <si>
    <t>241062.900.000014</t>
  </si>
  <si>
    <t>Круг</t>
  </si>
  <si>
    <t>стальной, марка Ст.20, диаметр 32-270 мм, горячекатаный</t>
  </si>
  <si>
    <t>Прокат стальной горячекатаный круглый.Технические характеристики:Диаметр, мм, не менее - 110;Марка стали - Ст20;Длина, м, не менее - 11,70;Перечень документов при поставке:- сертификат качества/соответствия;Нормативно-технический документ - ГОСТ 2590-2006.</t>
  </si>
  <si>
    <t>Прокат стальной холоднокатный круглый.Технические характеристики:Диаметр, мм - 130;Марка стали - Ст20;Длина, м, не менее - 11,70;Условия поставки:- сертификат качества;Нормативно-технический документ -ГОСТ 7417-75.</t>
  </si>
  <si>
    <t>Прокат стальной горячекатный круглыйНазначение - для изготовления болты, втулки, гайки, запорную арматуру,проводники и другие изделия.Технические характеристики:Диаметр, мм - 160;Нормативно-технический документ - ГОСТ 2590-2006.</t>
  </si>
  <si>
    <t>241062.900.000059</t>
  </si>
  <si>
    <t>стальной, марка Ст.3сп, диаметр 10-19 мм, горячекатаный</t>
  </si>
  <si>
    <t>Прокат стальной горячекатаный круглый.Технические характеристики:Диаметр, мм, не менее - 16;Марка стали - Ст3-5пс;Длина, м, не менее - 11,70;Класс точности - А1;Перечень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t>
  </si>
  <si>
    <t>281331.000.000036</t>
  </si>
  <si>
    <t>Лента тормозная</t>
  </si>
  <si>
    <t>055 Метр квадратный</t>
  </si>
  <si>
    <t>Лента асбестовая тормозная это маток длинной, изготовленной изасбестовых материалов с армирующим элементом (латунной проволокой илидругим материалом), пропитанной масленой смесью ленты, предназначеннойдля тормозных механизмов и для механизмов фрикционных передач, с большимкоэффициентом трения и высокими температурами. Тормозная лентаизготавливается двух типов, из асбестового или же тканево-асбестовогоматериала с использованием армирующей проволокой из латуни или другогопрочного метала, сама лента пропитывается специальным маслянымраствором. Применяют ее как накладку в фрикционных или механизмахторможения и тормозных узлах, предназначенных для работы в условиях свысоким давлением, до 5 МПа, и при высоких температурах, как правиловозникающих при торможении, до плюс 300 С. Для районов с высоким уровнемвлажности изготавливают ленту тормозную ЛАТ с фунгицидом.Технические характеристики:Марка лены - ЛАТ-2;Толщина, мм - 12;Ширина, мм, не менее - 100;Максимальное давление, мПа - 5;Максимальная температура, С - 300;Коэффициент сухого трения, СЧ - 0,45-0,6;При поставке предоставить:- сертификат качества;Нормативно-технический документ - ГОСТ 1198-93.</t>
  </si>
  <si>
    <t>241031.900.000000</t>
  </si>
  <si>
    <t>Лист стальной</t>
  </si>
  <si>
    <t>марка Ст.1сп, толщина до 3,9 мм, холоднокатаный</t>
  </si>
  <si>
    <t>Лист оцинкованный.Назначение - для холодного профилирования, под окраску, изготовленияштампованных деталей, а также  примененяется в электротехнической сфере,производственных областях, строительстве, при изготовленииметаллоконструкций различного назначения, машиностроении.Технические характеристики:Точность проката - Б;Точность по плосткостности - ПН;Характер кромки - О;Габаритные размеры, мм, не менее:Толщина - 0,7;Ширина - 1250;Длина - 2500;Марка стали - 08ПС;Перечень документов при поставке:- сертификат соответсвия;Нормативно-технический документ - ГОСТ 14918-80.Страна происхождения -(заполняется поставщиком)</t>
  </si>
  <si>
    <t>241031.900.000033</t>
  </si>
  <si>
    <t>марка Ст.3пс, толщина 2,5-12 мм, с ромбическим рифлением</t>
  </si>
  <si>
    <t>Лист стальной рифленый ромбический.Назначение - напольные противоскользящие покрытия в общественных ипроизводственных помещениях, цехах, шахтах, в общественном транспорте испец. технике  облицовка металлоконструкций, элементы декора.Технические характеристики:Вид проката - рифленый;Вид фигуры - ромбический;Габаритные размеры, мм, не менее:Толщина - 4;Ширина - 1500;Длина - 6000;Марка стали - Ст3сп;Перечень документов при поставке:- сертификат соответствия;Нормативно-технический документ - ГОСТ 8568-77.Марка/модель -Завод изготовителя -Страна происхождения -(заполняется поставщиком)</t>
  </si>
  <si>
    <t>241031.900.000059</t>
  </si>
  <si>
    <t>Сталь толстолистовая.Технические характеристики:Точность по толщине - А;Точность по плоскостности - ПО;Характер кромки - О;Толщина, мм - 40;Ширина, мм - 1500;Длина, мм - 6000;Марка стали - 3-5сп;Условия поставки:- сертификат качества;Нормативно-технический документ - ГОСТ 19903-2015.</t>
  </si>
  <si>
    <t>241032.000.000012</t>
  </si>
  <si>
    <t>марка Ст.3пс, толщина 0,40- 12 мм, горячекатаный</t>
  </si>
  <si>
    <t>Сталь тонколистовая.Технические характеристики:Вид - тонколистовая;Точность по толщине - повышенной точности А;Точность по плоскостности - ПО;Характер кромки - О;Габаритные размеры, мм, не менее:Толщина - 3;Ширина - 1250;Длина - 2500;Марка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</si>
  <si>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241032.000.000013</t>
  </si>
  <si>
    <t>Сталь толстолистовая.Технические характеристики:Вид - толстолистовая;Точность по толщине - повышенной точности А;Точность по плоскостности - ПО;Характер кромки - О;Габаритные размеры, мм, не менее:Толщина - 25;Ширина - 1500;Длина -  6000;Марка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</si>
  <si>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241032.000.000020</t>
  </si>
  <si>
    <t>марка Ст.3сп, толщина 0,40-12 мм, горячекатаный</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</si>
  <si>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- 4;Ширина,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</si>
  <si>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- 5;Ширина,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</si>
  <si>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- 6;Ширина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</si>
  <si>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- 8;Ширина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</si>
  <si>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221920.700.000059</t>
  </si>
  <si>
    <t>Манжета</t>
  </si>
  <si>
    <t>для гидравлических устройств, резиновая, тип I</t>
  </si>
  <si>
    <t>Манжета штока поршня.Назначение - для комплектации насоса НБ-50;Номер по каталогу - 11ГрИ.04.004П;Нормативно-технический документ - ГОСТ 1050-88.</t>
  </si>
  <si>
    <t>Уплотнение втулки клапана НБ-125.Назначение - для гермитизции цилиндра втулки поршня;Номер по каталогу - 1НП. 02.00.011П;Условия поставки:- сертификат происхождения/качества.</t>
  </si>
  <si>
    <t>221973.230.000013</t>
  </si>
  <si>
    <t>для  гидравлического насоса, резиновая</t>
  </si>
  <si>
    <t>Манжета насоса СИН46.Назначение -  для доукомплектования, модернизации, дооснащения;Технические характеристики:Диаметр наружный, мм - 75;Диаметр внутренний, мм - 55;Высота, мм - 18;Масса, кг, не более - 0,0,13;Номер по каталогу - М55х75.</t>
  </si>
  <si>
    <t>281331.000.000040</t>
  </si>
  <si>
    <t>Манжета насоса СИН46.Назначение - для доукомплектования, модернизации, дооснащения;Технические характеристики:Диаметр наружный, мм - 125;Диаметр внутренний, мм - 82;Высота, мм - 24;Номер по каталогу - СИН35.100.01.004.</t>
  </si>
  <si>
    <t>Уплотнение штока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- 02.00.001.Перечень документов при поставке:- сертификат происхождения, 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</si>
  <si>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265152.700.000039</t>
  </si>
  <si>
    <t>Манометр</t>
  </si>
  <si>
    <t>пропановый</t>
  </si>
  <si>
    <t>Манометр пропановый.Назначение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характеристики:Давление, МПа  - 0,6;Диаметр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</si>
  <si>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239911.990.000017</t>
  </si>
  <si>
    <t>Набивка сальниковая</t>
  </si>
  <si>
    <t>асбестовая, марка АП (АП-31)</t>
  </si>
  <si>
    <t>239911.990.000004</t>
  </si>
  <si>
    <t>асбестовая, марка-АСП</t>
  </si>
  <si>
    <t>Набивка сальниковая с однослойным оплетнением сердечника.Назначение - для уплотнения в поршневых и центробежных насосах;Технические характеристики:Форма сечения - квадратная;Тип - АСП-31;Размер сечения, мм - 12х12;Условия поставки:- сертификат происхождения/качества;Нормативно-технический документ - ГОСТ 5152-84.</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</si>
  <si>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- 8х8;Условия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</si>
  <si>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ЛП-31;Размер сечения, мм - 14х14;Условия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</si>
  <si>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- 12х12;Условия поставки:- сертификат происхождения/качества;Нормативно-технический документ - ГОСТ 5152-84.</t>
  </si>
  <si>
    <t>281312.900.000001</t>
  </si>
  <si>
    <t>Насос</t>
  </si>
  <si>
    <t>паровой поршневой, прямодействующий, двухпоршневой, горизонтальный, подача до 125 м3/ч</t>
  </si>
  <si>
    <t>Насос буровой поршневой НБ.Назначение - поршневой, нагнетание промывочного раствора в скважину пригеолоразведочном,структурно-поисковом бурении на нефть и газ;Технические характеристики:Комплектация ЗИП:Втулка, кмп - 2,Поршень, кмп - 2,Съемник седел клапанов;Поршневая втулка;Тип насоса - НБ;Мощность, кВт, не менее - 50;Давление, МПа, не менее - 6,3;Диаметр шкива насоса, мм - 620;Диаметр нагнетательного патрубка, мм - 50;Диаметр всасывающего патрубка, мм - 113;Перечень документов при поставке:- с приложением паспорта;- руководства по эксплуатации;- разрешения на применение от уполномоченного органа РК;Нормативно-технический документ - ГОСТ 6031-81.Марка/модель -Завод изготовителя -Страна происхождения -(заполняется поставщиком)</t>
  </si>
  <si>
    <t>Насос буровой поршневой НБ-125.Назначение - перекачивания высокоабразивных технологическихнефтепромысловых жидких сред с твердымичастицами (цементного раствора, глинистого раствора на водной основе сплотностью до 1,8 т/м3, температурой от 0 до 80 ºС (273-353 К), с примесью нафти по объему не более 20%, с содержанием включениймикротвердостью до 1500 МПа не более 4% по объему, с размером частиц не более 8 мм) при цементировании, капитальном ремонте нефтяных игазовых скважин, промывочно-продавочных работах при бурении нефтяных и газовых скважин;нагнетания воды в пласт при интенсификации добычи нефти;перекачивания высоковязких жидкостей, включая нефть;Технические характеристики:Мощность, кВт - 125;Давление, МПа – не более 17;Частота вращения трансмиссионного вала, об/мин -511, 388, 377;Диаметр сменных втулок, мм - 90, 100, 115, 127;Ход поршня, мм - 250;Передаточное число зубчатой передачи - 5, 11;Привод к насосу - клиновыми ремнями типа «D»;Количество ремней, шт - 5;Диаметр шкива насоса, мм - 1000;Диаметр всасывающей трубы,мм - 100;Комплектация ЗИП:Втулка мм - 90, 100, 115 и 127 по одной комплекте,Поршень мм - 90, 100, 115 и 127по одной комплекте,Съемник седел клапанов, съемник поршневой втулки,Гвозди для предохранительных клапанов разного давление;Условия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6031-81.</t>
  </si>
  <si>
    <t>Насосный агрегат центробежный, полупогружной, вертикальный типа «НВ».Назначение - для перекачивания из подземных дренажных емкостей, типа ЕПи ЕПП, смеси воды и нефтепродуктов с твердыми включениями.Технические характеристики:Параметры насоса:Подача, м3/час, не менее - 50;Напор, м, не менее - 50;Давление на входе, кг/см2, не более - 1;КПД, %, не менее - 43;Электродвигатель:Тип двигателя - асинхронный;Мощность, кВт, не менее - 18,5;Частота вращения, об/мин, не менее - 1500;Исполнение - взрывозащищенное;Глубина погружения агрегата, м, не менее - 3;Климатическое исполнение - У2;Перечень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</si>
  <si>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281314.130.000000</t>
  </si>
  <si>
    <t>для воды и других чистых, химически нейтральных жидкостей, консольный одноступенчатый, подача до 300 м3/ч</t>
  </si>
  <si>
    <t>ОИ</t>
  </si>
  <si>
    <t>12-2-24</t>
  </si>
  <si>
    <t>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</si>
  <si>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</si>
  <si>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281314.900.000075</t>
  </si>
  <si>
    <t>для химически активных и агрессивных жидкостей, многоступенчатый секционный, подача до 650 м3/ч</t>
  </si>
  <si>
    <t>Насос центробежный секционный ЦНС.Технические характеристики:Подача, м3/ч - 300;Напор, м - 600;Мощность, кВт, не менее - 420;Частота вращения, об/мин - 1475;Кавитационный запас, м - 4; КПД, %, не менее - 70;Комплектация - с ЗИП (рубашка вала-1 шт, гайка ротора-1 шт, регулирующиекольца разной толщины и комплект РТИ), ответные фланцы всасывающего инагнетательного патрубков, комплект шпилек с гайками, муфта комплекте супругими втулками и пальцами);Климатическое исполнение - УХЛ4;Нормативно-технический документ - ГОСТ 10407-88.</t>
  </si>
  <si>
    <t>242040.500.000005</t>
  </si>
  <si>
    <t>Отвод</t>
  </si>
  <si>
    <t>стальной, крутоизогнутый, диаметр 66-200 мм, исполнение 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</si>
  <si>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- 90;Исполнение - 2;Диаметр, мм - 114;Толщина стенки, мм – не менее 12;Материал - сталь Ст.20;Нормативно техническая документация - ГОСТ 17375-2001.</t>
  </si>
  <si>
    <t>242040.500.000010</t>
  </si>
  <si>
    <t>стальной, крутоизогнутый, диаметр до 65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</si>
  <si>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- 57;Толщина стенки, мм, не менее - 4;Материал - сталь Ст.20;Нормативно-технический документ - ГОСТ 17375-2001.</t>
  </si>
  <si>
    <t>242040.500.000011</t>
  </si>
  <si>
    <t>стальной, крутоизогнутый, диаметр 66-200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</si>
  <si>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- 89;Толщина стенки, мм, не менее - 5;Материал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</si>
  <si>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- 114;Толщина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</si>
  <si>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</si>
  <si>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- 76;Толщина стенки, мм, не менее - 5;Материал - сталь Ст.20;Нормативно-технический документ - ГОСТ 17375-2001.</t>
  </si>
  <si>
    <t>242040.500.000012</t>
  </si>
  <si>
    <t>стальной, крутоизогнутый, диаметр 201-450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</si>
  <si>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- 219;Толщина стенки, мм, не менее - 8;Материал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</si>
  <si>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- 273;Толщина стенки, мм - 12;Материал - сталь Ст.20;Нормативно техническая документация - ГОСТ 17375-2001.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</si>
  <si>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- 90;Диаметр, мм - 325;Толщина стенки, мм – не менее 10;Материал - сталь Ст.20;Нормативно-технический документ - ГОСТ 17375-2001.</t>
  </si>
  <si>
    <t>239911.990.000019</t>
  </si>
  <si>
    <t>Паронит</t>
  </si>
  <si>
    <t>марка ПОН-А</t>
  </si>
  <si>
    <t>Паронит общего назначения ПОН-А.Технические характеристики:Обозначение марки - ПОН;Исполнение - А;Габаритные размеры, мм, не менее:Толщина - 3;Длина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</si>
  <si>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ПОН-А.Технические характеристики:Обозначение марки - ПОН;Исполнение - А;Габаритные размеры, мм, не менее:Толщина - 2;Длина - 1500;Ширина - 1700;Климатическое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</si>
  <si>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239911.990.000020</t>
  </si>
  <si>
    <t>марка ПОН-Б</t>
  </si>
  <si>
    <t>Паронит общего назначения ПОН типа Б.Технические характеристики:Тип - Б;Габаритные размеры, (ТхДхШ), мм - 3х1500х1500;Климатическое исполнение - УХЛ1.Нормативно-технический документ - ГОСТ 481-80.Поставщик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</si>
  <si>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Паронит общего назначения ПОН-Б.Технические характеристики:Обозначение марки - ПОН;Исполнение - Б;Габаритные размеры, мм, не менее:Толщина - 4;Длина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</si>
  <si>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ПОН-Б.Технические характеристики:Обозначение марки - ПОН;Исполнение - Б;Толщина, мм - 3,0;Длина, мм - 1500;Ширина, мм - 1700;Климатическое исполнение - УХЛ1;Нормативно-технический документ - ГОСТ 481-80.</t>
  </si>
  <si>
    <t>242040.100.000024</t>
  </si>
  <si>
    <t>Переход</t>
  </si>
  <si>
    <t>концентрический, диаметр 151-300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</si>
  <si>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- 219;Толщина стенки, мм - 10;Диаметр (Д2), мм - 108;Толщина стенки, мм - 6;Материал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</si>
  <si>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- 219;Толщина стенки, мм - 10;Диаметр (Д2), мм - 159;Толщина стенки, мм - 8;Материал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</si>
  <si>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- 159;Толщина стенки, мм - 10;Диаметр (Д2), мм - 108;Толщина стенки, мм - 8;Материал - сталь ст.20;Нормативно-технический - ГОСТ 17378-2001.</t>
  </si>
  <si>
    <t>242040.100.000046</t>
  </si>
  <si>
    <t>эксцентрический, диаметр 51-150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</si>
  <si>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- 114;Толщина стенки, мм - 6;Диаметр (Д2), мм - 57;Толщина стенки, мм - 4;Материал - сталь ст.20;Нормативно-технический - ГОСТ 17378-2001.</t>
  </si>
  <si>
    <t>282113.600.000021</t>
  </si>
  <si>
    <t>Печь</t>
  </si>
  <si>
    <t>нефтенагревательная, автоматизированная </t>
  </si>
  <si>
    <t>Печь ПТ-16/150, количество горелок-16шт, мощность-2МВт, калорифер 2-х поточный, диаметр-159мм, вид топливо попутный газ с автоматичечским блоком розжигом</t>
  </si>
  <si>
    <t>281331.000.000175</t>
  </si>
  <si>
    <t>Плунжер</t>
  </si>
  <si>
    <t>для насоса, стальной, наружный диаметр 55 мм</t>
  </si>
  <si>
    <t>Плунжер 55мм насоса СИН46.02.100.012П.Назначение - для комплектации насоса СИН 46;Технические характеристики:Тип насоса - СИН46;Номер по каталогу - СИН46.02.100.012П;Дпл, мм - 55.</t>
  </si>
  <si>
    <t>Плунжер 55мм насоса СИН 46.02.134.000.Назначение - для комплектации насоса СИН 46;Технические характеристики:Тип насоса - СИН46;Номер по каталогу - СИН 46.02.134.000;Дпл, мм - 55.</t>
  </si>
  <si>
    <t>281510.530.000000</t>
  </si>
  <si>
    <t>Подшипник качения</t>
  </si>
  <si>
    <t>роликовый конический, радиально-упорный</t>
  </si>
  <si>
    <t>Подшипник 7520 (аналог 32220) роликовый конический однорядный.Технические характеристики:Внутренний диаметр подшипника, мм - 100;Наружный диаметр подшипника, мм - 180;Высота подшипника, мм - 49;Ширина наружного кольца, мм - 39;Ширина внутреннего кольца, мм - 46;Радиус монтажной фаски подшипника, мм - 3,5;Статическая грузоподъемность - С0 236 000 Н;Динамическая грузоподъемность - С 250 000 Н;Нормативно-технический документ - ГОСТ 333-79.</t>
  </si>
  <si>
    <t>Подшипник 7618 (аналог 32318) роликовый конический однорядный.Технические характеристики:Внутренний диаметр подшипника, мм - 90;Наружный диаметр подшипника, мм - 190;Высота подшипника, мм - 67,50;Ширина наружного кольца, мм - 53,5;Ширина внутреннего кольца, мм - 66,5;Радиус монтажной фаски подшипника, мм - 4,0;Статическая грузоподъемность - С0 365 000 Н;Динамическая грузоподъемность - С 370 000 Н;Нормативно-технический документ - ГОСТ 333-79.</t>
  </si>
  <si>
    <t>Подшипник 7524 (аналог 32224) роликовый конический однорядный.Технические характеристики:Внутренний диаметр подшипника, мм - 120;Наружный диаметр подшипника, мм - 215;Высота подшипника, мм - 61,50;Ширина наружного кольца, мм - 50;Ширина внутреннего кольца, мм - 58;Радиус монтажной фаски подшипника, мм - 3,5;Статическая грузоподъемность - С0 379 000 Н;Динамическая грузоподъемность - С 368 000 Н;Нормативно-технический документ - ГОСТ 333-79.</t>
  </si>
  <si>
    <t>281510.530.000002</t>
  </si>
  <si>
    <t>роликовый сферический, радиальный самоустанавливающийся</t>
  </si>
  <si>
    <t>Подшипник 3612 (аналог 22312) роликовый радиальный сферическийдвухрядный.Технические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С0 128 000 Н;Динамическая грузоподъемность - С 196 000 Н;Нормативно-технический документ - ГОСТ 5721-75.</t>
  </si>
  <si>
    <t>Подшипник роликовый радиальный сферический .Исполнение - роликовый радиальный сферический двухрядный;Технические характеристики:Обозначение - 3618 ( 22318Н, 22318,22318/ W33Н);Нормативно-технический документ - ГОСТ 5721-75.</t>
  </si>
  <si>
    <t>Подшипник 3616 (аналог 22316) роликовый радиальный сферическийдвухрядный.Технические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С0 227 000 Н;Динамическая грузоподъемность - С 325 000 Н;Нормативно-технический документ - ГОСТ 5721-75.</t>
  </si>
  <si>
    <t>Подшипник 3618 (аналог 22318) роликовый радиальный сферическийдвухрядный.Технические характеристики:Внутренний диаметр подшипника, мм - 90;Наружный диаметр подшипника, мм - 190;Ширина подшипника, мм - 64;Радиус монтажной фаски подшипника, мм - 4,0;Статическая грузоподъемность - С0 300 000 Н;Динамическая грузоподъемность - С 400 000 Н;Нормативно-технический документ - ГОСТ 5721-75.</t>
  </si>
  <si>
    <t>281510.700.000000</t>
  </si>
  <si>
    <t>роликовый цилиндрический, радиальный</t>
  </si>
  <si>
    <t>Подшипник 92152 роликовый радиальный с короткими цилиндрическимироликами, с однобортовым внутренним кольцом и плоским упорным кольцом.Технические характеристики:Внутренний диаметр подшипника, мм - 260;Наружный диаметр подшипника, мм - 400;Ширина подшипника, мм - 65;Радиус монтажной фаски подшипника, мм - 3,0;Диаметр борта внутреннего кольца, мм - 70,2;Диаметр борта наружного кольца, мм - 89,6;Статическая грузоподъемность - С0 1017,5 Н;Динамическая грузоподъемность - С 627 000 Н;Нормативно-технический документ - ГОСТ 8328-75.</t>
  </si>
  <si>
    <t>281510.900.000002</t>
  </si>
  <si>
    <t>шариковый, радиально-упорный</t>
  </si>
  <si>
    <t>Подшипник 1608 (аналог 2308) шариковый радиальный сферическийдвухрядный.Технические характеристики:Внутренний диаметр подшипника, мм - 40;Внешний диаметр подшипника, мм - 90;Ширина подшипника, мм - 33;Вес подшипника, кг - 0,925;Статическая грузоподъемность - C0 17 600 Н;Динамическая грузоподъемность - C 45 000 Н;Нормативно-технический документ -  ГОСТ 28428-90.</t>
  </si>
  <si>
    <t>Подшипник 306 (аналог 6306) шариковый радиальный однорядный.Технические характеристики:Внутренний диаметр подшипника, мм - 30;Наружный диаметр подшипника, мм - 72;Ширина подшипника, мм - 19;Радиус монтажной фаски подшипника, мм - 2,0;Статическая грузоподъемность - С0 14 600 Н;Динамическая грузоподъемность - С 28 100 Н;Нормативно-технический документ - ГОСТ 8338-75.</t>
  </si>
  <si>
    <t>Подшипник 309 (аналог 6309) шариковый радиальный однорядный.Технические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С0 30 000 Н;Динамическая грузоподъемность - С 52 700 Н;Нормативно-технический документ - ГОСТ 8338-75.</t>
  </si>
  <si>
    <t>Подшипник 208 (аналог 6208) шариковый радиальный однорядный.Технические характеристики:Внутренний диаметр подшипника, мм - 40;Наружный диаметр подшипника, мм - 80;Ширина подшипника, мм - 18;Радиус монтажной фаски подшипника, мм - 2,0;Статическая грузоподъемность - С0 17 800 Н;Статическая грузоподъемность - С 32 000 Н;Нормативно-технический документ - ГОСТ 8338-75.</t>
  </si>
  <si>
    <t>281331.000.000219</t>
  </si>
  <si>
    <t>Поршень</t>
  </si>
  <si>
    <t>для поршневого насоса нагнетания жидких сред</t>
  </si>
  <si>
    <t>Поршень бурового насоса 9МГрТехнические характеристики:Диаметр узла, мм - 115;Посадка - коническая;Номер по каталогу - 9МГр.02.210П-01;Условия поставки:- сертификат происхождения/соответсвия.</t>
  </si>
  <si>
    <t>Поршень бурового насоса НБ-50.Технические характеристики:Диаметр узла, мм - 120;Тип насоса - НБ-50;Номер по каталогу - НБ50.02.210П;Условия поставки:- сертификат происхождения/соответсвия.</t>
  </si>
  <si>
    <t>281331.000.000190</t>
  </si>
  <si>
    <t>Привод</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</si>
  <si>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</si>
  <si>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235200000</t>
  </si>
  <si>
    <t>Атырауская область, Макатский р/н. НГДУ "Доссормунайгаз"</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</si>
  <si>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- 60;Длина хода устьевого штока, м - 3;Крутящий момент на выходном валу редуктора, кНм - 40;Наибольшее число ходов балансира в минуту, не менее - 4,2; не более -8,8;Масса привода, кг, не менее - 11650;Комплектация:-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противовесами,шт - 4;- балансир 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ремнейивозможность регулирования натяжения ремней и поддержания их внатянутомсостоянии;- шатуны с нижними головками;- тормоз червячный в сборе с тормозным диском и колодкам;- шкивом ведомый;- с электродвигателем 22 квт 1500об/мин на валу, которыйзакрепленаконусная втулка типа ВШБ и шкив, диаметром, мм - 200 и 250,плита электродвигателя должны иметь подвижныекронштейны крепления лаписпользуемого двигателя (что позволяет устанавливать всепредусмотренныеэлектродвигатели) Замена ведущегошкива должнапроизводиться безприменения съемника и других специальныхприспособлений;- с дорожной плитой по три штуки (размер, м - 3,0х1,2) на один привод;- площадками обслуживания редуктора, опоры балансира, опоры траверса,съемный 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 системы управления с системами телемеханики исистемамииндивидуальной автоматизации;- качество лакокрасочных покрытийи их цвета должны соответствовать 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станка-качалки.Ц2НШ - тип редуктора, двухступенчатый с зацеплением Новикова;- межцентровое расстояние, АТ, мм - 750;- передаточное число - 37,18;- частота вращения быстроходного вала, об/мин - 200;- диаметр шкивов, мм - 900;Устройство редуктора:- корпуса;- крышки;- вала-шестерни быстроходного;- валов промежуточных с зубчатыми колёсами;- вала тихоходного с зубчатым колесом;- подшипников;- манжеты;- торцовых крышек;- крышкилюка;-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5по ГОСТ 2.304.На табличкеэлектрохимическим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</si>
  <si>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234200000</t>
  </si>
  <si>
    <t>Атырауская область, Исатайский р/н  НГДУ "Жайыкмунайгаз"</t>
  </si>
  <si>
    <t>Станок качалка (Приводы штанговых глубинных насосов тумбовый ПШГНТ)сдорожной плитой.Назначение - для механического привода глубинных штанговых насосов;Технические характеристики:Нагрузка на устьевом штоке, кН - 40;Длина хода устьевого штока, м - 0,45; 0,6; 0,75; 0,9; 1,1; 1,3; 1,5;Крутящий момент на выходном валу редуктора, кНм - 14;Число качаний балансира в минуту - не менее - 2,0, не более - 7,4;Масса привода, кг, не менее - 5500;Комплектация:-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А-2240 ХЛ. ГОСТ 1284.1-89 одной группы, количество, шт - 4;Клиноременная передача должна обеспечивать легкую смену ремнейивозможность регулирования натяжения ремней и поддержания их внатянутомсостоянии;-шатуны с нижними головками;- тормоз червячный в сборе с тормозным диском и колодками;- шкивом ведомый;- с электродвигателем 7,5 квт 1500 об/мин на валу, которыйзакрепленаконусная втулка типа ВШБ и шкив, диаметром, мм - 125 и 140,плита электродвигателя должны иметь подвижные кронштейны креплениялаписпользуемого двигателя (что позволяет устанавливатьвсепредусмотренные электродвигатели).Замена ведущего шкива должнапроизводиться без применения съемника идругихспециальныхприспособлений;- с дорожной плитой по три штуки (размер, м - 3,0х1,2) на один привод;- площадками обслуживания с лестницами редуктора, электродвигателяистанции управления, опоры балансира, траверса и опоры траверса,съемныйплощадкой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такжевозможностьстыковкисистемы управления с системами телемеханики исистемамииндивидуальной автоматизации;- качество лакокрасочных покрытий и их цвета должны соответствоватьГОСТ12.4.026.-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 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станка-качалки.Ц3НШ - тип редуктора, трехступенчатый с цилиндрической зубчатойпередачейзацепления Новикова;- межцентровое расстояние, АТ, мм - 400;- передаточное число - 57,75;Устройство редуктора:- корпуса;- крышки;- вала-шестерни быстроходного;- валов промежуточных с зубчатыми колёсами;- валатихоходного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  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 по ГОСТ 2.304.Натабличке электрохимическимтравлением или ударным способом указывают:- наименование или товарный знак предприятия-изготовителя;- типоразмер привода;- номернастоящего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</si>
  <si>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192031.300.000002</t>
  </si>
  <si>
    <t>Пропан-бутан</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</si>
  <si>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не более - 1,6;Массовая доля сероводорода и меркаптановой серы по ГОСТ 22985-90 , %, неболее - 0,013;В том числе сероводорода  по ГОСТ 22985-90, %, не более - 0,003;Массовая доля бутана и бутиленов, %, не более - 60;Массовая доля пропана и пропилена, %, не более - 40;Объемная доля жидкого остатка по ГОСТ 20448-90 при 200С, %, не более -1,8;Доставка пустых баллонов (тары) и вывоз заполненных баллонов стерритории поставщика производится силами Заказчика.Погрузка и выгрузка пустых и заполненных баллонов производится силамипоставщика.Нормативно-технический документ - ГОСТ 21443-75.</t>
  </si>
  <si>
    <t>282219.300.000125</t>
  </si>
  <si>
    <t>Противовес</t>
  </si>
  <si>
    <t>для конвейера</t>
  </si>
  <si>
    <t>Противовес СК-6 в сборе.Назначение - для СК, СКДр (станка-качалки);Технические характеристики:Обозначение - СК;Грузоподъемность, т - 6;Масса, кг, не менее - 479;Длина, мм, не более - 650;Ширина, мм, не более - 160;Высота, мм - 1000;Болт - М30х190;Гайка - М30;Шайба, не более - 30;Номер по каталогу - П6.07.000 (ДПКР.304336.003);Условия поставки:- сертификат происхождения/качества;Нормативно-технический документ - ГОСТ 5915-70.</t>
  </si>
  <si>
    <t>281332.000.000302</t>
  </si>
  <si>
    <t>Пружина клапана</t>
  </si>
  <si>
    <t>Пружина клапана ПР-52.Назначение - для комплектации и оснащения насоса 9МГр,НБ-125;Номер по каталогу - 9МГр.02106;Условия поставки:- сертификат качества.</t>
  </si>
  <si>
    <t>Пружина клапана НБ-50.Назначение - для комплектации и оснащения насоса;Номер по каталогу  - НБ50.02.105П.</t>
  </si>
  <si>
    <t>281332.000.000303</t>
  </si>
  <si>
    <t>для трехплунжерного насоса</t>
  </si>
  <si>
    <t>Пружина насоса СИН46.Назначение - для комплектации и оснащения насоса СИН46;Номер по каталогу - СИН46.02.130.017;Условия поставки:- сертификат качества;Номер по каталогу - СИН46.02.130.017.</t>
  </si>
  <si>
    <t>289939.899.000024</t>
  </si>
  <si>
    <t>Пункт водораспределительный</t>
  </si>
  <si>
    <t>номинальное давление до 63 Мпа</t>
  </si>
  <si>
    <t>Пункт водораспределительный ВРП.Назначение - водораспределительный пункт с полной автоматикой ителемеханикой предназначен для распределения и измерения расхода идавления, закачиваемой в скважины системы поддержания пластовогодавления. Водораспределительный пункт состоит из двух отдельных блоковотсеков (технологического и аппаратурного), установленных на одной рамеи разделенных перегородкой, на единой раме полной заводской готовности,в комплекте железобетонными плитами под основания.Помещения состоит из основания, крыши и трехслойных панелей «Сэндвич».Оборудования в технологическом отсеке должен быть взрывозащищенногоисполнение.В технологическом отсеке размещены: распределительный коллектор, дляраспределения воды и коллектор сброса воды (дренажный трубопровод).На каждом боковом отводе устанавливаются запорная арматура маркиЗД65/140 (Задвижка дисковая ЗД Ду 65 Ру140 Материал корпуса 40Х.Температура рабочей среды до 1000С.Класс герметичности «А».Ручной привод, с ответными фланцами, прокладками и крепежом) дорасходомера, после расходомера ЗДШ 65/140 (Задвижка дисковая штуцернаяЗДШ Ду 65Ру140 Материал корпуса 40Х.Температура рабочей среды до 1000С.Класс герметичности «А».Ручной привод, с ответными фланцами, прокладками, крепежом и со сменнымиштуцерами 2 …12).На трубопроводах ф 114 мм сброса воды установить запорные вентили Ду 15Ру160.Для замера расхода закачиваемой попутно пластовой воды водоводы оснащенырасходомерами.На каждой распределительный линии устанавливаются расходомер жидкости споказывающим цифровым индикатором м3 общий накопление и м3 час (ЖКэкран), отборное устройство для пробы.Все технологическое оборудование и трубопроводная обвязка должны бытьустановлены и закреплены при помощи хомутов на опорах которые приваренык металлическому основанию помещения.В связи с высоким давлением закачки воды в пласты трубопроводы внутриводораспределительных пунктов проложить из бесшовных труб с толщинойстенки, мм, не менее - 8, рассчитанной на давление, превышающее на 40 %рабочее давление.На все фланцевые соединения должны быть надеты металлические кожухи длязащиты людей от удара прямой струи воды при нарушении герметичностифланцевого соединения.Площадка обслуживания должен изготовляться из листа просечное вытяжнойПВЛ из стали маркист3пс5.Помещение ВРП оборудуется вытяжной вентиляцией для проветриванияпомещения перед входом обслуживающего персонала. Отверстие для силовоговводного кабеля должен быть герметизированными.Силовой шкаф с исполнением IP66.Внутреннее и наружное освещение с применением новой технологииэнергосбережении.Светильники со светодиодными лампами.Отопление в помещении блока - электрическое, т.е. электрообогревателямиОВЭ-4.Мощность, кВт - 1,0;Аппаратурный отсек обогревается электрическим конвектором, кВт - 1,0;Укомплектовать распределяющий и нагнетательный коллектор по 3 отвода(т.е. ф219х10 мм- 3 шт, ф114х10мм-18 шт) соответствующего диаметра идавления.В технологическом отсеке предусмотреть грузоподъемную механизм г/п, т -0,5;Технические характеристики:Количество отводов, шт - 6;Рабочее давление, МПа - 10;Комплектация - с АРМ;Количество подключаемых скважин, шт, не менее - 6;Условный проход:Подвод, мм, не менее - 219х10;Отвод, мм, не менее - 114х10;Рабочее давления, кгс/см2 - не менее 70 не более 100;Температура рабочей среды - не менее +5 С не более +50 С;Транспортируемая среда - попутно-пластовая вода;Системы автоматики:Трехлучевой ультразвуковой расходомер исполнение компактное салюминиевым корпусом конвертора, с ЖК дисплеем, язык русский, выходыбазового модуля 4-20мА + HART, импульсный.Погрешность, %, не более - 0,5;Температура окружающей среды - от минус 50 до плюс 50;Перечень докуметнтов при поставке:- паспорт;- сертификат об утверждении типа средств измерений с описанием типа;- сертификат соответствия требованиям ТР ТС 012/2011 «О безопасностиоборудования для работы во взрывоопасных средах»;- декларация соответствия требованиям ТР ТС 004/2011 «О безопасностинизковольтного оборудования»;- декларация ТР ТС 020/2011 «Электромагнитная совместимость техническихсредств»;- декларация соответствия ТР ТС 032/2013 «О безопасности оборудованияработающего под избыточным давлением»;- разрешение на применение технических устройств;- методика поверки, инструкция по эксплуатации на русском языке.Технические характеристики расходомера указаны в прилагаемом опросномлисте (на каждый отвод, 6 комплектов на ВРП):Диаметр расходомера подобрать согласно таблице №1 прилагаемого опросноголиста;Программируемый логический контроллер (в комплекте с блоком питания,коммутатором, с модулями для аналоговых сигналов) со следующимитехническими характеристиками:Рабочая память - встроенная, RAM 32 Кбайт;Загружаемая память - микрокарта памяти, Flash-EEPROM - до 8 Мбайт;-Ethernet;- Степень защиты - IP 20;Количество монтажных стоек в системе:- базовых - 1,- расширения - 3;Номинальное напряжение питания, В, не более - 24;Программное обеспечение конфигурирования - STEP 7 от V5.5 SP1 и выше собновлением HSP191;Датчик измерения давления с унифицированным выходным сигналом, мА - от 4до 20;Диапазон измерения, кгс/см2 - от 0 до 100 - 7 единиц (6 ед на отводыскважин, 1 ед на коллектор);Манометры - 7 единиц (6 ед на отводы скважин, 1 ед на коллектор);Термопреобразователь, выход, мА - от 4 до 20;Длина, мм - 80;Exd. диапазон - от 0 до 100(1 ед. на коллектор);Шкаф контроллера в комплекте с ИБП и стабилизатором напряженияпеременного тока;Оборудование абонентского модуля беспроводной связи (тип оборудованиябеспроводной связи может быть изменены по требованию Заказчика, взависимости от существующего оборудования связи на месторождении);Общие требования:Поставщик должен обеспечить:Поставку комплектных оборудований согласно опросным листам, которыедолжны являться неотъемлемой частью договора поставки.Монтаж, пусконаладочные работы, ввод оборудования в эксплуатацию, вт.ч.:а) Организовать АРМ оператора на месторождении, с приобретением всехнеобходимых материалов и оборудования (компьютер, лицензионноепрограммное обеспечение для отображения сигналов от ВРП, монитор,принтер, ИБП, все направленная базовая станция беспроводной связи, Ггц,не более - 5,0, компьютерный  стол и кресло).Технические характеристики компьютера, монитора и т.д. согласовать сЗаказчиком. (Прошу прописать характеристики WinCC);б) Предусмотреть вывод информации по беспроводной связи с ВРП на АРМоператора, с комплектацией оборудования точки доступа. На мониторе АРМоператора должно быть организовано визуализация параметров (давление,температура, расход, сигналы пожарной сигнализации ВРП).Оснастить ТБ и АБ ВРП пожарной сигнализацией.Установленные средства измерения должны быть в взрывозащищенном иискробезопасным исполнении, с цифровыми индикаторами и пройти процедуруутверждения типа СИ, внесены в Реестр ГСИ РК (на момент установки) ииметь руководство по эксплуатации, паспорт, сертификаты о проверке иразрешения на применение в РК.Перечень документов при поставке:- сертификатов и удостоверяющие документы происхождение товара;- эксплуатационную документ</t>
  </si>
  <si>
    <t>279032.000.000062</t>
  </si>
  <si>
    <t>Редуктор</t>
  </si>
  <si>
    <t>кислородный, баллонный</t>
  </si>
  <si>
    <t>Редуктор кислородный баллонный БКО.Назначение - для понижения и регулирования давления газа — кислорода,поступающего из баллона, рампы или сети, и автоматического поддержанияпостоянным заданного рабочего давления газа.Кислородные редукторы, применяемые при газовой сварке и резке металлов,окрашивают в голубой цвет и крепят к вентилям баллонов накиднымигайками.Технические характеристики:Наибольшее допустимое давление газа на входе в редуктор, кгс/см2 - до200;Наименьшее давление, кгс/см2 - не более 26;Наибольшее рабочее давление, кгс/см2 - до 12,5 , наименьшее, кгс/см2 -не менее 1.При наибольшем рабочем давлении расход газа составляет 50 м³/ч.Тип – БКО;Поставщик должен при поставке товара предоставить:Паспорт, руководства по эксплуатации.Условия поставки:- паспорт;- руковдство по эксплуатации;Нормативно-техничсекий документ - ГОСТ 13861-89.</t>
  </si>
  <si>
    <t>Редуктор баллонный кислородный одноступенчатый БКО.Назначение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- 50;Исполнение - 4;Далвение газа на входе, МПа - 20;Давление рабочее, МПа - 1,25;Масса, кг, не более - 1,2;Климатическое исполнение - УХЛ1;Габариты, мм, не более - 132х155х50;Условия поставки:- паспорт;- руковдство по экспл разрешение на примение РК;Нормативно-техничсекий документ - ГОСТ 13861-89.</t>
  </si>
  <si>
    <t>279032.000.000065</t>
  </si>
  <si>
    <t>ацетиленовый, баллонный</t>
  </si>
  <si>
    <t>Редуктор баллонный ацетиленовый одноступенчатый БАО.Назначение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- 5;Исполнение - 4;Далвение газа на входе, мПа - 2,5;Давление рабочее, мПа - 0,15;Масса, кг, не более - 1,98.;Климатическое исполнение - УХЛ2;Габариты, мм, не более - 230х170х155;Тмператур, С - от минус 25 до плюс 50;Наибольшая пропускная способность, м3/ч - 5;Наибольшее давление газа на входе, мПа - 2,5;Наибольшее рабочее давление газа, мПа - 0,15;Размеры, не более - 260х170х155;Масса, кг, не более - 1,98;Материал уплотнительного элемента:- клапан - резина В-14,- мембрана - резинотканевая;Условия поставки:- паспорт;- руковдство по экспл разрешение на примение РК;Нормативно-техничсекий документ - ГОСТ 13861-89.</t>
  </si>
  <si>
    <t>279032.000.000068</t>
  </si>
  <si>
    <t>пропановый, баллонный</t>
  </si>
  <si>
    <t>Редуктор баллонный пропановый одноступенчатый.Назначение - баллонный пропановый одноступенчатый, для понижениядавления газа, поступающего из баллона, и автоматического поддержаниязаданного рабочего давления постоянным при газопламенной обработке;Технические характеристики:Марка горелки - БПО;Пропускная способность, м3/ч - 5;Исполнение - 4;Наибольшее давление газа на входе, МПа (кгс/см2)- 2,5 (25);Давление рабочее, МПа - 0,3;Масса, кг - не более 1,2;Климатическое исполнение - УХЛ2;Нормативно-техничсекий документ - ГОСТ 13861-89.</t>
  </si>
  <si>
    <t>279032.000.000056</t>
  </si>
  <si>
    <t>Резак</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</si>
  <si>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Р2;Исполнение и применяемый горючий газ - П (пропан, бутан и природныйгаз);Давление газа, МПа кислорода (кгс/см2) - не менее - 0,25, не более -0,75;Давление газа, МПа горючего газа (кгс/см2) - не менее - 0,003, не более- 0,12;Расход кислорода, м3/ч, не более - 21;Расход пропана, м3/ч, не более - 0,6;Вес резака, кг - 1,3.Комплектация:- мундштуки: наружный №1(на резаке) - 2, внутренний №1(на резаке), -2,3,4;- резак в собранном виде с ниппелем, диаметром, мм - 9;Перечень документов при поставке:- паспорт;- руководство на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</si>
  <si>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Р1;Исполнение и применяемый горючий газ - П (пропан, бутан иприродный газ);Исполнение - вентильный;Вес резака, кг, не более - 0,64;Длина резака, мм, не более - 475;Рабочий газ - пропан;Смешение газа - инжекторное;Внутренний диаметр присоединяемых рукавов, мм - 9;Комплектация:- мундштук - наружный - №1П, внутренний - №1,3,4;- резак в собранном виде с ниппелем, диаметром, мм - 9;Перечень документов при поставке:- паспорт;- руковдство по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</si>
  <si>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221940.300.000000</t>
  </si>
  <si>
    <t>Ремень</t>
  </si>
  <si>
    <t>клиновый, приводный</t>
  </si>
  <si>
    <t>Ремень приводной клиновый.Технические характеристики:Профиль ремня - О;Длина номинальная расчетная, мм - 1000;Ширина номинальная расчетная, мм - 850;Высота номинальная, мм - 600;Условия поставки:- сертификат качества/происхождения;Нормативно-технический документ - ГОСТ 1284.1-89.</t>
  </si>
  <si>
    <t>Ремень 3V1000 приводной клиновый.Технические характеристики:Длинна, мм - 2540;Поставщик предоставляет гарантию на качество на весь объём Товара втечение 12 месяцев от даты вводав эксплуатацию Товара, но не более 24 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 Воднымсообщением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</si>
  <si>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Ремень 3V930-0 приводной клиновый.Технические характеристики:Длинна, мм - 2362;высота, мм -8;Ширина, мм - 9,5;Условия поставки:- сертификат качества/происхождения;Нормативно-технический документ - ГОСТ 1284.1-89.</t>
  </si>
  <si>
    <t>Ремень 3V950-0 приводной клиновый.Технические характеристики:Наружняя длина, мм - 2413;Ширина, мм - 9;Высота, мм - 8;Условия поставки:- сертификат качества/происхождения;Нормативно-технический документ - ГОСТ 1284.1-89.</t>
  </si>
  <si>
    <t>281331.000.000235</t>
  </si>
  <si>
    <t>Рубашка</t>
  </si>
  <si>
    <t>Запасные части центробежного насоса типа ЦНС 180/ 85...425;Рубашка вала.Технические характеристики:Номер по каталогу - 6МС-6-0126;Масса, кг - 2,95;Перечень документов при поставке:- сборочный чертеж общего вида с габаритными размерами;Поставщик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</si>
  <si>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для центробежного питательного насоса</t>
  </si>
  <si>
    <t>Рубашка вала ЦНС-300.Рубашка вала насоса типа ЦНС-300.Назначение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- 8МС-7-0126;Перечень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</si>
  <si>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139229.990.000001</t>
  </si>
  <si>
    <t>Салфетка</t>
  </si>
  <si>
    <t>Салфетка техническая.Назначение - для протирки рук и деталей;Размер, см - 40х40;Материал - бязь отбеленная, бесшовная.</t>
  </si>
  <si>
    <t>289261.500.000151</t>
  </si>
  <si>
    <t>Сальник устьевой</t>
  </si>
  <si>
    <t>для герметизации устья скважины, рабочее давление 14 МПа, диаметр полированного штока 31,8 мм</t>
  </si>
  <si>
    <t>Сальник устьевой самоустанавливающийся с двойным уплотнением СУСГ-2A.Технические характеристики:Присоединительная резьба НКТ - 73;Диаметр устьевого штока, мм - 31;Условия поставки:- паспорт;- руководство по эксплуатации;- разрешение а применение от уполномомсенного органа.</t>
  </si>
  <si>
    <t>Набивка сальниковая устьеваяНазначение - для герметизации устья скважины;Технические характеристики:Рабочее давление, МПа, не менее - 14;Диаметр полированного штока, мм, не менее - 31,8;Набивка сальниковая - 11/4"х2 1/4"х1/2";Материал исполнения - Тефлон Кеvlar;Перечень документов при поставке:- сертификат происхождения.Марка/модель -Завод изготовителя -Страна происхождения -(заполняется поставщиком)</t>
  </si>
  <si>
    <t>Набивка сальника в комплекте 9 (девять) штук из кевлара, плетенная.Назначение - для герметизации устьевого штока скважины, оборудованнойштанговым глубинным насосом в условиях высокого давления.Технические характеристики:Материал – кевлар;Пропитка – тефлоновая;Размеры сечения, д - 1/4х1/2;Количества слоев – 2;Внутренний диаметр кольца, мм – 32;Наружный диаметр кольца, мм – 73;Рабочая температура, ºС – от -150 до +200;Плотность - 1.45-1.50;Давление среды – не менее 210 Мпа.</t>
  </si>
  <si>
    <t>281131.000.000050</t>
  </si>
  <si>
    <t>Седло клапана</t>
  </si>
  <si>
    <t>Седло клапана СИН46.Номер по каталогу - СИН46.02.130.024П;Условия поставки:- сертификат происхождения/качества.</t>
  </si>
  <si>
    <t>281131.000.000051</t>
  </si>
  <si>
    <t>Седло клапана СИН46.Номер по каталогу - СИН46.02.130.027;Условия поставки:- сертификат происхождения/качества.</t>
  </si>
  <si>
    <t>282219.300.000038</t>
  </si>
  <si>
    <t>Съемник</t>
  </si>
  <si>
    <t>гидравлический, для демонтажа деталей, универсальный</t>
  </si>
  <si>
    <t>Съемник гидравлический.Назначение - для демонтажа корпуса подшипника опоры балансира, длястанков-качалок типа СК;Технические характеристики:Тяговое усилие, т, не менее - 15;Давление, МПа, не менее - 70;Глубина захвата, мм, не менее - 245;Ход штока, мм, не менее - 250;Перечень документов при поставке:- паспорт;- руководство по эксплуатации и разрешение на применение отуполномоченного органа РК.</t>
  </si>
  <si>
    <t>Съемник гидравлический.Назначение - для демонтажа пальца кривошипа, для станков-качалок типа СКс ручным гидравлическим насосом;Технические характеристики:Тяговое усилие, тс, не менее - 33;Давление, МПа, не менее - 70;Тип гидравлического насоса - ручной;Количество ступеней нагнетания давления - 2;Объем масла, л - 1,0;Габаритные размеры, мм:Длина - 710,0;Ширина - 136,0;Высота - 152,0;Вес, кг - 8,2;Расстояние между тягами, мм - от 220 до 460;Максимальная длина демонтируемых деталей, мм - 210;Внутренняя резьба - М105х2;Перечень документов пр и поставке:- паспорт;- руководство по эксплуатации;- разрешение на применение от уполномоченного органа РК.</t>
  </si>
  <si>
    <t>279031.900.000079</t>
  </si>
  <si>
    <t>Трансформатор сварочный</t>
  </si>
  <si>
    <t>для автоматической дуговой сварки</t>
  </si>
  <si>
    <t>Трансформатор сварочный.
Назначение - для питания одного сварочного поста однофазным переменным током.
При ручной дуговой сварке, резке и наплавки металлов покрытыми металлическими электродами.
Диапазон рабочей температуры, С - от мнинус 45 до плюс 45;
Относительная влажность воздуха, %, не более - 80;
Эксплуатационные возможности -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 сети, В - 380;
Количество фаз - 2;
Частота питающей сети, Гц - 50;
Номинальный сварочный ток, А - 500;
Номинальный режим работы (ПН), % - 60;
Номинальное рабочее напряжение, В - 40;
Максимально потребляемый из сети ток, А - 90;
Регулирование сварочного тока - механический плавный;
Пределы регулирования сварочного тока- от 100 до 500;
Напряжение холостого хода, В - от 60 до 70;
Перечень документов при поставке:
- паспорт;
- руководство по эксплуатации.</t>
  </si>
  <si>
    <t>242040.500.000046</t>
  </si>
  <si>
    <t>Тройник стальной</t>
  </si>
  <si>
    <t>равнопроходный, диаметр 66-200 мм, исполнение 1</t>
  </si>
  <si>
    <t>Тройник стальной равнопроходный.Технические характеристики:Диаметр, мм - 76;Толщина стенки, мм - 5;Марка стали - ст.20;Условия поставки:- сертификат качества;Нормативно-технический документ - ГОСТ 17376-2001.</t>
  </si>
  <si>
    <t>242040.500.000052</t>
  </si>
  <si>
    <t>переходный, диаметр 66-200 мм, исполнение 1</t>
  </si>
  <si>
    <t>Тройник стальной равнопроходный.Технические характеристики:Диаметр, мм - 114;Толщина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</si>
  <si>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- 159;Толщина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</si>
  <si>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- 89;Толщина стенки, мм - 5;Марка стали - ст.20;Условия поставки:- сертификат качества;Нормативно-технический документ - ГОСТ 17376-2001.</t>
  </si>
  <si>
    <t>242040.500.000053</t>
  </si>
  <si>
    <t>переходный, диаметр 201-450 мм, исполнение 1</t>
  </si>
  <si>
    <t>Тройник стальной равнопроходный.Технические характеристики::Диаметр, мм - 219;Толщина стенки, мм - 8;Марка стали - ст.20;Условия поставки:- сертификат качества;Нормативно-технический документ - ГОСТ 17376-2001.</t>
  </si>
  <si>
    <t>241071.000.000036</t>
  </si>
  <si>
    <t>Уголок</t>
  </si>
  <si>
    <t>стальной, равнополочный, горячекатаный, ширина 45 мм</t>
  </si>
  <si>
    <t>Уголок стальной горячекатанный равнополочный.Технические характеристики:Ширина полки, мм - 45х45;Толщина стенки, мм - 5;Марка стали - Ст3;Условие поставки:- сертификат касчества;Нормативно-технический документ - ГОСТ 8509-93.</t>
  </si>
  <si>
    <t>241071.000.000037</t>
  </si>
  <si>
    <t>стальной, равнополочный, горячекатаный, ширина 50 мм</t>
  </si>
  <si>
    <t>Уголок стальной горячекатанный равнополочный.Технические характеристики:Ширина полки, мм - 50х50;Толщина стенки, мм - 5;Марка стали - Ст3;Условия поставки:- сертификат касчества;Нормативно-технический документ - ГОСТ 8509-93.</t>
  </si>
  <si>
    <t>241071.000.000039</t>
  </si>
  <si>
    <t>стальной, равнополочный, горячекатаный, ширина 63 мм</t>
  </si>
  <si>
    <t>Уголок стальной горячекатанный равнополочный.Технические характеристики:Ширина полки, мм - 63х63;Толщина стенки, мм - 6;Марка стали - Ст3;Условие поставки:- сертификат касчества;Нормативно-технический документ - ГОСТ 8509-93.</t>
  </si>
  <si>
    <t>241071.000.000041</t>
  </si>
  <si>
    <t>стальной, равнополочный, горячекатаный, ширина 75 мм</t>
  </si>
  <si>
    <t>Уголок стальной горячекатанный равнополочный.Технические характеристики:Ширина полки, мм - 75х75;Толщина стенки, мм - 7;Марка стали - Ст3;Условие поставки:- сертификат качества/происхождение;Нормативно-технический документ - ГОСТ 8509-93.</t>
  </si>
  <si>
    <t>221973.900.000018</t>
  </si>
  <si>
    <t>Уплотнение</t>
  </si>
  <si>
    <t>гидравлическое, резинотканевое</t>
  </si>
  <si>
    <t>Пакет уплотнении плунжера СИН46.Назначение - плунжера;Технические характеристики:Тип насоса - СИН46;Номер по каталогу - СИН46.02.134.100.</t>
  </si>
  <si>
    <t>Пакет уплотнения плунжера.Назначение - для доукомплектования, дооснащения, а также для дальнейшегоремонта насоса СИН46;Каталожный номер - СИН46.00.134.100.</t>
  </si>
  <si>
    <t>241011.500.000000</t>
  </si>
  <si>
    <t>Чугун</t>
  </si>
  <si>
    <t>марка Л 1</t>
  </si>
  <si>
    <t>Отливок чугунный.
Назначение - для отливок из чугуна;
Технические характеристики:
Тип чугуна - СЧ10 с пластинчатым графитом; 
Предел текучести, МПа, не менее - 140;
Временное сопротивление при растяжении, МПа (кгс/мм2), не менее - 100(10);
Твердость, НВ, не более- 205;
Нормативно-технический документ -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</si>
  <si>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150 (15);Размер, мм - 150х180;Диаметр, мм - 150;Длина, мм – 180;Материал - чугун;Плотность, кг/м3 - 7,0х10(в 3 степени);Модуль упругости при растяжении, мПа - 700-100;Удельная теплоемкость при температуре от 20 до 200С, Дж – 460;Вес, кг -24;Условия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</si>
  <si>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300 (30);Размер, мм - 300х300;Диаметр, мм - 300;Длина, мм – 300;Материал - чугун;Плотность, кг/м3 - 7,3х10(в 3 степени);Модуль упругости при растяжении, мПа - 1200-1450;Удельная теплоемкость при температуре от 20 до 200°С, Дж – 525;Условия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</si>
  <si>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350 (35);Размер, мм - 350х350;Диаметр, мм - 350;Длина, мм – 350;Материал - чугун;Плотность, кг/м3 - 7,3х10(в 3 степени);Модуль упругости при растяжении, мПа - 1300-1550;Удельная теплоемкость при температуре от 20 до 200°С, Дж – 545;Условия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</si>
  <si>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200 (20);Размер, мм - 200х180;Диаметр, мм - 200;Длина, мм – 180;Материал - чугун;Плотность, кг/м3 - 7,3х10(в 3 степени);Модуль упругости при растяжении, мПа - 850-1100;Удельная теплоемкость при температуре от 20 до 200°С, Дж – 480;Условия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</si>
  <si>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250 (25);Размер, мм - 250х250;Диаметр, мм - 250;Длина, мм – 250;Материал - чугун;Плотность, кг/м3 - 7,3х10(в 3 степени);Модуль упругости при растяжении, мПа - 900-1100;Удельная теплоемкость при температуре от 20 до 200°С, Дж – 500;Условия поставки:- сертификат качества/происхождения.Нормативно-технический документ- ГОСТ 1412-85.</t>
  </si>
  <si>
    <t>241071.000.000010</t>
  </si>
  <si>
    <t>Швеллер</t>
  </si>
  <si>
    <t>стальной, горячекатаный, с параллельными гранями полок, номер швеллера 10</t>
  </si>
  <si>
    <t>Швеллер стальной горячекатаный с параллельными гранями полок.Технические характеристики:Номер швеллера - 10;Серия швеллера - П;Высота швеллера, мм - 100;Ширина полки, мм - 46;Толщина стенки, мм – 4,5;Толщина полки, мм – 7,6;Перечень необходимых документов при поставке:- сертификат соответствия;Нормативно-технический документ – ГОСТ 8240-97.</t>
  </si>
  <si>
    <t>241062.900.000152</t>
  </si>
  <si>
    <t>Шестигранник</t>
  </si>
  <si>
    <t>стальной, марка Ст.30, диаметр 15-50 мм, горячекатаный</t>
  </si>
  <si>
    <t>Прокат стальной горячекатный шестигранный.Технические характеристики:Диаметр/сторона, мм - 30;Марка стали - ст30-35;Длинна, м - 6;Условия поставки:- сертификат качества;Нормативно-технический документ - ГОСТ 2879-2006.</t>
  </si>
  <si>
    <t>241062.900.000155</t>
  </si>
  <si>
    <t>стальной, марка Ст.35, диаметр 15-50 мм, горячекатаный</t>
  </si>
  <si>
    <t>Прокат стальной конструкционный шестигранный горячекатанный.Технические характеристики:Диаметр, мм - 30;Марка стали - 35;Нормативно-технический документ - ГОСТ 8560-78.</t>
  </si>
  <si>
    <t>221930.500.000034</t>
  </si>
  <si>
    <t>Шланг (рукав)</t>
  </si>
  <si>
    <t>газовый, I–9–0,63</t>
  </si>
  <si>
    <t>Рукав резиновый с нитяным каркасом применяется для подачи газа, пропана,бутана, ацетилена под давлением к приборам газовой сварки и резкиметаллов. Рукава шланги резиновые сварочные способны работать в условияхтропического и умеренного климата при температуре окружающей среды от -35°С до +70°С, а также в условиях холодного климата -55°С до +70°С.Рукава шланги для подачи газа, пропана, бутана, ацетилена под давлениемк приборам газовой сварки и резки металлов изготавливают из внутреннегорезинового слоя, нитяного каркаса из хлопчатобумажных волокон илипропитанных и не пропитанных химических волокон, а также наружногорезинового слоя. Рукав для подачи газа, пропана, бутана, ацетиленадолжен обозначаться красным цветом. Допускается обозначение классарукава двумя цветными полосами на черном фоне.Технические характеристики:Класс рукавов - I;Диаметр внутренний, мм - 9;Наружный диаметр, мм -  18;Давление рабочее, МПа - 0,63;Радиус изгиба, мм - 90;Вес 1п/м рукава, кг – 0,208;Длина бухты, м - 40;Климатическое исполнение – ХЛ1;Условия поставки:- сертификат происхождения/ качества;Нормативно-технический документ - ГОСТ 9356-75.</t>
  </si>
  <si>
    <t>221930.500.000039</t>
  </si>
  <si>
    <t>газовый, III–9–2,0</t>
  </si>
  <si>
    <t>Рукав газовой сварки и резки металлов.Технические характеристики:Класс рукавов - III;Диаметр внутренний, мм - 9;Давление рабочее, МПа - 2;Длина, м, не менее - 40;Климатическое исполнение - ХЛ;Условия поставки:- сертификат происхождения/качества;Нормативно-технический документ - ГОСТ 9356-75.</t>
  </si>
  <si>
    <t>221920.300.000005</t>
  </si>
  <si>
    <t>Шнур</t>
  </si>
  <si>
    <t>резиновый, круглого сечения, типа 4, диаметр 2,0-63,0 мм</t>
  </si>
  <si>
    <t>Шнур резиновый насоса ЦНС.Номер по каталогу - У0092;Условия поставки:- сертификат происхождения/качества;Нормативно-технический документ - ГОСТ 6467-79.</t>
  </si>
  <si>
    <t>Шнур резиновый насоса ЦНС.Номер по каталогу - У0085;Условия поставки:- сертификат происхождения/качества;Нормативно-технический документ - ГОСТ 6467-79.</t>
  </si>
  <si>
    <t>Шнур резиновый насоса ЦНС.Номер по каталогу - У0089-04;Условия поставки:- сертификат происхождения/качества;Нормативно-технический документ - ГОСТ 6467-79.</t>
  </si>
  <si>
    <t>Шнур резиновый насоса ЦНС.Номер по каталогу - У0094;Условия поставки:- сертификат происхождения/качества;Нормативно-технический документ - ГОСТ 6467-79.</t>
  </si>
  <si>
    <t>Шнур резиновый насоса ЦНС.Номер по каталогу - У0081;Нормативно-технический документ - ГОСТ 6467-79.</t>
  </si>
  <si>
    <t>Шнур резиновый насоса ЦНС.Номер по каталогу - У0087;Нормативно-технический документ - ГОСТ 6467-79.</t>
  </si>
  <si>
    <t>Шнур резиновый насоса ЦНС.Номер по каталогу - У0090;Нормативно-технический документ - ГОСТ 6467-79.</t>
  </si>
  <si>
    <t>259411.900.000173</t>
  </si>
  <si>
    <t>Шпилька для фланцевых соединений</t>
  </si>
  <si>
    <t>стальной, диаметр 20 мм, с гайкой</t>
  </si>
  <si>
    <t>Шпилька для фланцевых соединений.Технические характеристики:Тип шпильки - А;Диаметр резьбы, мм - М18;Поле допуска - 6g;Длина шпильки, мм - 180;Длина резьбового конца, мм - 5,8;Марка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</si>
  <si>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М20;Поле допуска - 6g;Длина шпильки, мм - 180;Длина резьбового конца, мм - 48;Марка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</si>
  <si>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259411.900.000175</t>
  </si>
  <si>
    <t>стальной, диаметр 30 мм, с гайкой</t>
  </si>
  <si>
    <t>Шпилька для фланцевых соединений.Технические характеристики:Тип шпильки - А;Диаметр резьбы, мм - М16;Поле допуска - 6g;Длина шпильки, мм - 100;Длина резьбового конца, мм - 32;Марка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</si>
  <si>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М30;Поле допуска - 6g;Длина шпильки, мм - 250;Длина резьбового конца, мм - 72;Марка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</si>
  <si>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281331.000.000131</t>
  </si>
  <si>
    <t>Шток</t>
  </si>
  <si>
    <t>для насоса поршневого</t>
  </si>
  <si>
    <t>Шток поршня НБ-50 в сборе.Назначение - для комплектации и оснащения поршневого насоса;Номер по каталогу - НБ50.02.770П;Условия поставки:- сертификат происхождения/качества.</t>
  </si>
  <si>
    <t>Шток поршня  НБ-125 в сборе.Назначение - для комплектации и оснащения поршневого насоса;Длина, мм - 880;Номер по каталогу - НБ125.02.730П;Условия поставки:- сертификат происхождения/качества.</t>
  </si>
  <si>
    <t>Шток поршня 9МГр в сборе.Назначение - для комплектации и оснащения поршневого насоса;Длина, мм - 750;Номер по каталогу - НБ125.02.720П;Условия поставки:- сертификат происхождения/качества.</t>
  </si>
  <si>
    <t>Шток поршня в сборе.
Назначение - для дооснащения и доукомплектации насоса 9МГр;
Номер по каталогу - 9МГр.02.200П.</t>
  </si>
  <si>
    <t>259315.100.000001</t>
  </si>
  <si>
    <t>Электрод сварочный</t>
  </si>
  <si>
    <t>металлический, плавящийся, с покрытием</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</si>
  <si>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- 4,0;Длина электрода, мм – 450;Механические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160…220;- вертикальное, А – 140…180;- потолочное, А – 140…180.Упаковка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</si>
  <si>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Электрод.Назначение - ручной дуговой сварки углеродистых и нелегированных сталей,допустима в любых пространственных положениях постоянным током (DC)обратной полярности.Технические характеристики:Диаметр электрода, мм – 3,0;Длинна, мм – не менее 350;Ток, А – не менее 100;Тип – Э50А;УО – универсальная обмазка;55 - временное сопротивление разрыву металла шва.Упакован в картонную коробку по 5 килограмм обтянутая защитной пленкой иуложенные в евро поддоны.Перед заключением договора поставщик должен предоставить для испытания ипроверки не менее 30 кг.Условия поставки:- сертификат происхождения/качества;Нормативно-технический документ - ГОСТ 9466-75.</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</si>
  <si>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3,0;Длина электрода, мм – 350;Механические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100…140;- вертикальное, А – 80…100;- потолочное, А – 80…110.Упаковка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</si>
  <si>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СГЭ</t>
  </si>
  <si>
    <t>259929.250.000001</t>
  </si>
  <si>
    <t>Вязка</t>
  </si>
  <si>
    <t>спиральная</t>
  </si>
  <si>
    <t>Вязка спиральная ВС 35/50.2 предназначена для крепления к штыревым (ШФ-20Г, ШФ-20Г1, ШФ-20УО, ШПФ, ШПС) и опорным линейным изоляторамзащищенных проводов СИП-3 сечением 35-50мм. Вязка спиральная ВС 35/50.2изготовлена из оцинкованной пружинной проволоки и имеет стойкоеполимерное покрытие, обеспечивающее необходимую прочность заделкипроводов. Не разрушаются во время всего срока службы, удобны в монтаже,имеют цветовую маркировку.Технические характеристики:Сечение провода, мм2 – 35-50;Крепление к изоляторам – 2 (двойное);Длина готовой вязки, мм - 460-475;Длина средней части вязки, мм - 5,0;Длина стержня навивки, мм - 10 -0,5;Радиус изгиба, мм - 2,0;Цвет маркировки вязки – желтый;Шаг навивки, мм - 53±3,0.</t>
  </si>
  <si>
    <t>"Применяется для крепления защищенных проводов на штыревых изоляторах. 
Сечение жил 70-95мм2"</t>
  </si>
  <si>
    <t>234310.300.000001</t>
  </si>
  <si>
    <t>Изолятор</t>
  </si>
  <si>
    <t>фарфоровый, штыревой</t>
  </si>
  <si>
    <t>Изолятор ТФ - сетевой, телефонный, фарфоровый, низковольтный,предназначен для изоляции крепления проводов линии электропередачпеременноготока напряжением, В, до - 1000, линий связи ирадиотрансляционных сетей.Технические характеристики:Диаметр штыря (крюка на котором крепится изолятор), мм - 20;Минимальная механическая разрушающая нагрузка, кН - 8;Сопротивление изоляции, МОм - 5х10 (в 4 степени);Строительная высота, мм -100.Нормативно-технический документ - ГОСТ 30531-97.</t>
  </si>
  <si>
    <t>Изолятор ШФ - штыревой фарфоровый предназначен для изоляции и крепленияпроводов на воздушных линиях электропередач и в распределительныхустройствах электростанций и подстанций переменного тока напряжениемсвыше 1000 В, частотой 50 Гц при температуре окружающего воздуха от плюс50С до минус 60С.Расшифровка маркировки (обозначения) изолятора:Тип изолятора - Ш, штыревой;Материал изоляционной части - Ф, фарфор электротехнический;Класс изолятора по напряжению - 20 (номинальное напряжение – 20 кВ);Конструктивное исполнение, модификация - Г1, (с проушиной, в комплектевтулка);Конструкция изолятора модификации «Г1» позволяет осуществлять раскаткупроводов СИП непосредственно по изоляторам без применения раскаточныхроликов.Технические характеристики:Номинальное напряжение, кВ – 20;Минимальная механическая разрушающая нагрузка, кН – 13;Длина пути утечки, мм, не менее – 400;Выдерживаемое напряжение частотой 50 Гц, кВ, не менее - 85 в сухомсостоянии;Выдерживаемое напряжение частотой 50 Гц, кВ, не менее - 45 под дождем;Прилагается чертеж изделия.Нормативно-технический документ - ГОСТ 1232-77.</t>
  </si>
  <si>
    <t>222929.900.000163</t>
  </si>
  <si>
    <t>Колпачок</t>
  </si>
  <si>
    <t>для крепления штыревых изоляторов воздушных линий электропередач</t>
  </si>
  <si>
    <t>Колпачок К-7.Назначение - применяются для крепления штыревых изоляторов типа ШФ-20Гвоздушных линий электропередач.Технические характеристики:Сила, приложенная вдоль оси колпачка, кН - 0,735 (75);Сила, приложенная перпендикулярно оси колпачка, кН - 3,5 (350);Диаметр штыря, мм -22.</t>
  </si>
  <si>
    <t>Колпачок К-5(КП18)-16 ТФ-20.Назначение - для крепления на траверсы и крюки низковольтные изоляторыпри прокладке низковольтных воздушных линий электропередач снапряжением, В, до - 380.Технические характеристики:Колпачки марки К5 подходят не только для изоляторов ТФ-20, но и дляизоляторов других типов, непосредственно, ТФ-20П, ТФ-18, ТФ-12, НС-18 ит.д.Использование для изготовления качественного и эластичного полиэтилена,который гарантирует длительный ресурс работы и должным образом защищаетизделия от негативных внутренних и внешних воздействий природной среды,возможность использования при температуре окружающей среды, С - от плюс45 до плюс 60 градусов, нарезка на поверхности резьбы, что обеспечиваетлегкость крепления изоляторов, должная защита, гарантирующаястабильность работы и максимальную устойчивость к износам.d1, мм - 15,0;d2, мм - 18,5;d3, мм - 22,0;d4, мм - 16,9;d5, мм - 22,0;d6, мм - 25,0;L, мм - 34,0;Сила, приложеннаявдоль оси колпачка, кН (кг) - 0,3 (30);Сила, приложенная перпендикулярно оси колпачка, кН (кг) - 4 (400);Диаметр штыря, мм - 16.</t>
  </si>
  <si>
    <t>Лак</t>
  </si>
  <si>
    <t>Лак битумный БТ-577, представляет собой раствор битума в органическихрастворителях с введением синтетических модифицирующих добавок исиккатива. Лак предназначен для защиты поверхностей металическихконструкций  и изделий при непродолжительном  их хранении итранспортировке, а также для изготовления алюминиевой краски. Лак можноприменять в качестве черной краски с защитными и декоративнымифункциями, из за высоких эксплуатационных характеристик,являетсянезаменимой при окраске изделий из металла, дерева, кирпича, бетона ит.д., как в быту, так и на производстве.Нормативно-технический документ - ГОСТ 5631-79.</t>
  </si>
  <si>
    <t>274039.900.000061</t>
  </si>
  <si>
    <t>Лампа светодиодная</t>
  </si>
  <si>
    <t>тип цоколя E40, мощность 150 Вт</t>
  </si>
  <si>
    <t>Лампа светодиодная.Технические характеристики:Тип лампы – LED (Light-emitting diode – светодиод);Мощность, Вт - 150;Напряжение, В - 200-260;Материал корпуса - алюминий;Цветность света - нейтральный белый;Рабочая температура, С - от-40 до+50;Цоколь - Е40;Степень защиты - IP40.</t>
  </si>
  <si>
    <t>274015.300.000000</t>
  </si>
  <si>
    <t>тип цоколя E27, мощность 20 Вт</t>
  </si>
  <si>
    <t>Лампа светодиодная.Технические характеристики:Тип лампы – LED (Light-emitting diode – светодиод);Номинальная мощность, Вт - 20;Тип цоколя - Е27;Класс энергопотребления - А.</t>
  </si>
  <si>
    <t>274039.900.000016</t>
  </si>
  <si>
    <t>тип цоколя Е27, мощность 21 Вт</t>
  </si>
  <si>
    <t>Лампа светодиодная.Технические характеристики:Тип лампы – LED (Light-emitting diode – светодиод);Номинальная мощность, Вт, не менее - 21;Тип цоколя - Е27;Цветовая температура, К, не менее - 4000;Класс энергопотребления - А.</t>
  </si>
  <si>
    <t>274039.900.000023</t>
  </si>
  <si>
    <t>тип цоколя E27, мощность 11 Вт</t>
  </si>
  <si>
    <t>Лампа светодиодная.Технические характеристики:Тип лампы – LED (Light-emitting diode – светодиод);Номинальная мощность, Вт - 11;Тип цоколя - Е27;Цветовая температура, К - 4000;Класс энергопотребления - А.</t>
  </si>
  <si>
    <t>274039.900.000027</t>
  </si>
  <si>
    <t>тип цоколя G13, мощность 9 Вт</t>
  </si>
  <si>
    <t>Лампа светодиодная.Технические характеристики:Тип лампы – LED (Light-emitting diode – светодиод);Номинальная мощность, Вт, не менее - 9;Тип цоколя - G13;Формы колбы лампы - линейная;Длина лампы, мм, не менее - 600;Цветовая температура, К, не менее - 6500;Класс энергопотребления - А.</t>
  </si>
  <si>
    <t>274039.900.000028</t>
  </si>
  <si>
    <t>тип цоколя G13, мощность 18 Вт</t>
  </si>
  <si>
    <t>Лампа светодиодная.Технические характеристики:Тип лампы – LED (Light-emitting diode – светодиод);Номинальная мощность, Вт, не менее - 18;Тип цоколя - G13;Формы колбы лампы - линейная;Длина лампы, мм, не менее - 1200;Диаметр трубки, мм - 26;Класс энергопотребления - А.</t>
  </si>
  <si>
    <t>Лампа светодиодная.Технические характеристики:Тип лампы – LED (Light-emitting diode – светодиод);Номинальная мощность, Вт - 6;Тип цоколя - Е14;Цветовая температура, К - 6000;Нормативно-технический документ - ГОСТ Р 54815-2011.</t>
  </si>
  <si>
    <t>257360.900.000009</t>
  </si>
  <si>
    <t>Наконечник</t>
  </si>
  <si>
    <t>разъемный, круглого сечения</t>
  </si>
  <si>
    <t>Применяется для кабелей с алюминиевыми и медными жилами. Болтовой изолированный наконечник со срывными головками сечением жилы 50-95 мм2</t>
  </si>
  <si>
    <t>Подшипник 2322 (аналог N322)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С0 290 000 Н;Динамическая грузоподъемность - С 391 000 Н;Нормативно-технический документ -  ГОСТ 8328-75.</t>
  </si>
  <si>
    <t>Подшипник 2312 (аналог N312) роликовый радиальный с короткимицилиндрическими роликами.Технические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76500 Н;Динамическая грузоподъемность - C 123000 Н;Нормативно-технический документ - ГОСТ 8328-75.</t>
  </si>
  <si>
    <t>Подшипник 312 (аналог 6312) шариковый радиальный однорядный.Технические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48 000 Н;Динамическая грузоподъемность - C 81 900 Н;Нормативно-технический документ - ГОСТ 8338-75.</t>
  </si>
  <si>
    <t>Подшипник 310 (аналог 6310) шариковый радиальный однорядный.Технические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36 000 Н;Динамическая грузоподъемность - C 61 800 Н;Нормативно-технический документ - ГОСТ 8338-75.</t>
  </si>
  <si>
    <t>Подшипник 180309 (аналог 6309-2RS) шариковый радиальный однорядный суплотнениями.Технические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C0 30000 Н;Динамическая грузоподъемность - C 52700 Н;Нормативно-технический документ - ГОСТ 8882-75.</t>
  </si>
  <si>
    <t>273213.700.000296</t>
  </si>
  <si>
    <t>Провод</t>
  </si>
  <si>
    <t>марка СИП-3, напряжение более 1 000 В</t>
  </si>
  <si>
    <t>008 Километр (тысяча метров)</t>
  </si>
  <si>
    <t>Провод СИП-3 -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преимуществами.Расшифровка маркировка провода СИПС - самонесущийИ - изолированныйП - проводТехническая характеристика:Число жил -1;Номинальное сечение основных жил, мм2 - 70;Теоретический вес, км/кг- 1/334,00;Диаметр поперечного сечения, мм - 17,00;Минимальный радиус изгиба, мм - 170;Номинальная толщина изоляции жил, мм - 1,70;Эл. сопротивление изоляции на 1 км и 20оС, МОм - 12;Допустимая токовая нагрузка, А - 240;Допустимый ток короткого замыкания, кА - 6,50;Нормативно-технический документ - ГОСТ 31946-2012.</t>
  </si>
  <si>
    <t>273211.300.000003</t>
  </si>
  <si>
    <t>Провод обмоточный</t>
  </si>
  <si>
    <t>марка ПЭТВ-2</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</si>
  <si>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- 1,06;Максимальный диаметр провода по изоляции, мм - 1,155;Расчетная масса, кг/км - 8,0856;Пробивное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</si>
  <si>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- 1,12;Максимальный диаметр провода по изоляции, мм - 1,217;Расчетная масса, кг/км - 9,0116;Пробивное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</si>
  <si>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- 1,18;Максимальный диаметр провода по изоляции, мм - 1,279;Расчетная масса, кг/км - 9,9879;Пробивное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</si>
  <si>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- 1,25;Максимальный диаметр провода по изоляции, мм - 1,351;Расчетная масса, кг/км - 11,1904;Пробивное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</si>
  <si>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- 1,32;Максимальный диаметр провода по изоляции, мм - 1,423;Расчетная масса, кг/км - 12,4613;Пробивное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</si>
  <si>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- 0,9;Максимальный диаметр провода по изоляции, мм - 0,99;Расчетная масса, кг/км - 5,84;Пробивное напряжение, В - 4700;Относительное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</si>
  <si>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- 0,85;Максимальный диаметр провода по изоляции, мм - 0,937;Расчетная масса, кг/км - 5,15;Пробивное напряжение, В - 3000;Относительное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</si>
  <si>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- 1;Максимальный диаметр провода по изоляции, мм - 1,093;Расчетная масса, кг/км - 7,1857;Пробивное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</si>
  <si>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- 0,75;Максимальный диаметр провода по изоляции, мм - 0,832;Расчетная масса, кг/км - 4,03;Пробивное напряжение, В - 2900;Относительное удлинение, % - 25;Нормативно-технический документ - ГОСТ 26615-85.</t>
  </si>
  <si>
    <t>274033.000.000000</t>
  </si>
  <si>
    <t>Прожектор</t>
  </si>
  <si>
    <t>светодиодный, мощность не более 300 Вт</t>
  </si>
  <si>
    <t>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t>
  </si>
  <si>
    <t>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t>
  </si>
  <si>
    <t>274033.000.000001</t>
  </si>
  <si>
    <t>светодиодный, мощность 300-700 Вт</t>
  </si>
  <si>
    <t>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t>
  </si>
  <si>
    <t>271210.530.000001</t>
  </si>
  <si>
    <t>Разъединитель высоковольтный</t>
  </si>
  <si>
    <t>горизонтально-поворотный, трехполюсный</t>
  </si>
  <si>
    <t>"Разъединитель РЛК-1б 10 IV/400 УХЛ1 с приводом ПР-У-01 и КМЧ линейный наружный, предназначен для включения и отключения обесточенных участков электрической цепи высокого напряжения, токов холостого хода трансформаторов, зарядных токов воздушных линий, а также заземления отключенных участков цепи при помощи встроенных заземлителей. Рама повышенной жесткости. Изоляция РЛК-1б 10 IV/400 УХЛ1 (с заземлителем со стороны подвижного контакта) выполнена с использованием полимерных изоляторов. Стальные части разъединителя, в том числе и крепеж, имеют антикоррозийное покрытие горячим и термодиффузионным цинком. Контактное давление в разъемном контакте токоведущего контура обеспечивается с помощью пластинчатых пружин, выполненных из пружинной стали с покрытием термодиффузионным цинком, что обеспечивает стабильность контактного давления на весь срок службы без регулировок. Управление производится приводом ПР-У-01-УХЛ1 (с одним валом заземления) с вертикальным движением рукояток, при этом в рабочем состоянии разъединителя рукоятки управления находятся под кожухом, закрываемымна замок. 
Расшифровка маркировки привода РЛК и КМЧ:
Р – разъединитель
Л – линейный
К - качающегося типа
К- комплект
М- монтажных
Ч- частей
Технические характеристики:
Количество заземлителей, шт - 1;
Номинальное напряжение, кВ - 10;
Номинальный ток, А - 400;
Климатическое исполнение - У1;
Степень защиты - IP 00;
Вид установки – Г, горизонтальная; 
В комплект поставки разъединителя входит:
1. Разъединитель РЛК в ящике, шт - 1;
2. ПР-У-01-УХЛ1 в ящике, шт – 1;
3. Тяга, шт – 4, отдельно (для высоты установки 6500мм);
4. Швеллер для соединительных тяг, для труб в ящике, шт – 4;
5. Хомут, в ящике, шт – 4;
6. Кронштейн крепления РЛК, в ящике, шт – 1;
7. Комплект метизов для подключения, в ящике, шт – 1;
8. Рукояткапереключения привода, в яшике, шт – 1;
9. Паспорт, руководство по эксплуатации, в ящике.
Подставки, крепления разъединителя РЛК изготовить из уголка 50х50х5; 
Толщину металла скобы привода разъединителя РЛК предусмотреть, мм, не менее - 6; 
Шпильки крепления привода разъединителя РЛК изготовить равные, мм - 70;  Шарниры на концах соединительных тяг разъединителя РЛК должны быть изготовлены с правой резьбой с одной стороны и левой резьбой с другой."</t>
  </si>
  <si>
    <t>236120.900.000666</t>
  </si>
  <si>
    <t>Стойка</t>
  </si>
  <si>
    <t>железобетонная, марка СВ</t>
  </si>
  <si>
    <t>ЭПВ</t>
  </si>
  <si>
    <t>Стойка железобетонная вибрированная из сульфатостойкого бетона.Назначение - ипользуется при монтаже линий электропередач, кВ, до - 10,наружных осветительных и других электросетей и предназначены дляустановки в обычных условиях строительства и на площадках ссейсмичностью до 7 баллов включительно, в газообразной, твердой и жидкойагрессивных средах.На 3 метра от нижней части стойка, должна быть защита от коррозиисогласно СН РК 2.01-01-2013.Требования к антикоррозийному мероприятию:- один слой грунтовки из лака на основе хлорсульфированного полиэтиленав растворителе - толуоле, ксилоле, сольвенте, стабилизированномэпоксидной смолой;- поверх грунтовки наносится 2 (два) слоя эмали.Технические характеристики:Вид - СВ 110;Расчетный изгибающий момент, тс*м, не менее - 3,5;Длина, м, не менее - 11;Объем, м, не менее - 0,45;Нормативно-технический документ - ГОСТ 13015-2012.</t>
  </si>
  <si>
    <t>259929.490.000144</t>
  </si>
  <si>
    <t>Траверса</t>
  </si>
  <si>
    <t>ТМ-1</t>
  </si>
  <si>
    <t>Траверса ТМ-1 устанавливается на стойке СВ110, СВ105 и предназначена дляодинарного крепления неизолированного провода при установкепромежуточной опоры П10-1 воздушной линии электропередач 10кВ. вненаселённой местности. На траверсе имеются штыри под изоляторы типаШФ20. Крепление изоляторов на штырях рекомендуется выполнять с помощьюколпачков К-6, К-7, К-9, КП-22.Крепление провода к изоляторуосуществляется с помощью проволочной вязки ВШ-1 или спиральной вязкиПВС. Траверсы ТМ-1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комплекте.Габаритные размеры, мм - 140х1495х1460;1. Уголок 70х70х5, шт - 1;2. Уголок 70х70х5, шт - 1;3. Круг 22, шт - 1;4. Круг 10, шт -- 1;5. Штырь Ш-20-2-К-30, шт - 2.</t>
  </si>
  <si>
    <t>259929.490.000214</t>
  </si>
  <si>
    <t>ТН-9</t>
  </si>
  <si>
    <t>Траверса ТН-9 используется для одинарного крепления проводов на опорахпри прокладке низковольтных ЛЭП напряжением 0,4 кВ. Конструкция траверсы имеет два штыря Ш16-С-25 для установки изоляторов ТФ-20, которыекрепятся колпачками К-5. Крепится траверса на опоре с использованиемхомута. Траверсы ТН 9 изготовлены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комплекте.1. Уголок 63х63х5, шт - 1;2. Штырь Ш-16-К-25, шт - 2.</t>
  </si>
  <si>
    <t>259929.490.000215</t>
  </si>
  <si>
    <t>М-8</t>
  </si>
  <si>
    <t>Траверса М-8 устанавливается на стойке СВ110, СВ105 и предназначена длякрепления неизолированного провода при установке анкерно-концевых,анкерно-угловых опор воздушных  линии электропередач 10кВ.На траверсе имеются два штыря под изоляторы типа ШФ20. Креплениеизоляторов на штырях рекомендуется выполнять с помощью колпачков К-6, К-7, К-9, КП-22.Крепление провода к изолятору осуществляется с помощьюпроволочной вязки ВШ-1 или спиральной вязки ПВС.Траверсы М-8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Шпилки М16в количествк - 2шт (длина-250мм, длина резьбы -60мм) с шайбами и гайкамив для крепления траверсы к стойке поставляется в комплекте.1. Уголок 70х70х6, длина 515, шт - 2;2. Уголок 70х70х6, длина 325, шт - 1;3. Штырь/Круг 30, длина 255/270, шт - 2;4. Полоса 50х5, длина 223, шт - 1;5. Болт М16, длина 240, шт - 2;6. Гайка М16, шт -  5.</t>
  </si>
  <si>
    <t>259929.490.000323</t>
  </si>
  <si>
    <t>Узел</t>
  </si>
  <si>
    <t>тип У-1</t>
  </si>
  <si>
    <t>Узел крепления У1 применяется для монтажа подкосов на опорах воздушныхЛЭП номинальным напряжением 0,4 кВ и 10кВ. Узел может применяться санкерными, ответвительными, угловыми и концевыми опорами в составе линийстарых типовых проектов с неизолированными проводами и новых проектов сизолированными и неизолированными проводами.Спецификация узла крепления У1:1. Полоса 8х80, ГОСТ 103-78, L=560,2,8кг, шт - 1;2. Круг 20, ГОСТ 2590-88, L=705, 1,7кг, шт - 1;3. Уголок 70х70х6, ГОСТ 8509-86, L=300, 1,9кг, шт - 1;4. Болт М20х220, ГОСТ 7798-70, шт - 1;5. Гайка М20, ГОСТ 5915-70, шт - 3.Для выполнения работ согласно проекта «Обустройство скважинместорождений АО «Эмбамунайгаз»» имеющей положительное заключение государственной экспертизы.</t>
  </si>
  <si>
    <t>СКБ</t>
  </si>
  <si>
    <t>251110.300.000009</t>
  </si>
  <si>
    <t>Здание мобильное</t>
  </si>
  <si>
    <t>административное, для поста охраны</t>
  </si>
  <si>
    <t>Здание мобильное КПП с проходным и досмотровым помещением для охраны(доставка, монтаж с фундаментом из плиты перекрытия и комплексноеиспытание за счет поставщика).Технические характеристики:Климатические условия:- обеспечивается устойчивость к прямому воздействию атмосферных осадковтумана, дождя, снега;- температура окружающей среды не менее- от минус 40 до плюс 50 град. С;- относительная влажность воздуха при температуре 20 град. С, до - 60%;- снеговая нагрузка, кПа не менее - 1,00;- ветровая нагрузка, кПа не менее - 0,48;- сейсмичность - не менее до 10 баллов;КПП разделен на три помещения:первое- проходной тамбур;второе - кабинет охраны;третье - досмотровое помещение с санузлом.Внешние габариты (ДхШхВ), мм - 6000х2450х2500;Комплектация:Внутренняя отделка - МДФ;Окна- пластиковые 900*800мм;Утепление минеральная вата 100 мм;Двери - Металлическая, сварная, утепленная 200*90;Наружная отделка - профлист С8-0,04 мм белого цвета, с полимернымпокрытием;Санузел размером 1200*1000 мм: унитаз и раковина;Помещение досмотра размером 1500*2350мм.Проходная размером 1200*1350 мм.Конструкция:Рама металлическая - нижняя и верхняя обвязка - швеллер 100 мм, угловыестойки гнутый С - образный угол 90*90 мм;Кровля - листы металла толщиной 1 - 1,2 мм, сваренные между собойсплошным швом;Каркас стен - деревянные брусок 100*40 мм;Наружная отделка - оцинкованный профлист С8-0,04 мм, с полимернымпокрытием;Внутренняя отделка - панели МДФ с текстурой под светлое дерево, потолок- вагона ПВХ белый;Утепление - минеральная вата 50 мм;Перегородки - каркасные из бруса 100*40 мм;Двери - внутренние 3 шт, оргалитовые - деревянные глухие размером 21х9,Уличная дверь 2 шт, металлическая сварная с замком и защелкой;Окна - 4 шт, пластиковые поворотно откидные, размер 900*800 мм;Полы - влагостойкое ДСП, не менее 18 мм. Линолеум промышленный;Электрика - в кабель канале, с автоматами. Розетки, выключатели,светодиодные лампы в комплекте. Степень огнестойкости согласно СНиП2.02-05.Пожарная безопасность - автоматизированная пожарная сигнализация созвуковым и световым эффектом извещателями согласно СНиП РК.Паро - гидро-теплоизоляция:Пол, потолок - 1й слой - покрытие жестким пенополиуретаном толщиной неменее 30 мм, 2й слой- теплоизоляция негорючий, рулонный утеплительтолщиной  не менее 100 мм из штапельного стекловолокна, 3й слой -пароизоляция - Пленка ПВХ;Стены - 1й слой - гидроизоляция - пленка ПВХ, 2й слой - покрытие жесткимпенополиуретаном толщиной до не менее 30 мм, 3й слой - теплоизоляция-негорючий, рулонный утеплитель толщиной не менее 100 мм.Кровля - Двускатная, цельносварная утепленная из листового металла.Поставщик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</si>
  <si>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РАБОТЫ</t>
  </si>
  <si>
    <t>2.5.2.5.3 Техническое обслуживание автомобилей импортного производства, контрактный (ПСП)</t>
  </si>
  <si>
    <t>292040.100.000001</t>
  </si>
  <si>
    <t>Работы по ремонту автотранспортных средств</t>
  </si>
  <si>
    <t>Работы по ремонту автотранспортных средств/систем/узлов/агрегатов</t>
  </si>
  <si>
    <t>г.Атырау, ул.Валиханова,1</t>
  </si>
  <si>
    <t>Атырауская область, г.Атырау</t>
  </si>
  <si>
    <t>ӨТҚ ж ҚБ - ның жеңіл автокөліктерін және "Ембамұнайэнерго" басқармасының автобусына техникалық қызмет көрсету</t>
  </si>
  <si>
    <t>Техническое обслуживание легковых автомобилей УПТО и КО и автобуса Управления "Эмбамунайэнерго"</t>
  </si>
  <si>
    <t>2.5.2.5.1 Техническое обслуживание механизмов импортного производства, контрактный (ПСП)</t>
  </si>
  <si>
    <t>Атырауская область</t>
  </si>
  <si>
    <t>«Ембімұнайгаз» АҚ-ның өндірістік құрылым бөлімшелеріның механизмдеріне техникалық қызмет көрсету</t>
  </si>
  <si>
    <t>Техническое обслуживание механизмов производственных структурных подразделении АО "Эмбамунайгаз"</t>
  </si>
  <si>
    <t>2.5.2.5. Техобслуживание транспорта и спецтехники, контрактный (ПСП)</t>
  </si>
  <si>
    <t>«Ембімұнайгаз» АҚ-ның өндірістік құрылым бөлімшелеріның тракторлардың тораптары мен агрегаттарына техникалық қызмет көрсету жөне жөндеу</t>
  </si>
  <si>
    <t>Техническое обслуживание и ремонт узлов и агрегатов тракторов производственных структурных подразделении АО "Эмбамунайгаз"</t>
  </si>
  <si>
    <t>ТО узлов и агрегатов тракторов входят марки: "Т - 170", "Кировец", автогрейдер "ГС-250-01", "ЧЕТРА"</t>
  </si>
  <si>
    <t>«Ембімұнайгаз» АҚ-ның өндірістік құрылым бөлімшелеріның көлік құралдарына тораптары мен агрегаттарына техникалық қызмет көрсету жөне жөндеу</t>
  </si>
  <si>
    <t>Техническое обслуживание и ремонт узлов и агрегатов транспортных средств производственных структурных подразделении АО "Эмбамунайгаз"</t>
  </si>
  <si>
    <t>ТО узлов и агрегатов АТС входят марки: "УАЗ", "Урал-МАЗ", "КамАЗ", "КрАЗ" и "ГАЗ-ПАЗ"</t>
  </si>
  <si>
    <t>2.5.2.5.7 Техническое обслуживание и ремонт верхнего оборудования, контрактный (ПСП)</t>
  </si>
  <si>
    <t>331224.100.000000</t>
  </si>
  <si>
    <t>Работы по ремонту/модернизации спецтехники (кроме автомобилей, оборудования)</t>
  </si>
  <si>
    <t>«Ембімұнайгаз» АҚ-ның өндірістік құрылым бөлімшелеріның арнайы техникалардың жоғарғы жабдықтарына техникалық қызмет  көрсету және жөндеу</t>
  </si>
  <si>
    <t>Техническое обслуживание и ремонт верхнего оборудования специальной техники производственных структурных подразделении АО "Эмбамунайгаз"</t>
  </si>
  <si>
    <t>ТО верхнего оборудования СТ агрегатов: ППУ-АДПМ,  азотный-воздушный компрессор, АСР, Кран-манипулятор, Автогидроподъемник, Автокраны КС, АКН-КО, АСЦ</t>
  </si>
  <si>
    <t>2.5.2. Техобслуживание, профилактика, монтаж, демонтаж машин и оборудования, контрактный (ПСП)</t>
  </si>
  <si>
    <t>331215.100.000001</t>
  </si>
  <si>
    <t>Работы по ремонту/модернизации кранов и другого подъемного оборудования/погрузочно-разгрузочного оборудования, подъемно-транспортной техники на базе транспортных средств</t>
  </si>
  <si>
    <t>«Ембімұнайгаз» АҚ-ның өндірістік құрылым бөлімшелеріның жерасты ұңғымаларын жөндеу қондырғыларының жоғарғы жабдықтарына техникалық қызмет көрсету жөне жөндеу</t>
  </si>
  <si>
    <t>Техническое обслуживание и ремонт верхнего оборудования агрегатов подземного ремонта скважин производственных структурных подразделении АО "Эмбамунайгаз"</t>
  </si>
  <si>
    <t>Ремонт, наладка и ТО приборов безопасности и агрегатов ПРС</t>
  </si>
  <si>
    <t>ДКС</t>
  </si>
  <si>
    <t>332012.200.000000</t>
  </si>
  <si>
    <t>Работы по строительству (сооружению) резервуаров</t>
  </si>
  <si>
    <t>Работы по строительству (сооружению) резервуаров/хранилищ/цистерн</t>
  </si>
  <si>
    <t>г.Атырау, ул.Валиханова, 1</t>
  </si>
  <si>
    <t>Атырауская область, Исатайский район</t>
  </si>
  <si>
    <t>О.Б. Қамысты к/о қолданыстағы №1 2000м3 ТБР бөлшектеумен МДҚ-на 2000м3 ТБР құрылысын салу"</t>
  </si>
  <si>
    <t>Строительство РВС-2000м3 на УПН м/р Ю.З Камышитовое с демонтажем существующего РВС-2000м3 №1"</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</si>
  <si>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</si>
  <si>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</si>
  <si>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</si>
  <si>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г. Атырау ул. Валиханова, 1</t>
  </si>
  <si>
    <t xml:space="preserve">Атырауская область Кызылкогинский район </t>
  </si>
  <si>
    <t xml:space="preserve">Атырауская область Исатайский район </t>
  </si>
  <si>
    <t>Ремонт зданий НГДУ "Жайыкмунайгаз"</t>
  </si>
  <si>
    <t>421120.210.000002</t>
  </si>
  <si>
    <t>Работы по ремонту автомобильной дороги</t>
  </si>
  <si>
    <t>Работы по ремонту/реконструкции автомобильной дороги</t>
  </si>
  <si>
    <t>Ремонт межпромысловой автодороги м/р С.Балгимбаева-Ю.З.Камышитовое</t>
  </si>
  <si>
    <t>Атырауская область, Жылыойский район</t>
  </si>
  <si>
    <t>«ЖлМГ» МГОБ кен орындарында ВЛ-6кв тіректері астында топырақпен толтыру</t>
  </si>
  <si>
    <t>Отсыпка грунтом под опоры ВЛ-6кв на                    месторождениях НГДУ "ЖлМГ"</t>
  </si>
  <si>
    <t>Ремонт здании ПРЭО (БПО) Прорва и насосной ЦПРС</t>
  </si>
  <si>
    <t>331112.000.000000</t>
  </si>
  <si>
    <t>Работы по ремонту/модернизации резервуаров/цистерн</t>
  </si>
  <si>
    <t>Работы по ремонту/модернизации резервуаров/цистерн и аналогичного емкостного оборудования</t>
  </si>
  <si>
    <t>Ремонт РВС-5000м3 №10 ЦППН Прорва"</t>
  </si>
  <si>
    <t>Ремонт РВС-5000м3 №2 ЦППН Прорва"</t>
  </si>
  <si>
    <t xml:space="preserve">Жылыой мұнайгаз МГӨБ-ң  резерварларын жөндеу </t>
  </si>
  <si>
    <t>Ремонт резервуаров НГДУ "Жылыоймунайгаз"</t>
  </si>
  <si>
    <t>331112.000.000001</t>
  </si>
  <si>
    <t>Работы по техническому обслуживанию резервуаров/цистерн и аналогичного емкостного оборудования</t>
  </si>
  <si>
    <t>Доссормұнайгаз МГӨБ-ң  резерварларын  сырлау</t>
  </si>
  <si>
    <t>Покраска резервуаров НГДУ "Жылыоймунайгаз"</t>
  </si>
  <si>
    <t xml:space="preserve">Атырауская область Макатский район </t>
  </si>
  <si>
    <t>Ремонт зданий НГДУ "Доссормунайгаз"</t>
  </si>
  <si>
    <t>Ремонт здания центрального офиса  ЦДНГ, бокс м/р Ботахан   ( 42,3х12м,  47,8х12м) высота=3м,4,2м)    (быв.общ)</t>
  </si>
  <si>
    <t xml:space="preserve">Доссормұнайгаз МГӨБ-ң  резерварларын жөндеу </t>
  </si>
  <si>
    <t>Ремонт резервуаров НГДУ "Доссормунайгаз"</t>
  </si>
  <si>
    <t>Покраска резервуаров НГДУ "Доссормунайгаз"</t>
  </si>
  <si>
    <t>Ремонт зданий НГДУ "Кайнармунайгаз"</t>
  </si>
  <si>
    <t>Капремонт общежития н 60 мест №1 на м/р "Б.Жоламанова"(12х46м)</t>
  </si>
  <si>
    <t xml:space="preserve">Ремонт административного здание ЭСР Кульсары в г. Кульсары </t>
  </si>
  <si>
    <t>Работы по разработке/корректировке/расчету/составлению проектно-сметной документации</t>
  </si>
  <si>
    <t>Работы по разработке/расчету/составлению проектно-сметной документации</t>
  </si>
  <si>
    <t>06.2022</t>
  </si>
  <si>
    <t>Разработка ПИР объекта Реконструкция КОС сточных бытовых вод с КНС социально-бытовых объектов м/р  Ботахан</t>
  </si>
  <si>
    <t>Атырауская область, Кзылкугинский район</t>
  </si>
  <si>
    <t>Разработка ПИР объекта "КОС вахтового поселка «Кайнар"</t>
  </si>
  <si>
    <t>Разработка ПИР объекта Реконструкция канализационно-очистных сооружений на месторождении Кисымбай</t>
  </si>
  <si>
    <t>ДГиРМ</t>
  </si>
  <si>
    <t>контрактный (ПСП)</t>
  </si>
  <si>
    <t>091012.900.000019</t>
  </si>
  <si>
    <t>Работы по гидравлическому разрыву пласта</t>
  </si>
  <si>
    <t>Работы по гидравлическому разрыву пласта на скважинах месторождений нефти и газа</t>
  </si>
  <si>
    <t>710000000</t>
  </si>
  <si>
    <t>Г.НУР-СУЛТАН, ул. Кунаева, 8, БЦ Изумрудный</t>
  </si>
  <si>
    <t>020240000555</t>
  </si>
  <si>
    <t>Ембімунайгаз АҚ кен орындарында қысымен қабаты жырту жумыстары</t>
  </si>
  <si>
    <t>Гидравлический разрыв пласта на месторождениях АО Эмбамунайгаз</t>
  </si>
  <si>
    <t>контрактный</t>
  </si>
  <si>
    <t>Работы по изготовлению деталей технологического оборудования</t>
  </si>
  <si>
    <t>Работы по изготовлению деталей технологического оборудования по техническим условиям Заказчика</t>
  </si>
  <si>
    <t>"Ембімұнайгаз" АҚ-ның техникалық шарттары бойынша стандартты емес жабдықтарды дайындау"</t>
  </si>
  <si>
    <t>Изготовление нестандартного оборудования по техническим условиям заказчика для АО "Эмбамунайгаз"</t>
  </si>
  <si>
    <t>Работы по ремонту/модернизации подшипников/зубчатых колес/передач и аналогичного приводного оборудования</t>
  </si>
  <si>
    <t>"Ембімұнайгаз" АҚ-ның мұнай кәсіпшілігінің жабдықтарын жөндеу</t>
  </si>
  <si>
    <t>Ремонт нефтепромыслового оборудования для АО "Эмбамунайгаз"</t>
  </si>
  <si>
    <t>Работы по ремонту/модернизации кранов/клапанов и аналогичной запорно-регулировочной арматуры</t>
  </si>
  <si>
    <t>"Ембімұнайгаз" АҚ-ның ысырмаларын жөндеу</t>
  </si>
  <si>
    <t>Ремонт запорной арматуры для АО "Эмбамунайгаз"</t>
  </si>
  <si>
    <t>ОО</t>
  </si>
  <si>
    <t>2.11.2.4.32</t>
  </si>
  <si>
    <t>внеконтрактный</t>
  </si>
  <si>
    <t>Работы по разработке/распространению корпоративной газеты/журналов</t>
  </si>
  <si>
    <t>"Ембі тынысы" корпоравтивтік газет/журналдарды әзірлеу және тарату жөніндегі жұмыстар</t>
  </si>
  <si>
    <t>Работы по разработке и распространению корпоративной газеты "Ембі тынысы"</t>
  </si>
  <si>
    <t>2.1.13</t>
  </si>
  <si>
    <t>Работы по подготовке/сопровождению/контролю/осветлению/утилизации раствора</t>
  </si>
  <si>
    <t>Атырауская область,</t>
  </si>
  <si>
    <t>Пайдалану ұңғымаларын тұрғызу кезінде бұргылау ерітіндісін дайындау,қолдау және қадағалау жұмыстары.</t>
  </si>
  <si>
    <t xml:space="preserve">Работы по приготовлению, сопровождению и контролю за буровым раствором при строительстве эксплуатационных скважин  </t>
  </si>
  <si>
    <t>091011.100.000000</t>
  </si>
  <si>
    <t>Работы по эксплуатационному бурению</t>
  </si>
  <si>
    <t>Работы по эксплуатационному бурению горизонтальных скважин</t>
  </si>
  <si>
    <t>A_2.2.4.</t>
  </si>
  <si>
    <t>Работы по ремонту/реконструкции скважин</t>
  </si>
  <si>
    <t>Ұңғымаларды жөңдеу жұмыстары</t>
  </si>
  <si>
    <t>Работы по ремонту скважин</t>
  </si>
  <si>
    <t>711231.100.000001</t>
  </si>
  <si>
    <t>Работы по геофизической разведке/исследованиям</t>
  </si>
  <si>
    <t xml:space="preserve">Атырауская область </t>
  </si>
  <si>
    <t>"Жайықмұнайгаз"  МГӨБ және "Доссормұнайгаз"  МГӨБ кенорнындарында көлбеу пайдалану ұңғымаларын тұрғызу кезінде геофизикалық зерттеу жұмыстары.</t>
  </si>
  <si>
    <t>Проведение геофизических исследований  при строительстве горизонтальных эксплуатационных скважин на месторождениях НГДУ "Жайыкмунайгаз" и НГДУ "Доссормунайгаз"</t>
  </si>
  <si>
    <t>2.1.13;   2.2.4.43</t>
  </si>
  <si>
    <t>Услуги супервайзерские в области строительства и ремонта скважин</t>
  </si>
  <si>
    <t xml:space="preserve">Ұңғымаларды  тұрғызу  кезіндегі супервайзерлік қызмет </t>
  </si>
  <si>
    <t>Услуги по супервайзерству при строительстве  скважин</t>
  </si>
  <si>
    <t>Услуги консультационные в области геологии и геофизики</t>
  </si>
  <si>
    <t xml:space="preserve">Көлбеу пайдалану ұңғымаларын тұрғызу кезінде геонавигациялық қызмет </t>
  </si>
  <si>
    <t xml:space="preserve">Услуги по геонавигации  при строительстве горизонтальных эксплуатационных скважин </t>
  </si>
  <si>
    <t>2.5.2.22.24 Проведение обязательного технического осмотра транспортных средств, контрактный (ПСП)</t>
  </si>
  <si>
    <t>Услуги по техническому контролю (осмотру) дорожных транспортных средств</t>
  </si>
  <si>
    <t>«Ембімұнайгаз» АҚ-ның өндірістік құрылым бөлімшелеріның автокөлік құралдары және оның тіркемелерін міндетті техникалық байқау өткізу</t>
  </si>
  <si>
    <t>Обязательный технический осмотр автотранспортных средств и прицепов к ним производственных структурных подразделении АО "Эмбамунайгаз"</t>
  </si>
  <si>
    <t>ДСРиУР</t>
  </si>
  <si>
    <t>2.11.2.4.</t>
  </si>
  <si>
    <t xml:space="preserve">Услуги по сопровождению и технической поддержке информационной системы </t>
  </si>
  <si>
    <t>Услуги по сопровождению и технической поддержке информационной системы</t>
  </si>
  <si>
    <t>Актуализация отчетности (развитие) автоматизированной системы управления проектами (АСУП) «Адванта»</t>
  </si>
  <si>
    <t>ДОТиОС</t>
  </si>
  <si>
    <t xml:space="preserve">Услуги по страхованию от несчастных случаев </t>
  </si>
  <si>
    <t>Услуги по страхованию от несчастных случаев</t>
  </si>
  <si>
    <t>12-2-34</t>
  </si>
  <si>
    <t>12.2021</t>
  </si>
  <si>
    <t>11.2022</t>
  </si>
  <si>
    <t>«Ембімұнайгаз» АҚ-ның   қызыметкер еңбек (қызыметтік) міндеттерін атқарған кезде оны жазатайым оқиғалардан сақтандыру бойынша қызметтер</t>
  </si>
  <si>
    <t>Услуги по обязательному страхованию работника от несчастных случаев при исполнении им трудовых (служебным) обязанностей АО "Эмбамунайгаз"</t>
  </si>
  <si>
    <t>Услуги по диагностированию/экспертизе/анализу/испытаниям/тестированию/осмотру</t>
  </si>
  <si>
    <t xml:space="preserve">Диагностическое исследование на выявление РНК вируса COVID-19 из биологического материала методом ПЦР работников АО "Эмбамунайгаз"
</t>
  </si>
  <si>
    <t>Услуги по проведению инвентаризации парниковых газов</t>
  </si>
  <si>
    <t>Зиянды газдарға тексеру жүргізу және оларға әдістемелік қызмет көрсету туралы есеп дайындау бойынша қызметтер</t>
  </si>
  <si>
    <t>Услуги по составлению отчета об инвентаризации парниковых газов и методологическое сопровождение.</t>
  </si>
  <si>
    <t>Услуги по проведению экологического мониторинга</t>
  </si>
  <si>
    <t>Зиянды газдар атпасы мониторингінің есебінің дұрыстығын тексеру бойынша қызметтер</t>
  </si>
  <si>
    <t>Услуги по верификации отчета, паспорта установки, программы по сокращению выбросов и плана мониторинга парниковых газов</t>
  </si>
  <si>
    <t>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t>
  </si>
  <si>
    <t xml:space="preserve">Жұмыс берушінің үшінші тұлғаларға зиян келтіру қызметі қаупімен байланысты 
жауапкершілігін сақтандыру 
</t>
  </si>
  <si>
    <t>Услуги по обязательному страхованию гражданско-правовой ответсвенности владельцев объектов, деятельность которых связана с опасностью причинения вреда третьим лицам</t>
  </si>
  <si>
    <t>ДПиЭА</t>
  </si>
  <si>
    <t>2.11.2.4.14</t>
  </si>
  <si>
    <t>Услуги по администрированию и техническому обслуживанию программного обеспечения</t>
  </si>
  <si>
    <t>SAS FM жүйесін техникалық қолдау бойынша қызметтері</t>
  </si>
  <si>
    <t>Услуги по техническому сопровождению SAS FM</t>
  </si>
  <si>
    <t>2.11.2.4.13</t>
  </si>
  <si>
    <t>SAS ABM жеке есепке алу жүйесін техникалық қолдау бойынша қызметтері</t>
  </si>
  <si>
    <t>Услуги по техническому сопровождению системы раздельного учета SAS ABM</t>
  </si>
  <si>
    <t>Услуги по чистке одежды/ковровых и аналогичных изделий (кроме прачечных услуг)</t>
  </si>
  <si>
    <t>Атырауская область, Макатский  район</t>
  </si>
  <si>
    <t>Атырау облысы, Мақат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</si>
  <si>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Макатском районе Атырауской области</t>
  </si>
  <si>
    <t>Атырауская область, Кзылкугинский  район</t>
  </si>
  <si>
    <t>Атырау облысы, Қызылқоға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</si>
  <si>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Кызылкогинском районе Атырауской области
</t>
  </si>
  <si>
    <t>Атырауская область, Жылыойский  район</t>
  </si>
  <si>
    <t>Атырау облысы, Жылыой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</si>
  <si>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Жылыойском районе Атырауской области</t>
  </si>
  <si>
    <t>Атырауская область, Исатайский  район</t>
  </si>
  <si>
    <t>Атырау облысы, Исатай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</si>
  <si>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Исатайском районе Атырауской области
</t>
  </si>
  <si>
    <t>Атырау қаласындағы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</si>
  <si>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г.Атырау
</t>
  </si>
  <si>
    <t>Услуги по обеспечению питанием работников</t>
  </si>
  <si>
    <t>Атырауская область, Макатский район</t>
  </si>
  <si>
    <t>Ембімұнайгаз АҚ  - ның  қызметкерлерін Доссор поселкесінде тамақтандыруды  ұйымдастыру қызметі</t>
  </si>
  <si>
    <t>Услуги по организации питания работников АО "Эмбамунайгаз" в пос.Доссор</t>
  </si>
  <si>
    <t>Ембімұнайгаз АҚ  - ның  қызметкерлерін Аққыстау селосында тамақтандыруды  ұйымдастыру қызметі</t>
  </si>
  <si>
    <t>Услуги по организации питания работников АО "Эмбамунайгаз" в с.Аккистау</t>
  </si>
  <si>
    <t>Ембімұнайгаз АҚ  - ның  қызметкерлерін өндірістік аумақта тамақтандыруды  ұйымдастыру қызметі</t>
  </si>
  <si>
    <t>Услуги по организации питания работников АО "Эмбамунайгаз" в Промзоне</t>
  </si>
  <si>
    <t>Услуги по удалению сточных вод</t>
  </si>
  <si>
    <t>Услуги по удалению сточных вод (отведение)</t>
  </si>
  <si>
    <t>Жылыоймұнайгаз "МГӨБ нысандарынан  тұрмыстық сарқынды суларды қабылдаужөніндегі қызмет</t>
  </si>
  <si>
    <t xml:space="preserve">Услуги по  приему сточных вод с объектов НГДУ "Жылыоймунайгаз"  </t>
  </si>
  <si>
    <t>ПТД-ОИТ</t>
  </si>
  <si>
    <t>Услуги телефонной связи</t>
  </si>
  <si>
    <t>Услуги фиксированной местной, междугородней, международной телефонной связи</t>
  </si>
  <si>
    <t>ТКП</t>
  </si>
  <si>
    <t>11-1-1-8</t>
  </si>
  <si>
    <t>Ембімұнайгаз АҚ-ның халықаралық байланысы</t>
  </si>
  <si>
    <t>Услуги междугородней связи АО "Эмбамунайгаз"</t>
  </si>
  <si>
    <t>Услуги по техническому обслуживанию энергетических котлов/котельного оборудования и аналогичного энергетического оборудования и систем</t>
  </si>
  <si>
    <t>"Ембімұнайгаз" АҚ-ның баскармаларыннын жылу қазандығына техникалық қызмет көрсету</t>
  </si>
  <si>
    <t>Техническое обслуживание котельных установок  АО Эмбамунайгаз</t>
  </si>
  <si>
    <t>ЦБ</t>
  </si>
  <si>
    <t>без контракта</t>
  </si>
  <si>
    <t>Услуги по подготовке/верификации/сопровождению финансовых/экономических/бухгалтерских/производственных отчетов</t>
  </si>
  <si>
    <t>Услуги по подготовке/верификации/сопровождению финансовых/экономических/бухгалтерских/производственных отчетов и аналогичных документов</t>
  </si>
  <si>
    <t>05.2022</t>
  </si>
  <si>
    <t xml:space="preserve">"Ембімұнайгаз" АҚ-ның 2021 жылғы жылдық есебін дайындау және шығару қызметі </t>
  </si>
  <si>
    <t>Услуги по подготовке и изданию Годового отчета АО "Эмбамунайгаз" за 2021 год</t>
  </si>
  <si>
    <t>ОРНиГ ФД</t>
  </si>
  <si>
    <t>Услуги по сертификации продукции/процессов/работы/услуги</t>
  </si>
  <si>
    <t>Сынақ зертханалық қызметімен бірге сериялық өндірісті растау қызметтері</t>
  </si>
  <si>
    <t>Услуги по подтверждению серийно-выпускаемой продукции с испытательной лаборатории</t>
  </si>
  <si>
    <t>6.7.7.328</t>
  </si>
  <si>
    <t>Услуги по подписке на печатные периодические издания</t>
  </si>
  <si>
    <t>г.Атырау, ул.Валиханова, 6</t>
  </si>
  <si>
    <t>Мерзімді баспасөзге жазылу бойынша қызмет</t>
  </si>
  <si>
    <t>Услуги по подписке на печатные  периодические издания</t>
  </si>
  <si>
    <t>2.13.5</t>
  </si>
  <si>
    <t>Услуги по информационному и имиджевому сопровождению</t>
  </si>
  <si>
    <t>"Ембімұнайгаз" АҚ ақпараттық және имидждік бойынша қызметтер</t>
  </si>
  <si>
    <t>Услуги по информационному и имиджевому сопровождению деятельности АО "Эмбамунайгаз"</t>
  </si>
  <si>
    <t>ДОУП</t>
  </si>
  <si>
    <t>ПТД-СГЭ</t>
  </si>
  <si>
    <t>Служба казначейства</t>
  </si>
  <si>
    <t>2.12.1.</t>
  </si>
  <si>
    <t>Услуги по страхованию имущества от ущерба (кроме страхования автомобильного, железнодорожного, воздушного, водного транспорта, грузов)</t>
  </si>
  <si>
    <t>11-1-1-11</t>
  </si>
  <si>
    <t>Без НДС</t>
  </si>
  <si>
    <t>Мүлікті сақтандыру қызметтері</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</si>
  <si>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</si>
  <si>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2.12.6.</t>
  </si>
  <si>
    <t>Услуги по страхованию энергетических рисков</t>
  </si>
  <si>
    <t>Ұңғымалардың бақылаудан шығып кетуі тәуекелдерін сақтандыру қызметтері</t>
  </si>
  <si>
    <t xml:space="preserve">Услуги по страхованию рисков выхода скважины из-под контроля </t>
  </si>
  <si>
    <t>2.12.7.</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</si>
  <si>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</si>
  <si>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Үшінші тұлғалардың алдындағы зиян келтірілгені үшін жалпы азаматтық жауаптылықты сақтандыру қызметтері</t>
  </si>
  <si>
    <t xml:space="preserve">Гражданско-правовая ответственность перед третьими лицами за причинение вреда </t>
  </si>
  <si>
    <t>ДДНиГ</t>
  </si>
  <si>
    <t>Работы по капитально-восстановительному ремонту (КВР)</t>
  </si>
  <si>
    <t>С.Нұржановтың газ өңдеу қондырғысының жөндеуін тоқтату</t>
  </si>
  <si>
    <t>Проведение остановочного ремонта УКПГ С.Нуржанова</t>
  </si>
  <si>
    <t>Для проведения планово предупредительных и восстановительных работ производственного объекта Установки комплексной подготовки газа С.Нуржанова</t>
  </si>
  <si>
    <t>203012.700.000016</t>
  </si>
  <si>
    <t>нефтяно-битумный</t>
  </si>
  <si>
    <t>281314.100.000003</t>
  </si>
  <si>
    <t>Агрегат электронасосный</t>
  </si>
  <si>
    <t>центробежный, скважинный</t>
  </si>
  <si>
    <t>201111.700.000010</t>
  </si>
  <si>
    <t>Жандатпа және көлбеу пайдалану ұңғымаларын тұрғызу жұмыстары.</t>
  </si>
  <si>
    <t xml:space="preserve">Работы по строительству наклонно-направленной и горизонтальных эксплуатационных скважин </t>
  </si>
  <si>
    <t>"Жылыоймұнайгаз"  МГӨБ және "Қайнармұнайгаз"  МГӨБ кенорнындарында жандатпа және көлбеу пайдалану ұңғымаларын тұрғызу кезінде геофизикалық зерттеу жұмыстары.</t>
  </si>
  <si>
    <t>Проведение геофизических исследований  при строительстве наклонно-направленной и горизонтальных эксплуатационных скважин на месторождениях НГДУ "Жылыоймунайгаз" и НГДУ "Кайнармунайгаз"</t>
  </si>
  <si>
    <t>274015.990.000249</t>
  </si>
  <si>
    <t>тип цоколя Е14, мощность 6 Вт</t>
  </si>
  <si>
    <t>чистая для анализа</t>
  </si>
  <si>
    <t>1-водный, чистый для анализа</t>
  </si>
  <si>
    <t>стальная, марка Ст.3, диаметр 5-9 мм</t>
  </si>
  <si>
    <t>для трехплунжерного кривошипного насоса</t>
  </si>
  <si>
    <t>марка Ст.5пс, толщина 12-60 мм, горячекатаный</t>
  </si>
  <si>
    <t>марка Ст.3пс, толщина 12-60 мм, горячекатаный</t>
  </si>
  <si>
    <t>для штангового глубинного насоса</t>
  </si>
  <si>
    <t>техническая, из ткани</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</si>
  <si>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</si>
  <si>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</si>
  <si>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</si>
  <si>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</si>
  <si>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</si>
  <si>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</si>
  <si>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</si>
  <si>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</si>
  <si>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</si>
  <si>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</si>
  <si>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</si>
  <si>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</si>
  <si>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</si>
  <si>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</si>
  <si>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</si>
  <si>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</si>
  <si>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</si>
  <si>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</si>
  <si>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</si>
  <si>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</si>
  <si>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</si>
  <si>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</si>
  <si>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</si>
  <si>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</si>
  <si>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</si>
  <si>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</si>
  <si>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</si>
  <si>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</si>
  <si>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</si>
  <si>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</si>
  <si>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</si>
  <si>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</si>
  <si>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</si>
  <si>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</si>
  <si>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</si>
  <si>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</si>
  <si>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</si>
  <si>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</si>
  <si>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</si>
  <si>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</si>
  <si>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</si>
  <si>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</si>
  <si>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</si>
  <si>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</si>
  <si>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</si>
  <si>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</si>
  <si>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</si>
  <si>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</si>
  <si>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</si>
  <si>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</si>
  <si>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</si>
  <si>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</si>
  <si>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</si>
  <si>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</si>
  <si>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</si>
  <si>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</si>
  <si>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</si>
  <si>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</si>
  <si>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</si>
  <si>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</si>
  <si>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</si>
  <si>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</si>
  <si>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</si>
  <si>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</si>
  <si>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</si>
  <si>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</si>
  <si>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</si>
  <si>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</si>
  <si>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</si>
  <si>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</si>
  <si>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</si>
  <si>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</si>
  <si>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</si>
  <si>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</si>
  <si>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</si>
  <si>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</si>
  <si>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</si>
  <si>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</si>
  <si>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</si>
  <si>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</si>
  <si>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</si>
  <si>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</si>
  <si>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</si>
  <si>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</si>
  <si>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</si>
  <si>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</si>
  <si>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</si>
  <si>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</si>
  <si>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</si>
  <si>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</si>
  <si>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</si>
  <si>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</si>
  <si>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</si>
  <si>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</si>
  <si>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</si>
  <si>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</si>
  <si>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</si>
  <si>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</si>
  <si>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</si>
  <si>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</si>
  <si>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</si>
  <si>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</si>
  <si>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</si>
  <si>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</si>
  <si>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</si>
  <si>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</si>
  <si>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</si>
  <si>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</si>
  <si>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</si>
  <si>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</si>
  <si>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</si>
  <si>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</si>
  <si>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</si>
  <si>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</si>
  <si>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</si>
  <si>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</si>
  <si>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</si>
  <si>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</si>
  <si>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</si>
  <si>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</si>
  <si>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</si>
  <si>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</si>
  <si>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</si>
  <si>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</si>
  <si>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</si>
  <si>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</si>
  <si>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</si>
  <si>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</si>
  <si>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</si>
  <si>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</si>
  <si>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</si>
  <si>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</si>
  <si>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</si>
  <si>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</si>
  <si>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</si>
  <si>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</si>
  <si>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</si>
  <si>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</si>
  <si>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</si>
  <si>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</si>
  <si>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</si>
  <si>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</si>
  <si>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</si>
  <si>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</si>
  <si>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</si>
  <si>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</si>
  <si>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</si>
  <si>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</si>
  <si>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</si>
  <si>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</si>
  <si>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</si>
  <si>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</si>
  <si>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</si>
  <si>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</si>
  <si>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</si>
  <si>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</si>
  <si>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</si>
  <si>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</si>
  <si>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</si>
  <si>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</si>
  <si>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</si>
  <si>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</si>
  <si>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</si>
  <si>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</si>
  <si>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</si>
  <si>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</si>
  <si>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</si>
  <si>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</si>
  <si>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</si>
  <si>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</si>
  <si>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</si>
  <si>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</si>
  <si>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</si>
  <si>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</si>
  <si>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</si>
  <si>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</si>
  <si>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</si>
  <si>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</si>
  <si>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</si>
  <si>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</si>
  <si>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</si>
  <si>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</si>
  <si>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</si>
  <si>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</si>
  <si>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</si>
  <si>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</si>
  <si>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</si>
  <si>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</si>
  <si>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</si>
  <si>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</si>
  <si>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</si>
  <si>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</si>
  <si>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</si>
  <si>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</si>
  <si>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</si>
  <si>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</si>
  <si>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</si>
  <si>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</si>
  <si>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</si>
  <si>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</si>
  <si>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</si>
  <si>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</si>
  <si>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</si>
  <si>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</si>
  <si>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</si>
  <si>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</si>
  <si>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</si>
  <si>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</si>
  <si>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</si>
  <si>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</si>
  <si>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</si>
  <si>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</si>
  <si>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</si>
  <si>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</si>
  <si>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</si>
  <si>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</si>
  <si>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</si>
  <si>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</si>
  <si>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</si>
  <si>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</si>
  <si>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</si>
  <si>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</si>
  <si>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</si>
  <si>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</si>
  <si>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</si>
  <si>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</si>
  <si>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</si>
  <si>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</si>
  <si>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</si>
  <si>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</si>
  <si>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</si>
  <si>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</si>
  <si>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</si>
  <si>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</si>
  <si>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</si>
  <si>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</si>
  <si>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</si>
  <si>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</si>
  <si>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</si>
  <si>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</si>
  <si>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</si>
  <si>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</si>
  <si>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</si>
  <si>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</si>
  <si>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</si>
  <si>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</si>
  <si>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</si>
  <si>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</si>
  <si>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</si>
  <si>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</si>
  <si>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</si>
  <si>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</si>
  <si>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</si>
  <si>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</si>
  <si>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</si>
  <si>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</si>
  <si>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</si>
  <si>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</si>
  <si>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</si>
  <si>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</si>
  <si>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</si>
  <si>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</si>
  <si>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</si>
  <si>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</si>
  <si>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</si>
  <si>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</si>
  <si>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</si>
  <si>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</si>
  <si>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</si>
  <si>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</si>
  <si>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</si>
  <si>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</si>
  <si>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</si>
  <si>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</si>
  <si>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</si>
  <si>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</si>
  <si>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</si>
  <si>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</si>
  <si>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</si>
  <si>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</si>
  <si>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</si>
  <si>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</si>
  <si>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</si>
  <si>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</si>
  <si>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</si>
  <si>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</si>
  <si>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</si>
  <si>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</si>
  <si>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</si>
  <si>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</si>
  <si>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</si>
  <si>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</si>
  <si>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</si>
  <si>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</si>
  <si>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</si>
  <si>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</si>
  <si>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</si>
  <si>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</si>
  <si>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</si>
  <si>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</si>
  <si>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</si>
  <si>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</si>
  <si>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</si>
  <si>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</si>
  <si>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</si>
  <si>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</si>
  <si>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</si>
  <si>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</si>
  <si>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</si>
  <si>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</si>
  <si>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</si>
  <si>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</si>
  <si>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</si>
  <si>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</si>
  <si>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</si>
  <si>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</si>
  <si>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</si>
  <si>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</si>
  <si>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</si>
  <si>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</si>
  <si>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</si>
  <si>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</si>
  <si>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</si>
  <si>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</si>
  <si>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</si>
  <si>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</si>
  <si>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</si>
  <si>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</si>
  <si>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</si>
  <si>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</si>
  <si>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</si>
  <si>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</si>
  <si>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</si>
  <si>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</si>
  <si>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</si>
  <si>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</si>
  <si>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</si>
  <si>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</si>
  <si>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</si>
  <si>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</si>
  <si>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</si>
  <si>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</si>
  <si>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</si>
  <si>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</si>
  <si>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</si>
  <si>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</si>
  <si>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</si>
  <si>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</si>
  <si>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</si>
  <si>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</si>
  <si>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</si>
  <si>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</si>
  <si>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</si>
  <si>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</si>
  <si>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</si>
  <si>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</si>
  <si>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</si>
  <si>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</si>
  <si>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</si>
  <si>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</si>
  <si>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</si>
  <si>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</si>
  <si>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</si>
  <si>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</si>
  <si>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</si>
  <si>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</si>
  <si>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</si>
  <si>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</si>
  <si>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</si>
  <si>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</si>
  <si>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</si>
  <si>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</si>
  <si>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</si>
  <si>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</si>
  <si>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</si>
  <si>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</si>
  <si>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</si>
  <si>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</si>
  <si>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</si>
  <si>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</si>
  <si>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</si>
  <si>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</si>
  <si>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</si>
  <si>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</si>
  <si>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</si>
  <si>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</si>
  <si>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</si>
  <si>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</si>
  <si>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</si>
  <si>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</si>
  <si>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</si>
  <si>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</si>
  <si>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</si>
  <si>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</si>
  <si>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</si>
  <si>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</si>
  <si>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</si>
  <si>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</si>
  <si>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</si>
  <si>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</si>
  <si>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</si>
  <si>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</si>
  <si>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</si>
  <si>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</si>
  <si>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</si>
  <si>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</si>
  <si>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</si>
  <si>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</si>
  <si>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</si>
  <si>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</si>
  <si>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</si>
  <si>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</si>
  <si>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</si>
  <si>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</si>
  <si>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</si>
  <si>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</si>
  <si>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</si>
  <si>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</si>
  <si>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</si>
  <si>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</si>
  <si>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</si>
  <si>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</si>
  <si>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</si>
  <si>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</si>
  <si>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</si>
  <si>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</si>
  <si>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</si>
  <si>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</si>
  <si>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</si>
  <si>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091012.900.000011</t>
  </si>
  <si>
    <t>Работы по обустройству скважин</t>
  </si>
  <si>
    <t>091012.900.000015</t>
  </si>
  <si>
    <t>Работы по перфорации скважины</t>
  </si>
  <si>
    <t>431310.100.000000</t>
  </si>
  <si>
    <t>Работы по разведочному/пробному бурению</t>
  </si>
  <si>
    <t>712019.000.000011</t>
  </si>
  <si>
    <t>331229.900.000019</t>
  </si>
  <si>
    <t>091011.200.000000</t>
  </si>
  <si>
    <t>091011.900.000001</t>
  </si>
  <si>
    <t>281413.350.000000</t>
  </si>
  <si>
    <t>281413.330.000005</t>
  </si>
  <si>
    <t>281413.350.000008</t>
  </si>
  <si>
    <t>281413.390.000012</t>
  </si>
  <si>
    <t>281413.350.000005</t>
  </si>
  <si>
    <t>281413.350.000007</t>
  </si>
  <si>
    <t>281413.390.000057</t>
  </si>
  <si>
    <t>281413.350.000011</t>
  </si>
  <si>
    <t>281413.390.000000</t>
  </si>
  <si>
    <t>281413.390.000008</t>
  </si>
  <si>
    <t>281413.330.000002</t>
  </si>
  <si>
    <t>281413.390.000020</t>
  </si>
  <si>
    <t>281413.390.000021</t>
  </si>
  <si>
    <t>281413.390.000022</t>
  </si>
  <si>
    <t>281413.390.000009</t>
  </si>
  <si>
    <t>281413.390.000010</t>
  </si>
  <si>
    <t>281413.330.000000</t>
  </si>
  <si>
    <t>281413.330.000001</t>
  </si>
  <si>
    <t>281413.390.000037</t>
  </si>
  <si>
    <t>281413.390.000038</t>
  </si>
  <si>
    <t>281413.330.000004</t>
  </si>
  <si>
    <t>281413.390.000002</t>
  </si>
  <si>
    <t>281413.390.000001</t>
  </si>
  <si>
    <t>281413.350.000010</t>
  </si>
  <si>
    <t>281413.750.000006</t>
  </si>
  <si>
    <t>281413.750.000007</t>
  </si>
  <si>
    <t>281413.750.000018</t>
  </si>
  <si>
    <t>281411.390.000004</t>
  </si>
  <si>
    <t>281411.390.000005</t>
  </si>
  <si>
    <t>281413.350.000015</t>
  </si>
  <si>
    <t>281413.390.000125</t>
  </si>
  <si>
    <t>281413.530.000002</t>
  </si>
  <si>
    <t>281413.590.000002</t>
  </si>
  <si>
    <t>281413.590.000003</t>
  </si>
  <si>
    <t>281413.700.000008</t>
  </si>
  <si>
    <t>281413.700.000010</t>
  </si>
  <si>
    <t>281413.900.000020</t>
  </si>
  <si>
    <t>281413.900.000021</t>
  </si>
  <si>
    <t>281413.900.000044</t>
  </si>
  <si>
    <t>281413.900.000079</t>
  </si>
  <si>
    <t>281413.900.000080</t>
  </si>
  <si>
    <t>281413.900.000087</t>
  </si>
  <si>
    <t>281413.900.000090</t>
  </si>
  <si>
    <t>281413.900.000091</t>
  </si>
  <si>
    <t>281413.900.000100</t>
  </si>
  <si>
    <t>281413.900.000101</t>
  </si>
  <si>
    <t>281413.900.000107</t>
  </si>
  <si>
    <t>281413.900.000108</t>
  </si>
  <si>
    <t>281413.900.000109</t>
  </si>
  <si>
    <t>281220.500.000009</t>
  </si>
  <si>
    <t>281411.390.000006</t>
  </si>
  <si>
    <t>281413.900.000047</t>
  </si>
  <si>
    <t>281413.900.000017</t>
  </si>
  <si>
    <t>281411.900.000058</t>
  </si>
  <si>
    <t>281413.700.000001</t>
  </si>
  <si>
    <t>281413.700.000009</t>
  </si>
  <si>
    <t>281413.330.000008</t>
  </si>
  <si>
    <t>281413.350.000017</t>
  </si>
  <si>
    <t>281413.900.000102</t>
  </si>
  <si>
    <t>281413.900.000103</t>
  </si>
  <si>
    <t>281413.900.000081</t>
  </si>
  <si>
    <t>281413.900.000086</t>
  </si>
  <si>
    <t>281413.900.000088</t>
  </si>
  <si>
    <t>281413.900.000089</t>
  </si>
  <si>
    <t>281413.550.000002</t>
  </si>
  <si>
    <t>281413.550.000000</t>
  </si>
  <si>
    <t>281413.900.000018</t>
  </si>
  <si>
    <t>281413.900.000013</t>
  </si>
  <si>
    <t>281413.900.000053</t>
  </si>
  <si>
    <t>281413.730.000000</t>
  </si>
  <si>
    <t>281413.730.000002</t>
  </si>
  <si>
    <t>281411.390.000007</t>
  </si>
  <si>
    <t>281411.900.000015</t>
  </si>
  <si>
    <t>281411.900.000016</t>
  </si>
  <si>
    <t>281411.900.000017</t>
  </si>
  <si>
    <t>281411.900.000024</t>
  </si>
  <si>
    <t>281411.900.000025</t>
  </si>
  <si>
    <t>281411.900.000028</t>
  </si>
  <si>
    <t>281411.900.000029</t>
  </si>
  <si>
    <t>281413.330.000003</t>
  </si>
  <si>
    <t>281413.330.000006</t>
  </si>
  <si>
    <t>281413.330.000007</t>
  </si>
  <si>
    <t>281413.350.000009</t>
  </si>
  <si>
    <t>281413.350.000012</t>
  </si>
  <si>
    <t>281413.390.000003</t>
  </si>
  <si>
    <t>281413.390.000004</t>
  </si>
  <si>
    <t>281413.390.000005</t>
  </si>
  <si>
    <t>281413.390.000006</t>
  </si>
  <si>
    <t>281413.390.000007</t>
  </si>
  <si>
    <t>281413.390.000011</t>
  </si>
  <si>
    <t>281413.390.000013</t>
  </si>
  <si>
    <t>281413.390.000014</t>
  </si>
  <si>
    <t>281413.390.000015</t>
  </si>
  <si>
    <t>281413.390.000016</t>
  </si>
  <si>
    <t>281413.390.000017</t>
  </si>
  <si>
    <t>281413.390.000018</t>
  </si>
  <si>
    <t>281413.390.000019</t>
  </si>
  <si>
    <t>281413.390.000023</t>
  </si>
  <si>
    <t>281413.530.000000</t>
  </si>
  <si>
    <t>281413.530.000001</t>
  </si>
  <si>
    <t>281413.550.000001</t>
  </si>
  <si>
    <t>281413.700.000004</t>
  </si>
  <si>
    <t>281413.700.000005</t>
  </si>
  <si>
    <t>281413.700.000006</t>
  </si>
  <si>
    <t>281413.700.000007</t>
  </si>
  <si>
    <t>281413.750.000005</t>
  </si>
  <si>
    <t>281413.750.000008</t>
  </si>
  <si>
    <t>281413.750.000016</t>
  </si>
  <si>
    <t>281413.750.000017</t>
  </si>
  <si>
    <t>281413.750.000019</t>
  </si>
  <si>
    <t>281413.900.000019</t>
  </si>
  <si>
    <t>281413.900.000031</t>
  </si>
  <si>
    <t>281413.900.000032</t>
  </si>
  <si>
    <t>281413.900.000033</t>
  </si>
  <si>
    <t>281413.900.000034</t>
  </si>
  <si>
    <t>281413.900.000035</t>
  </si>
  <si>
    <t>281413.900.000036</t>
  </si>
  <si>
    <t>281413.900.000037</t>
  </si>
  <si>
    <t>281413.900.000038</t>
  </si>
  <si>
    <t>281413.900.000043</t>
  </si>
  <si>
    <t>281413.900.000045</t>
  </si>
  <si>
    <t>281413.900.000046</t>
  </si>
  <si>
    <t>281413.900.000112</t>
  </si>
  <si>
    <t>281413.900.000113</t>
  </si>
  <si>
    <t>281413.900.000114</t>
  </si>
  <si>
    <t>281413.900.000118</t>
  </si>
  <si>
    <t>282422.000.000034</t>
  </si>
  <si>
    <t>Код</t>
  </si>
  <si>
    <t>Наименование</t>
  </si>
  <si>
    <t>Характеристики</t>
  </si>
  <si>
    <t>Тип</t>
  </si>
  <si>
    <t>Наименование Каз.</t>
  </si>
  <si>
    <t>Характеристики Каз.</t>
  </si>
  <si>
    <t>Тип Каз.</t>
  </si>
  <si>
    <t>Работа</t>
  </si>
  <si>
    <t>Геофизикалық барлау / зерттеу бойынша жұмыстар</t>
  </si>
  <si>
    <t>Геофизикалық барлау/зерттеулер жөніндегі жұмыстар</t>
  </si>
  <si>
    <t>Жұмыс</t>
  </si>
  <si>
    <t>Ұңғыманы абаттандыру бойынша жұмыстар</t>
  </si>
  <si>
    <t>Ұңғыманы орнықтыру жұмыстары</t>
  </si>
  <si>
    <t>Ұңғыманы тесу бойынша жұмыстар</t>
  </si>
  <si>
    <t>Ұңғыманы перфорациялау жұмыстары</t>
  </si>
  <si>
    <t>Барлау / сынамалау мақсатында бұрғылау бойынша жұмыстар</t>
  </si>
  <si>
    <t>Сынама бұрғылау жұмыстары</t>
  </si>
  <si>
    <t>Услуги геофизических исследований</t>
  </si>
  <si>
    <t>Комплекс геофизических исследований</t>
  </si>
  <si>
    <t>Услуга</t>
  </si>
  <si>
    <t>Геофизикалық зерттеу қызметтері</t>
  </si>
  <si>
    <t>Геофизикалық зерттеулер кешені</t>
  </si>
  <si>
    <t>Қызмет</t>
  </si>
  <si>
    <t>Услуги исследований скважин/месторождений</t>
  </si>
  <si>
    <t>Ұңғымаларды/кен орындарын зерттеу қызметтері</t>
  </si>
  <si>
    <t>Төтел/шығу жері зеріттеу қызметтері</t>
  </si>
  <si>
    <t>Қабаттың гидравликалық жарылуы бойынша жұмыстар</t>
  </si>
  <si>
    <t>Мұнай және газ кенорындарындағы ұңғымалардағы қабаттарды гидравликалық бөлу жұмыстары</t>
  </si>
  <si>
    <t>Пайдалану бұрғылау бойынша жұмыстар</t>
  </si>
  <si>
    <t>Көлденең ұңғымаларды пайдалану бойынша бұрғылау жұмыстары</t>
  </si>
  <si>
    <t>Работы по эксплуатационному бурению вертикальных скважин</t>
  </si>
  <si>
    <t>Тік ұңғымаларды пайдалану бойынша бұрғылау жұмыстары</t>
  </si>
  <si>
    <t>Работы по эксплуатационному бурению наклонно-направленых скважин</t>
  </si>
  <si>
    <t>Көлбеу-бағытталған ұңғымаларды эксплуатациялық бұрғылау бойынша жұмыстар</t>
  </si>
  <si>
    <t>Еңіс бағытталған ұңғымаларды пайдалану бойынша бұрғылау жұмыстары</t>
  </si>
  <si>
    <t>Вентиль</t>
  </si>
  <si>
    <t>смесительный, муфтовый, стальной</t>
  </si>
  <si>
    <t>Товар</t>
  </si>
  <si>
    <t>араластырғыш, муфталы, болат</t>
  </si>
  <si>
    <t>Тауар</t>
  </si>
  <si>
    <t>параллельная, чугунная, условный проход 50-450 мм</t>
  </si>
  <si>
    <t>Ысырма</t>
  </si>
  <si>
    <t>параллельді, шойын, шартты өткел 50-450 мм</t>
  </si>
  <si>
    <t>клиновая, стальная, условный проход свыше 2600 мм</t>
  </si>
  <si>
    <t>сыналы, болат, шартты өткелі 2600 мм-ден жоғары</t>
  </si>
  <si>
    <t>шиберная, чугунная, условный проход до 50 мм</t>
  </si>
  <si>
    <t>шиберлі, шойын, шартты өткелі 50 мм-ге дейін</t>
  </si>
  <si>
    <t>клиновая, стальная, условный проход до 50 мм</t>
  </si>
  <si>
    <t>сыналы, болат, шартты өткелі 50 мм-ге дейін</t>
  </si>
  <si>
    <t>клиновая, стальная, условный проход 450-2600 мм</t>
  </si>
  <si>
    <t>сыналы, болат, шартты өткел 450-2600 мм</t>
  </si>
  <si>
    <t>параллельная, латунная, условный проход 50-450 мм</t>
  </si>
  <si>
    <t>паралельді, латунды, шартты өткел 50-450 мм</t>
  </si>
  <si>
    <t>параллельная, стальная, условный проход 450-2600 мм</t>
  </si>
  <si>
    <t>параллельді, болат, шартты өткел 450-2600 мм</t>
  </si>
  <si>
    <t>шиберная, стальная, условный проход до 50 мм</t>
  </si>
  <si>
    <t>шиберлі, болат, шартты өткелі 50 мм-ге дейін</t>
  </si>
  <si>
    <t>поворотная, стальная, условный проход до 50 мм</t>
  </si>
  <si>
    <t>бұралмалы, болат, шартты өткелі 50 мм-ге дейін</t>
  </si>
  <si>
    <t>клиновая, чугунная, условный проход 450-2600 мм</t>
  </si>
  <si>
    <t>сыналы, шойын, шартты өткел 450-2600 мм</t>
  </si>
  <si>
    <t>поворотная, чугунная, условный проход до 50 мм</t>
  </si>
  <si>
    <t>бұралмалы, шойын, шартты өткелі 50 мм-ге дейін</t>
  </si>
  <si>
    <t>поворотная, чугунная, условный проход 50-450 мм</t>
  </si>
  <si>
    <t>бұралмалы, шойын, шартты өткел 50-450 мм</t>
  </si>
  <si>
    <t>поворотная, чугунная, условный проход 450-2600 мм</t>
  </si>
  <si>
    <t>бұралмалы, шойын, шартты өткел 450-2600 мм</t>
  </si>
  <si>
    <t>поворотная, стальная, условный проход 50-450 мм</t>
  </si>
  <si>
    <t>бұралмалы, болат, шартты өткел 50-450 мм</t>
  </si>
  <si>
    <t>поворотная, стальная, условный проход 450-2600 мм</t>
  </si>
  <si>
    <t>бұралмалы, болат, шартты өткел 450-2600 мм</t>
  </si>
  <si>
    <t>клиновая, чугунная, условный проход до 50 мм</t>
  </si>
  <si>
    <t>сыналы, шойын, шартты өткелі 50 мм-ге дейін</t>
  </si>
  <si>
    <t>клиновая, чугунная, условный проход 50-450 мм</t>
  </si>
  <si>
    <t>сыналы, шойын, шартты өткел 50-450 мм</t>
  </si>
  <si>
    <t>поворотная, из цветных металлов, условный проход 50-450 мм</t>
  </si>
  <si>
    <t>бұралмалы, түсті металлдардан, шартты өткел 50-450 мм</t>
  </si>
  <si>
    <t>поворотная, из цветных металлов, условный проход 450-2600 мм</t>
  </si>
  <si>
    <t>бұралмалы, түсті металлдардан, шартты өткел 450-2600 мм</t>
  </si>
  <si>
    <t>параллельная, чугунная, условный проход до 50 мм</t>
  </si>
  <si>
    <t>параллельді, шойын, шартты өткелі 50 мм-ге дейін</t>
  </si>
  <si>
    <t>шиберная, стальная, условный проход 450-2600 мм</t>
  </si>
  <si>
    <t>шиберлі, болат, шартты өткел 450-2600 мм</t>
  </si>
  <si>
    <t>шиберная, стальная, условный проход 50-450 мм</t>
  </si>
  <si>
    <t>шиберлі, болат, шартты өткел 50-450 мм</t>
  </si>
  <si>
    <t>сыналы, болат, шартты өткел 50-450 мм</t>
  </si>
  <si>
    <t>параллельная, стальная, условный проход 50-450 мм</t>
  </si>
  <si>
    <t>параллельді, болат, шартты өткел 50-450 мм</t>
  </si>
  <si>
    <t>Затвор</t>
  </si>
  <si>
    <t>дисковый, стальной, условный проход 50-450 мм</t>
  </si>
  <si>
    <t>Бекітпе</t>
  </si>
  <si>
    <t>дискті, болат, шартты өткел 50-450 мм</t>
  </si>
  <si>
    <t>дисковый, стальной, условный проход 450-2600 мм</t>
  </si>
  <si>
    <t>дискті, болат, шартты өткел 450-2600 мм</t>
  </si>
  <si>
    <t>дисковый, чугунный, условный проход 450-2600 мм</t>
  </si>
  <si>
    <t>дискті, шойын, шартты өткел 450-2600 мм</t>
  </si>
  <si>
    <t>регулирующий, стальной, размер до 50 мм</t>
  </si>
  <si>
    <t>реттеуші, болат, өлшемі 50 мм дейін</t>
  </si>
  <si>
    <t>регулирующий, стальной, размер 50-450 мм</t>
  </si>
  <si>
    <t>реттеуші, болат, өлшемі 50-450 мм</t>
  </si>
  <si>
    <t>запорный, чугунный, размер до 50 мм</t>
  </si>
  <si>
    <t>тиекті, шойын, өлшемі 50 мм дейін</t>
  </si>
  <si>
    <t>тиекті, қоладан жасалған, өлшемі 50 мм дейін</t>
  </si>
  <si>
    <t>запорный, бронзовый, размер 50-450 мм</t>
  </si>
  <si>
    <t>тиекті, қоладан жасалған, өлшемі 50-450 мм</t>
  </si>
  <si>
    <t>запорный, чугунный, размер 50-450 мм</t>
  </si>
  <si>
    <t>тиекті, шойын, өлшемі 50-450 мм</t>
  </si>
  <si>
    <t>тиекті, жез, өлшемі 50 мм дейін</t>
  </si>
  <si>
    <t>запорный, латунный, размер 50-450 мм</t>
  </si>
  <si>
    <t>тиекті, жез, өлшемі 50-450 мм</t>
  </si>
  <si>
    <t>запорный, латунный, размер 450-2600 мм</t>
  </si>
  <si>
    <t>тиекті, жез, өлшемі 450-2600 мм</t>
  </si>
  <si>
    <t>электромагнитный запорный, стальной, размер 32-100 мм</t>
  </si>
  <si>
    <t>электрмагнитті ілмекті, болат, өлшемі 32-100 мм</t>
  </si>
  <si>
    <t>электромагнитный распределительный, стальной, размер 100-200 мм</t>
  </si>
  <si>
    <t>электрмагнитті орналастырушы, болат, өлшемі 100-200 мм</t>
  </si>
  <si>
    <t>игольчатый, стальной, номинальный диаметр 2600 мм</t>
  </si>
  <si>
    <t>инелі, болат, номиналдық диаметрі 2600 мм</t>
  </si>
  <si>
    <t>запорный, нержавеющий, размер до 50 мм</t>
  </si>
  <si>
    <t>тиекті, тот баспайтын, өлшемі 50 мм дейін</t>
  </si>
  <si>
    <t>редукционный, стальной, размер 50-450 мм</t>
  </si>
  <si>
    <t>редукциялық, болат, өлшемі 50-450 мм</t>
  </si>
  <si>
    <t>обратный, латунный, размер 10-50 мм</t>
  </si>
  <si>
    <t>кері, жез, өлшемі 10-50 мм</t>
  </si>
  <si>
    <t>обратный, латунный, размер 50-100 мм  </t>
  </si>
  <si>
    <t>кері, жез, өлшемі 50-100 мм  </t>
  </si>
  <si>
    <t>отсечной, стальной, размер 40-100 мм</t>
  </si>
  <si>
    <t>кесетін, болат, өлшемі 40-100 мм</t>
  </si>
  <si>
    <t>отсечной, из цветных металлов/сплавов, размер 6-32 мм</t>
  </si>
  <si>
    <t>кесетін, түрлі-түсті металлдардан/қорытпалардан, өлшемі 6-32 мм</t>
  </si>
  <si>
    <t>отсечной, из цветных металлов/сплавов, размер 40-100 мм</t>
  </si>
  <si>
    <t>кесетін, түрлі-түсті металлдардан/қорытпалардан, өлшемі 40-100 мм</t>
  </si>
  <si>
    <t>запорно-регулирующий, стальной, размер до 50 мм</t>
  </si>
  <si>
    <t>ілмекті-реттегіш, болат, өлшемі 50 мм дейін</t>
  </si>
  <si>
    <t>запорно-регулирующий, стальной, размер 50-450 мм</t>
  </si>
  <si>
    <t>ілмекті-реттегіш, болат, өлшемі 50-450 мм</t>
  </si>
  <si>
    <t>обратный, чугунный, размер 10-50 мм</t>
  </si>
  <si>
    <t>кері, шойын, өлшемі 10-50 мм</t>
  </si>
  <si>
    <t>обратный, чугунный, размер 50-100 мм  </t>
  </si>
  <si>
    <t>кері, шойын, өлшемі 50-100 мм  </t>
  </si>
  <si>
    <t>обратный, чугунный, размер 100-400 мм  </t>
  </si>
  <si>
    <t>кері, шойын, өлшемі 100-400 мм  </t>
  </si>
  <si>
    <t>для гидравлической системы</t>
  </si>
  <si>
    <t>гидравликалық жүйе үшін</t>
  </si>
  <si>
    <t>регулирующий, стальной, размер 450-2600 мм</t>
  </si>
  <si>
    <t>реттеуші, болат, өлшемі 450-2600 мм</t>
  </si>
  <si>
    <t>регулирующий, стальной, размер 10-300 мм</t>
  </si>
  <si>
    <t>реттеуші, болат, өлшемі 10-300 мм</t>
  </si>
  <si>
    <t>игольчатый, стальной, номинальный до 50 мм</t>
  </si>
  <si>
    <t>инелі, болат, номиналды 50 мм-ге дейін</t>
  </si>
  <si>
    <t>тиекті, болат, өлшемі 50 мм дейін</t>
  </si>
  <si>
    <t>Клапан трехходовой</t>
  </si>
  <si>
    <t>для трубопроводной арматуры</t>
  </si>
  <si>
    <t>Үш жақты клапан</t>
  </si>
  <si>
    <t>құбыр өткізгіш арматураға арналған</t>
  </si>
  <si>
    <t>электромагнитный запорный, стальной, размер 3-32 мм</t>
  </si>
  <si>
    <t>электрмагнитті ілмекті, болат, өлшемі 3-32 мм</t>
  </si>
  <si>
    <t>электромагнитный запорный, стальной, размер 100-200 мм</t>
  </si>
  <si>
    <t>электрмагнитті ілмекті, болат, өлшемі 100-200 мм</t>
  </si>
  <si>
    <t>невозвратно-запорный, чугунный, размер 3-32 мм</t>
  </si>
  <si>
    <t>қайтпайтын-ілмекті, шойын, өлшемі 3-32 мм</t>
  </si>
  <si>
    <t>невозвратно-запорный, стальной, размер 3-32 мм</t>
  </si>
  <si>
    <t>қайтпайтын-ілмекті, болат, өлшемі 3-32 мм</t>
  </si>
  <si>
    <t>запорно-регулирующий, стальной, размер 450-2600 мм</t>
  </si>
  <si>
    <t>ілмекті-реттегіш, болат, өлшемі 450-2600 мм</t>
  </si>
  <si>
    <t>запорно-регулирующий, стальной, размер свыше 2600 мм</t>
  </si>
  <si>
    <t>ілмекті-реттегіш, болат, өлшемі 2600 мм жоғары</t>
  </si>
  <si>
    <t>обратный, латунный, размер 100-400 мм  </t>
  </si>
  <si>
    <t>кері, жез, өлшемі 100-400 мм  </t>
  </si>
  <si>
    <t>отсечной, стальной, размер 6-32 мм</t>
  </si>
  <si>
    <t>кесетін, болат, өлшемі 6-32 мм</t>
  </si>
  <si>
    <t>отсечной, стальной, размер 125-150 мм</t>
  </si>
  <si>
    <t>кесетін, болат, өлшемі 125-150 мм</t>
  </si>
  <si>
    <t>отсечной, чугунный, размер 6-32 мм</t>
  </si>
  <si>
    <t>кесетін, шойын, өлшемі 6-32 мм</t>
  </si>
  <si>
    <t>запорный, стальной, размер 50-450 мм</t>
  </si>
  <si>
    <t>тиекті, болат, өлшемі 50-450 мм</t>
  </si>
  <si>
    <t>запорный, стальной, размер 450-2600 мм</t>
  </si>
  <si>
    <t>тиекті, болат, өлшемі 450-2600 мм</t>
  </si>
  <si>
    <t>игольчатый, стальной, номинальный диаметр 50-450 мм</t>
  </si>
  <si>
    <t>инелі, болат, номиналдық диаметрі 50-450 мм</t>
  </si>
  <si>
    <t>кері, болат, өлшемі 10-50 мм</t>
  </si>
  <si>
    <t>кері, болат, өлшемі 50-100 мм  </t>
  </si>
  <si>
    <t>кері, болат, өлшемі 100-400 мм  </t>
  </si>
  <si>
    <t>Колонка для управления задвижками запорной арматуры</t>
  </si>
  <si>
    <t>привод ручной</t>
  </si>
  <si>
    <t>Ілмекті арматураның ысырмасын басқаруға арналған баған</t>
  </si>
  <si>
    <t>қол жетегі</t>
  </si>
  <si>
    <t>стальной, давление условное 0-420 Мпа, проход условный 10-1400 мм, ручной</t>
  </si>
  <si>
    <t>Тығын краны</t>
  </si>
  <si>
    <t>болат, шартты қысымы 0-420 Мпа, шартты өту жолы 10-1400 мм, қолмен жасалатын</t>
  </si>
  <si>
    <t>Шарлы кран</t>
  </si>
  <si>
    <t>жез, шартты қысымы 0-420 Мпа, диаметрі 10-1400 мм, қолмен жасалатын</t>
  </si>
  <si>
    <t>қола/жез, шартты қысымы 0-420 Мпа, диаметрі 10-1400 мм, механикалық</t>
  </si>
  <si>
    <t>стальной, условное давление 0-400 Мпа, диаметр 10-1400 мм, электрический</t>
  </si>
  <si>
    <t>болат, шартты қысымы 0-400 Мпа, диаметрі 10-1400 мм, электрлі</t>
  </si>
  <si>
    <t>болат, шартты қысымы 0-400 Мпа, диаметрі 10-1400 мм, механикалық</t>
  </si>
  <si>
    <t>стальной, условное давление 0-400 Мпа, диаметр 10-1400 мм, пневматический/гидравлический</t>
  </si>
  <si>
    <t>болат, шартты қысымы 0-400 Мпа, диаметрі 10-1400 мм, пневматикалық/гидравликалық</t>
  </si>
  <si>
    <t>болат, шартты қысымы 0-400 Мпа, диаметрі 10-1400 мм, қолмен жасалатын</t>
  </si>
  <si>
    <t>регулирующий, стальной, размер свыше 2600 мм</t>
  </si>
  <si>
    <t>реттеуші, болат, өлшемі 2600 мм жоғары</t>
  </si>
  <si>
    <t>предохранительный, чугунный, размер 10-50 мм</t>
  </si>
  <si>
    <t>сақтандыратын, шойын, өлшемі 10-50 мм</t>
  </si>
  <si>
    <t>предохранительный, чугунный, размер 50-100 мм  </t>
  </si>
  <si>
    <t>сақтандыратын, шойын, өлшемі 50-100 мм  </t>
  </si>
  <si>
    <t>предохранительный, чугунный, размер 100-400 мм  </t>
  </si>
  <si>
    <t>сақтандыратын, шойын, өлшемі 100-400 мм  </t>
  </si>
  <si>
    <t>циркуляционный, размер 450-2600 мм</t>
  </si>
  <si>
    <t>циркуляциялы, өлшемі 450-2600 мм</t>
  </si>
  <si>
    <t>циркуляционный, размер 2600 мм</t>
  </si>
  <si>
    <t>циркуляциялы, өлшемі 2600 мм</t>
  </si>
  <si>
    <t>циркуляционный, размер до 50 мм</t>
  </si>
  <si>
    <t>циркуляциялы, өлшемі 50 мм дейін</t>
  </si>
  <si>
    <t>циркуляционный, размер 50-450 мм</t>
  </si>
  <si>
    <t>циркуляциялы, өлшемі 50-450 мм</t>
  </si>
  <si>
    <t>клиновая, чугунная, условный проход свыше 2600 мм</t>
  </si>
  <si>
    <t>сыналы, шойын, шартты өткелі 2600 мм-ден жоғары</t>
  </si>
  <si>
    <t>параллельная, чугунная, условный проход 450-2600 мм</t>
  </si>
  <si>
    <t>параллельді, шойын, шартты өткел 450-2600 мм</t>
  </si>
  <si>
    <t>параллельная, чугунная, условный проход свыше 2600 мм</t>
  </si>
  <si>
    <t>параллельді, шойын, шартты өткелі 2600 мм-ден жоғары</t>
  </si>
  <si>
    <t>параллельная, стальная, условный проход до 50 мм</t>
  </si>
  <si>
    <t>параллельді, болат, шартты өткелі 50 мм-ге дейін</t>
  </si>
  <si>
    <t>параллельная, стальная, условный проход свыше 2600 мм</t>
  </si>
  <si>
    <t>параллельді, болат, шартты өткелі 2600 мм-ден жоғары</t>
  </si>
  <si>
    <t>шиберная, стальная, условный проход свыше 2600 мм</t>
  </si>
  <si>
    <t>шиберлі, болат, шартты өткелі 2600 мм-ден жоғары</t>
  </si>
  <si>
    <t>шланговая, стальная, условный проход до 50 мм</t>
  </si>
  <si>
    <t>құбыршек, болат, шартты өткелі 50 мм-ге дейін</t>
  </si>
  <si>
    <t>шланговая, стальная, условный проход 50-450 мм</t>
  </si>
  <si>
    <t>құбыршек, болат, шартты өткел 50-450 мм</t>
  </si>
  <si>
    <t>шланговая, стальная, условный проход 450-2600 мм</t>
  </si>
  <si>
    <t>құбыршек, болат, шартты өткел 450-2600 мм</t>
  </si>
  <si>
    <t>шланговая, стальная, условный проход свыше 2600 мм</t>
  </si>
  <si>
    <t>құбыршек, болат, шартты өткелі 2600 мм-ден жоғары</t>
  </si>
  <si>
    <t>поворотная, стальная, условный проход свыше 2600 мм</t>
  </si>
  <si>
    <t>бұралмалы, болат, шартты өткелі 2600 мм-ден жоғары</t>
  </si>
  <si>
    <t>шиберная, чугунная, условный проход 50-450 мм</t>
  </si>
  <si>
    <t>шиберлі, шойын, шартты өткел 50-450 мм</t>
  </si>
  <si>
    <t>шиберная, чугунная, условный проход 450-2600 мм</t>
  </si>
  <si>
    <t>шиберлі, шойын, шартты өткел 450-2600 мм</t>
  </si>
  <si>
    <t>шиберная, чугунная, условный проход свыше 2600 мм</t>
  </si>
  <si>
    <t>шиберлі, шойын, шартты өткелі 2600 мм-ден жоғары</t>
  </si>
  <si>
    <t>шланговая, чугунная, условный проход до 50 мм</t>
  </si>
  <si>
    <t>құбыршек, шойын, шартты өткелі 50 мм-ге дейін</t>
  </si>
  <si>
    <t>шланговая, чугунная, условный проход 50-450 мм</t>
  </si>
  <si>
    <t>құбыршек, шойын, шартты өткел 50-450 мм</t>
  </si>
  <si>
    <t>шланговая, чугунная, условный проход 450-2600 мм</t>
  </si>
  <si>
    <t>құбыршек, шойын, шартты өткел 450-2600 мм</t>
  </si>
  <si>
    <t>шланговая, чугунная, условный проход свыше 2600 мм</t>
  </si>
  <si>
    <t>құбыршек, шойын, шартты өткелі 2600 мм-ден жоғары</t>
  </si>
  <si>
    <t>поворотная, чугунная, условный проход свыше 2600 мм</t>
  </si>
  <si>
    <t>бұралмалы, шойын, шартты өткелі 2600 мм-ден жоғары</t>
  </si>
  <si>
    <t>запорный, чугунный, размер 450-2600 мм</t>
  </si>
  <si>
    <t>тиекті, шойын, өлшемі 450-2600 мм</t>
  </si>
  <si>
    <t>запорный, чугунный, размер свыше 2600 мм</t>
  </si>
  <si>
    <t>тиекті, шойын, өлшемі 2600 мм жоғары</t>
  </si>
  <si>
    <t>запорный, стальной, размер свыше 2600 мм</t>
  </si>
  <si>
    <t>тиекті, болат, өлшемі 2600 мм жоғары</t>
  </si>
  <si>
    <t>шаровой, чугунный, размер до 50 мм</t>
  </si>
  <si>
    <t>домалақ, шойын, өлшемі 50 мм дейін</t>
  </si>
  <si>
    <t>шаровой, чугунный, размер 50-450 мм</t>
  </si>
  <si>
    <t>домалақ, шойын, өлшемі 50-450 мм</t>
  </si>
  <si>
    <t>шаровой, чугунный, размер 450-2600 мм</t>
  </si>
  <si>
    <t>домалақ, шойын, өлшемі 450-2600 мм</t>
  </si>
  <si>
    <t>шаровой, чугунный, размер свыше 2600 мм</t>
  </si>
  <si>
    <t>домалақ, шойын, өлшемі 2600 мм жоғары</t>
  </si>
  <si>
    <t>дисковый, стальной, условный проход до 50 мм</t>
  </si>
  <si>
    <t>дискті, болат, шартты өткелі 50 мм-ге дейін</t>
  </si>
  <si>
    <t>дисковый, стальной, условный проход свыше 2600 мм</t>
  </si>
  <si>
    <t>дискті, болат, шартты өткелі 2600 мм-ден жоғары</t>
  </si>
  <si>
    <t>дисковый, чугунный, условный проход до 50 мм</t>
  </si>
  <si>
    <t>дискті, шойын, шартты өткелі 50 мм-ге дейін</t>
  </si>
  <si>
    <t>дисковый, чугунный, условный проход 50-450 мм</t>
  </si>
  <si>
    <t>дискті, шойын, шартты өткел 50-450 мм</t>
  </si>
  <si>
    <t>дисковый, чугунный, условный проход свыше 2600 мм</t>
  </si>
  <si>
    <t>дискті, шойын, шартты өткелі 2600 мм-ден жоғары</t>
  </si>
  <si>
    <t>игольчатый, стальной, номинальный диаметр 450-2600 мм</t>
  </si>
  <si>
    <t>инелі, болат, номиналдық диаметрі 450-2600 мм</t>
  </si>
  <si>
    <t>распределительный, стальной, размер до 50 мм</t>
  </si>
  <si>
    <t>үлестіргіш, болат, өлшемі 50 мм дейін</t>
  </si>
  <si>
    <t>распределительный, стальной, размер 50-450 мм</t>
  </si>
  <si>
    <t>үлестіргіш, болат, өлшемі 50-450 мм</t>
  </si>
  <si>
    <t>распределительный, стальной, размер 450-2600 мм</t>
  </si>
  <si>
    <t>үлестіргіш, болат, өлшемі 450-2600 мм</t>
  </si>
  <si>
    <t>распределительный, стальной, размер свыше 2600 мм</t>
  </si>
  <si>
    <t>үлестіргіш, болат, өлшемі 2600 мм жоғары</t>
  </si>
  <si>
    <t>распределительный, чугунный, размер до 50 мм</t>
  </si>
  <si>
    <t>үлестіргіш, шойын, өлшемі 50 мм дейін</t>
  </si>
  <si>
    <t>распределительный, чугунный, размер 50-450 мм</t>
  </si>
  <si>
    <t>үлестіргіш, шойын, өлшемі 50-450 мм</t>
  </si>
  <si>
    <t>распределительный, чугунный, размер 450-2600 мм</t>
  </si>
  <si>
    <t>үлестіргіш, шойын, өлшемі 450-2600 мм</t>
  </si>
  <si>
    <t>распределительный, чугунный, размер свыше 2600 мм</t>
  </si>
  <si>
    <t>үлестіргіш, шойын, өлшемі 2600 мм жоғары</t>
  </si>
  <si>
    <t>редукционный, стальной, размер до 50 мм</t>
  </si>
  <si>
    <t>редукциялық, болат, өлшемі 50 мм дейін</t>
  </si>
  <si>
    <t>редукционный, стальной, размер 450-2600 мм</t>
  </si>
  <si>
    <t>редукциялық, болат, өлшемі 450-2600 мм</t>
  </si>
  <si>
    <t>редукционный, стальной, размер свыше 2600 мм</t>
  </si>
  <si>
    <t>редукциялық, болат, өлшемі 2600 мм жоғары</t>
  </si>
  <si>
    <t>шаровой, стальной, размер до 50 мм</t>
  </si>
  <si>
    <t>домалақ, болат, өлшемі 50 мм дейін</t>
  </si>
  <si>
    <t>шаровой, стальной, размер 50-450 мм</t>
  </si>
  <si>
    <t>домалақ, болат, өлшемі 50-450 мм</t>
  </si>
  <si>
    <t>шаровой, стальной, размер 450-2600 мм</t>
  </si>
  <si>
    <t>домалақ, болат, өлшемі 450-2600 мм</t>
  </si>
  <si>
    <t>шаровой, стальной, размер свыше 2600 мм</t>
  </si>
  <si>
    <t>домалақ, болат, өлшемі 2600 мм жоғары</t>
  </si>
  <si>
    <t>для специальной и специализированной техники</t>
  </si>
  <si>
    <t>арнайы және мамандандырылған техника үшін</t>
  </si>
  <si>
    <t>Номенклатура ПКО 2.0.</t>
  </si>
  <si>
    <t>ПКО 2.0.</t>
  </si>
  <si>
    <t>821913.000.000006</t>
  </si>
  <si>
    <t>329999.000.000000</t>
  </si>
  <si>
    <t>331213.100.000000</t>
  </si>
  <si>
    <t>331212.500.000000</t>
  </si>
  <si>
    <t>581320.000.000000</t>
  </si>
  <si>
    <t>091012.900.000027</t>
  </si>
  <si>
    <t>091011.500.000000</t>
  </si>
  <si>
    <t>331711.100.000009</t>
  </si>
  <si>
    <t>УСЛУГИ</t>
  </si>
  <si>
    <t>091012.990.000001</t>
  </si>
  <si>
    <t>711231.900.000000</t>
  </si>
  <si>
    <t>712014.000.000000</t>
  </si>
  <si>
    <t>620230.000.000001</t>
  </si>
  <si>
    <t>749020.000.000009</t>
  </si>
  <si>
    <t>712019.000.000009</t>
  </si>
  <si>
    <t>749013.000.000009</t>
  </si>
  <si>
    <t>749013.000.000003</t>
  </si>
  <si>
    <t>749020.000.000034</t>
  </si>
  <si>
    <t>620920.000.000001</t>
  </si>
  <si>
    <t>960119.000.000000</t>
  </si>
  <si>
    <t>841315.000.000004</t>
  </si>
  <si>
    <t>370011.900.000000</t>
  </si>
  <si>
    <t>611011.200.000000</t>
  </si>
  <si>
    <t>331119.100.000003</t>
  </si>
  <si>
    <t>841112.900.000016</t>
  </si>
  <si>
    <t>749020.000.000088</t>
  </si>
  <si>
    <t>531011.100.000000</t>
  </si>
  <si>
    <t>702110.000.000001</t>
  </si>
  <si>
    <t>749020.000.000017</t>
  </si>
  <si>
    <t>749020.000.000006</t>
  </si>
  <si>
    <t>749020.000.000018</t>
  </si>
  <si>
    <t>Признак</t>
  </si>
  <si>
    <t>ПКО 2.0.,ЗКС</t>
  </si>
  <si>
    <t>ЗКС</t>
  </si>
  <si>
    <t>Основной план ТРУ на 2022 год (годовой)</t>
  </si>
  <si>
    <t>Основной план №120240021112-ПЗ-2022 от 03.11. 2021г., утвержден решением директора департамента ДПиОЗ Жылкайдаровым М.О.</t>
  </si>
  <si>
    <t>201111.600.000006</t>
  </si>
  <si>
    <t>Азот</t>
  </si>
  <si>
    <t>газзобразный, повышенной чистоты, сорт 1</t>
  </si>
  <si>
    <t>Азот газообразный особой чистоты используется в качестве газоносителя для газового хроматографа.Технические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9293-74.</t>
  </si>
  <si>
    <t>ТС</t>
  </si>
  <si>
    <t>272021.500.000000</t>
  </si>
  <si>
    <t>Аккумулятор</t>
  </si>
  <si>
    <t>стартерный, напряжение 12 В, емкость 132 А/ч, свинцово-кислотный</t>
  </si>
  <si>
    <t>03.2022</t>
  </si>
  <si>
    <t>Аккумулятор 6СТ-132 свинцово-кислотный стартерный.Назначение - для запуска двигателя внутреннего сгорания;Технические характеристики:Напряжение, В - 12;Ёмкость, А/ч - 132;Полярность - прямая;Ток холодной прокрутки, А - 700;Габаритные размеры, мм (ДхШхВ), не более - 513х182х240;Залитая электролитом и полностью заряженная.Поставщик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</si>
  <si>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272021.500.000001</t>
  </si>
  <si>
    <t>стартерный, напряжение 12 В, емкость 190 А/ч, свинцово-кислотный</t>
  </si>
  <si>
    <t>Аккумулятор 6СТ-190 свинцово-кислотный стартерный.Технические характеристики:Номинальное напряжение, В - 12;Ёмкость, А/ч - 190;Полярность - прямая;Ток холодной прокрутки, А - 1200;Залитая электролитом и полностью заряженная;Габаритные размеры, мм (ДхШхВ), не более - 524x239x223;Поставщик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</si>
  <si>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272021.500.000024</t>
  </si>
  <si>
    <t>стартерный, напряжение 12 В, емкость 55 А/ч, свинцово-кислотный</t>
  </si>
  <si>
    <t>Аккумулятор 6СТ-55 свинцово-кислотный стартерный.Назначение - для запуска двигателя внутреннего сгорания;Технические характеристики:Напряжение, В - 12;Ёмкость, А/ч - 55;Полярность - прямая;Ток холодной прокрутки, А - 440;Габаритные размеры, мм (ДхШхВ), не более - 242х175х190;Залитая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</si>
  <si>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201510.770.000000</t>
  </si>
  <si>
    <t>Аммиак</t>
  </si>
  <si>
    <t>водный, химически чистый</t>
  </si>
  <si>
    <t>Аммиак водный 25%, химический чистый (х.ч.)  используется в качествевспомогательного реагента и применяется для приготовления различныхрастворов на водной основе, применяемых при проведении анализов образцовна количественный и качественный состав. Водный аммиак представляетсобой бесцветную прозрачную жидкость с характерным острым запахом несодержащую механических примесей.Относительная молекулярная масса - 17,03;Массовая доля аммиака (NH3), %, не менее - 25;Массовая доля нелетучего остатка, %, не более - 0,002;Массовая доля углекислых солей (СО3), %, не более - 0,002;Массовая доля общей серы (SO4), %, не более - 0,0003;Массовая доля фосфатов (РО4), %, не более - 0,0001;Массовая доля хлоридов (Cl), %, не более - 0,0001;Массовая доля железа (Fe), %, не более - 0,00002;Массовая доля тяжелых металлов (Pb), %, не более - 0,00005 ;Массовая доля суммы кальция и магния (Са), %, не более - 0,0002;Массовая доля веществ, восстанавливающих KMnO4 (в пересчете на 0), %, неболее - 0,0008.Нормативно-технический документ - ГОСТ 3760-79.</t>
  </si>
  <si>
    <t>СДНиГ</t>
  </si>
  <si>
    <t>265153.100.000009</t>
  </si>
  <si>
    <t>Анализатор углерода и серы</t>
  </si>
  <si>
    <t>метод анализа инфракрасная спектроскопия</t>
  </si>
  <si>
    <t>02.2022</t>
  </si>
  <si>
    <t>Назначение: Определение фракционного состава светлых и темныхнефтепродуктов, сырой нефти и стабильного газового конденсата.Требованияк продукции: Автоматический анализатор фракционного составанефтепродуктов в соответствии с ASTM D86, ГОСТ 2177 метод А, СТ РК ИСО3405. -Не требует каких-либо внешних систем охлаждения. -Управлениеприбором осуществляется с помощью большого удобного цветного сенсорногодисплея. -Полностью русифицированное меню. -Имеет встроенный принтер. -Не требуется проведение предварительных тестов или настроек. -Анализведется с первой попытки в автоматическом режиме в соответствии свыбранным стандартом. -Автоматическое опускание малоинерционногонагревательного элемента по завершении анализа, и включения эффективноговентилятора, что обеспечивает быстрое остывание колбы и готовностьприбора к следующему анализу. -Конденсор оснащен специальным бустер-нагревателем, позволяющим практически мгновенный разогрев трубки прианализе сырой нефти по ГОСТ 2177-Б. -На задней панели приборапредусмотрен специальный патрубок для отвода паров легколетучихуглеводородов из приемного отделения для снижения риска образованиявзрывоопасной среды, и система удаления легко летучих паров. -Встроенныйбарометр позволяет автоматически проводить коррекцию на текущееатмосферное давление. -Интегрированная система для автоматическогорегулирования нагрева, включающая контроль температуры нагревателя/днаколбы, температуры жидкости и температуры паров с оптимизациейпараметров нагрева в режиме реального времени. -Система измерения объемаотогнанного дистиллята дает точные результаты даже при анализе сложныхобразцов при анализе которых выделяется большое количество дыма. -Система автоматической самодиагностики перед стартом анализа, сохранениеистории сообщений о неисправности. -Наличие на анализаторе разъема дляподключения модуля безразборной диагностики, который позволяет выполнитьбыструю диагностику анализатора и электронных цепей без необходимостиразборки анализатора. -Автоматическое выполнение анализа включает всебя: контроль температуры нагревателя, времени до начала кипения,температуры первой капли (начало кипения), скорости разгонки,температуры паров, температуры конца кипения по падению температурыпаров или датчику последней капли. -Система обеспечивает сверхстабильнуюскорость разгонки и исключает возможность «заплескивания» при анализесложных образцов. -прибор оснащен системой автоматического пожаротушенияс двумя многоразовыми датчиками открытого пламени. -Анализатор можетбыть подключен к системе LIMS. -Электропитание 100-240В, 1400Вт. -Габаритные размеры 440х570х650мм(ШхГхВ). -Вес 68кг. Базовый комплектпоставки: Мерный  цилиндр на 100мл с латунной подставкой -1шт; Колба125мл -1шт; Пробка термометра для 100мл, 125мл и 250мл колб -1шт; Датчиктемпературы с сертификатом калибровки от  50°C до 250°C -1шт; Креплениепровода датчика температуры -1шт; Держатель датчика температуры -1шт;Пластина нагревателя 50мм -1шт; Пластина нагревателя 38 мм -1шт;Силиконовая трубка соединения для колбы -1шт; Резиновая крышка мерногоцилиндра -1шт; Шомпол очистки конденсора -1шт; Поддон для конденсата -1шт; Сетевой кабель Ethernet 3м -1шт; Адаптер-соединение трубки -1шт;Набор шестигранных ключей -1шт. Запасные части и расходные материалы на1 год работы: Диагностический тестер для безразборной диагностики -1шт;Индикатор статуса (светофор) –1шт; Силиконовое PFA уплотнение 1210-262 -4шт; Набор колб 125мл, 2шт/упак -10упак; Мерный цилиндр на 100 мл слатунной подставкой -1шт; Мерный цилиндр (без подставки) на 100мл -10шт;Витоновое кольцо 19,8*3,6-20шт; Резиновая крышка для мерного цилиндра -1шт; Гибкое соединение колбы/конденсатор -20шт; Кипелки для атмосфернойдистилляции -10шт; Охлаждающая жидкость 1л-1бут; Датчик температуры ссертификатом калибровки от 50°C и 250°C -2шт; Пробка для 100мл, 125мл и250мл колб -1шт; Пластина нагревателя #50мм -1шт; Пластина нагревателя #38мм -1шт; Устройство очистки конденсорной трубки -2шт; Да</t>
  </si>
  <si>
    <t>Анализатор рентгеновский флуоресцентный волнодисперсионный.Реализует арбитражные методы определения массовой доли хлорорганическихсоединений в нефти и содержания серы в автомобильном топливе.Анализатор представляет собой настольный прибор, управление которымосуществляется с помощью встроенного микропроцессорного компьютера.Конструктивно анализатор состоит из двух блоков: спектрометрическогоблока и блока вакуумного насоса.Спектрометрический блок включает в себя блок водяного охлаждениязамкнутого типа и спектрометрический тракт, который вакуумируется припомощи вакуумного насоса. При этом анализируемые образцы остаются навоздухе.Аналитические характеристики:Определяемый элемент : Cl (хлор) S (сера);Предел обнаружения за 200 с:0,5 мг/кг -  Cl (хлор);0,3 мг/кг - S (сера);Диапазон показаний массовой доли хлора и серы (вариативно):от 0 мг/кг до 1,0 % -  Cl (хлор);от 0 мг/кг до 5,0 % - S (сера);Способ выделения линии - дифракция на кристалле;Рентгенооптическая схема - по Иоганссону;Кристалл-анализатор - пиролитический углерод С(002);Рентгеновская трубка - с хромовым или палладиевым анодом;Время измерения двух параллельных образцов (1проба)- от 8 минут;Технические характеристики:Пробозагрузочное устройство - боковое, на три образца (автоматическое);Кюветы: диаметр, объем ∅32 мм, V 8 см3; 32 мм, V 8 см3, вентилируемое;Мощность рентгеновской трубки, Вт, до - 200;Интерфейс - встроенный дисплей и термопринтер,типа USB-интерфейс с PC;Габаритные размеры спектрометрический блок, мм, не более - 530х480х340;Масса, кг, не более- 40;Габаритные размеры вакуумный насос, мм - 330х230х380;Масса, кг - 9;Энергопотребление - 220 В, ~ 50 Гц, 750 Вт;Комплект поставки:Блок спектрометрический вакуумный, шт - 1;Насос вакуумный, шт - 1;Фонарь, шт - 1;Шланг вакуумный, шт - 1;Кабельинтерфейсный типа usb A - usb b, шт - 1;Ключ, шт - 2;Источник бесперебойного питания, шт - 1;CD диск с ПО, шт - 1;Воронка, шт - 1;Вставка плавкая на 5A d5х20, шт - 3;Охлаждающая жидкость карбоксилатный антифриз G12+ (500 мл / бут), шт -2;1 комплект градуировочных образцов массовой доли хлора и висмута вминеральном масле ( типа ГО-1 – 600 мл; ГО-2 – 100 мл; ГО-3 – 400 мл;ГО-4 – 100 мл; ГО-5 – 100 мл; , ГО-6 – 100 мл);1 комплект градуировочных образцов массовой доли хлора и висмута визооктане ( стеклянные ампулыпо 5 мл) типа ГО-1, ГО-2, ГО-3, ГО-4 , ГО-5, ГО-6 по 6 ампул каждого номинала;Пипетка Пастера одноразовые, шт - 200;Пленка полиэтилентерефталатная 3.5 мкм 100 м/рулон, шт - 1;Кювета вентилируемая Ø 32, шт - 200;Раствор висмута 5000 ppm (50 г), шт - 5;типа СН-0,060-НС ГСО 9406-2009 100 мл, шт - 1;Спринцовка резиновая 200 мл, шт - 1;Стакан мерный, шт - 1;Термобумага для принтера, 58 мм (рулон) дл. 24 м, шт - 5;Трубка силиконовая медицинская дренажная 8,0 х 2  ТУ 38 106152-77, шт -1;Фильтр сетевой , шт - 1;Толкатель, шт - 1;Образец для настройки типа KCl, шт - 1;Окно входное в комплекте с кольцом, шт - 1;Приспособление для разборки кювет, шт - 1;Образец для настройки типа GR, шт - 1;Образец для настройки типа KO-D3, шт - 1;Гарантийный период  12 месяцев после проведения пуско-наладочных работ,но не более 18 месяцев после поставки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</si>
  <si>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282323.900.000008</t>
  </si>
  <si>
    <t>Антистеплер</t>
  </si>
  <si>
    <t>для скоб</t>
  </si>
  <si>
    <t>Антистеплер.Технические характеристики:Легко и безопасно удаляет скобы № 24/6, 26/6 и № 10 открытого изакрытого типа скрепления;Эргономичный пластиковый корпус с металлическим механизмом;Цвет - черный.Поставщик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</si>
  <si>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201111.250.000000</t>
  </si>
  <si>
    <t>Аргон</t>
  </si>
  <si>
    <t>газообразный, высокой чистоты</t>
  </si>
  <si>
    <t>Аргон газообразный высокой чистоты используется в качестве газоносителядля газового хроматографа. Корпус баллона должен окрашиваться в серыйцвет, на нем белой краской должна быть нанесена надпись: «АРГОН ВЫСОКОЙЧИСТОТЫ». Под вентилем на специально неокрашенном месте клеймомнаносится 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кольца.Должен соответствовать составу:Объемная доля аргона, не менее % - 99,998;Объемная доля кислорода, не более % - 0,0002;Объемная доля азота, не более % - 0,001;Объемная доля водяного пара, не более - 0,0003;Объемная доля СO2, не более % - 0,00002;Объемная доля метана, не более % - 0,0001;Объемная доля водорода, не более % - 0,0002;Баллоны с аргоном должны соответствовать ГОСТу 949-73.Объем одного баллона, литр - 40.</t>
  </si>
  <si>
    <t>281413.900.000028</t>
  </si>
  <si>
    <t>Арматура</t>
  </si>
  <si>
    <t>нагнетательная, рабочее давление 14-70 мПа, условный проход ствола 50-80 мм</t>
  </si>
  <si>
    <t>Арматура нагнетательная с запасными инструментами и принадлежностями.Назначение - для герметизации устья эксплуатационных и нагнетательныхскважин, подвески колонны подъемных труб со скважинным оборудованием, атакже для проведения необходимых технологических операций, контроляирегулирования режима эксплуатации скважин.Технические характеристики:Исполнение арматуры - 1;Рабочее давление, МПа - 21;Номинальный диаметр, мм - 65;Габаритные размеры, мм - 1640х800х1850;Масса, кг - 670;Запорно регулирующая арматура - задвижка шиберная, прямоточная с ручнымприводом.Тип задвижки - задвижка шиберная с плашками;Исполнение задвижки - 1;Рабочее давление, МПа - 21;Номинальный диаметр, мм - 65;Нормативно-технический документ - ГОСТ 13846-2003.</t>
  </si>
  <si>
    <t>161010.720.000002</t>
  </si>
  <si>
    <t>Брусок</t>
  </si>
  <si>
    <t>деревянный, для закрепления военной техники</t>
  </si>
  <si>
    <t>113 Метр кубический</t>
  </si>
  <si>
    <t>"Брусок - это пиломатериал, толщина которого не превышает 100 мм, а ширина составляет не больше удвоенной толщины, который широко применяется встроительстве.
Технические характеристики:
Толщина, мм - 100;
Ширина, мм - 150;
Длина, мм - 6000.
Нормативно-технический документ - ГОСТ 9302-83."</t>
  </si>
  <si>
    <t>172312.700.000000</t>
  </si>
  <si>
    <t>Бумага</t>
  </si>
  <si>
    <t>для заметок</t>
  </si>
  <si>
    <t>Бумага для записей.Прозрачный пластиковый бокс, в который вложен блок, обеспечиваетудобство использованияи порядок на рабочем столе.Технические характеристики:Габаритные размеры, мм - 90х90х50;Материал - высококачественная офсетная бумага;Цвет бумаги - белый;Плотность бумаги, г/м2 - от 80 до 100;Поставка - упакованная в термоусадочную пленку;Белизна, % - от 92 до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</si>
  <si>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172314.500.000001</t>
  </si>
  <si>
    <t>формат А3</t>
  </si>
  <si>
    <t>Бумага офисная А3.Технические характеристики:Формат - А3;Размер листа, мм - 297х420;Белизна,  не менее - 96% ISO;Плотность, г/м2 - 80;Количество листов в пачке, л - 500;Цвет бумаги - белый;Нормативно-технический документ - ГОСТ 6656-76.</t>
  </si>
  <si>
    <t>171213.100.000006</t>
  </si>
  <si>
    <t>Бумага для плоттера</t>
  </si>
  <si>
    <t>формат А0</t>
  </si>
  <si>
    <t>ЭПВ -1</t>
  </si>
  <si>
    <t>Бумага плоттера А0.Назначение - для письма и канцелярских работ;Технические характеристики:Формат бумаги - А0;Ширина, мм - 914;Длина, мм - 80;Плотность, гр/м2 - 75;Диметр втулки, мм - 50;Цвет - белый;Нормативно-технический документ - ГОСТ 18510-87.</t>
  </si>
  <si>
    <t>231923.300.000120</t>
  </si>
  <si>
    <t>Бутылка</t>
  </si>
  <si>
    <t>лабораторная, из стекла, объем менее 500 мл</t>
  </si>
  <si>
    <t>Бутылка лабораторная, предназначен для хранения химреактивов.Технические характеристики:Вид - коричневая;Вид - с винтовой крышкой;Объем, мл - 150;Резьба DIN, GL/GLS - 45;Нормативно-технический документ - ISO 4796-1</t>
  </si>
  <si>
    <t>239919.100.000031</t>
  </si>
  <si>
    <t>Вата</t>
  </si>
  <si>
    <t>минеральная, марка ВМ-35</t>
  </si>
  <si>
    <t>Плита минераловатная.Назначение - для тепло звукоизоляции конструктивных элементов зданий исооружений без воздействия нагрузок;Технические характеристики:Плотность, кг/м3 - от 13 до 16;Теплопроводность при температуре 100С, Вт/мК, не более - 0,041;,Горючесть - НГ;Сжимаемость при нагрузке, 2000 Па, %, не более - 70;Габаритные размеры, мм:- длина - 1250;- ширина - 600;- толщина - 50;Марка - П-15.</t>
  </si>
  <si>
    <t>201111.500.000000</t>
  </si>
  <si>
    <t>Водород</t>
  </si>
  <si>
    <t>газообразный, чистый, сорт 1</t>
  </si>
  <si>
    <t>Водород чистый первого сорта используется в качестве газоносителя для газового хроматографа.Технические характеристики:Формула - Н2;Относительная молекулярная масса - 2,016;Объемная доля водорода, %, не менее -99,999;Объемная доля кислорода и аргона, %, не более - 0,0002;Объемная доля азота, %, не более - 0,0005;Объемная доля метана, %, не более - 0,0003;Объемная доля водяных паров, %, не более - 0,002;Давление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Р 51673-2000.</t>
  </si>
  <si>
    <t>201113.000.000000</t>
  </si>
  <si>
    <t>Воздух</t>
  </si>
  <si>
    <t>сжатый, высокой чистоты</t>
  </si>
  <si>
    <t>Воздух сжатый.Назначение - для питания пневматических устройств и систем, работающих при давлении.Технические характеристики:Класс загрязненности - 0;Размер твердой частицы, мкм, не более - 0,5;Содержание посторонних примесей:Твердые частицы, мг/м3, не более - 0,001;Вода (в жидком состоянии), мг/м3, не более - 0;Масла (в жидком состоянии), мг/м3, не более - 0.Нормативно-технический документ - ГОСТ 17433-80.</t>
  </si>
  <si>
    <t>234411.000.000062</t>
  </si>
  <si>
    <t>Воронка Бюхнера</t>
  </si>
  <si>
    <t>№ 3</t>
  </si>
  <si>
    <t>Воронка фарфоровая Бюхнера №3 с перегородкой.Назначение - для фильтрования растворов с помощью фильтровальной бумагипод давлением (вакуумом).Технические характеристики:Наружный диаметр, мм - 100;Диаметр отверстия, мм - 2;Высота, мм - 160;Количество отверстий, шт, не менее - 91.Нормативно - технический документ - ГОСТ 9147-80.Поставщик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</si>
  <si>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281331.000.000076</t>
  </si>
  <si>
    <t>стальная</t>
  </si>
  <si>
    <t>"Втулка регулятора расхода РР.02.00.011.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РР.02.00.011;
Применяемость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</si>
  <si>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Втулка сальника.Назначение - для комплектации насоса  ЦНС-180;Номер по каталогу -  6МС-6-0127.</t>
  </si>
  <si>
    <t>Втулка упругая МУВП ЦНС.Назначение - для комплектации насоса  ЦНС-60;Номер по каталогу - У0010/5.</t>
  </si>
  <si>
    <t>Втулка сальника.Назначение - для комплектации насоса  ЦНС-38, ЦНС-60;Номер по каталогу -  МС-30М-0105.</t>
  </si>
  <si>
    <t>279031.900.000010</t>
  </si>
  <si>
    <t>Выпрямитель</t>
  </si>
  <si>
    <t>сварочный, однопостовой</t>
  </si>
  <si>
    <t>Выпрямитель многопостовой сварочный.Назначение - для ручной однопостовой дуговой сварки покрытымиэлектродами, изделий из сталей на постоянном токе. Имеет плавноерегулирование сварочным током путем вращения рукоятки, расположенной напередней панели.Технические характеристики:Тип - ВД, выпрямитель дуговой;Номер серии - 306;Напряжение, В, не менее - 380;Габаритные размеры, мм, не более - 695х590х635;Сварочный ток, А - от 80 до 315;Масса, кг, не более - 110;Номинальный режим работы (ПН), %, не менее - 100;Номинальное рабочее напряжение, В - от 32 до 34;Напряжение холостого хода, В, не более - 80;Климатическое исполнение - У3;Перечень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</si>
  <si>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281331.000.000007</t>
  </si>
  <si>
    <t>Гайка специальная</t>
  </si>
  <si>
    <t>Гайка гидроузла.Назначение - для комплектации насосов СИН46;Номер по каталогу - СИН46 СИН46.02.130.012.</t>
  </si>
  <si>
    <t>281331.000.000009</t>
  </si>
  <si>
    <t>Гайка ротора.Назначение - для комплектации насосов ЦНС-180;Номер по каталогу - 6МС-6-0107.</t>
  </si>
  <si>
    <t>Гайка ротора.Назначение - для комплектации насосов ЦНС-300;Номер по каталогу - 8МС-7-0107.</t>
  </si>
  <si>
    <t>Гайка ротора.Назначение - для комплектации насосов ЦНС-60;Номер по каталогу - МС-30-0106.</t>
  </si>
  <si>
    <t>257330.300.000023</t>
  </si>
  <si>
    <t>Гайковерт</t>
  </si>
  <si>
    <t>ручной механический</t>
  </si>
  <si>
    <t>"Гайковерт механический ручной (ключ колесный редукторный) в пластиковом кейсе.
Назначение - для завинчивания/отвинчивания гаек и болтов при выполнении монтажно-демонтажных работ в качестве колесного ключа с усилителем крутящего момента (УКМ) для грузовых автомобилей марки ГАЗ, УрАЛ, МАЗ, КрАЗ и КАМАЗ.
Технические характеристики:
Передаточное отношение, не менее - 1:56;
Входной посадочный квадрат - 1”;
Выходной посадочный квадрат - 1”;
Комплектация:
- ключ редукторный, шт - 1;
- удлинитель, шт - 1;
- ручка, шт - 1;
- головки, шт - 5;
Вал-удлинитель, мм - 180;
Удлинитель, мм - 100;
Ручка;
Головка торцевая, мм - 24;
Головка торцевая, мм - 27;
Головка торцевая, мм - 30;
Головка торцевая, мм - 32;
Головка торцевая, мм - 33;
Перечень документов при поставке:
- сертификат соответствия или декларация соответствия ТС.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</si>
  <si>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201111.300.000006</t>
  </si>
  <si>
    <t>Гелий</t>
  </si>
  <si>
    <t>Гелий газообразный марки А используется в качестве газоносителя длягазового хроматографа.  Корпус гелиевого баллона должен окрашиваться вкоричневый цвет, на нем белой краской должна быть нанесена надпись«ГЕЛИЙ». Под вентилем на специально неокрашенном месте клеймом наноситсяинформация:-заводской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кольца.Технические характеристики:Объемная доля гелия, не менее % - 99,995;Объемная доля кислорода, не более % - 0,0001;Объемная доля азота, не более % - 0,005;Объемная доля водяного пара, не более - 0,0005;Объемная долядвуокиси углерода, не более % - 0,0002;Объемная доля углеводородов, не более % - 0,0001;Давление при стандартных условиях, не менее МПа - 15,0;Гелиевые баллоны должны соответствовать ГОСТу 949-73.Объем одного баллона, литр - 40.</t>
  </si>
  <si>
    <t>201325.300.000003</t>
  </si>
  <si>
    <t>Гидроксид калия</t>
  </si>
  <si>
    <t>Стандарт титр Калий гидроокись 0,1Н, запаянная в ампулах прозрачнаяжидкость.Используют для качественных анализов в аналитической химиии,для рНметрии.</t>
  </si>
  <si>
    <t>265112.190.000001</t>
  </si>
  <si>
    <t>Дальномер</t>
  </si>
  <si>
    <t>лазерный</t>
  </si>
  <si>
    <t>Лазерный дальномер.Назначение - для быстрого бесконтактного измерения площадей, высот ирасстояний, объемов помещений, углов и т.п.Прибор осуществляет как прямые, так и косвенные измерения, например, вслучаях, когда доступ к цели затруднен.Технические характеристики:Диапазон измерений, м - 80;Точность, мм - ±1;Диапазон измерение наклона - 360°;Ячеек памяти, измерений - 20;Защита от пыли и влаги, IP - 54; 65;Размеры, мм - 122х55х31;Источник питания - 2 бат. х ААА/1,5 В;Вес, гр - 155;Комплектация:- дальномер - 1;- чехол-кобура на пояс - 1;- ремешок на руку - 1;- батареи - 4;- инструкция на русском языке - 1.Поставщик предоставляет гарантию на качество на весь объём Товара втечение 36 месяцев от даты поставки.</t>
  </si>
  <si>
    <t>265184.500.000000</t>
  </si>
  <si>
    <t>Датчик положения</t>
  </si>
  <si>
    <t>для счетчика производства или потребления газа, жидкости или электроэнергии</t>
  </si>
  <si>
    <t>"Датчик положения переключателя скважин многоходовый.
Назначение - для доукомплектования, дооснащения, унификации,  обеспечения совместимости симеющимися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ПСМ 11.00.00.00-02 14скв;
Применяемость - запасные части ПСМ 4-40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</si>
  <si>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Диафрагма для насоса «Hydra-Cell G10EKBGHFEHА».Технические характеристики:Материал - витон ХТ;Номер детали по каталогу - D10-018-2315.</t>
  </si>
  <si>
    <t>281331.000.000119</t>
  </si>
  <si>
    <t>Диск</t>
  </si>
  <si>
    <t>Диск с кольцом разгрузки в сборе.Назначение - для насоса ЦНС-300;Номер по каталогу - ЦНС 300-120…600.01.000.</t>
  </si>
  <si>
    <t>282213.500.000000</t>
  </si>
  <si>
    <t>Домкрат</t>
  </si>
  <si>
    <t>гидравлический</t>
  </si>
  <si>
    <t>Домкрат гидравлический бутылочный.Широкое основание домкрата обеспечивает устойчивость. В конструкциидомкрата используется гидравлический цилиндр для значительного сниженияусилия при выполнении операций.Технические характеристики:Грузоподъемность, т, не менее - 25;Высота подъема, мм, до - 375;Высота подхвата, мм, не менее - 240;Нормативно-технический документ - ГОСТ 27334-87.</t>
  </si>
  <si>
    <t>329916.100.000002</t>
  </si>
  <si>
    <t>Доска</t>
  </si>
  <si>
    <t>магнитная</t>
  </si>
  <si>
    <t>Доска магнитно-маркерная.Назначение - для письма специальными маркерами для маркерных досок;Технические характеристики:Покрытие - высококачественное лаковое;Рамка - алюминиевая;Покрытие магнитно-маркерной доски также позволяет прикреплять информациюс помощью магнитов.Для стирания записей используются специальные губки-стиратели испециализированный спрей для более тщательной очистки полотна.Возможность как подвешивания, так и жесткого крепления к стене.Размер, см - 90х120;Рамка - алюминиевая;Наличие полочки - есть;Наличие крепления - есть.Поставщик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</si>
  <si>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161010.390.000020</t>
  </si>
  <si>
    <t>Доска обрезная</t>
  </si>
  <si>
    <t>из хвойных пород, сорт 1</t>
  </si>
  <si>
    <t>Пиломатериал хвойных пород (обрезной).Назначение - для использования в народном хозяйстве и экспорта;Технические характеристики:Длина, мм - 6 000;Ширина, мм - 150;Толщина, мм - 30;Сорт - 1.Нормативно-технический документ - ГОСТ 8486-86.</t>
  </si>
  <si>
    <t>205943.900.000000</t>
  </si>
  <si>
    <t>Жидкость</t>
  </si>
  <si>
    <t>для охлаждения двигателей внутреннего сгорания/ теплообменных аппаратов, охлаждающая</t>
  </si>
  <si>
    <t>Жидкость охлаждающая.Назначение - для систем охлаждения двигателей внутреннего сгорания -однородная прозрачная жидкость голубого цвета без механических примесей.Особенности: охлаждающая жидкость должен обеспечивать смазывания системыохлаждения (помпы и так далее), и будет использоваться длякруглогодичной эксплуатации автотранспорта.Технические характеристики:Охлаждающая жидкость должна соответствовать основным требованиям инормам, ниже приведенным:Плотность при температуре 20 С, г/см, в пределах - 1,065-1,085;Температура начала кристаллизации, С, не выше - минус 40;Температура кипения при давлении, кПа - 101,3, С, не ниже - 108;Вспениваемость:Объем пены, см, не более - 30;Устойчивость пены, с, не более - 3;Водородный показатель (рН), в пределах - 7,5-9,5;Щелочность, см3, не менее - 10;Коррозионное воздействие на метилы, г/м2*сут, не более: медь, латунь,сталь, чугун, алюминий - 0,1;Воздействие на резину при температуре, С - 100;Изменение объема, %, не более:- стандартные образцы резины 57-5006 (ТУ 38 - 105 -  250  - 77) классТРП-100-60,-5;- стандартные образцы резины 57-7011 (ТУ 38 - 105 -  262  - 78) классТРП-100-60,- 5;Фракционные данные:Температура начала перегонки, С, не ниже - 100;Массовая доля жидкости, перегоняемой до температуры, С - 150, %, неболее - 50;Тара - канистра, массой, кг - 10;Перечень документов при поставке:- паспорт;- сертификат качества и соответствия;Иные требования:Участие представителей заказчика в заводских лабораторных испытаниях.Заказчик в праве проводить лабороторные испытания при приемке товара.Марка/модель -Завод изготовителя -Страна происхождения -(заполняется поставщиком)</t>
  </si>
  <si>
    <t>172313.100.000002</t>
  </si>
  <si>
    <t>Журнал</t>
  </si>
  <si>
    <t>для записи</t>
  </si>
  <si>
    <t>ОИН</t>
  </si>
  <si>
    <t>Журнал регистрационный.Назначение - для регистрации документов;Технические характеристики:Формат - А4;Размер, мм - 210х297;Материал обложек - твердый картон;Вид линовки - линейка;Количество листов - 50;Нормативно-технический документ - ГОСТ7.60-2003.Поставщик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</si>
  <si>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259923.300.000000</t>
  </si>
  <si>
    <t>Зажим</t>
  </si>
  <si>
    <t>канцелярский</t>
  </si>
  <si>
    <t>Зажим металлический.Технические характеристики:Размер зажима, мм - 25;Материал - металлический;Количество зажимов в пачке, шт -12;Количество скрепляемых листов бумаги - 100;Упаковка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</si>
  <si>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Зажим металлический.Технические характеристики:Размер зажима, мм - 51;Материал - металлический;Количество зажимов в пачке, шт - 12;Количество скрепляемых листов бумаги - 120;Упаковка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</si>
  <si>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259929.190.000059</t>
  </si>
  <si>
    <t>соединительный</t>
  </si>
  <si>
    <t>Зажим НБ-2-6а - натяжной, болтовой,  предназначен для крепленияалюминиевых, сталеалюминевых и медных проводов (сечением от 70 до120мм²)  к натяжным изолирующим подвескам анкерно-угловых опор.</t>
  </si>
  <si>
    <t>Зажим ПА-2-2 соединительный плашечный применяется для соединенияалюминиевых и сталеалюминиевых проводов в шлейфах анкерных опор ВЛ иосуществления отпаек. Зажим марки ПА-2-2 трех болтовой применяется такжедля крепления петли проводов при анкерном креплении на штыревыхизоляторах.Технические характеристики:Диаметр провода, мм - 9,6-11,4;Размер А, мм - 30;Размер B, мм - 46;Размер H, мм - 46;Размер L, мм - 82;Масса, кг - 0,35.</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</si>
  <si>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- 50мм²
Cечение жилы max - 50мм²
Диаметр жилы по изоляции min - 8мм2
Диаметр жилы по изоляции max - 8мм2"</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</si>
  <si>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- 70мм²
Cечение жилы max - 70мм²
Диаметр жилы по изоляции min - 10мм2
Диаметр жилы по изоляции max - 10мм2"</t>
  </si>
  <si>
    <t>259929.490.000122</t>
  </si>
  <si>
    <t>анкерный</t>
  </si>
  <si>
    <t>"Зажим анкерный ЗАН-1500 предназначен для крепления СИП  (самонесущих изолированных проводов) с изолированной несущей нейтралью к кронштейнам икрюкам опор линий ВЛИ (вакуумно-люминесцентный индикатор). Зажим представляет собой литой корпус из коррозионностойкого алюминиевого сплава, тросика из нержавеющей стали и полимерных клиньев. Саморегулируемые клиньяиз полимера, стойкого к ультрафиолетовому излучению и погодно-климатическим условиям, зажимают провод нейтрали без повреждения изоляции. Гибкийтросик с изолированным погодостойким седлом позволяет монтировать до трех зажимов на кронштейне. Не требуют инструмента для монтажа. Нет выпадающих деталей.
Техническая характеристика:
Тип зажима - натяжной;
Разрушающая нагрузка, кН - 15;
Рабочая нагрузка, кН - 5;
Сечение провода, мм² -50-70;
Вес, кг - 0.32."</t>
  </si>
  <si>
    <t>273313.900.000037</t>
  </si>
  <si>
    <t>Зажим ответвительный</t>
  </si>
  <si>
    <t>силовой, тип У</t>
  </si>
  <si>
    <t>Зажим ответвительный RP 150 применяется для соединения проводов СИП-3магистрали ВЛЗ.Технические характеристики:Марка - RP 150;Тип арматуры - ответвительный зажим;Количество болтов, шт - 2;Размер головки болта, мм - 13;Сечение жил, магистрали, мм2 - 35-150;Сечение жил, ответвления, мм2 - 35-150;Усилие затяжки болта, Нм - 16;Максимальная нагрузка I, А - 500;Масса , г - 352.</t>
  </si>
  <si>
    <t>Зажим ответвительный прокалывающий P 616R предназначен для ответвленийот магистрального провода марки СИП-2 или СИП-4 медными или алюминиевымипроводами. Надежный электрический контакт обеспечивается методомпрокалывания изоляции жил проводов магистрали и ответвления.Технические характеристики:Марка - P 616R;Тип арматуры - ответвительный зажим;Сечение жил магистрали, мм2 - 6-120;Сечение жил ответвления, мм2 - 1,5-16;Размер срывной головки, мм - 13;Срывная головка, момент срыва головки, Нм - 9;Максимальная нагрузка, А - l -65;Нормативно-технический документ - ГОСТ Р 51177-2017.</t>
  </si>
  <si>
    <t>Зажимы ответвительный P 151+BI с разделительной затяжкой болтовмагистрального и ответвительного провода применяется не только дляответвления магистральных проводов СИП, но и для соединения СИП скабелем.Технические характеристики:Число ответвительных проводов - 1;Сечение жил магистрали, мм2 - 35-150;Сечение жил ответвления, мм2 - 6-95;Максимальная нагрузка I, А - 290;Зажим выполнен из алюминиевого сплава.Контроль над усилием затяжки при прокалывании изоляции магистральногопровода осуществляется болтом с шестигранной срывной головкой шириной 10мм. Применяется для алюминиевых и медных проводов. Контактные частизажима смазаны тугоплавкой консистентной смазкой. Зажим имеет защитныйчехол. Колпачок защитного чехла может быть поставлен на место толькопосле срыва головки, что обеспечивает возможность визуального контроляправильности монтажа.Нормативно-технический документ - ГОСТ Р 51177-2017.</t>
  </si>
  <si>
    <t>232013.900.000043</t>
  </si>
  <si>
    <t>Заполнитель</t>
  </si>
  <si>
    <t>марка ЗША, класс 4</t>
  </si>
  <si>
    <t>Заполнитель шамотный огнеупорный.Представляет собой неформованные огнеупорные материалы определенногозернового состава, изготовленные из природного или техногенного сырьяили брака и лома огнеупорных изделий.Назначение - для изготовления огнеупорных бетонных изделий, масс,смесей, мертелей, покрытий.Технические характеристики:Тип - Алюмосиликатный;Заполнитель шамотный с огнеупорностью, С, не менее - 1690;Массовая доля влаги, %, не менее - 6;Класс - 4, среднезернистый;Материал - заполнитель шамотный;Фракции, мм - от 0 до 5;Перечень документов при поставке:- сертификат соответствия;Нормативно-технический документ - ГОСТ 23037-99.</t>
  </si>
  <si>
    <t>251110.300.000004</t>
  </si>
  <si>
    <t>производственное, технологическое</t>
  </si>
  <si>
    <t>Здание мобильное операторная.Назначение - для обслуживания людей в полевых условиях;Технические характеристики:Тип здания -  контейнерное;Количество секций - односекционное;Температура окружающей среды при эксплуатации, С - от минус 40 до плюс40;Снеговая нагрузка, кг/м2 - 50;Допустимая ветровая нагрузка, кг/м2 - 25-30;Теплопроводность при температуре 25 С, Вт/мк, не более - 0,034-,038;Скорость транспортирования до места установки комплекса, км/час:Автотранспортом:по дороге с твердым покрытием - 50;по грунтовой дороге - 20;по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 Расстояние  от поладопотолка, мм ~ 2500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 мм - 2800х3000;Санитарный узел, мм - 1535х2935;Комната сушилка, мм - 3050х2800;Насосная, мм - 2580х2800;Пол - рама пола состоит из системы швеллеров соединенных прогонами изпрямоугольной трубы. Прогоны соединены деревянными лагами (черезкронштейны), на которые укладываются листы OSB толщиной, мм - 22 мм.Наружная сторона  уголков рамы должна быть покрытаатмосферостойкой краской. Снизу прогоны  подшиты  стальнымизагрунтованными с двух сторон  листами толщиной, мм - 0,6-1.На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 Внешняя поверхностьстеновой панели состоит из профилированного, оцинкованного, стальноголиста толщиной, мм - 0,5 (производство Самарского завода «Электрощит»),надежно закрепленного крепежными элементами. Внешняя сторона листапокрыта полимерной краской светло-серого цвета. Лист через прослойкугидроизоляции закреплен к деревянной раме,выполненной из брусковтолщиной, мм - 80. Внутренние полости рамы должны быть заполненытеплоизоляцией толщиной, мм - 80. Внутренние полости рамы перегородкизаполнены теплоизоляцией толщиной, мм - 40.Наружная дверь - плотно закрывается. Внешняя поверхность двери -стальной лист, мм - 1,5-2.Размеры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- 700х800;Потолок и крыша- каркас потолка должен быть выполнен из уголка ишвеллерных прогонов, в которые укладываются двускатныедеревянные лаги.Внешняя сторона поверхности крыши состоит из оцинкованных металлическихлистов толщиной, мм - 0,6.Стыки листов междусобой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гидроизоляцияИзоспан С 90;- деревянная доска (20-25мм);- оцинкованный металлический лист;Электропроводка.Электропроводка на 380/220В должнабытьвыполнена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(Прибор приемно контрольный пожарный) сустановкойсвето-звуковых сигналов и извещателей внутри иснаружи здания. Над выходом из здания  установлено светящееся табло«Шығу»;Предусмотреть Реле напряжения от скачков электроэнергии в сети дляпульта пожарной сигнализации.Требования к отделке помещений помещение санитарного узла:Пол - напольное влагостойкое покрытие «Полиплан.»;Стены - влагостойкий пластик«Декопан» (цвет - белый);Потолок - влагостойкий пластик «Декопан» (цвет - белый);Помещение комнаты отдыха: пол - линолеум (цвет -светло коричневые тона),стены - с ламинированными MDF панелями (цвет - белый; текстура - поддерево), потолок - с ламинированнымиMDF панелями (цвет - белый; текстура- под дерево).Помещение сушилки:- пол - крашенный рифленый лист (цвет - светло серый),стены -крашенный металлический лист, мм - 1,2 (цвет - светло серый),потолок - крашенный металлический лист, мм - 1,2 (цвет - светло-серый);Помещение насосной:- пол - крашенный рифленый лист (цвет - светло серый),- стены - крашенный металлический лист, мм - 1,2(цвет - светло серый);- потолок - крашенный металлический лист, мм - 1,2 (цвет - светлосерый).Срок эксплуатации мобильного здания, не менее - 10 лет;В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эксплуатацииизделий.Доставка, установка, монтаж, подключение к инженерным сетям, а такжесборка мебели и оборудования за счет Поставщика. Укладка фундамента издорожной плиты под вагон производится полностью по периметру.К техн.спецификации прилагаются:- Приложение №1 «Комплектация»;- Приложение №2 «Эскиз и планировка».Поставщик гарантирует соответствие мобильного здания требованиям СТприсоблюдении потребителем условий эксплуатации.Нормативно-технчиеский документ - ГОСТ 22853-86.Поставщик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t>
  </si>
  <si>
    <t>329959.900.000018</t>
  </si>
  <si>
    <t>Индекс</t>
  </si>
  <si>
    <t>самоклеющийся</t>
  </si>
  <si>
    <t>Самоклеящиеся пластиковые закладки ярких неоновых цветов.Технические характеристики:Размер, мм - 45х12;Количество цветов - 5;Количество листов - 100;Материал изделия - пластик.Поставщик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</si>
  <si>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201321.130.000002</t>
  </si>
  <si>
    <t>Йод</t>
  </si>
  <si>
    <t>Йод, 0,1 н. (фиксанал) для приготовления раствора точно известной концентрации</t>
  </si>
  <si>
    <t>282312.100.000001</t>
  </si>
  <si>
    <t>Калькулятор</t>
  </si>
  <si>
    <t>простой</t>
  </si>
  <si>
    <t>Калькулятор настольный.Технические характеристики:Разрядность дисплея - 16-разрядный;Кнопки - пластиковые;Количество ячеек памяти - 2;Размер, мм - 200х150х28;Тип элеткропитания - комбинированное питание;Дополнительно:- вычисление процентов;- операция с наценками скидками;- большой дисплей;- чувствительная клавиатура;- удаление последнего введенного символа.</t>
  </si>
  <si>
    <t>329915.100.000000</t>
  </si>
  <si>
    <t>Карандаш</t>
  </si>
  <si>
    <t>Карандаш простой.Технические характеристики:Тип каранлаша - простой НВ (твердо-мягкий);Комплектация - с ластиком;Твердость - твердо-мягкий, графитный;Нормативно-технический документ - ГОСТ 19445-93.Поставщик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</si>
  <si>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201324.330.000010</t>
  </si>
  <si>
    <t>Кислота серная</t>
  </si>
  <si>
    <t>Стандарт-титр (фиксанал) серная кислота 0,1Н представляет собой ампулы сточными навесками химических реактивов, необходимых для приготовлениятитрованных (стандартных) растворов с заданным объемом и молярнойконцентрацией эквивалента 0,100+0,001 моль/дм3. В 1 упаковке 10 ампул.</t>
  </si>
  <si>
    <t>Клапан обратный поворотный фланцевый в КОФ (ответное фланец, шпильки сгайками).Назначение - для предотвращения обратного потокатранспортируемой среды в технологических трубопроводах.Рабочая среда - жидкие и газообразные углеводоро¬ды, нефть,нефтепродукты, природный газ, вода, пар, воздух и другие жидкости игазы;Технические характеристики:Диаметр (Ду), мм - 150;Давление (Ру), кгс/см2 - 63;Обозначение типа – 19лс53нж;Тип присоединение к трубопроводу - фланцевое;Комплект поставки – паспорт, руководства по эксплуатации и ЗИП;Поставщик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поставки.Нормативно-технический документ - ГОСТ 27477-87, ГОСТ 12815-80.</t>
  </si>
  <si>
    <t>Клапан, предназначен для насоса «Hydra-Cell D10/G10».Материал - 17-4 SST;Номер детали по каталогу - D10-021-1015.</t>
  </si>
  <si>
    <t>Клапан предохранительный гидравлический (далее - Клапан).Назначение - для защиты вертикальных резервуаров от разрушения присверхдопустимом повышении давления в резервуаре;Клапан должен быть отрегулирован на повышенные (на 5-10%) величинывнутреннего давления и вакуума, чтобы предохранительный клапан сработалвместе с дыхательным клапаном.Клапан устанавливается накрыше вертикального резервуара на случай, еслине сработает дыхательный клапан;Срок службы клапана - не менее 10 лет;Технические характеристики:Диаметр условный, мм - 150;Давление срабатывания, Па (мм вод. ст.), не более - 1961 (200);Вакуум срабатывания в пределах, Па (мм вод. ст.), не более - 392 (40);Пропускная способность (по воздуху), м3/ч, не более - 900;Объем заливаемой жидкости гидрозатвора (трансформаторное масло), л, неболее - 15; Габаритные размеры, мм (ДхШхВ), не более - 980х1295х1295;Масса, кг, не более - 134;По устойчивости к воздействию климатических факторов внешней средыпредохранительный клапан соответствует исполнению Умереннного климатакатегории размещения 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</si>
  <si>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предохранительный гидравлический.Назначение - для защиты вертикальных резервуаров от разрушения присверхдопустимом повышении давления в резервуаре;Предохранительный клапан должен быть отрегулирован на повышенные (на5-10%) величины внутреннего давления и вакуума, чтобы предохранительныйклапан сработал вместе с дыхательным клапаном.Клапанустанавливается на крыше вертикального резервуара на случай, еслинесработает дыхательный клапан;Срок службы клапана предохранительного - не менее 10 лет;Технические характеристики:Давление срабатывания, Па (мм вод. ст.), не более - 1961 (200);Вакуум срабатывания в пределах, Па (мм вод. ст.), не более - 392 (40);Пропускная способность (по воздуху), м3/ч - 1500;Объем заливаемой жидкости гидрозатвора (трансформаторное масло), л, неболее - 22; Габаритные размеры, мм (ДхШхВ) - 1085х960х1370;Масса, кг, не более - 245;По устойчивости к воздействию климатических факторов внешней средыпредохранительный клапан соответствует исполнению У категории размещения1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</si>
  <si>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дыхательный непромерзающий мембранный.Назначение - для герметизации газового пространства вертикальныхрезервуаров с нефтью и нефтепродуктами. Также НДКМ используется длярегулирования давления в этом пространстве в заданных пределах с цельюсокращения потерь от испарения нефтепродуктов и уменьшения загрязненияокружающей среды. Непримерзаемость клапана обеспечивается за счетпленочного покрытия из фторопласта, наносимого на рабочие поверхноститарельчатого затвора и седла. Дыхательный клапан НДКМ устанавливается напатрубок монтажный на крыше вертикального резервуара черезприсоединительный фланец переходника. Для защиты от прямого воздействияатмосферных осадков и ветра дыхательный клапан НДКМ имеет крышку. Срокслужбы дыхательного клапана НДКМ, не менее - 10 лет.Технические характеристики:Диаметр условный, мм - 250;Далвение срабатывания Па (ммвод. ст.), не более – 1667(170);Вакуум срабатывания в пределах, Па (ммвод. ст.), не более – 200 (20);Пропускная способность (по воздуху), м3/ч, не более - 1500;Габаритные размеры, мм, не более:Диаметр - 610;Высота - 900;Масса, кг, не более - 77;Климатическое исполнение - У1;Условия доставки:-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t>
  </si>
  <si>
    <t>281133.000.000051</t>
  </si>
  <si>
    <t>дыхательный, стальной</t>
  </si>
  <si>
    <t>Клапан дыхательный не примерзающий мембранный (далее-Клапан).Назначение - это своевременное соединение газового пространства емкостис атмосферой в процессе проведения сливо-наливных процессов иликолебаний температурного режима.В конструкции предусмотреть огневой предохранитель, который защищаетхранимую жидкость от возникновения пламени в газовом пространстве. Егодействие основано на движении тарелок давления и вакуума. Также Клапаниспользуется для регулирования давления в этом пространстве в заданныхпределах с целью сокращения потерь от испарения нефтепродуктов иуменьшения загрязнения окружающей среды. Непримерзаемость Клапанаобеспечивается за счет пленочного покрытия из фторопласта, наносимого нарабочие поверхности тарельчатого затвора и седла. Дыхательный клапанустанавливается на патрубок монтажный на крыше вертикального резервуарачерез присоединительный фланец переходника. Для защиты от прямоговоздействия атмосферных осадков и ветра дыхательный клапан имеет крышку.Технические характеристики:Диаметр условного прохода, мм - 150;Давление срабатывания: Па (мм вод. ст.), не более - 1569 (160);Вакуум срабатывания в пределах, Па (мм вод. ст.), не более - 196 (20);Пропускная способность (по воздуху), м3/ч, не более - 500;Габаритные размеры, мм, не более:Диаметр - 510;Высота - 690;Масса, кг, не более - 50;Климатическое исполнение - У1;Перечень документов при поставке:- сертификат и другие документы, удостоверяющие происхождение товара иразрешающее применение в Республике Казахстан;Должен поставляься в соответствующей упаковке, не допускающейповреждения оборудования.</t>
  </si>
  <si>
    <t>Клапан дыхательный совмещенный механический.Назначение - для регулирования давления в газовом пространстверезервуаров для хранения нефти и нефтепродуктов, и защиты от попаданияпламени и искр внутрь резервуара. Клапан устанавливается на монтажныйпатрубок резервуара при помощи присоединительного фланца.Технические характеристики:Пропускная способность, м3/ч, не более - 200;Давление срабатывания (мм вод. ст.), не более - 160;Вакуум срабатывания в пределах, (мм вод. ст.), не более - 20-25;Габаритные размеры, мм, не более:Длина - 745;Ширина - 315;Высота - 420;Масса, кг, не более - 34.Поставщик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</si>
  <si>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дыхательный непримерзающий мембранный.Назначение - дыхательный для регулирования давления в газовомпространстве резервуаров для хранения нефти и нефтепродуктов и защиты отпопадания пламени и искр внутрь резервуара.Технические характеристики:Тип клапана - НДКМ;Диаметр условного прохода, мм - 200;Пропускная способность, м3/ч - 900;Длина, мм - 700;Ширина, мм - 580;Высота, мм - 850;Климатическое исполнение - У1.Поставка:- должен поставляться с сертификатом и другими документами, удостоверяющим происхождение товара;- соответствующая упаковка, не допускающая повреждения оборудования.</t>
  </si>
  <si>
    <t>205210.900.000019</t>
  </si>
  <si>
    <t>Клей</t>
  </si>
  <si>
    <t>для обоев/ковровых покрытий/ асбестоцемента /древесноволокнистых плит/керамических, полимерных плиток/ линолеума</t>
  </si>
  <si>
    <t>Клей кафельный.Назначение - для укладки настенной и напольной керамической плитки наплоскости из бетона, кирпичную кладку, шткуатурку, шпатлевки вовнутренниих сухих и влажных помещениях.Вес, кг -  25.</t>
  </si>
  <si>
    <t>205210.900.000025</t>
  </si>
  <si>
    <t>Клей в цветном флаконе.Назначение - для бумаги, картона, текстиля, дерева, кожи;Техничесике характеристики:Объем, гр - 125;Материал - ПВА-М.Поставщик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</si>
  <si>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Клей карандаш сухой.Технические характеристики:Вид клея - сухой;Масса, г - 20-40;Преимущества:- идеально клеит бумагу, картон, фотобумагу и ткань;- не увлажняет и не деформирует бумагу;- нетоксичен, без запаха;- легко смывается;- не содержит растворителя.</t>
  </si>
  <si>
    <t>257330.300.000001</t>
  </si>
  <si>
    <t>гаечный, монолитный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</si>
  <si>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- 7811-0293;Диаметр зева, мм - 27х30;Материал - сталь 40Х по ГОСТ 4543-71;Покрытие - Х9,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</si>
  <si>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- 7811-0289;Диаметр зева, мм - 17х19;Материал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</si>
  <si>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- 7811-0231;Диаметр зева, мм - 24х24;Материал - сталь 40Х по ГОСТ 4543-71;Покрытие - Х9, оцинкованное по ГОСТ 9.306-85;Нормативно-технический документ - ГОСТ 16983-80.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</si>
  <si>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- 7811-0230;Диаметр зева, мм - 22х22;Материал - сталь 40Х по ГОСТ 4543-71;Покрытие - Х9, оцинкованное по ГОСТ 9.306-85;Нормативно-технический документ - ГОСТ 16983-80.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</si>
  <si>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Ц15хр,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</si>
  <si>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- 7811-0296;Диаметр зева, мм - 36х41;Материал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</si>
  <si>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- 7811-0298;Диаметр зева, мм - 46х50;Материал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</si>
  <si>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 ремонте оборудования;Технические характеристики:Исполнение - коленчатый;Тип - кольцевой двухсторонний;Обозначение ключа - 7811-0299;Диаметр зева, мм - 50x55;Материал - сталь 40Х по ГОСТ 4543-2016;Покрытие - цинковое Ц15хр.бцв. по ГОСТ 9.306-85;Нормативно-технический документ - ГОСТ 2906-80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</si>
  <si>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- 7811-0042;Диаметр зева, мм - 30х32;Материал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</si>
  <si>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- 7811-0046;Диаметр зева, мм - 46х50;Материал - сталь 40Х по ГОСТ 4543-71;Покрытие - Х9, оцинкованное по ГОСТ 9.306-85;Нормативно-технический документ - ГОСТ 2839-80.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</si>
  <si>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Х9, оцинкованное по ГОСТ 9.306-85;Нормативно-технический документ - ГОСТ 2906-80.</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</si>
  <si>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-30;Материал - сталь 45 по ГОСТ 4543-71;Покрытие - Х9, оцинкованное по ГОСТ 9.306-85.</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</si>
  <si>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- 30;Материал - сталь 45 по ГОСТ 4543-71;Покрытие - Ц15, оцинкованное по ГОСТ 9.306-85.</t>
  </si>
  <si>
    <t>257330.300.000002</t>
  </si>
  <si>
    <t>гаечный, разводной</t>
  </si>
  <si>
    <t>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 хромовое, толщиной 1мм, с подслоем никеля 12мм;Нормативно-технический документ - ГОСТ 7275-75.</t>
  </si>
  <si>
    <t>257330.300.000016</t>
  </si>
  <si>
    <t>трубный, универсальный</t>
  </si>
  <si>
    <t>Ключ вентильный для задвижек F-образный 50х400 мм.Назначение - для открывания и закрывания запорной арматуры (задвижек,клапанов).Технические характеристики:Длина общая, мм – 400;Размер зева, мм – 50;Вес, кг – 0,8;Материал – сталь.</t>
  </si>
  <si>
    <t>172313.100.000003</t>
  </si>
  <si>
    <t>Книга</t>
  </si>
  <si>
    <t>учета</t>
  </si>
  <si>
    <t>Книга учета.Технические характеристики:Формат - А4;Материал обложки - бумвинил;Вид линовки - клетка;Размер, мм - 210х297;Количество листов - 96;Способ крепления - крепление сшивка.Поставщик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</si>
  <si>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231923.300.000227</t>
  </si>
  <si>
    <t>Колба</t>
  </si>
  <si>
    <t>из стекла, с тубусом, вместимость 100-5000см3</t>
  </si>
  <si>
    <t>Колба с тубусом (Бунзена) из термически стойкого стекла группы ТС.Технические характеристики:Исполнение - 2;Вместимость, мл - 500;Диаметр, мм - 109;Высота, мм - 186;Обозначение конуса - 29/32;Химическая стойкость - ТС.Нормативно - технический документ - ГОСТ 25336-82.Поставщик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</si>
  <si>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Колесо рабочее ЦНС.Назначение - для комлпектации насосов ЦНС-38;Ступня - при выдаче;Номер по каталогу - ЦНС 38-44…220.01.000.114.01.</t>
  </si>
  <si>
    <t>281331.000.000024</t>
  </si>
  <si>
    <t>для насосов жидкостей/подъемников жидкостей, компенсирующее</t>
  </si>
  <si>
    <t>Кольцо регулировочное.Назначение - для комплектации насосов ЦНС-180;Номер по каталогу - 6МС-6-0110.</t>
  </si>
  <si>
    <t>265182.600.000010</t>
  </si>
  <si>
    <t>для замерной установки нефтегазовой смеси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</si>
  <si>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- 1А62;
Применяемость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</si>
  <si>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- 1А75;
Применяемость -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отдаты ввода в эксплуатацию Товара, но не более 24 месяцев от даты поставки."</t>
  </si>
  <si>
    <t>"Уплотнение клапанное НТ202.003.000.0.
Назнаечние - предназначено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НТ202.003.000.0;
Применяемость - запасных частей кклапану магнитнорегулируемый КМР-2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</si>
  <si>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"Кольцо уплотнительное HT.200.003.004.0.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HT.200.003.004.0;
Применяемость - запасных частей к клапану магнитнорегулируемый КМР-2 АГЗУ (14 скв).
Нормативно-технический документ-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</si>
  <si>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Kольцо уплотнительное седла клапана, для насоса «Hydra-CellG10EKBGHFEHА». Номер детали по каталогу - D10-035-2111.</t>
  </si>
  <si>
    <t>221920.300.000023</t>
  </si>
  <si>
    <t>резиновое, для замерной установки нефтегазовой смеси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</si>
  <si>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- 067-075-46-2-2;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</si>
  <si>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-009-013-25-2-2;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</si>
  <si>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- 060-065-30-2-5;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</si>
  <si>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- 008-012-25-2-2;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</si>
  <si>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РР.02.00.017;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</si>
  <si>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- 100-106-36;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</si>
  <si>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- 014-018-25;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</si>
  <si>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седла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- 075-080-30-HT.l00.000.020.0;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</si>
  <si>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крышки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- 070-076-3З НТ.100.000.021.0;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</si>
  <si>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221920.300.000021</t>
  </si>
  <si>
    <t>резиновое, для гидравлических и пневматических устройств</t>
  </si>
  <si>
    <t>ЗИП к сальнику устьевому СУ73-42-1.000.
СУ42-1.004 Втулка, шт. - 2;
СУ42-1,007РК Кольцо шевронное резиновое, шт. - 6.</t>
  </si>
  <si>
    <t>239111.600.000012</t>
  </si>
  <si>
    <t>шлифматериал электрокорунд, на керамической связке, шлифовальный</t>
  </si>
  <si>
    <t>Круг шлифовальный прямого профиля.Технические характеристики:Тип круга - 1;Диаметр наружный, мм - 350;Высота, мм - 40;Диаметр посадочного отверстия, мм - 127;Твердость - K или L;Структура - 7 и 8;Связка - керамическая;Класс неуравновешенности - 3;Класс точности - А или Б;Номер зернистости по ГОСТ Р 52381-2005 – F60;Абразив - Электрокорунд белый 25А.Поставщик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</si>
  <si>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Круг шлифовальный на керамической связке на основе карбида кремнияпредназначен для шлифования и доводка изделий с низким сопротивлениемразрыву (чугун, бронза, латунь, твердые сплавы, стекло, драгоценныекамни, мрамор, гранит, фарфор), а также очень вязких материалов(жаропрочных сталей, сплавов, меди, алюминия). Используется также дляправки кругов.Техническая характеристика:Профиль- прямой;Тип круга - 1;Диаметр наружный, мм - 350;Высота, мм - 40;Диаметр посадочного отверстия, мм - 127;Шлифматериал - 63C (карбид кремния зелёный GC);Зернистость – 90 (Fepa);Твердость – K-L (среднемягкие СМ1-СМ2);Материал связки ― V (К) керамическая;Рабочая скорость, м/с - 35;Предельная частота вращения, об/мин. – 1950;Нормативно-технический документ - ГОСТ Р 52781-2007.</t>
  </si>
  <si>
    <t>239111.700.000000</t>
  </si>
  <si>
    <t>шлифматериал алмаз, на бакелитовой связке, отрезной</t>
  </si>
  <si>
    <t>ЭПВ-1</t>
  </si>
  <si>
    <t>Круг отрезной с утопленным центром.Техническая характеристика:;Тип круга - 42;Диаметр наружный , мм - 180;Высота, мм - 3;Диаметр посадочного отверстия, мм - 22,2;Форма диска - прямая;Нормативно-технический документ - ГОСТ 21963-2002.</t>
  </si>
  <si>
    <t>Круг отрезной с утопленным центром.Технические характеристики:Тип круга - 42;Диаметр наружный , мм - 230;Высота, мм, не более - 3;Диаметр посадочного отверстия, мм - 22,2;Форма диска - прямая;Нормативно-технический документ - ГОСТ 21963-2002.</t>
  </si>
  <si>
    <t>Прокат стальной горячекатаный круглый.Технические характеристики:Диаметр, мм, не менее - 60;Марка стали - Ст20;Длина, м, не менее - 11,7;Перечень документов при поставке:- сертификат качества/соответствия;Нормативно-технический документ - ГОСТ 2590-2006.</t>
  </si>
  <si>
    <t>281331.000.000253</t>
  </si>
  <si>
    <t>Крышка корпуса</t>
  </si>
  <si>
    <t>Крышка нагнетания.Назначение - для комплектации насосов ЦНС-180;Номер по каталогу - 6МС-6-0115.</t>
  </si>
  <si>
    <t>Крышка нагнетания.Назначение - для комплектации насосов ЦНС-300;Номер по каталогу - 8МС-7-0115.</t>
  </si>
  <si>
    <t>257330.550.000002</t>
  </si>
  <si>
    <t>Кувалда</t>
  </si>
  <si>
    <t>универсальная, тупоносая</t>
  </si>
  <si>
    <t>Кувалда кузнечная тупоносая.Назначение - для применения в качестве ударного инструмента,деформирующего заготовку при работах, связанных с нанесением удара;Техническая характеристика:Исполнение ручки - МН 546-60;Обозначение - 1212-0004;Длина рукоядки, мм - 900;Материал - ст45;Масса, кг - 5;Нормативно-технический документ - ГОСТ 11401-75.</t>
  </si>
  <si>
    <t>221973.210.000001</t>
  </si>
  <si>
    <t>Ластик</t>
  </si>
  <si>
    <t>твердый</t>
  </si>
  <si>
    <t>Ластик комбинированный твердо-мягкий красно-синего цвета.Технические характеристики:Материал - натуральный каучук;Идеально стирает след от графитовых карандашей разной твердости (мягкаясторона) и след от чернил (твердая сторона);Размер ластика, мм - 55х20х7.Поставщик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</si>
  <si>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329959.990.000006</t>
  </si>
  <si>
    <t>Лежак ремонтный</t>
  </si>
  <si>
    <t>для проведения профилактических и ремонтных работ автомобиля</t>
  </si>
  <si>
    <t>Лежак подкатный. Лежак ремонтный подкатный на 6-и колесах, имеет металлический каркас и мягкий поролоновый матрац,  регулируемый подголовник. Обеспечивает удобство проведения ремонта трансмиссии, систем питания, выпускной системы и прочих работ. Габаритные размеры, не менее- 1000x400x100 мм. Допустимая нагрузка, не менее - 114 кг.</t>
  </si>
  <si>
    <t>222925.500.000010</t>
  </si>
  <si>
    <t>Линейка</t>
  </si>
  <si>
    <t>чертежная, пластмассовая</t>
  </si>
  <si>
    <t>Линейка пластмассовая.Технические характеристики:Длина разметки, см - 30;Материал - полистирол;Цвет - по согласования заказчика;Размеры, мм (ТхШхД) - 2х30х314.</t>
  </si>
  <si>
    <t>222315.000.000004</t>
  </si>
  <si>
    <t>Линолеум</t>
  </si>
  <si>
    <t>из поливинилхлорида, коммерческий, на тканой основе</t>
  </si>
  <si>
    <t>Линолеум поливинилхлоридный.Назначение - для устройства полов в жилых, общественных ипроизводственных зданий;Основа - теплоизолирующая.</t>
  </si>
  <si>
    <t>241041.000.000028</t>
  </si>
  <si>
    <t>марка Ст.02пс, толщина до 3,9 мм, холоднокатаный</t>
  </si>
  <si>
    <t>Лист стальной оцинкованный.Назначение - общего назначения;Технические характеристики:Группа - ОН;Ширина, мм - 1250;Толщина листа, мм - 0,7;Марки стали с химическим составом по ГОСТ 380-94, ГОСТ 9045-93 и ГОСТ1050-88.</t>
  </si>
  <si>
    <t>УПЛОТНЕНИЕ ЦИЛИНДРОВЫХ ВТУЛОК АФНИ.754152.017; 5Т.65; 1НП.02.00.011П; НПЦ.02.009; 3420-130020</t>
  </si>
  <si>
    <t>265152.700.000019</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</si>
  <si>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</si>
  <si>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</si>
  <si>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0,06;Присоединительная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</si>
  <si>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222925.500.000012</t>
  </si>
  <si>
    <t>Маркер</t>
  </si>
  <si>
    <t>пластиковый, нестираемый</t>
  </si>
  <si>
    <t>Набор маркеров текстовых.Назначение - для яркого выделения текста;Набор состоит из четырех цветов - желтый, зеленый, оранжевый, розовый;Форма пишущего узла - клиновидная;Толщина линии, мм - от 1 до 5;Материал корпуса - пластик;Упаковка - в блистере.</t>
  </si>
  <si>
    <t>281420.000.000050</t>
  </si>
  <si>
    <t>Маховик</t>
  </si>
  <si>
    <t>исполнение А, тип 1, диаметр 100 мм</t>
  </si>
  <si>
    <t>"Маховик РР.02.00.019.
Назнаечние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РР.02.00.019;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</si>
  <si>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282411.900.000005</t>
  </si>
  <si>
    <t>Машина шлифовальная</t>
  </si>
  <si>
    <t>угловая</t>
  </si>
  <si>
    <t>Угловая шлифовальная машина.Назначение - для резки и шлифовки бетона, камня и металла дисками.Технические характеристики:Диаметр, мм - 180;Мощность устройств, кВт - 2,7;Скорость дискового вращения, об/мин. - 5 000.Перечень функций:- устройство для плавного включения шлифовальной машины, позволяющеепостепенно набирать скорость оборотов в минуту;- функция защиты механизма болгарки от заклинивания диска, при появлениикоторого инструмент автоматически выключается;- возможность отрегулировать расположение рукоятки;- регулировка количества оборотов шпинделя;- функция защиты болгарки от повторного включения, которая необходима вслучае временного отключения электроэнергии, когда прибор забываютвыдергивать из розетки;- поддержка постоянной скорости. Такая функция нужна при проведениидлительных и трудоемких работ;- гашение вибрации устройства в процессе его работы;- устройство для быстрой смены обрезного круга.</t>
  </si>
  <si>
    <t>"Угловая шлифовальная машина.
Назначение - для сухой зачистки, шлифования и резки (продольной, поперечной, косой) металлических изделий различной формы (уголок, тавр, двутавр, швеллер, труба и т.д.).
Технические характеристики:
Диаметр круга, мм:
не менее - 125;
не более - 230;
Скоростьдискового вращения, об/мин. - 12 000;
Мощность устройств, Вт:
не менее - 1200;
не более - 1600;
Комплектация:
- защитный кожух, шт - 1;
- рукоятка боковая, шт - 1;
- щетки графитовые, шт - 2;
- ключ для монтажа рабочего круга, шт - 1;
Перечень функций:
- устройство для плавного включения шлифовальной машины, позволяющее постепенно набирать скорость оборотовв минуту;
- функция защиты механизма болгарки от заклинивания диска, при появлении которого инструмент автоматически выключается;
- возможностьотрегулировать расположение рукоятки;
- регулировка количества оборотовшпинделя;
- функция защиты болгарки от повторного включения, которая необходима в случае временного отключения электроэнергии, когда прибор забывают выдергивать из розетки;
- поддержка постоянной скорости. Такая функция нужна при проведении длительных и трудоемких работ;
- гашение вибрации устройства в процессе его работы;
- устройство для быстрой смены обрезного круга."</t>
  </si>
  <si>
    <t>232013.900.000240</t>
  </si>
  <si>
    <t>Мертель</t>
  </si>
  <si>
    <t>шамотный, марка МШ 36</t>
  </si>
  <si>
    <t>Глина мертель шамотный.Назначение - для связывания алюмосиликатных изделий в огнеупорнойкладке.Технические характеристики:Проход через сетку № 1, не менее - 100;Огнеупорность, С, не менее - 1730;Влажность, %, не более - 5;Массовая доля Al2O3, %, не менее - 36;Перечень документов при поставке:- сертификат соответствия;Нормативно-технический документ - ГОСТ 6137-2015.</t>
  </si>
  <si>
    <t>259929.190.000065</t>
  </si>
  <si>
    <t>Металлоконструкция</t>
  </si>
  <si>
    <t>для опоры высоковольтной линии электропередачи</t>
  </si>
  <si>
    <t>Металлоконструкция устройства ответления УО-04 для ВЛ 6-10 кВ состоитиз:1) Заземляющий проводник ЗП-1, шт - 1;2) Траверса ТМ-73, шт - 1;3) Хомут марки Х-51, шт - 1;4) Траверса ТМ-74, шт - 1;5) Хомут марки Х-42,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- 2;Траверсы ТМ-73 (проект 27.0002-38) предназначены для выполнениякрепления провода к стойкам СВ 110-3,5 в период монтажа и установкианкерных опор ЛЭП 10 кВ. К траверсе ТМ-73 приваренны пять петель,которые оборудованны серьгами марки СРС7-16 и поставляются в комплекте.Крепление траверсы ТМ-73 на стойки СВ выполняется с использованиемкрепёжного хомута марки Х-51  поставляемого  в комплекте с гайкой  ишайбой. Траверсы ТМ-73 изготавливаются только из качественной сталиуглеродистой, что придает изделию необходимую прочность. Антикоррозийноепокрытие (лак БТ-577) предохраняет траверсы от воздействия окружающейсреды и способствует долговременной работе.Габаритные размеры, мм - 1200х200х232;Спецификация траверсы ТМ-73ПОЗИЦИЯ НАИМЕНОВАНИЕ ДЕТАЛИ КОЛИЧЕСТВО МАССА, КГ1) Уголок 100х100х8 ГОСТ 8509-93 L=640, шт - 1;2) Круг 30 ГОСТ 2590-88 L=360, шт - 1;Траверсы ТМ-74 (проект 27.0002-39) используются во время установки опор,монтажа и проведения высоковольтных ЛЭП для крепления проводов.Крепление осуществляется с применением специальных хомутов, маркакоторых определяется типом стойки. Хомут марки Х-42 используется длякрепления траверсы ТМ-74 на стойки СВ110-3,5. Поставляются данные хомутыв комплекте с гайкой  и шайбой. Все траверсы ТМ-74 производятся изпрочной углеродистой стали, не содержащей легирующих компонентов.Битумный лак БТ-577 наносится на поверхность траверс и образует стойкоеантикоррозийное покрытие. Спецификация траверсы ТМ-74ПОЗИЦИЯ НАИМЕНОВАНИЕ ДЕТАЛИ КОЛИЧЕСТВО МАССА, КГ1) Уголок 100х100х8 ГОСТ 8509-93 L=900, шт - 1;2) Уголок 63х63х8 ГОСТ 8509-93 L=200, шт - 1;3) Круг 30 ГОСТ 2590-88 L=360, шт - 2;4) Круг 10 ГОСТ 2590-88 L=500, шт - 1;Хомуты Х42 используются для выполнения крепления стандартныхметаллоконструкций воздушных линий электропередач номинальным напржением6кВ и 10кВ к железобетонным стойкам.Круг 16, шт - 1;Гайка М16, шт - 3;Шайба 16, шт - 2;Полоса 5х50, шт - 2;Н - 215мм;L - 240мм;L1 - 75мм.</t>
  </si>
  <si>
    <t>Металлоконструкция для опоры промежуточной 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t>
  </si>
  <si>
    <t>Металлоконструкция Опоры концевой анкерной двух стоечной  А10-З(Н)состоит из:1) Заземляющий проводник ЗП-1, шт - 1;2) Траверса ТМ2002, шт - 1;3) Траверса ТМ2003,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- 1;Траверса ТМ2002 используется для промежуточного крепления проводов.Поставляемого  в комплекте с болтом М20х260 2шт и гайкой М20 4шт;Технические характеристики:1) Уголок 100х100х8 L=1200 ГОСТ 8509-93, шт - 1;2) Уголок 63х63х5 L=200 ГОСТ 8509-93, шт - 1;3) Круг 16 L=254 ГОСТ 2590-2006, шт - 5;4) Круг 10 L=360 ГОСТ 2590-2006, шт - 1;Траверса ТМ2003 используется для промежуточного крепления проводов.Поставляемого в комплекте с болтом М20х260 2шт  и гайкой М20 4шт;Технические характеристики:1) Уголок 80х80х6 L=290 ГОСТ 8509-93, шт - 1;2) Уголок 63х63х5 L=370 ГОСТ 8509-93, шт - 1;3) Круг 30 L=360 ГОСТ 2590-2006, шт - 1;4) Круг 16 L=254 ГОСТ 2590-2006, шт - 1;5) Серьга С7-16, шт - 6.</t>
  </si>
  <si>
    <t>Линейная арматура для опоры угловой анкерной ПУА1(Н) состоит из:1) Заземляющий проводник ЗП-6, шт - 1;2) Лента F 207;3) Скрепа NC 20;4) Анкерные кронштейны СS10.3, шт - 2;5) Стяжные хомуты E 778, шт - 2;6) Зажим анкерный DN 35, шт - 2;Заземляющий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- 4;Нормативно-технический документ - ГОСТ 13276-79;Скрепа NC 20 преднозначен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- 15;Нормативно-технический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</si>
  <si>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Линейная арматура для опоры анкерной двух стоечной ПК3(Н) состоит из:1) Лента F 207, шт - 1;2) Скрепа NC 20, шт - 4;3) Анкерные кронштейны СS10.3, шт - 2;4) Стяжные хомуты E 778;5) Зажим анкерный DN 35, шт - 2;6)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- 2;Нормативно-технический документ - ГОСТ 13276-79;Скрепа NC 20  предназначен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- 15;Нормативно-технические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- 17;Разрушающая нагрузка, кН - 30;Ширина, мм - 8;Нормативно-технический документ - ГОСТ 13276-79.</t>
  </si>
  <si>
    <t>Линейная арматура для опоры промежуточной одна стоечной  ПП1(Н) состоитиз:1) Лента F 207, шт - 1;2) Скрепа NC 20, шт - 1;3) Комплект промежуточной подвески ES1500, шт - 1;4) Стяжные хомуты E 778, шт - 2;5)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- 1;Нормативно-технический документ - ГОСТ 13276-79;Скрепа NC 20 предназначен для фиксирования ленты F 207.Размер, мм - 20;Количество, шт - 2;Нормативно-технический документ - ГОСТ Р 51177-98;Комплект промежуточной подвески ES1500 (промежуточный поддерживающийзажим + кронштейн) служит для промежуточного и углового крепления СИП 2(самонесущих изолированных проводов) на опорах линий электропередачлюбого типа.Техническая характеристика:Модель - ES1500;Вес, кг - 0,45;Номинальное сечение проводника, мм2 - 25;Максимальное сечение проводника, мм2 - 95;Предельная нагрузка, Н - 1200;Гарантийный срок, мес - 96;Стяжные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</si>
  <si>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265152.590.000002</t>
  </si>
  <si>
    <t>Метрошток</t>
  </si>
  <si>
    <t>общая длина до 3,5 м</t>
  </si>
  <si>
    <t>Метрошток.Назначение - для измерения уровня нефти, нефтепродуктов и под товарнойводы в резервуарах, транспортных и стационарных емкостях;Технические характеристики:Номинальная длина шкалы, мм, не более - 3300;Нормированное значение длины в развернутом и фиксированном состоянии,мм, не более - 3500;Цена деления шкалы, мм - 1;Пределы допускаемой основной погрешности общей длины шкалы иотдельных ееинтервалов метрштока при температуре - от +15 С до +25 С,мм:- общая длина, не более -  ±2;- интервал от начала до середины шкалы, не более - ±1;- сантиметровые интервалы, не более - ±0,5;- миллиметровые интервалы - ±0,2; Длина отметок шкалы метроштока, мм:- миллиметровых - от 5 до 7;- пятимиллиметровых - от 7 до 9;- сантиметровых - от 10 мм до 12 мм;- дециметровых и метровых - от 16 мм до 18 мм.Ширина штриха шкалы, мм - от 0,35 до 0,45;Глубина цифр, букв и штрихов, мкм, не менее - 30;Неперпендикулярность торцовой поверхности наконечника относительноцилиндрической поверхности корпуса, угол, не более - 1;Допустимое давление врезервуаре, Па, не более - 500;Длина выступающей части наконечника, мм - от 1 до 3;Масса, кг, не более - 2,2.Поставщик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 - технический документ - ГОСТ 8.247-2004.Поставщик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</si>
  <si>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257340.100.000010</t>
  </si>
  <si>
    <t>Метчик</t>
  </si>
  <si>
    <t>машинный</t>
  </si>
  <si>
    <t>Метчик машинный и ручной.Назначение - для нарезания метрической резьбы машинным способом ивручную;Технические характеристики:Конструкция - машинный и ручной;Обозначение - 2621-1613.2;Диаметр, мм - 16;Шаг резьбы, мм - 1,5;Нормативно-технический документ - ГОСТ 3266-81.</t>
  </si>
  <si>
    <t>266012.900.000002</t>
  </si>
  <si>
    <t>Мешалка магнитная</t>
  </si>
  <si>
    <t>для перемешивания жидкости</t>
  </si>
  <si>
    <t>Мешалка магнитная предназначена для перемешивания жидкостей с помощьюмагнитного якоря. Может быть использована при подготовке проб ипроведении анализов. Мешалка представляет собой электронно-механическоеустройство, которое обеспечивает выполнение операций по смешиваниюреагентов при заданной постоянной скорости вращения магнитного якоря,помещенного в сосуд с жидкостью.Технические характеристики:Максимальный перемешиваемый объем, мл - 1000;Диапазон частоты вращения якоря, об/мин – от 200 до 2000;Максимальная потребляемая мощность, Вт - 2;Питание от сети переменного тока (50-60Гц), В - 90-240;Габаритные размер, мм - 120x105x50;Масса, кг - 0,3;Нормативно-технический документ - ГОСТ 22577-77.</t>
  </si>
  <si>
    <t>282912.900.000070</t>
  </si>
  <si>
    <t>Модуль электродеионизации</t>
  </si>
  <si>
    <t>фильтр-пресс</t>
  </si>
  <si>
    <t>Устройство водоочистки 5.886.101 предназначено для получениядеионизированной воды для заправки генераторов водорода и лабораторныханализов.Технические характеристики:Удельное сопротивление воды на выходе устройства, МОм·см, не менее - 10;Производительность системы по деионизированной воде, л/ч, не менее - 10;Давление воды на выходе, атм - от 1 до 3,5;Габариты - 250×610×465;Максимальная потребляемая мощность, Вт, не более - 40;Масса, кг, не более - 22.</t>
  </si>
  <si>
    <t>257330.550.000010</t>
  </si>
  <si>
    <t>Молоток</t>
  </si>
  <si>
    <t>шлакоотбойный</t>
  </si>
  <si>
    <t>Молоток шлакоотбойный сварщика.Молоток шлакоотбойный молоток (другое название - зубило сварщика) -специальный инструмент, необходимый каждому электросварщику ручнойдуговой сварки.В процессе сварки поверхность шва покрывается коркой - застывшим шлаком,который образуется при ручной дуговой сварке покрытыми электродами и приавтоматической сварке под флюсом.С одной стороны головка молотка имеет форму зубила, расположенноепараллельно рукоятке, со второй - острое жало.Шлакоотбойный молоток сварщика должен соответствовать целому спектрутребований:- Двухсторонняя головка является основным рабочим элементом инструмента,поэтому она должна быть выполнена из высокоуглеродистой стали,закаленной до максимального уровня твердости. Это обеспечиваетпродолжительный срок службы и предотвращает затупление.- Наличие заостренных концов на бойке позволяет отбивать шлак в самыхтруднодоступных местах;- Рукоятка должна быть оснащена петлей или кольцом для удобного хранениямолотка на поясе спецодежды;- Металлическая ручка с резиновой рукояткой и ручка-пружина отличногасят отдачу;Пружинная конструкция обеспечивает смягчение отдачи во время ударов.Технические характеристики:Вес молотка, гр - не менее 300 и не более 450:Длина рукоятки, мм - не менее 250 и не более 350;Длина металического бойка, мм - не менее 150 и не более 200Перечень документов при поставке:- с приложением сертификата;Поставщик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</si>
  <si>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205959.730.000000</t>
  </si>
  <si>
    <t>Монтажная пена</t>
  </si>
  <si>
    <t>всесезонная, бытовая (с трубкой-адаптером), в аэрозольной упаковке</t>
  </si>
  <si>
    <t>Пена монтажная всесезонная с трубкой-адаптером.Технические характеристики:Объем, мл - 750;Масса, кг, не менее - 0,80;Сезон - всесезонная;Комплектация - с трубкой-адаптером;Упаковка - аэрозольная;Нормативно-технический документ - ГОСТ Р 51697-2000.</t>
  </si>
  <si>
    <t>257214.690.000013</t>
  </si>
  <si>
    <t>Муфта</t>
  </si>
  <si>
    <t>штанговая, стальная</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</si>
  <si>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- 19х19;Нормативно-технический документ - ГОСТ 13877-96.</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</si>
  <si>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- 22х22;Нормативно-технический документ - ГОСТ 13877-96.</t>
  </si>
  <si>
    <t xml:space="preserve"> асбестовая, марка АП (АП-31)</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</si>
  <si>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- 10х10;Условия поставки:- сертификат происхождения/качества;Нормативно-технический документ - ГОСТ 5152-84.</t>
  </si>
  <si>
    <t>259413.900.000022</t>
  </si>
  <si>
    <t>Набор инструментов</t>
  </si>
  <si>
    <t>для слесарных работ</t>
  </si>
  <si>
    <t>704 Набор</t>
  </si>
  <si>
    <t>"Набор слесарных зубил и бородков для различных работ по металлу.
Инструменты выполнены из прочного хромованадиевого сплава.
Техническая характеристика:
количество предметов в наборе, шт - 12;
назначение - универсальный;
тип - набор;
В комплекте имеется:
зубила по металлу, шт - 3 (10х142, 12х153, 16х172мм);
кернеры, шт - 3 (2х140, 6х100, 8х110мм);
выколотки, шт - 6 (1,5х150, 3х152, 4x152, 5x152, 6x152, 8x152мм)."</t>
  </si>
  <si>
    <t>257330.600.000002</t>
  </si>
  <si>
    <t>для различных электромонтажных работ</t>
  </si>
  <si>
    <t>Набор электромонтера для осуществления профилактического ремонтаоборудования под напряжением до 1000 В.Набор состоит из:1. Головки торцовые: 8 мм, 10 мм, 11 мм, 12 мм, 13 мм, 14 мм, 15 мм, 17мм, 18 мм, 19 мм, кмп – 1;2. Вороток для торцовых головок, шт – 1;3. Удлинитель для воротка и торцовых головок, шт- 1;4. Ключ гаечный 8х10, шт – 1;5. Ключ гаечный 12х10, шт – 1;6. Ключ гаечный 12х13, шт - 1;7. Ключ гаечный 14х17, шт - 1;8. Ключ раздвижной КР-19 изолированный до 1000 В, шт – 1;9. Пресс-клещи для снятия изоляции СИ-6 Ø0,75-6 мм, шт – 1;10. Нож кабельный изолированный до 1000 В, шт – 1;11. Отвертка крестовая 1х100 изолированная до 1000 В, шт – 1;12. Отвертка крестовая 1х125,0 изолированная до 1000 В, шт – 1;13. Отвертка шлицевая 4х100 изолированная до 1000 В, шт – 1;14. Отвертка шлицевая 5,5х125 изолированная до 1000 В, шт – 1;15. Плоскогубцы 180 мм изолированные до 1000 В, шт – 1;16. Кусачки боковые 180 мм изолированные до 1000 В (ГОСТ 28037-89) , шт– 1;17. Отвертка индикаторная, шт – 1;18. Индикатор напряжения ПИН-90-2М (ПИН-50-1000) до 1000 В, шт – 1;19. Мультиметр цифровой, шт – 1;20. Фонарик налобный, шт – 1;21. Молоток 0,2 кг, шт – 1;22. Набор надпилей (5 шт) , кмп – 1;23. Набор изолированных шестигранников, кмп – 1;24. Набор поставляется в специальной сумке с жестким каркасом и откиднойпередней стенкой на молниях, имеются ручками для носки в руках.</t>
  </si>
  <si>
    <t>329959.900.000036</t>
  </si>
  <si>
    <t>Набор настольный</t>
  </si>
  <si>
    <t>письменный</t>
  </si>
  <si>
    <t>Настольный набор премиум-класса с серебристой фурнитурой. Техническиехарактеристики:Материал - дерево;Цвет - темная вишня;Двойной лоток - да;Количество предметов, шт - 10;Комплектация:- двойной лоток для бумаг;- коврик для письма (размер, см - 67х43);- подставка для ручек (2 шариковые ручки в комплекте);- стакан-подставка для письменных принадлежностей;- подставка для бумажного блока;- подставка для визиток;- нож для вскрытия конвертов;- диспенсер для скрепок;- подставка для перекидного календаря;- степлер.</t>
  </si>
  <si>
    <t>Набор настольный.Назначение - для офиса;Технические характеристики:Количество предметов в наборе - 17;Материал - пластик;Цвет - по слогасованию заказчика;Комплектация:- подставка;- карандаш с ластиком, шт - 2;- шариковые ручки, шт - 2;- канцелярский нож;- точилка;- ластик;- ножницы;- блок для записи;- линейка;- клейкая канцелярская лента;- силовые кнопки;- степлер № 10;- скобы для степлера № 10;- антистеплер;- скрепки;Поставщик предоставляет гарантию на качество на весь объём Товара втечение 12 месяцев от даты поставки.</t>
  </si>
  <si>
    <t>257330.930.000037</t>
  </si>
  <si>
    <t>Набор слесарный</t>
  </si>
  <si>
    <t>профессиональный</t>
  </si>
  <si>
    <t>Набор инструментов моториста из 142 предметов.Назначение - для использования в мастерских, автосервисах;Технические характеристики:Количество предметов, шт - 142;Материал - качественная сталь;Упаковка - удобный пластиковый кейс;Состав набора:Привод 1/4'';Насадка 1/4" крестовая, шт, не менее - 4 ( PH0; PH1; PH2; PH3);Насадка 1/4" крестовая, шт, не менее - 4 (PZ0; PZ1; PZ2; PZ3);Насадка 1/4" плоская, шт, не менее - 3 (4; 5,5; 7мм);Насадка 1/4" шестигранный, шт, не менее - 8 (2; 3; 4; 5; 6; 7; 8; 10мм);Насадка 1/4" звездочка, шт, не менее - 7 (T-10H; T-15H; T-20H; T-25H; T-27H; T-30H; T-40H);Головка короткая 1/4" 6-гр., шт, не менее - 9 (4; 4,5; 5; 5,5; 6; 7; 8;9; 10мм);   Головка торцевая звездочка 1/4", шт, не менее - 5 (E4; E5;E6; E7; E8);Трещотка 1/4" 24 зубца 155 мм, шт, не менее - 1;Удлинитель 1/4", шт, не менее - 3 (50; 100; 150мм);Кардан 1/4", шт, не менее - 1;Переходник 3/8"-1/4" с отверстием, шт, не менее - 1;Держатель для насадок 1/4", шт, не менее - 1;Гибкий удлинитель 1/4" 145 мм, шт, не менее  - 1;Вороток-отвертка под головку 1/4" 150 мм, шт, не менее - 1;Привод 3/8":Головка короткая 3/8" 12-гр, шт, не менее - 15 (6; 7; 8; 9; 10; 11; 12;13; 14; 15; 17; 18; 19; 21; 22мм);Трещотка 3/8" 24 зубца 260 мм. с шарниром, шт - 1;Удлинитель 3/8", шт - 2 (75; 150мм);Кардан 3/8", шт - 1;Привод 1/2":Головка короткая 1/2" 6-гр. шт, не менее - 19 (8; 10; 12; 13; 14; 15;16; 17; 18; 19; 20; 21; 22; 23; 24; 25; 27; 30; 32мм);Головка торцевая звездочка 1/2", шт, не менее - 5 (E10; E12; E14; E16;E20);Вороток с шарниром 1/2" 430 мм, шт - 1;Трещотка 1/2" 24 зубца 255 мм, шт - 1;Головка свечная 1/2", шт - 2 (16; 20.6мм);Удлинитель 1/2", шт - 2 (75; 250мм);Кардан 1/2", шт - 1;Переходник 3/8"-1/2" с отверстием, шт - 1;Вороток 1/2" Г-обр. 260 мм, шт - 1;Ключ рожково-накидной, шт, не менее - 17 (6; 7; 8; 9; 10; 11; 12; 13;14; 15; 16; 17; 18; 19; 21; 22; 24мм);Ключ разрезной, шт, не менее - 5 (8х10; 10х12; 11х13; 12х14; 17х19мм);Шестигранник Г-обр., шт, не менее - 10 (2,5; 3; 4; 5; 6; 7; 8; 10; 12;14мм);Молоток деревянная ручка, шт, не менее - 1;Пассатижи 175 мм, шт, не менее - 1;Клещи с фиксатором 250 мм, шт, не менее - 1;Отвёртка крестовая РН1х25 мм, шт - 1;Отвёртка крестовая РН2х100 мм - 1;Отвёртка крестовая РН2x100 мм силовая, шт - 1;Отвёртка шлицевая 5,5х25 мм, шт - 1;Отвёртка шлицевая 6,5х150 мм , шт - 1;Отвёртка шлицевая 6,5х150 мм. cиловая, шт - 1;Прилагаемая документация при поставке товара:- паспорт;- сертификат соответствия.Паспорт и сертификат соответствия.- сертификатсоответствия.</t>
  </si>
  <si>
    <t>Комплект инструментов слесаря-газовика НИС-ГАЗ предназначен дляобслуживания и профилактического ремонта газовых приборов, оборудованийи коммунальных сетей.Комплектация 37 инструментов:1)Ключи гаечные рожковые 19х22 (омедненный инструмент), шт - 1;2)Ключи гаечные рожковые 24х27 (омедненный инструмент), шт - 1;3)Ключи гаечные рожковые 12х14 (омедненный инструмент), шт - 1;4)Ключи гаечные рожковые 14х17 (омедненный инструмент), шт - 1;5)Ключи гаечные рожковые 27х30 (омедненный инструмент), шт - 1;6)Ключ газовый разводной КТРн0 (омедненный инструмент), шт - 1;7)Ключ газовый разводной КТРн1 (омедненный инструмент), шт - 1;8)Кусачки торцовые 200 мм (омедненный инструмент), шт - 1;9)Плоскогубцы 180 мм (омедненный инструмент), шт - 1;10)Отвертка крестовая 150мм №1 (омедненный инструмент), шт - 1;11)Отвертка крестовая 180мм №2 (омедненный инструмент), шт - 1;12)Отвертка крестовая 250мм №3 (омедненный инструмент), шт - 1;13)Отвертка со шлицем 0,3см (омедненный инструмент), шт - 1;14)Отвертка со шлицем 0,6см (омедненный инструмент), шт - 1;15)Отвертка со шлицем 1,0см (омедненный инструмент), шт - 1;16)Молоток (0,5 кг) (омедненный инструмент), шт - 1;17)Зубило 160мм (омедненный инструмент), шт - 1;18)Вороток для плашек G1/2-G3/4 (М16-М24) с трещоткой, шт - 1;19)Вороток для плашек с трещоткой G1-G1 1/4, шт - 1;20)Индикатор утечки газа ФТ-02В1, шт - 1;21)Кран газовый, шт - 1;22)Манометр на 4 кгс/см2, шт - 1;23)Плашка G 1/2' трубная ТИЗ, шт - 1;24)Плашка М 36х3 ХВСГ, шт - 1;25)Напильник плоский с ручкой, шт - 1;26)Напильник трёхгранный с ручкой, шт - 1;27)Ножовка по металлу, шт - 1;28)Полотна для ножовки, шт - 1;29)Рулетка 3 м, шт - 1;30)Фонарь светодиодный налобный, шт - 1;31)Штангенциркуль, шт - 1;32)Лента ФУМ (для газовиков), шт - 1;33)Перчатки латексные разовые, шт - 1;34)Пакля, шт - 1;35)Кисть, шт - 1;36)Шило, шт - 1;37)Сумка инструментальная, шт - 1.</t>
  </si>
  <si>
    <t>257360.900.000007</t>
  </si>
  <si>
    <t>кабельный, луженый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</si>
  <si>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мм2 - 25;Диаметр контакт стержня - 8;Внутренний диамтер хвостовика, мм - 7;Материал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</si>
  <si>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мм2 - 35;Диаметр контакт стержня - 10;Внутренний диамтер хвостовика, мм - 8;Материал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</si>
  <si>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мм2 - 50;Диаметр контакт стержня - 10;Внутренний диамтер хвостовика, мм - 9;Материал - А (алюминий);Климатическое исполнение - УХЛ3;Нормативно-технический документ - ГОСТ 9581-80,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</si>
  <si>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мм2 - 70;Диаметр контакт стержня - 10;Внутренний диаметр хвостовика, мм - 13;Материал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</si>
  <si>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мм2 - 95;Диаметр контакт стержня - 10;Внутренний диаметр хвостовика, мм - 15;Материал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</si>
  <si>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мм2 - 25;Диаметр контакт стержня - 8;Внутренний диаметр хвостовика, мм - 8;Материал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</si>
  <si>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- 10;Внутренний диаметр хвостовика, мм - 10;Материал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</si>
  <si>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мм2 - 50;Диаметр контакт стержня - 8;Внутренний диаметр хвостовика, мм - 11;Материал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</si>
  <si>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предназначеныйдля 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ТМЛ, трубчатый медный луженый;Номинальное сечение наконечника, мм2 - 10;Диаметр контакт стержня - 6;Внутренний диамтер хвостовика, мм - 5;Материал - М (медь);Климатическое исполнение - Т2;Нормативно-технический документ - ГОСТ 7386-80.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</si>
  <si>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мм2 - 12;Диаметр контакт стержня - М6;Внутренний диаметр хвостовика, мм - 17;Материал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</si>
  <si>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мм2 - 16;Диаметр контакт стержня - 6;Внутренний диаметр хвостовика, мм - 6;Материал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</si>
  <si>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- 8;Внутренний диаметр хвостовика, мм - 10;Материал - М (медь);Климатическое исполнение - УХЛ3;Нормативно-технический документ - ГОСТ 7386-80.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</si>
  <si>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мм2 - 10;Диаметр контакт стержня - 8;Внутренний диамтер хвостовика, мм - 4,5;Материал - А (аллюминий);Климатическое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</si>
  <si>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мм2 - 16;Диаметр контакт стержня - 8;Внутренний диамтер хвостовика, мм - 5,4;Материал - А (алюминий);Климатическое исполнение - УХЛ3;Нормативно-технический документ - ГОСТ 9581-80, ГОСТ 23981-80.</t>
  </si>
  <si>
    <t>257360.900.000008</t>
  </si>
  <si>
    <t>кольцевой, изолированный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</si>
  <si>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мм2 - 240;Диаметр контакт стержня - 20;Внутренний диамтер хвостовика, мм - 20;Материал - А (алюминий);Климатическое исполнение - УХЛ3;Нормативно-технический документ - ГОСТ 9581-80, ГОСТ 23981-80.</t>
  </si>
  <si>
    <t>Насосный агрегат дозировочный типа НД.Назначение - для объемного напорного дозирования натуральных иагрессивных жидкостей, эмульсий, суспензий.Технические характеристики:Точность дозирования, мл - 2,5;Подача, л/час, не менее - 10;Напор, м, не менее - 100;Материал проточной части - К;Исполнение электродвигателя - взрывозащищенное, ВАО;Мощность, кВт, не менее - 0,25;Частота вращения, об/мин, не менее - 1500;Климатическое исполнение - УХЛ3;Перечень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</si>
  <si>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265151.700.000095</t>
  </si>
  <si>
    <t>Насос пробоотборный</t>
  </si>
  <si>
    <t>ручной</t>
  </si>
  <si>
    <t>Насос механический ротационный со счетчиком адаптированный для работы сбочками от 50 до 200 литров. Имеется встроенный регулируемый адаптер дляфиксации на бочке. Насос предназначен для моторных, гидравлических итрансмиссионных масел.В комплекте:- насос ручной;- механический счетчик;- всасывающий патрубок;- подающий рукав, м, не менее - 1,2;- маслобензостойкие прокладки;- адаптер на бочку;Технические характеристики:Тип - роторный-лопастной;Производительность, л, не менее - 20;Диаметр всасывающего патрубка, мм - 32;Диаметр выходного патрубка, мм - 25;Материал корпуса - алюминий (искробезопасен);Телескопическая труба для всасывания длиной, см, не менее - 100;2"" резьба для соединения с бочками 50, 100 и 200 литров;Присоединительные размеры 1"";Усиленная ручка;Счетчик механический (погрешность +/-1%);Перечень документов при поставке:- руководство по эксплуатации (паспорт);- сертификат (декларация) соответствия;- сертификат о поверке счетчика на 1 год;- сертификаты об утверждении типа средств измерений установленногообразца для средств измерения в РК. Первичная поверка средств измеренийдолжна быть проведена при ее выпуске из производства и действительна вКазахстане.Все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</si>
  <si>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Ручной насос  – сильфонный насос, в котором образец воздухапрокачивается через индикаторную трубку Drager при сжатии / отпусканиисильфона (качке). Корпус насоса должна состоят из сильфонов, которыедолжны прижиматься к друг другу для измерения. В корпусе насоса долженрасполагаться индикатор указывающий на число качков.Технические данные:Число качков - 1-50 и выше;Объем качка, мл - 100±5%;Размеры  ВхШхГ, мм - 85х170х45;Масса, г - 250;Условия окружающей среды  (при эксплуатации и хранении):Температура, С - (-20) (+50);Влажность без конденсации, % - 0-95.</t>
  </si>
  <si>
    <t>257111.390.000003</t>
  </si>
  <si>
    <t>Нож</t>
  </si>
  <si>
    <t>Нож канцелярский.Назначение - для резки бумаг;Описание:- имеет специальную кнопку;- работающую на выдвижение либо фиксацию;- через хвостовую часть ножа можно заменить лезвие;Технические характеристики:Тип ножа - канцелярский;Размер лезвия, мм - 18;Материал рукояти - ударопрочный пластик.</t>
  </si>
  <si>
    <t>257111.910.000001</t>
  </si>
  <si>
    <t>Ножницы</t>
  </si>
  <si>
    <t>канцелярские</t>
  </si>
  <si>
    <t>Ножницы для работы с бумагой и картоном.Технические характеристики:Длина, мм - 200;Материал - нержавеющая сталь;Материал ручек - пластик;Наличие вставок - нет;Симметричные ручки - да;Эргономичные ручки - нет;Цвет - черный.</t>
  </si>
  <si>
    <t>222925.700.000036</t>
  </si>
  <si>
    <t>Обложка</t>
  </si>
  <si>
    <t>для переплета, формат А4</t>
  </si>
  <si>
    <t>Обложки для переплета.Назначение - для переплета из плотного картона;Актуальны для создания деловых брошюр. Имеют поверхность с текстурой,имитирующей натуральную кожу.Технические характеристики:Тип обложек - непрозрачные;Плотность картона, г/м2 - 230;Формат - А4;Размер, мм - 210х297;Материал - картон;Текстура – тиснение под кожу;Цвет - по согласованию с заказчиком;Комплект, шт - 100.</t>
  </si>
  <si>
    <t>244212.000.000003</t>
  </si>
  <si>
    <t>Оксид алюминия</t>
  </si>
  <si>
    <t xml:space="preserve">Алюминий окись (чистый для хроматографии) используется в качестве адсорбента для набивки в хроматографические колонки.
Формула Al2O3;
Внешний вид: порошок белого цвета;
Размер частиц от 40 мкм до 200 мкм, не менее – 85%;
</t>
  </si>
  <si>
    <t>САП</t>
  </si>
  <si>
    <t>264042.700.000009</t>
  </si>
  <si>
    <t>Панель управления</t>
  </si>
  <si>
    <t>сенсорная</t>
  </si>
  <si>
    <t>Стационарная панель оператора, серии Кормфорт, с сенсорным управлением,широкоформатным TFT-дисплеем позволяет наглядно визуализировать процессыс использованием полей ввода-вывода, графики, кривые, бар-графики,текстовую информацию и растровые изображения.Технические характеристики:Модель дисплея - TFT 700;Диагональ экрана, in – 7;Ширина дисплея, mm - 152,4;Высота дисплея. mm - 91,4;Число цветов - 16 777 216;Разрешение (Pixel ) - горизонтальное 800, вертикальное 480;Фоновая подсветка СНО фоновой подсветки (при 25 ), h - 80 000;Фоновая подсветка с регулируемой яркостью, % - 0-100;Клавиши прямого действия (сенсорные кнопки в качестве периферийныхустройств вывода модуля S7) – 32;Монтажное положение – вертикальное, горизонтальное;Максимально допустимый угол наклона без принудительной вентиляции, град– 35;Вид напряжения питания -  постоянный ток;Номинальное значение (пост. ток), V – 24;Допустимый диапазон, нижний предел (пост. ток), V - 19,2;Допустимый диапазон, верхний предел (пост. ток), V - 28,8;Потребление тока (номинальное), A - 0,5;Нормальная потребляемая мощность, W – 12;Тип процессора - X86;Карта памяти SD, Мбайт -  2;Карта Флэш-память ОЗУ – да, для 12 Mbyte;Число битовых сообщений – 4 000;Число символов в информационном тексте – 70;Число аналоговых сообщений – 200;Число записей – 1024;Число переменных на устройство - 2 048;Число переменных,  обьектов на одно изображение – 400;Число проектируемых изображений - 500;Число комплексных объектов на одно изображение – 20;Число архивов на устройство - 50; Число элементов в архиве - 20 000;Число интерфейсов Industrial Ethernet - 1; 2 порта (переключатель);Число интерфейсов RS 485 - 1; комбинированный RS 422/485;Число USB-разъемов  - 2; USB 2.0;Число разъемов USB-Mini-B - 1; 5-полюсный;Число слотов для карты памяти SD Card – 2;Светодиодный индикатор состояния Industrial-Ethernet – 2; Число портов встроенного коммутатора - 2;Протоколы – PROFINET, PROFINET IO,  IRT- MRP (не ниже WinCC V12),PROFIBUS, MPI Протоколы (Ethernet) -  TCP/IP, DHCP, SNMP, DCP, LLDP;Свойства сети – HTTP, HTTPS, HTML, XML, CSS, Active X, JavaScript;Степень защиты и класс защиты - IP (спереди) IP65,  IP (сзади) IP20;Наличие Динамиков – да;Обозначение: 6AV2124-0GC01-0AX0; SIMATIC HMI TP700 COMFORT, COMFORTPANEL, TOUCH OPERATION, 7" WIDESCREEN-TFT-DISPLAY, 16 MIL. COLORS,PROFINET INTERFACE, MPI/PROFIBUS DP INTERFACE, 12 MB USER MEMORY,WINDOWS CE 6.0, CONFIGURABLE FROM WINCC COMFORT V11</t>
  </si>
  <si>
    <t>222925.700.000027</t>
  </si>
  <si>
    <t>Папка</t>
  </si>
  <si>
    <t>пластиковая, формат А4</t>
  </si>
  <si>
    <t>Папка скоросшиватель.Назначение - для быстрого сбора документов;Технические характеристики:Формат - А4;Размер, мм - 210х297;Материал обложки - полипропилен пластик;Крепление - с арочным механизмом;Ширина торца, мм - 50.Поставщик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</si>
  <si>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Паронит общего назначения ПОН-А.Технические характеристики:Обозначение марки - ПОН;Исполнение - А;Толщина, мм - 3,0;Длина, мм - 1500;Ширина, мм - 1700;Климатическое исполнение - УХЛ1;Нормативно-технический документ - ГОСТ 481-80.</t>
  </si>
  <si>
    <t>284922.500.000020</t>
  </si>
  <si>
    <t>Патрон токарный</t>
  </si>
  <si>
    <t>трехкулачковый, клиновый</t>
  </si>
  <si>
    <t>Патрон токарный самоцентрирующий трехкулачковый.Назначение - для зажима деталей на станках токарной группы;Технические характеристики:Вид - токарный самоцентрирующий трехкулачковый;Тип - 3, с креплением непосредственно на фланцевые концы шпинделей;Исполнение - 1, с цельными кулачками;Обозначение - 7100-0063;Диаметр Ду, мм - 315;Класс точности - П;Нормативно-технический документ - ГОСТ 2675-80.</t>
  </si>
  <si>
    <t>Патрубок НКТ 73х5,5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</si>
  <si>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Патрубок НКТ 89х6,5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</si>
  <si>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204120.900.000001</t>
  </si>
  <si>
    <t>Пеногаситель</t>
  </si>
  <si>
    <t>для контроля вспенивания в технологических процессах</t>
  </si>
  <si>
    <t>Антивспениватель, для контроля пены в аминовом растворе OASE на основеМДЭА BASF в процессе переработки газа для проекта "Строительствоустановки сероочистки ПНГ Прорвинской группы месторождений".Предназначен для дальнейшего технического сопровождения работы установкиаминовой очистки, не требует замены. По рекомендации производителя, всоответствии с руководством по эксплуатации к аминовому раствору OASE наоснове МДЭА, Компании "BASF SE" (Германия), а также для исключениянарушения технологического режима работы аминовой установки, наустановке используется антивспениватель марки "SAG 7133". Применениедругих типов антивспенивателя не допускается.Технические характеристики:Марка - "SAG 7133"Жидкость - немного вязкая;Цвет - белый;Активные ингридиенты, %- 10;Удельный вес при 25 /25С - 1;рН- 7;Вязкость при 25 С - 600;Тип эмульсии - неионный, силиконовая антивспенивающая эмульсия SAG 7133;Подходящие разбавители, только вода.Дата выпуска Товара должна быть не ранее даты заключения договора напоставку Товара.</t>
  </si>
  <si>
    <t>201341.800.000005</t>
  </si>
  <si>
    <t>Персульфат калия</t>
  </si>
  <si>
    <t xml:space="preserve"> чистый для анализа</t>
  </si>
  <si>
    <t>Калий надсернокислый (чда) применяется в качестве вспомогательного реагента, при проведении анализов образцов  на количественный и качественный состав.Калий надсернокислый представляет белый кристаллический порошок, растворимый в воде.Технические характеристики:Формула - K2S2O8;Относительная молекулярная масса - 270,29;Массовая доля надсернокислого калия (КгбгОв), %» не менее - 99,5;Массовая доля нерастворимых в воде веществ, %, не более - 0,003;Массовая доля общего азота (N), %, не более - 0,005;Массовая доля хлоридов (С1), %, не более - 0,001;Массовая доля железа (Fe), %, не более - 0,0005;Массовая доля марганца (Мп), %, не более - 0,0001;Массовая доля тяжелых металлов (РЬ), %, не более -0,001;Нормативно-технический документ - ГОСТ 4146-74.</t>
  </si>
  <si>
    <t>281413.900.000136</t>
  </si>
  <si>
    <t>Пистолет</t>
  </si>
  <si>
    <t>для подкачки колес, пневматический</t>
  </si>
  <si>
    <t>Пистолет пневматический профессианальный.Назначение - для подкачки шин и контроля давления.Пистолет для подкачки шин грузовых автомобилей с манометром, не менее на 15 bar и наконечником.Прочный корпус, большой манометр и байонетное соединения для воздушногошланга высокого давления.Инструмент должен быть оснащен отдельной кнопкой стравливания воздуха.Комплектация:- пистолет, шт - 1;- насадка-удлинитель для подкачки шин грузовых автомобилей, шт - 1;- шланг высокого давления соединения удлинителя и пистолета, длина, мм, не менее - 1 000;Перечень документов при поставке:- сертификат соответствия или декларация соответствия ТС.Поставщик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</si>
  <si>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257340.900.000007</t>
  </si>
  <si>
    <t>Пластина твердосплавная</t>
  </si>
  <si>
    <t>напаиваемая</t>
  </si>
  <si>
    <t>Пластина напаиваемая проходная правая.Назначение - напаиваемая проходная для обработки сталей в том численержавеющих;Технические характеристики:Тип пластины - 07, 67;Обозначение - 07150;Марка сплава - Т5К10;Направление пластины - правая;Нормативно-технический документ - ГОСТ 25426-90.</t>
  </si>
  <si>
    <t>282422.000.000140</t>
  </si>
  <si>
    <t>Плашка для каната.Назначение - каната, применяется в подвеске сальникового штока станков-качалок СК-6, СКДР-6, ПШСН-60, ПНШ-60;Номер по каталогу - ДПКР.723353.002.</t>
  </si>
  <si>
    <t>257340.160.000002</t>
  </si>
  <si>
    <t>для метрической резьбы, круглая</t>
  </si>
  <si>
    <t>Плашка круглая для нарезания метрической резьбы.Назначение - круглая для нарезания метрической резьбы;Технические характеристики:Обозначение - 2650-2031;Диаметр номинальный (Дн), мм - 16,Нормативно-технический документ - ГОСТ 9740-71.</t>
  </si>
  <si>
    <t>222130.100.000001</t>
  </si>
  <si>
    <t>Пленка</t>
  </si>
  <si>
    <t>для ламинирования</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</si>
  <si>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А3;Толщина, мкм - 125;Размер, мм - 303х426;Количество пленок в пачке - 100;Цвет пленки - прозрачный;Фактура - глянцевая.</t>
  </si>
  <si>
    <t>222319.550.000009</t>
  </si>
  <si>
    <t>Плита пенополистирольная</t>
  </si>
  <si>
    <t>теплоизоляционная</t>
  </si>
  <si>
    <t>Плита пенополистирольная теплоизолирующая.Назначение - для теплоизоляции в фасадных теплоизоляционныхкомпозиционных системах с наружными штукатурными слоями, в другихсистемах утепления ограждающих конструкций, в многослойных панелях;Технические характеристики:Плотность, кг/м3 - 40;Прочность на сжатие при 10%-ной линейной деформации, кПа, не менее -300;Предел прочности при изгибе, кПа, не менее - 500;Влажность % по массе - 1:0;Без антиперена;Марка - ППС-40.</t>
  </si>
  <si>
    <t>233110.700.000020</t>
  </si>
  <si>
    <t>Плитка для внутренней облицовки стен</t>
  </si>
  <si>
    <t>керамическая, прямоугольная с завалом четырех граней, глазурованная</t>
  </si>
  <si>
    <t>Плитка керамическая настенная.Технические характеристики:Размер, см - 20х30;Нормативно-технический документ - ГОСТ 6141-91, СТ РК 1954-2010.</t>
  </si>
  <si>
    <t>233110.700.000008</t>
  </si>
  <si>
    <t>Плитка напольная</t>
  </si>
  <si>
    <t>марка ПГ, керамическая, квадратная</t>
  </si>
  <si>
    <t>Плитка керамическая напольная.Технические характеристики:Материал - керамическая;Назначение - напольная;Размер, см - 30х30;Нормативно-технический документ - ГОСТ 6787-2001.</t>
  </si>
  <si>
    <t>Подшипник 308 (аналог 6308) шариковый радиальный однорядный.Технические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С0 22 400 Н;Динамическая грузоподъемность - С 41 000 Н;Нормативно-технический документ - ГОСТ 8338-75.</t>
  </si>
  <si>
    <t>139411.900.000006</t>
  </si>
  <si>
    <t>Полотенце грузоподъемное</t>
  </si>
  <si>
    <t>из тканой ленты</t>
  </si>
  <si>
    <t>"Строп текстильный петлевой.
Технические характеристики:
Вид - Т;
Исполнение - СТП3;
Грузоподъемность, т - 2;
Длина, мм - 2500;
Ширина, мм - 60;
Цвет - зеленый;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месяцевот даты поставки."</t>
  </si>
  <si>
    <t>"Строп текстильный петлевой.
Технические характеристики:
Вид - Т;
Исполнение - СТП3;
Грузоподъемность, т - 3;
Длина, мм - 3500;
Ширина, мм - 90;
Цвет - желтый;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</si>
  <si>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- 2000;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</si>
  <si>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- 4000;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</si>
  <si>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- 6000;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</si>
  <si>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- 3000;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</si>
  <si>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- 8000;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</si>
  <si>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канатный петлевой с заделкой концов каната за плёткой.Технические характеристики:Грузоподъемность, т - 2,5;Обозначение - СКП2- 2,5;Длина, мм - 4000;Диаметр канатов маркировочных групп ((1770) по ГОСТ 7668), мм - 16,5.Перечень документов при поставке:- сертификат происхождения/качества;- стропы должны иметь маркировочную бирку с указанием информации.Поставщик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</si>
  <si>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Ремень стяжной с храповым механизмом затяжки.Назначение - для крепления грузов на различных видах транспорта.Механизм позволяет быстро закрепить груз и доставить его безповреждений.Ремень состоит из двух частей:- короткой части с концевиком (крюк) и натяжным устройством (храповойзамок, трещотка);- длинной части с концевиком (крюк) и свободным концом.Крепежные ремни должны быть снабженыстойким четырехугольной биркой(ярлыком).Указываемые в бирке данные:- производитель (наименование и символ);- год выпуска;- материал изготовления ременной ленты;- длина крепежного ремня в метрах;- допустимая рабочая нагрузка;- код производителя;- указаниена соответствие стандарту;- удлинение при максимально допустимой рабочей нагрузке (в %);- указание «НЕ ПОДНИМАТЬ ТОЛЬКО КРЕПИТЬ».Технические характеристика:Рабочая нагрузка, кг, не менее - 10 000;Грузоподъемность, кг, не менее - 5 000;Длина общая, мм, не менее - 10 000;Ширина ленты, мм, не менее - 100.Перечень документов при поставке:- паспорт;- сертификаты соответствия и акты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</si>
  <si>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235112.300.000036</t>
  </si>
  <si>
    <t>Портландцемент</t>
  </si>
  <si>
    <t>с минеральными добавками, марка ССПЦ 400-Д20</t>
  </si>
  <si>
    <t>Цемент сульфатостойкий портландцемент.Назначение - для изготовления бетонных и железобетонных изделий иконструкций, обладающих повышенной коррозионной стойкостью;Технические характеристики:Тип цемента - ЦЕМ II/А, сульфатостойкий с минеральными добавками;Добавка в цемент - Ш, шлак;Классы и подклассы точности - 32,5 (аналог 400);Скорость твердения - Б, быстротвердеющий;Сульфатостойкость - СС;Нормативно-технический документ - ГОСТ 22266-2013, ГОСТ 31108-2016.</t>
  </si>
  <si>
    <t>263050.900.000026</t>
  </si>
  <si>
    <t>Пост аварийной сигнализации</t>
  </si>
  <si>
    <t>взрывозащищенный</t>
  </si>
  <si>
    <t>Пост предназначен для эксплуатации с маркировкой взрывозащиты2ExеdIIСТ6–во взрывоопасных зонах для дистанционного управления электроприводамимашин и механизмов в стационарных установках.Конструкция:Взрывонепроницаемая оболочка поста состоит корпуса и крышки.Привод кнопки «стоп» выполнен в грибовидной форме с самофиксацией.Номинальное напряжение, В - 380.Номинальный ток, А - 16.Количество кнопок «Пуск» - 1 и «STOP» - 1.Блок контактны с одним размыкающий (Р) и тремя замыкающими (З)контактами. Контактные зажимы блока допускают присоединение двухпроводов сечением до 2,5 мм² каждый или одного провода сечением до 4мм².Наличие встроенного измерительного прибора - Ватметра кВт, подключаемыйчерез трансформатор тока 200/5 низкого напряжения.Наличие светодиодной лампы сигнализации напряжения.Наличие клемных зажимов 8 штук на 16А.Два кабельных ввода снизу с Взрывозащищёнными фитингами.Комплектность поставки каждого изделия:- руководство по эксплуатации - 1 экземпляр;- паспорт - 1 экземпляр.</t>
  </si>
  <si>
    <t>281411.300.000012</t>
  </si>
  <si>
    <t>Превентор</t>
  </si>
  <si>
    <t>условный проход 62 мм, рабочее давление до 21 Мпа, рабочее давление до 21 Мпа</t>
  </si>
  <si>
    <t>Превентор штанговый.Назначение - превентор предназначен для герметизации трубногоканалалифтовых труб при спуске и подъеме штанг, кабеля геофизического, атакжедля герметизации трубного канала лифтовых труб при отсутствии штанг(после замены трубных плашек на глухие).Технические харктеристики:Условный проход, мм - 62;Рабочее давление, МПа - 21;Пробное испытательное давление, МПа - 42;Присоединительная резьба муфтовой и ниппельной части - гладких НКТ-73ГОСТ 633-80;Управление - ручное;Условный диаметр уплотняемых штанг - 16,19,22,25,31;Диаметр герметизируемого кабеля, (мм ) - 6,9,11,16;Габаритные размеры, ,мм (ДхШхВ), не более - 403х250х230;Число оборотов штурвала при перемещении плашки из полного открытогоположения в полное закрытое положение, не более - 15;Масса, кг, не более - 26;Должен поставляться в соответствующей упаковке (ящиках), недопускающейповреждения оборудования.Нормативно-технические характеристики - ГОСТ 28996-91.Поставка Товара в течение 12 месяцев от даты ввода в эксплуатациюТовара, но не более 24 месяцев от даты поставки.</t>
  </si>
  <si>
    <t>222929.900.000091</t>
  </si>
  <si>
    <t>Пробка</t>
  </si>
  <si>
    <t>силиконовая</t>
  </si>
  <si>
    <t>Пробка силиконовая конусная №20.Назначение - для укупоривания лабораторной посуды: колб, пробирок и т.д.Технические характеристики:Больший диаметр, мм - 26;Меньший диаметр, мм - 18;Высота, мм - 32.Поставщик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</si>
  <si>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№22.Назначение - для укупоривания лабораторной посуды: колб, пробирок и т.д.Технические характеристики:Больший диаметр, мм - 30;Меньший диаметр, мм - 22;Высота, мм - 25.Поставщик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</si>
  <si>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№34.Назначение - для укупоривания лабораторной посуды: колб, пробирок и т.д.Технические характеристики:Больший диаметр, мм - 39;Меньший диаметр, мм - 29;Высота, мм - 45.Поставщик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</si>
  <si>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252912.300.000000</t>
  </si>
  <si>
    <t>Пробоотборник</t>
  </si>
  <si>
    <t>для отбора газовых проб, металлокомпозитный</t>
  </si>
  <si>
    <t>Пробоотборник газов под давлением (алюминиевый) предназначен для отборапроб природного газа содержащей высокую концентрацию сероводорода изгазовых магистралей, технологических установок и прочих находящихся поддавлением емкостей. Пробоотборники алюминиевые типа БД должнысоответствовать требованиям ГОСТ 31370-2008. Пробоотборник долженпредставлять собой двух горловинный алюминиевый баллон, с обеих сторонограниченный мембранными запорными газовыми вентилями. Пробоотборникидолжны изготавливаться на базе бесшовных баллонов. Пробоотборник долженбыть оснащен вентилями из нержавеющей стали (типа ВБ-20С) длявозможности отбора проб содержащих сернистые соединения (сероводород имеркаптан).Технические характеристики:Наружный диаметр, см (мм) – 12 (120);Вместимость, л – 2;Максимальное рабочее давление, Мпа (кгс/см2) – 9,8 (100);Длина, мм – 368;Масса, кг – 2,4 ;Толщина стенки баллонов, мм – 7;Расчетное разрушающее давление, МПа – 25,5  (260 кгс/см2);Пробное испытательное давление,  МПа – 14,7 (150 кгс/см2);Пробоотборник должен комплектоваться металлической ручкой для переноски.</t>
  </si>
  <si>
    <t>259929.490.000255</t>
  </si>
  <si>
    <t>для отбора проб сыпучих материалов всех видов, стальной</t>
  </si>
  <si>
    <t>Щуп пробоотборный, предназнаен для отбора проб из кузовов грузовогоавтомобиля, мешков и т.д.Технические характеристики:Длина щупа, мм. - 1500;Диаметр спирального винта, мм.-90;Диаметр пробоотборной камеры, мм - 40;Объем пробоотборной емкости мл.- 400;Материал - алюминий.</t>
  </si>
  <si>
    <t>221973.230.000006</t>
  </si>
  <si>
    <t>Прокладка</t>
  </si>
  <si>
    <t>резиновая</t>
  </si>
  <si>
    <t>Прокладка резиновая высокого качества, химически и термостойкая, беззапаха.Назначение - для герметизации отверстий колб Бунзена и для герметичногосоединения их с воронками Бюхнера.Технические характеристики:Наружный диаметр, мм - 45;Внутренний диаметр, мм - 23;Высота, мм - 35;Возможные объемы колбы Бунзена, л - от 0,5 до 10;Возможные диаметры воронок Бюхнера, мм - от 60 до 120;Химическая стойкость - ТХС.Поставщик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</si>
  <si>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192031.300.000001</t>
  </si>
  <si>
    <t>Пропан</t>
  </si>
  <si>
    <t>Пропан сжиженный высокой чистоты используется для калибровки анализатора точки росы по углеводородам.Технические характеристики:Формула - С3Н8;Относительная молекулярная масса – 44,1;Объемная доля пропана, %, не менее - 99,80;Объемная доля азота, метана, этана, %, не более - 0,05;Объемная доля пропилена и бутана, %, не более - 0,15;Объемная доля сероводорода и меркаптановой серы, %, не более - 0,002;Должен поставляться в баллоне емкостью 10 литров и в комплекте спаспортом качества. Наличие защитных крышек (колпачков) и защитныхрезиновых колец обязательно.</t>
  </si>
  <si>
    <t>222925.700.000004</t>
  </si>
  <si>
    <t>Пружина</t>
  </si>
  <si>
    <t>для переплета, пластиковая, диаметр 8 мм</t>
  </si>
  <si>
    <t>Пружина для переплета.Назначение - для переплета документов;Технические характеристики:Вид пружины - круг;Материал - пластик;Размер пружины, мм - 8;Цвет - по согласованию заказчика;Количество сшиваемых листов - 40-50.</t>
  </si>
  <si>
    <t>222925.700.000005</t>
  </si>
  <si>
    <t>для переплета, пластиковая, диаметр 10 мм</t>
  </si>
  <si>
    <t>Пружина для переплета.Назначение - для переплета документов;Технические характеристики:Вид пружины - круг;Материал - пластик;Размер пружины, мм - 10;Цвет - по согласованию заказчика;Количество сшиваемых листов - 41-55.</t>
  </si>
  <si>
    <t>222925.700.000013</t>
  </si>
  <si>
    <t>для переплета, пластиковая, диаметр 28 мм</t>
  </si>
  <si>
    <t>Пружина для переплета.Назначение - для переплета документов;Технические характеристики:Вид пружины - круг;Материал - пластик;Размер пружины, мм - 28;Цвет - по согласованию заказчика;Количество сшиваемых листов - от 201 до 240.</t>
  </si>
  <si>
    <t>222925.700.000016</t>
  </si>
  <si>
    <t>для переплета, пластиковая, диаметр 38 мм</t>
  </si>
  <si>
    <t>Пружина для переплета.Назначение - для переплета документов;Технические характеристики:Вид пружины - круг;Материал - пластик;Размер пружины, мм - 38;Цвет - по согласованию заказчика;Количество сшиваемых листов - 260-280.</t>
  </si>
  <si>
    <t>222925.700.000018</t>
  </si>
  <si>
    <t>для переплета, пластиковая, диаметр 51 мм</t>
  </si>
  <si>
    <t>Пружина для переплета.Назначение - для переплета документов;Технические характеристики:Вид пружины - круг;Материал - пластик;Размер пружины, мм - 51;Цвет - по согласованию заказчика;Количество сшиваемых листов - 460-480.</t>
  </si>
  <si>
    <t>222925.700.000020</t>
  </si>
  <si>
    <t>для переплета, пластиковая, диаметр 19 мм</t>
  </si>
  <si>
    <t>Пружина для переплета.Назначение - для переплета документов;Технические характеристики:Вид пружины - круг;Материал - пластик;Размер пружины, мм - 19;Цвет - по согласованию заказчика;Количество сшиваемых листов - 150-170.</t>
  </si>
  <si>
    <t>259316.990.000000</t>
  </si>
  <si>
    <t>для замерной установки</t>
  </si>
  <si>
    <t>"Пружина для узла каретки.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УРО2.01.004;
Применяемость - запасные части для узла каретки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</si>
  <si>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"Пружина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Ха8.383.082А;
Применяемость - запасные части регулятора расхода АГЗУ (14 скв).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t>
  </si>
  <si>
    <t>"Пружина РР.02.00.007.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РР.02.00.007;
Применяемость - запасные части к Регулятору расхода (РР.02.00.000)АГЗУ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</si>
  <si>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289212.300.000012</t>
  </si>
  <si>
    <t>для трубного гидравлического ключа, трансмиссии</t>
  </si>
  <si>
    <t>Пружина трубного ключа КОТ 48-89.Пружина кручения, закрепленная одним концом в прорези на пальцерукоятки, другим концом к челюсти, обеспечивает автоматический зажимтрубы между плашкой челюсти и сухарем рукоятки и удерживает ключ отвыпадения на вертикальной трубе;Условия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</si>
  <si>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Фиксатор пружиный клапана, для насоса «Hydra-Cell G10EKBGHFEHА».Номер детали по каталогу - D10-023-1010.</t>
  </si>
  <si>
    <t>Пружина клапана, предназначен для насоса «Hydra-Cell D10/G10».Материал - 17-7 SST;Номер детали по каталогу - D10-022-3116.</t>
  </si>
  <si>
    <t>265165.000.000010</t>
  </si>
  <si>
    <t>Пункт газорегуляторный</t>
  </si>
  <si>
    <t>шкафной</t>
  </si>
  <si>
    <t>Пункт газорегуляторный шкафной ГРПШ-05-2У1.Назначение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РДНК 400М;Количество регулятора давления - 2;Диапазон входных давлений, МПа - 0,05 - 0,6;Выходное давление, кПа - 2,0 - 0,5;Наличие счетчика - нет;Климатическое исполнение - У1;Регулируемая среда природный газ по ГОСТ 5542-2014;Нормативно - технический документ - ГОСТ 34011-2016.Поставщик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разрешения на применение от уполномоченного органа РК;- должен поставляться с сертификатом и другими документами,удостоверяющим происхождение товара, паспорт;- руководства по эксплуатации;-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</si>
  <si>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265152.350.000002</t>
  </si>
  <si>
    <t>Расходомер</t>
  </si>
  <si>
    <t>вихревой</t>
  </si>
  <si>
    <t>"ТС ожидается (БП 2022) 
Расходомер вихревой  DN25 PN4"</t>
  </si>
  <si>
    <t>"ТС ожидается (БП 2022) 
Расходомер вихревой  DN15 PN4"</t>
  </si>
  <si>
    <t>ТС ожидается</t>
  </si>
  <si>
    <t>205959.630.000043</t>
  </si>
  <si>
    <t>Реагент Карла Фишера</t>
  </si>
  <si>
    <t>титрование для определения малого количества воды в анализируемой пробе</t>
  </si>
  <si>
    <t>Реагент Hydranal - Composite 5 применяется при анализе содержания воды втехнологических растворах методом Карла Фишера на автоматическомтитраторе Mettler Toledo T7.Реагент Hydranal - Composite 5 используется в качестве титранта привалюметрическом однокомпонентном титровании методом Карла Фишера.Реагент не должен содержать метанол.Реагент Hydranal -Composite 5 должен иметь следующий состав:1. этанол (50-70%);2. имидазол (5-10%);3. йод (5-10%);4. двуокись серы (5-10%);5. йодистый водород (5-10%);6.  2-метилимидазол (5-10%);7. титр – 4,5-5,5 мг/мл (водный эквивалент);Реагент должен поставляться в бутылках из темного стекла емкостью 1 литр(45мм).Реагент Hydranal - Composite 5 должен поставляться со всем необходимымпакетом документов, включая:1. Паспорт безопасности продукта (MSDS);2. Паспорт качества;3. Сертификат качества.</t>
  </si>
  <si>
    <t>281420.000.000088</t>
  </si>
  <si>
    <t>Регулятор давления газа</t>
  </si>
  <si>
    <t>комбинированный</t>
  </si>
  <si>
    <t>Регулятор давления газа РДНК-400М.Назначение - для редуцирования высокого или среднего давления,автоматического поддержания на заданном уровне.Технические характеристики:Тип изделия - РДНК-400М;Диапазон входного давления, МПа - 0,05-0,6;Диапазон выходного давления, кПа - 2-5;Диапазон настройки отключающего устройства, кПа:- при повышении входного давления - 1,2-1,8;- при понижении входного давления - 0,2-0,5;Пропускная способность при максимальном входном давлении, м3/ч - 600;Неравномерность регулирования, %, не более - ± 10;Габариты ДхШхВ, мм, не более - 510х220х280;Температура окружающей среды - от -40С до +60С;Регулируемая среда - природный газ по ГОСТ 5542-2014;Диаметр условного прохода, вход (выход), мм - 50 (50);Строительная длина, мм - 170;Присоединение - фланцевое;Масса, кг, не более - 8.</t>
  </si>
  <si>
    <t>281420.000.000092</t>
  </si>
  <si>
    <t>прямого действия</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</si>
  <si>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РДГ;Диаметр условный (Ду) - 150;Исполнение - В;Присоединительные размеры:- входного патрубка условный проход, мм - 150;- выходного патрубка: условный проход, мм - 150;- при понижении выходного давления, МПа - 0,01-0,03;- при повышении выходного давления, МПа - 0,07-0,7;Условия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t>
  </si>
  <si>
    <t>Регуляторы давления газа комбинированный РДСК-50М3 предназначены дляредуцирования высокого или среднего давления на низкое; автоматическогоподдержания выходного давления на заданном уровне при изменениях расходаи входного давления, автоматического отключения подачи газа приаварийном повышении или понижении выходного давления сверх допустимыхзаданных значений.Технические характеристики:Регулируемая среда - природный газ;Диаметр условного прохода, вход (выход), мм 32 (50);Максимальное входное давление, мПа, не более - 1,2;Диапазон настройки выходного давления,кПа, не менее - 40;Диапазон настройки выходного давления, кПа, не более - 100;Максимальная пропускная способность, м3/час, не менее - 1000;Климатическое исполнение - УХЛ2 по ГОСТ 15150-69;Температура окружающей среды, С - от -40 до +60;Габариты ДхШхВ, мм, не более - 230х170х400;Масса. кг, не более - 6,5.</t>
  </si>
  <si>
    <t>Регуляторы давления газа комбинированный РДСК-50/400Б предназначены для редуцирования высокого или среднего давления на низкое; автоматического поддержания выходного давления на заданном уровне при изменениях расхода и входного давления, автоматического отключения подачи газа при аварийном повышении или понижении выходного давления сверх допустимых заданных значений.Технические характеристики:Регулируемая среда - природный газ;Диаметр условного прохода, вход (выход), мм - 50;Давление настройки автоматического отключения подачи газа, при повышениивыходного давления, кПа - 270-400;Давление настройки автоматического отключения подачи газа, при понижении выходного давления, кПа - 0,6-12;Давление настройки автоматического отключения подачи газа, при понижениивходного давления,МПа - 0,01-0,015;Исполнение - Б;Максимальное входное давление, мПа, не более - 1,2;Диапазон настройки выходного давления, кПа, не менее - 200;Диапазон настройки выходного давления, кПа, не более - 300;Максимальная пропускная способность, м3/час, не менее - 1340;Климатическое исполнение - УХЛ2 по ГОСТ 15150-69;Температура окружающей среды, С - от -40 до +60;Габариты ДхШхВ, мм, не более - 502х241х300;Масса. кг, не более - 12;Диаметр седла, мм - 14.</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</si>
  <si>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характеристики:Диаметр условный (Ду), мм - 50;Климатическое исполнение - УХЛ;Температура окружающего воздуха, С - от минус 40 до плюс 60;Относительная влажность при температуре +350 С, % - до 95; РегуляторРДГ-В изготавливается на высокое выходное давление с двух седельнымрабочим клапаном;Регулируемая среда - природный газ по ГОСТ 5542-87;Входное давление Рвх, МПа (кгс/см2 ) - 0,1 ...1,2 (1 ...12);Диапазоны настройки выходного давления Рвых., МПа (кгс/см2 ): дляисполнений В - 0,001 ...0,06 (0,01 ... 0,6);Пропускная способность:- входное давлении, МПа - 0,16,- выходное давление, МПа - 0,06;По газу с плотностью, кг/м3 - 0,73;Для регуляторов РДГ-50В, РДГ-50В1, м3/ч, не менее - 1300;Неравномерность регулирования, %, не более - ± 10;Условия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РК.Нормативно-технический документ - ГОСТ 15150-69.</t>
  </si>
  <si>
    <t>265185.300.000005</t>
  </si>
  <si>
    <t>Регулятор расхода</t>
  </si>
  <si>
    <t>для обеспечения заданного расхода жидкости через турбинные счетчики</t>
  </si>
  <si>
    <t>"Клапан магниторегулируемый типа КМР-2 (жидкостной) HT.200.000.000.0.
Назначение - для работы в системе регулирования расхода жидкости в Групповых Замерных Установках (АГЗУ) типа «Спутник» для установки вместо обычных регуляторов расхода типа РР, а также для доукомплектования, дооснащения, унификации, обеспечения совместимости с имеющимися товарами, а такжедля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HT.200.000.000.0;
Рабочее давление, МПа, не более - 4;
Пропускная способность, м3 /с - 900;
Диапазон регулирования, МПа:
- на открытие - 0,1-0,15;
- на закрытие - 0,025-0,035;
Габаритные размеры, мм, не более - 132х330;
Применяемость - запасных частей к АГЗУ типа ""Спутник""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</si>
  <si>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265185.300.000006</t>
  </si>
  <si>
    <t>для автоматизированной групповой замерной установки</t>
  </si>
  <si>
    <t>"Регулятор расхода жидкости.
Назначение - для регулирования пропуска жидкости в замерных установкахтипа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 но неболее 24 месяцев от даты поставки.
"</t>
  </si>
  <si>
    <t>257340.190.000023</t>
  </si>
  <si>
    <t>измерительная, стальная</t>
  </si>
  <si>
    <t>Рулетка измерительная металлическая Р5Н2КНазначение - для определения линейных размеров.Рулетки измеряют расстояния при помощи механической ленты из нержавеющейили углеродистой стали с нанесенной измерительной шкалой.Технические характеристики:Номинальная длина шкалы рулетки, м, не менее - 5;Материал ленты - Н, нержавеющая сталь;Класс точности - 2;Тип вытяжного конца - К, кольцо;Нормативно-технический документ - ГОСТ 7502-98.Марка/модель -Завод изготовителя -Страна происхождения -(заполняется поставщиком)</t>
  </si>
  <si>
    <t>329912.130.000000</t>
  </si>
  <si>
    <t>Ручка канцелярская</t>
  </si>
  <si>
    <t>шариковая</t>
  </si>
  <si>
    <t>Ручка шариковая автоматическая.Назначение - для комфортного письма;Технические характеристики:Тип ручки - шариковая автоматическая;Диаметр стержня, мм - 0,7;Материал - пластиковый;Цвет пасты - синяя;Подача стержня - кнопочная;Цвет корпуса и клипов возможно выбрать при разработке макетов снанесением логотипа компании АО «ЭмбаМунайГаз»;Нормативно-технический документ - ГОСТ 28937-91.</t>
  </si>
  <si>
    <t>281220.900.000046</t>
  </si>
  <si>
    <t>Рычаг</t>
  </si>
  <si>
    <t>для трубного гидравлического ключа, переключения</t>
  </si>
  <si>
    <t>"Рычаг ПДРК.303674.001 СБ в сборе с колесом червячным и осью.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ПДРК.303674.001 СБ;
Применяемость - запасных частей переключателя потока ПДРК.613445.003-06, -07, -08, -10 АГЗУ (14 скв).
Поставщик предоставляет гарантию на качество на весь объём Товара в течение 12 месяцев от даты ввода в эксплуатацию Товара, но не более24 месяцев от даты поставки."</t>
  </si>
  <si>
    <t>281331.000.000202</t>
  </si>
  <si>
    <t>Сальник</t>
  </si>
  <si>
    <t>Cальник уплотнительный, для насоса «Hydra-Cell D03EKBGHFEHG»,Технические характеристики:Материал - буна;Номер детали по каталогу - D10-031-2110.</t>
  </si>
  <si>
    <t>257340.390.000010</t>
  </si>
  <si>
    <t>Сверло спиральное</t>
  </si>
  <si>
    <t>с коническим хвостовиком, диаметр 5-30 мм</t>
  </si>
  <si>
    <t>Сверло 2300-0045 спиральное с цилиндрическим хвостовиком.Технические характеристики:Диаметр, мм - 6,5;Класс точности - А1;Условия поставки:- сертификат происхождения/качества;Нормативно-технический документ - ГОСТ 886-77.</t>
  </si>
  <si>
    <t>Сверло 2300-0041 спиральное с цилиндрическим хвостовиком.Технические характеристики:Диаметр, мм - 6;Класс точности - А1;Условия поставки:- сертификат происхождения/качества;Нормативно-технический документ - ГОСТ 886-77.</t>
  </si>
  <si>
    <t>257340.390.000013</t>
  </si>
  <si>
    <t>с цилиндрическим хвостовиком, диаметр 1,1- 2 мм</t>
  </si>
  <si>
    <t>Сверло 2300-6906 спиральное с цилиндрическим хвостовиком.Технические характеристики:Диаметр, мм - 1,5;Класс точности - А1;Условия поставки:- сертификат происхождения/качества;Нормативно-технический документ - ГОСТ 886-77.</t>
  </si>
  <si>
    <t>Сверло 2301-6913 спиральное с цилиндрическим хвостовиком.Технические характеристики:Диаметр, мм - 2;Класс точности - А1;Условия поставки:- сертификат происхождения/качества;Нормативно-технический документ - ГОСТ 886-77.</t>
  </si>
  <si>
    <t>257340.390.000014</t>
  </si>
  <si>
    <t>с цилиндрическим хвостовиком, диаметр 2,01-4.99 мм</t>
  </si>
  <si>
    <t>Сверло 2301-6948 спиральное с цилиндрическим хвостовиком.Технические характеристики:Диаметр, мм - 4;Класс точности - А1;Условия поставки:- сертификат происхождения/качества;Нормативно-технический документ - ГОСТ 886-77.</t>
  </si>
  <si>
    <t>257340.390.000016</t>
  </si>
  <si>
    <t>с цилиндрическим хвостовиком, диаметр 5-30 мм</t>
  </si>
  <si>
    <t>Сверло 2301-6961 спиральное с цилиндрическим хвостовиком.Технические характеристики:Диаметр, мм - 5;Класс точности - А1;Условия поставки:- сертификат происхождения/качества;Нормативно-технический документ - ГОСТ 886-77.</t>
  </si>
  <si>
    <t>256210.300.000000</t>
  </si>
  <si>
    <t>Седло</t>
  </si>
  <si>
    <t>для шарового крана</t>
  </si>
  <si>
    <t>"Седло ХА7.142.035.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ХА7.142.035;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</si>
  <si>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281131.000.000052</t>
  </si>
  <si>
    <t>Седло клапана, предназначен для насоса «Hydra-Cell D10/G10».Материал - 17-4 SST, НТ;Номер детали по каталогу - D10-020-1010.</t>
  </si>
  <si>
    <t>201322.350.000008</t>
  </si>
  <si>
    <t>Сероуглерод (дисульфид углерода)</t>
  </si>
  <si>
    <t>жидкость</t>
  </si>
  <si>
    <t>Сероуглерод синтетический технический используется в качествеэкстрагента при определении качественных показателей элементарной серы.Сероуглерод, представляет собой ядовитую, легковоспламеняющуюсяжидкость.Очень плохо растворим в воде. Растворяется в спирте, бензоле,хлороформе, маслах. Кипит при температуре - 46,2 С.Технические характеристики:Плотность паров по отношению к воздуху равна - 2,62;Формула - CS2;Молекулярная масса - 76,139;Внешний вид – прозрачная бесцветная жидкость;Массовая доля нелетучего остатка, %, не более – 0,002;Реакция – нейтральная;Содержание сероводорода – отсутствие;Цветность в единицах Хазена, не более – 20;Плотность при 20°С,г/см3 – 1,263-1,265;Показатель преломления – 1,627-1,629;Нормативно-технический документ - ГОСТ 19213-73.</t>
  </si>
  <si>
    <t>259929.490.000016</t>
  </si>
  <si>
    <t>Серьга</t>
  </si>
  <si>
    <t>тип СР, металическая</t>
  </si>
  <si>
    <t>"Серьга предназначена для составления изолирующих подвесок проводов и молниезащитных тросов воздушных линий электропередачи. Серьги пестиком соединяются с шапкой изолятора или ушком. Размеры гнезд шапок изоляторов иушек должны соответствовать размерам пестиков серег по ГОСТ 27396-93. Соединяемые размеры соответствуют требованиям ГОСТ 11359-75. 
Техническиехарактеристики:
Марка серьги - СР 7-16;
Размеры, мм: d16, D17, b17, H65;
Разрушающая нагрузка, кН - 70;
Масса, кг - 0,3."</t>
  </si>
  <si>
    <t>257114.410.000000</t>
  </si>
  <si>
    <t>Сито</t>
  </si>
  <si>
    <t>лабораторное, из нержавеющей стали</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</si>
  <si>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- 0,16;Диаметр обечайки, мм - 200;Нормативно-технический документ -  ГОСТ 6613-86.</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</si>
  <si>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- 0,5;Диаметр обечайки, мм - 200;Нормативно-технический документ -  ГОСТ 6613-86.</t>
  </si>
  <si>
    <t>231923.300.000251</t>
  </si>
  <si>
    <t>Склянка Дресселя</t>
  </si>
  <si>
    <t>из стекла, вместимость не более 500 мл</t>
  </si>
  <si>
    <t>Склянка для промывания газов. (Дресселя) С насадкой.Технические характеристики:Вид - СН;Исполнение - 1;Вместимость, мл - 100;Нормативно-технический документ - ГОСТ 25336-82.</t>
  </si>
  <si>
    <t>259923.500.000006</t>
  </si>
  <si>
    <t>Скоба</t>
  </si>
  <si>
    <t>для канцелярских целей, проволочная</t>
  </si>
  <si>
    <t>Скобы для степлера.Технические характеристики:Номер скобы - 24/6;Материал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</si>
  <si>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</si>
  <si>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- 23/8;Материал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</si>
  <si>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</si>
  <si>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- 23/6;Материал - оцинкованные;Упаковка - в коробочках;Края заточены под углом, градусов - 45;Количество в пачке, шт - 1000.Поставщик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</si>
  <si>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172313.500.000001</t>
  </si>
  <si>
    <t>Скоросшиватель</t>
  </si>
  <si>
    <t>Папка скоросшиватель.Назначение - для быстрого сбора документов;Технические характеристики:Формат - А4;Размер, мм - 210х297;Материал обложки- картон;Крепление - с металлическими скобками;Цвет - белый.</t>
  </si>
  <si>
    <t>Папка скоросшиватель.Назначение - для быстрого сбора документов;Технические характеристики:Формат - А4;Размер, мм - 210х297;Материал обложки - пластик;Крепление - с металлическими скобками.</t>
  </si>
  <si>
    <t>329959.900.000082</t>
  </si>
  <si>
    <t>Скотч</t>
  </si>
  <si>
    <t>полипропиленовый</t>
  </si>
  <si>
    <t>Скотч канцелярский прозрачный.Назначение - для склеивания или приклеивания различных материалов;Технические характеристики:Размер, мм - 12х33;Толщина, микрон - 40;Материал  - полимерный.</t>
  </si>
  <si>
    <t>Скотч канцелярский прозрачный.Назначение - для склеивания или приклеивания различных материалов;Технические характеристики:Размер, мм - 48х66;Толщина, микрон - 47;Материал  - искусственный или синтетический полимер, смазанный клеем наакриловой основе;Хорошая адгезия и неплохая морозостойкость дает возможность работать нахолодных складах и клеить коробки, кг, до - 50, с шершавым картоном.</t>
  </si>
  <si>
    <t>259923.500.000005</t>
  </si>
  <si>
    <t>Скрепка</t>
  </si>
  <si>
    <t>канцелярская, металлическая</t>
  </si>
  <si>
    <t>Скрепки канцелярские.Технические характеристики:Вид скрепок - металлические;Размер, мм - 20;Количество в упаковке, шт - 100;Нормативно-технический документ - РСТ РСФСР 38-87.</t>
  </si>
  <si>
    <t>"Скрепки канцелярские.
Технические характеристики:
Материал - металл;
Имеют гофрированную поверхность и удобную закругленную форму, что позволяет надежно скреплять документы.
Размер одной скрепки, мм - 75;
Количество в картонной упаковке, шт - 40;
Форма скрепки - круглая;
Нормативно-технический документ - РСТ РСФСР 38-87."</t>
  </si>
  <si>
    <t>281412.330.000010</t>
  </si>
  <si>
    <t>Смеситель</t>
  </si>
  <si>
    <t>для душа, однорукояточный, совмещенный</t>
  </si>
  <si>
    <t>Смеситель для душа.Назначение - водоразборное устройство, обеспечивающее подачу и смешениехолодной и горячей (температура до 75°С) воды, поступающей изцентрализованных или местных систем холодного и горячего водоснабженияпри рабочем давлении от 0,05 до 0,63 МПа или от 0,05 до 1,0 МПа, а такжерегулирование ее расхода и температуру потребителем.Технические характеристики:Тип - однорычажной.Материал - латунь;Форма излива - традиционная;Монтаж на вертикальную поверхность.С душевым сеткой на гибком шланге.Нормативно-технический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</si>
  <si>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081212.119.000000</t>
  </si>
  <si>
    <t>Смесь</t>
  </si>
  <si>
    <t>песчано-гравийная</t>
  </si>
  <si>
    <t>Смесь песчано-гравийная.Назначение - для устройства нижних слоев оснований под дорожныепокрытия, дренирующих слоев, дорожных насыпей, временных автомобильныхдорог, обратной засыпки котлованов, траншей, устройства подушек подмонолитные фундаменты, отсыпки оснований под различные площадки.Технические характеристики:Вид - обогащенная;Содержание гравия, % - от 25 до 35.Поставщик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</si>
  <si>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201111.900.000025</t>
  </si>
  <si>
    <t>Смесь поверочная газовая</t>
  </si>
  <si>
    <t>многокомпонентная</t>
  </si>
  <si>
    <t>Стандартный образец состава искусственной газовой смеси на основе серосодержащих газов (СС-М-2) № 10538-2014 предназначена для калибровки газового хроматографа, применяемого при контроле содержания сероводорода и меркаптанов в природном газе. Должен соответствовать  второму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РК.Должен соответствовать составу и массовой концентрации компонентов (мг/м3):Сероводород H2S, мг/м3 - 10,3;Метантиол CH3SH, мг/м3 - 10,2;Этантиол C2H5SH, мг/м3 - 10,2;2-пропантиол (изопропантиол) i-C3H7SH, мг/м3 - 10,2;2-метил-2-пропантиол (трет-бутантиол) tert-C4H9SH, мг/м3 -10,2;1-пропантиол C3H7SH, мг/м3 - 10,2;2-бутантиол (втор-бутантиол) sec-C4H9SH, мг/м3 - 10,2;2-метил-1-пропантиол (изобутантиол) i-C4H9SH, мг/м3 - 10,2;1-бутантиол С4H9SH, мг/м3 - 10,2;Азот N2 - остальное.Должен поставляться в баллоне емкостью 10 литров.</t>
  </si>
  <si>
    <t>"ГСО состава природного газа (Имитатор природного газа ИПГ-16) № 10362-2013  используется для поверки и градуировки хроматографического комплекса, применяемых при определении компонентного состава природных (попутных) газов. Должен соответствовать  первому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молярной доли и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
Должен соответствовать составу, мол:
Этан C2H6, моль% - 5,671;
Пропан С3H8, моль% - 2,488;
2-метилпропан (изобутан) i-C4H10, моль% - 0,4406;
н-бутан C4H10, моль% - 0,6554;
неопентанnео-С5Н12, моль% - 0,0043;
2-метилбутан (изопентан) i-C5H12, моль% - 0,1438;
н-пентан C5H12, моль% - 0,1005;
н-гексан C6H14, моль% - 0,0481;
н-гептан С7Н16, моль% - 0,00159; 
н-октан C8H18, моль% - 0,00032;
бензол С6Н6, моль% - 0,001;
толуол С7Н8, моль % 0,00243;
диоксид углерода CO2, моль% - 0,2099;
азот N2, моль% - 1,608;
кислород O2, моль% - 0,0086;
гелий He - 0,0118;
водород Н2 -0,0017;
метан CH4 - 88,6.
Должен поставлятьсяв баллоне емкостью 10 литров.
Давление в баллоне, МПа, не менее - 5."</t>
  </si>
  <si>
    <t>201111.900.000022</t>
  </si>
  <si>
    <t>сероводород, метилмеркаптан, этилмеркаптан в азоте</t>
  </si>
  <si>
    <t>Смесь серосодержащая поверочная газовая № 8529-2004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- 9;Метилмеркаптан CH3SH - 9;Сероводород H2S - 5;Азот - остальное.</t>
  </si>
  <si>
    <t>Смесь серосодержащая поверочная газовая № 8530-2004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 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- 16;Метилмеркаптан CH3SH - 16;Сероводород H2S - 10;Азот - остальноеАзот - остальное.</t>
  </si>
  <si>
    <t>257330.970.000001</t>
  </si>
  <si>
    <t>Совок</t>
  </si>
  <si>
    <t>пластиковый</t>
  </si>
  <si>
    <t>Мерный совок для отбора сыпучих веществ.Технические характеристики:Материал –пластиковый PE-HD;Объем, мл - 350;Длина, мм – 310.</t>
  </si>
  <si>
    <t>231923.300.000190</t>
  </si>
  <si>
    <t>Стакан</t>
  </si>
  <si>
    <t>лабораторный, из стекла, тип Н, с носиком, вместимость 5-5000 см3</t>
  </si>
  <si>
    <t>Стакан лабораторный низкий с носиком со шкалой стеклянный.Технические характеристики:Вместимость, мл - 100;Цена деления, мл - 25;Высота, мм - 70;Диаметр дна, мм - 50;Исполнение - 1;Материал - стекло ТС;Нормативно - технический документ - ГОСТ 25336-82.Комплектация:-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</si>
  <si>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205959.630.000013</t>
  </si>
  <si>
    <t>удельной электрической проводимости</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</si>
  <si>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- 10;Объем, мл - 250.</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</si>
  <si>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- 500;Объем, мл - 250.</t>
  </si>
  <si>
    <t>Государственный стандартный образец искусственной газовой смеси ИГС №10506-2014 (МСО 1945:2015) на основе  H2S (1,5%);- азот (остальное).Поставщик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РеспубликиКазахстан.Гарантийный период на Товар отсутствует.</t>
  </si>
  <si>
    <t>205952.100.000504</t>
  </si>
  <si>
    <t>Стандарт-титр</t>
  </si>
  <si>
    <t>калий двухромовокислый 0,1 Н</t>
  </si>
  <si>
    <t>Калий двухромово-кислый (х.ч.)  применяется в качестве вспомогательного реагента, при проведении анализов образцов  на количественный и качественный состав. Калий двухромово-кислый представляет собой оранжевые кристаллы, растворимые в воде.Технические характеристики:Формула - K2Cr2O7;Относительная молекулярная масса - 294,19;Массовая доля двухромовокислого калия (K2Cr2O7), %, не менее - 99,9;Массовая доля нерастворимых в воде веществ, %, не более - 0,001;Массовая доля хлоридов (Сl), %, не более - 0,002;Массовая доля сульфатов (SO4), %, не более - 0,1;Массовая доля осаждаемых аммиаком веществ (AI, Fe, Cr и другие), %, неболее - 0,002;Массовая доля кальция (Са), %, не более - 0,002;Массовая доля натрия (Na), %, не более - 0,02;Нормативно-технический документ - ГОСТ 4220-75.</t>
  </si>
  <si>
    <t>282323.900.000002</t>
  </si>
  <si>
    <t>Степлер</t>
  </si>
  <si>
    <t>канцелярский, механический</t>
  </si>
  <si>
    <t>Степлер профессиональный.Технические характеристики:Максимальная толщина сшивания бумаги, л/г, до - 60/70;Прорезиненная основа степлера не царапает поверхность стола ипредотвращает скольжение;Глубина захвата, мм, до - 73;Скобы - 23/6 - 23/10.Поставщик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</si>
  <si>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Степлер механический.Технические характеристики:Вид степлера - механический;Тип степлера - 24/6;Количество листов - до 30 листов;Глубина захвата листов, мм - 108;Длина плеча, мм - 156;Материал - пластиковый;Свойства:- пластиковое основание не царапает поверхность;- сшивает открытым, закрытым и обивочным способом;- скобы вставляются сверху;- имеет встроенный антистеплер цельнометаллический механизм подачи скоб;Цвет - по согласованию Заказчика.</t>
  </si>
  <si>
    <t>257214.690.000039</t>
  </si>
  <si>
    <t>Стяжка</t>
  </si>
  <si>
    <t>для крепления контейнера с морским судном</t>
  </si>
  <si>
    <t>Рэчет храповый.
Назначение - для транспортировки ТМЦ(грузоперевозки);
Технические характеристики:
1. цепной натяжитель (рэтчет), длина рукояти, мм, не менее - 355;
2. стяжная цепь, длина цепи в  комплектации, м, не менее - 10; 
3. грузозахватный крюк с защелкой, ширина зева, мм, не менее - 20;
4. номерная бирка устройства;
5. нагрузка, т, не менее - 20;
6. укорачивающий крюк;
7. храповый механизм;
Требования:
Рэтчеты должны быть оснащены устройствами, предохраняющими от выкручивания;
Укорачивающие крюки должны иметь широкое зево;
Стяжные устройства должны быть оснащены предохранительными элементами (крюки с предохранительными штифтами), предотвращающими непреднамеренное выскальзывание цепи;
Цепные натяжные устройства и крепежные цепи должны иметь маркировку.
При поставке товара предоставить требуемую документацию: - сертификаты соответствия и акты испытания;
Нормативно-технический документ - ГОСТ 9690-71.</t>
  </si>
  <si>
    <t>265163.500.000001</t>
  </si>
  <si>
    <t>Счетчик водомер</t>
  </si>
  <si>
    <t>крыльчатый</t>
  </si>
  <si>
    <t>Счетчик воды крыльчатый модернизированный ВСКМ - тахометрический,многоструйный, сухоходный. Счетчик состоит из корпуса с фильтром,измерительной камеры и счетного механизма. Счетчик имеет счетныймеханизм с роликовым и/или  стрелочным указателем, показывающийизмеренный объем в м3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тахометрический, крыльчатый, многоструйный, сухоходный;Исполнение - базовое;Диаметр Ду, мм - 25;Рабочее давление среды, Мпа - 1,0;Присоединение к трубопроводу:- счетчика - резьбовое 1 1/4";- присоединителей - резьбовое 1";Установка на трубопроводе - горизонтальная;Метрологический класс - В;Среда измерения - холодная и горячая вода;Температура рабочей среды, C - от 5 до +120;Наименьший расход, м3/ч - 0,07;Номинальный расход, м3/ч - 3,5;Наибольший расход, м3/ч - 7,0;Пределы допускаемых значений относительной погрешности измерений,вдиапазонах:- от Qmin до Qt ± 5 %;- от Qt до Qmax  ± 2%;Максимальный объем воды, измеряемый счетчиком:- за сутки, м3 - ±87,50;- за месяц, м3 - ±2625;Наибольшее значение указателя (индикатора), м3 - 99 999;Наименьшая цена деления, м3 - 0,0001;Средний срок службы счетчиков, лет, не менее - 12;Комплектация:- Счетчик, шт - 1;Комплект присоединителей, кмп - 1;Паспорт, шт - 1;- заводская упаковка (тара, ящик).Поставщик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</si>
  <si>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265163.500.000007</t>
  </si>
  <si>
    <t>Счетчик жидкости</t>
  </si>
  <si>
    <t>турбинный</t>
  </si>
  <si>
    <t>Счетчик жидкости турбинный ТОР1-50 предназначен для измерения количестважидкости (воды, нефти и нефтепродуктов) в единицах объема натехнологических установках АГЗУ «Спутник».Технические характеристики:Диаметр условного прохода ДУ, мм - 50;Рабочее давление, Мпа - 4,0;Пропускная способность, м3/ч - от 6 до 30;Род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 не более - 10;Вязкость, мг/с - от 1х10-6 до 120х10-6;Содержание сернистых соединений по весу, %, не более - 3;Механических примесей, не более мг/л - 3000;Размер частиц механических примесей, мм, не более - 5;Габариты, мм, не более - 320х177х385;Обозначение - Ха 2.833.034.Комплектация:- Счетчик, шт - 1,- заводская упаковка (тара, ящик), шт - 1.Перечень документов при поставке: паспорт, копия сертификата о признанииутверждения типа средств измерений в РК, свидетельство о поверке.Поставщик предоставляет гарантию на качество на весь объём Товара втечение 12 месяцев от даты ввода в эксплуатацию Товара.</t>
  </si>
  <si>
    <t>Диаметр условного прохода,мм - 65
Расходы воды, м /ч минимальный, Qmin переходный, Qt эксплуатационный, Qi номинальный, Q om - 1,2/3,5/25/35
Максимальный. Qmax - 70
Наибольший объем воды, измеренный за сутки, м за месяц, м - 900/18000
Порог чувствительности, м /ч- 0,5
Пределы допускаемой отпосительной погрешности, % на расходах от Qmin до Qn на расходах от Qn до Qmax - ±5% / ±2%
Потеря давления 0,01 МПа на расходах, м /ч - 40±4
Емкость роликового указателя счетного устройства, м"' - 99999,9
Цена единицы наименьшего разряда роликового указателя, м - 0,1
Цена деления шкалы стрелочного указателя, м - 0,002
Масса счетчика, кг - 14,50</t>
  </si>
  <si>
    <t>Счетчик турбинный водяной СТВ состоит из герметичного корпуса, счетногомеханизма и измерительной камеры с турбинкой. Счетный механизм имеет индикаторное устройство с роликовыми и стрелочными указателямиобъема воды в кубических метрах и его долях.Технические характеристики:Диаметр условного прохода, мм - 100;Расход воды минимальный Qmin, м3/час - 1,8;Метрологический класс по ГОСТ Р50193, 1-92 - В;Переходный Qt, м3/час - 12;Номинальный Qnom, м3/час, не менее - 60;Наибольший Qmax, м3/час, не менее - 120;Порог чувствительности, м3/час, не более - 0,9;Пределы допускаемых значений относительной погрешности измерений, % вдиапазонах Qmin≤Q&lt;(&gt;&lt;&lt;)&gt;Qt ± 5, Qt≤Q≤Qmax  ± 2;Максимальное рабочее давление, МПа - 1;Потеря давления при Qmax, МПА, не более - 0,01;Наибольший объем воды за сутки, м3 - 3000;Наибольший объем воды за месяц, м3 - 60000;Цена наименьшего разряда счетного механизма, м3 - 0,01;Габариты ДхШхВ, мм, не менее - 250х220х275;Вес, кг - 19.</t>
  </si>
  <si>
    <t>Съемник гидравлический с хомутом трехсекционным ХТ8 трехзахватный совстроенным гидравлическим насосом.Назначение - для демонтажа составных частей оборудования, подшипников,муфт, крыльчаток и т.п., посаженных с натягом.Хомут трехсекционный к съемникам СГА - обеспечивают возможностьприложения тягового усилия к внутреннему кольцу подшипника с ручнымгидравлическим насосом;Технические характеристики:Количество захватов - 2/3;Тяговое усилие, тс - 8;Внешний диаметр, мм - от 50 до 350;Глубина захвата, мм - от 57 до 229;Ход поршня, мм - 85;Масса, кг - 6,5;Давление, МПа - 70;Тип гидравлического насоса - ручной;Количество ступеней нагнетания давления, - 2;Объем масла, (л) - 1,0;Габаритные размеры, мм:Длина - 710,0;Ширина - 136,0;Высота (мм) - 152,0;Вес, кг - 8,2;Диапазон диаметра хомута, мм:1) А1/А2 - от 50 до 210;2) F - 10;3) G - 2;4) В - 280 мах;5) D - 285;6) Е 7/8"- 14UNC;7) С - 117;8) Н - 9;Для съемника усилием, тс - 8;Масса, кг - 5,5;Перечень документов при поставке:- паспорт;- руководство по эксплуатации;- разрешение на применение от уполномоченного органа РК.</t>
  </si>
  <si>
    <t>265153.100.000007</t>
  </si>
  <si>
    <t>Течеискатель</t>
  </si>
  <si>
    <t>для проверки исправности теплоэнергетического оборудования</t>
  </si>
  <si>
    <t>Жидкий течеискатель Real Cool Snoop позволяет обнаруживать утечки газа втруднодоступных областях. Пузырьки появляются даже при очень малыхутечках и на вертикальных поверхностях, течеискатель гарантируетдлительный эффект «пузырения». Гибкая трубка течеискателя увеличиваетдоступ для проникновения в труднодоступные области. Течеискательработает при температурах до –54°C (–65°F) даже при очень малых утечкахи на вертикальных поверхностях.Диапазон температур, С - от –54 до 93°C (от –65 до 200°F);1 бутылка, мл - 236.</t>
  </si>
  <si>
    <t>221950.900.000005</t>
  </si>
  <si>
    <t>Ткань</t>
  </si>
  <si>
    <t>для изготовления резинотехнических изделий специального назначения, прорезиненная</t>
  </si>
  <si>
    <t>736 Рулон</t>
  </si>
  <si>
    <t>Резина техническая листовая теплостойкая предназначена для изготовленияпрокладок, уплотнителей, клапанов, амортизаторов и др.деталей. В связи сперепадом температуры в сезоны нужна тепломорозостойкая резина.Технические характеристики:Температура экплуатации, С - от -35 до +90;Резина-рулон 3Т-с - резина;Теплостойкая - Т;Толщина, мм - 3;Ширина, мм - 800;Длина, мм - 10000;Предел прочности, кгс/см2 - 45.</t>
  </si>
  <si>
    <t>Ткань мембранная прорезиненная.Назначение - для регуляторов газа;Технические характеристики:Толщина, мм - 1,0;Разрывная нагрузка основы, не менее - 3,43 (350) кН (кгс);Разрывная нагрузка уток, не менее - 3,43 (350) кН (кгс);Прочность связи резины с тканью при расслоении - 0,98 (1,0) кН/м(кгс/см);Артикул - 56026;Способ прорезиневания - 2-В;Условия поставки:- сертификат качества.</t>
  </si>
  <si>
    <t>Ткань мембранная прорезиненная.Назначение - для регуляторов газа;Технические характеристики:Толщина, мм - 0,8;Разрывная нагрузка основы, кН (кгс) - от 1,96(200) до 3,43 (350);Разрывная нагрузка уток, кН (кгс) - от 1,86(190) до 3,43 (350);Прочность связи резины с тканью при расслоении, кН/м (кгс/см) - 0,98(1,0);Артикул  ткани - 56026;Способ прорезиневания - 2-В.Поставщик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</si>
  <si>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257113.350.000000</t>
  </si>
  <si>
    <t>Точилка</t>
  </si>
  <si>
    <t>пластиковая</t>
  </si>
  <si>
    <t>"Точилка квадратная пластмассовая для карандашей с прозрачным контейнером для стружки.
Технические характеристики:
Подходит для любых карандашей.
Острое лезвие из качественной стали.
Цвет - по соглсованию Заказчика."</t>
  </si>
  <si>
    <t>242013.900.010000</t>
  </si>
  <si>
    <t>Труба водогазопроводная</t>
  </si>
  <si>
    <t>стальная, диаметр 10-50 мм</t>
  </si>
  <si>
    <t>Труба стальная водогазопроводная 40х3мм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- 40;Толщина стенки, мм - 3;Марка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</si>
  <si>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32х2,8мм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 характеристики:Условный проход, мм - 32;Толщина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t>
  </si>
  <si>
    <t>242013.900.010001</t>
  </si>
  <si>
    <t>стальная, диаметр 51-100 мм</t>
  </si>
  <si>
    <t>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 Техническиехарактеристики: Условный проход,  мм - 50; Толщина стенки,  мм - 3, 0;Марка стали - Ст.  2ПС; Условия поставки: - поставляется с сертификатоми другими документами,  удостоверяющим происхождение товара; -соответствующая упаковка,  не допускающая повреждения оборудования;Нормативно-технический документ - ГОСТ 3262-75.</t>
  </si>
  <si>
    <t>Труба стальная водогазопроводная 20х2,8мм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- 20;Толщина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</si>
  <si>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15х3,2мм Ст.20.Водогазопроводные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 атакже систем пожаротушения. Основное применение – для провода жидкостей,газа, пара, транспортировки различных сред и т.д. Техническиехарактеристики: Условный проход, мм - 15; Толщина стенки, мм - 3,2;Маркастали - Ст. 20;Условия поставки:- поставляется с сертификатом и другимидокументами, удостоверяющим происхождение товара.;- соответствующаяупаковка, не допускающая повреждения оборудования; Нормативно-технический документ - ГОСТ 3262-75.</t>
  </si>
  <si>
    <t>222121.500.010068</t>
  </si>
  <si>
    <t>Труба для внутренней канализации</t>
  </si>
  <si>
    <t>полиэтиленовая, диаметр 51-100 мм</t>
  </si>
  <si>
    <t>018 Метр погонный</t>
  </si>
  <si>
    <t>"Трубы и фасонные части из ПВХ предназначены для самотечной транспортировки стоков в наружной канализации при максимальной температуре до 60°C в течении коротких периодов времени ( до 2 минут) допускается подача в трубы сточной воды с температурой до +100° C, при условии, что расход не превышает 30л/мин.
Технические характеристики:
Номинальный наружный диаметр, мм - 100;
Материал - ПВХ;
Плотность - 1410 кг/м3;
Модуль упругости при скорости деформации 1 мм/мин - 3000 МПа.
Нормативно-технический документ - ГОСТ Р 51613-2000."</t>
  </si>
  <si>
    <t>222121.530.010063</t>
  </si>
  <si>
    <t>Труба для водоснабжения</t>
  </si>
  <si>
    <t>полиэтиленовая, диаметр 10-50 мм</t>
  </si>
  <si>
    <t>Труба полиэтиленовая для горячего и холодного водоснабжения.
Технические характеристики:
Рабочее давление max PN, бар - 20;
Диаметр, мм - 20;
Толщина стенки, мм - 3,4;
Нормативно-технический документ - ГОСТ 32415-2013.</t>
  </si>
  <si>
    <t>242011.100.010000</t>
  </si>
  <si>
    <t>Труба для нефтеперерабатывающей и нефтехимической промышленности</t>
  </si>
  <si>
    <t>Труба стальная бесшовная горячедеформированная 25х2,8мм Ст.20.Технические характеристики:Диаметр наружный, мм - 25;Толщина стенки, мм - 2,8;Марка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</si>
  <si>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242011.100.010001</t>
  </si>
  <si>
    <t>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t>
  </si>
  <si>
    <t>231923.300.000183</t>
  </si>
  <si>
    <t>Трубка</t>
  </si>
  <si>
    <t>индикаторная, из стекла</t>
  </si>
  <si>
    <t>Индикаторные трубки на меркаптаны 20/a применяется совместно с ручным насосом Drager accuro при проведении экспесс анализа воздушной среды на содержание меркаптанов.Технические характеристики:Стандартный измерительный диапазон, ppm - 20-100;Число качков (n) - 10;Время измерения, мин - 2,5;Стандартное отклонение, % - ±10 -15;Изменение цвета - белый на желто-коричневый;Рабочие условия окружающей среды:Температура, С - 0 – 50;Абсолютная влажность - 3-30 мг Н2О / л;Принцип реакции: R-SH+Cu2+=Cu(RS)2 + 2H+;Cu(RS)2+S = желто-коричневое соединение меди.</t>
  </si>
  <si>
    <t>Индикаторные трубки на сероводород 2/a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- 20-200, 2-20;Число качков (n) - 1/10;Время измерения, сек/мин - 30/3,5;Стандартное отклонение, % - ±5 -10;Изменение цвета - белый на светло-коричневый;Рабочие условия окружающей среды:Температура, С - 0 – 40;Абсолютная влажность - 3- 30 мг Н2О / л;Принцип реакции: H2S+Hg2+ =HgS + 2H+.</t>
  </si>
  <si>
    <t>Индикаторные трубки на углеводороды нефти 100/а применяется совместно с ручным насосом Drager accuro при проведении экспесс анализа воздушнойсреды на содержание углеводородов.Технические характеристики:Стандартный измерительный диапазон, ppm - 100-2500;Число качков (n) - 2;Стандартное отклонение, % - ±10 -15;Изменение цвета - белый на коричнево-зеленый;Рабочие условия окружающей среды:Температура, С - 10 – 40;Абсолютная влажность - ˂ 30 мг Н2О / л;Принцип реакции: С8Н8+I2O5 = I2.</t>
  </si>
  <si>
    <t>251123.690.000006</t>
  </si>
  <si>
    <t>Указатель металлический</t>
  </si>
  <si>
    <t>для конструкции стенда</t>
  </si>
  <si>
    <t>Х-конструкция.Представляет собой мобильный стенд, который состоит из Х-образнойконструкции с центральной точкой опоры.Технические характеристики:Размеры паука, см - 180х80;Полотно из:- баннера;- фотобумаги;- оракала;- беклита;Крепление - при помощи 4 люверсов;Комплектация:- стойка из металла и пластика;- упаковочная сумка.Поставщик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</si>
  <si>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201432.790.000000</t>
  </si>
  <si>
    <t>Уксуснокислый аммоний (ацетат аммония)</t>
  </si>
  <si>
    <t>"Аммоний уксуснокислый,  химический чистый (х.ч.)  используется в качестве вспомогательного реагента и применяется для приготовления различных растворов на водной основе, применяемых при проведении анализов образцов на количественный и качественный состав. Уксуснокислый аммоний представляет собой бесцветные гигроскопические кристаллы, легко растворимые кристаллы в воде и в спирте.
Технические характеристики:
Формула - CH3COONH4;
Относительная молекулярная масса – 77,08;
Массовая доля уксуснокислого аммония (CH3COONH4), не менее 98,0; 
Массовая доля не растворимых в воде вещевтв,%, не более 0,005; 
Массовая доля остатка после прокаливания,%, не более 0,005;
Массовая доля нитратов, %, не более 0,001;
Массовая доля сульфатов, %,  не более 0,001;
Массовая доля хлоридов, %, не более 0,0005;
Нормативно-технический документ - ГОСТ 3117-78.
"</t>
  </si>
  <si>
    <t>265112.390.000012</t>
  </si>
  <si>
    <t>Уровнемер</t>
  </si>
  <si>
    <t>электронный</t>
  </si>
  <si>
    <t>Уровнемер электронный переносной для промышленного применения.Назнчаение - для измерения  уровня нефти, нефтепродуктов, границыраздела сред, трафаретной высоты резервуара, температуры среды врезервуаре. Прибор представляет собой портативную измерительную систему,сконструированную для установки на открытый люк резервуара иобеспечивающую измерение, за одно погружение пробника, 3-х параметров:За один цикл работы уровнемер выполняет следующие операции:1.Измерение уровня продукта;2.Измерение температуры;3.Определение уровня подтоварной воды.Технические характеристики:Погрешность датчика при измерении уровня, мм - ± 2;Представление показаний - звуковое/визуальное;Граница раздела нефть/вода.Длина ленты уровнемера, м - 30;Маркировка ленты уровнемера (двусторонняя) - метрическая/английскиеединицы измерения;Цена деления ленты уровнемера - 1 мм/1/16";Погрешность ленты уровнемера - ± 1,5 мм/30 м;Температура окружающей среды - плюс 25 С ... плюс 50 С;Диапазон измерения температуры - плюс 40 С ... плюс 90 С;Погрешность датчика температуры в диапазоне калибровки - ± 0,1 С (0...плюс 70 С);Единицы измерения температуры - С или F;Жидкокристаллический дисплей - 8 знаков, с подсветкой;Питание - батарея 9 В;Взрывозащита - АТЕХ II 1 G ЕЕх ia ПВ Т4/ Токр. 50 С; Factory Mutual CLI, Div 1 C&lt;(&gt;&amp;&lt;)&gt;D, T4 Tокр. 50 C и CL I, ZN 0, AEx ia ПВ T4 Tокр. 50 C;Стандартный вес, кг - 3,5.Поставщик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</si>
  <si>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281312.900.000000</t>
  </si>
  <si>
    <t>Установка дозировочная</t>
  </si>
  <si>
    <t>для перекачки жидкостей, возвратно-поступательная, плунжерная</t>
  </si>
  <si>
    <t>Блок дозирования реагентов.Назначение - осуществляет автоматизированную подготовку идозированиевведение разнообразных жидких реагентов в трубопроводыпромысловойсистемы транспортировки и подготовки нефти дляреализациивнутритрубопроводного деэмульгирования нефти, уменьшенияотложения солейна стенках продуктопроводов и оборудования, а также длязащитытрубопроводов и оборудования от коррозии.БДР состоитизтехнологического отсека (класс взрывоопасной зоны В-1А) иаппаратногоотсека (общепромышленное исполнение) на одном основании(раме).Состав блока дозирования реагентов:В технологическом отсеке блока устанавливаются:- насос-дозатор (электронасосныйдозировочный агрегат),осуществляющийнепрерывное объемное дозирование химреагентов;- насос шестеренный, осуществляющий заполнение технологическойемкостихимреагентом, перекачку химреагента из наружной емкости вовнутреннюю ипериодическое перемешивание реагента вемкости;- емкость внутренняя (расходная) прямоугольного сечения, сварная,свизуальным уровнемером, предназначенная для храненияхимреагента,оснащенная по требованию заказчика электрообогревателем,термометром,тарировочной емкостью для настройки насоса-дозатораидругимдополнительным оборудованием;- емкость наружная (технологическая) безнапорная, сварная,прямоугольногосечения, с визуальным уровнемером, предназначенная дляхранения иподогрева дополнительного объема химреагента;- трубопроводная обвязка нагнетательной и приемной линий насосов-дозаторов, включающая при необходимости дополнительное оборудование;- система вентиляции и освещения;- КИПиАдля осуществления контроля технологических параметров ипостовуправления.- в комплекте железобетонными плитами под основания;Технические характеристики:Рабочее давление нагнетания реагента, МПа - 10,0;Максимальная подача одного насоса, л/ч - 40;Количество дозировочных насосов, шт:- рабочих - 2;- резервных - 1;Объем технологического бака, м3 - 2,0;Количество, шт:- технологических баков - 2;- тарировочных баков - 2;Потребляемая мощность, кВт - 16;Необходимо предусмотреть систему КИПиА для автоматическогорегулированиярасхода (подачи),  счетчик учета химреагента (л/час,гр/час, кг/час);Поставщик обязан:1) До начала изготовления поставщик обязан получить у заказчикаофициальное согласование опросных листов, чертежей общего вида и всехфрагментов аппарата.2) Предусмотреть заземление сосуда. Все материалы, используемые приизготовлении площадки отстойника должны быть устойчивы и надежны врабочей среде и иметь сертификат, характеризующие химический состав,механические свойства и результаты испытаний.3) При согласовании в состав предложения поставщика должен входитьсписок контрольно-измерительных приборов и средств автоматизации, в томчисле кабелей КИПиА, в котором должен быть указан, как минимум, ихофициальный изготовитель и приведена информация о модели,соответствующих размерах и материале.4) Обеспечить доставку оборудования, шефмонтаж, пусконаладочные работыоборудования на месте эксплуатации объекта.Условия поставки:1.Технический паспорт и руководство по эксплуатации на государственноми/или русском языке.2. Копия сертификата соответствия РК или ТС.3. Копия разрешение на применение технических устройств, материалов итехнологий на опасных производственных объектах в РК;4. Конструкторскую документацию.5. Копии сертификатов на используемый металлопрокат, метизы итехнологические материалы;6. Протоколы заводских испытаний.7. Соответствующая упаковка, не допускающая повреждения.Поставка Товара в течение 12 месяцев от даты ввода в эксплуатациюТовара, но не более 24 месяцев от даты поставки.</t>
  </si>
  <si>
    <t>293220.990.000056</t>
  </si>
  <si>
    <t>Устройство буксирное</t>
  </si>
  <si>
    <t>треугольник</t>
  </si>
  <si>
    <t>Устройство буксирное.Назначение - для буксировки автомобилем имеющих сзади тягового крюка илитяговую вилку для буксировки автомобилей имеющих в передней частибуксирующую вилку (гнездо со шкворнем), либо буксировочный крюк;Технические характеристики:Тип устройства - треугольник;Артикул - ЖБТ-22П-П (ГОСТ 2349, диаметр, мм - 90).Перечень документов при поставке:- сертификат соответствия;- акт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</si>
  <si>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222925.900.000004</t>
  </si>
  <si>
    <t>Файл - вкладыш</t>
  </si>
  <si>
    <t>для документов, с перфорацией, из полипропиленовой пленки</t>
  </si>
  <si>
    <t>Файл А4 прозрачный.Технические характеристики:Формат файла - А4;Цвет - прозрачный;Плотность, мкм - 80;Упаковка - картонная.</t>
  </si>
  <si>
    <t>201520.100.000000</t>
  </si>
  <si>
    <t>Хлорид аммония (хлористый аммоний)</t>
  </si>
  <si>
    <t>"Аммоний хл+A12:E12ористый, химический чистый (х.ч.)  используется для приготовления растворов различной концентрации, а также буферных растворов, применяемых при анализе воды на компонентный состав. Хлористый аммоний представляет собой белый мелкокристаллический порошок, растворимый в воде.
Технические данные:
Формула - NH4Cl;
Относительная молекулярная масса – 53,49;
Массовая доля хлористого аммония,%, не менее 99,0;
Массоваядоля не растворимых ы воде веществ,%, не болеет0,002;
Массовая доля остатка после прокаливания (в виде сульфатов), %, не более: 0,01;
Массовая доля нитратов, хлоратов и других окислителей,%, не более 0,0005;
Массовая доля сульфатов, %, не более 0,002;
Массовая доля фосфатов,%, не более 0,0010;
Нормативно-технический документ - ГОСТ 3773-72.
"</t>
  </si>
  <si>
    <t>231923.300.000173</t>
  </si>
  <si>
    <t>Чашка</t>
  </si>
  <si>
    <t>лабораторная, из стекла, марка ЧБН, вместимость 40-150 см3</t>
  </si>
  <si>
    <t>Чашка, предназначена для химико-лабораторных и биологических работ.Технические характеристики:Тип - биологические Петри, с крышками низкие (ЧБН);Исполнение - 2;Нормативно-технический документ - ГОСТ 25336-82.</t>
  </si>
  <si>
    <t>221113.500.000018</t>
  </si>
  <si>
    <t>Шина</t>
  </si>
  <si>
    <t>для автобуса или автомобиля грузового и троллейбуса, радиальная, диаметр обода 22,5</t>
  </si>
  <si>
    <t>Автошина универсальные (на любую ось).Технические характеристики:Размер - 315/80 R22,5;Конструкция - радиальная;Тип протектора - универсальные;Тип автомобиля - грузовой;Норма слойности, не менее - 14;Сезонность - всесезонное;Ширина профиля, мм - 315;Высота профиля, мм - 80;Посадочный диаметр, мм - 22,5;Индекс скорости, не менее - L (120);Индекс нагрузки, не менее - 156 (4000 кг);Тип колеса - TL (без камерное);Применение - автомобиль грузоподъемностью, тн - 20;Обязательная маркировкасредствами идентификации шин;В шине должно быть указано заводской (порядковый) номер;Нормативно-технический документ - ГОСТ 5513-97,  ГОСТ Р 52899-2007.Поставщик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</si>
  <si>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221113.500.000020</t>
  </si>
  <si>
    <t>для автобуса или автомобиля грузового и троллейбуса, радиальная, диаметр обода 21</t>
  </si>
  <si>
    <t>Шина всесезонная универсальная (на любую ось).Технические характеристики:Размер шины - 425 /85 R21;Конструкция - радиальная;Типпротектора - повышенной проходимости;Тип автомобиля - грузовой;Норма слойности, не менее - 18;Индекс скорости, не менее - G (90);Индекс нагрузки, не менее - 156 (4000 кг);Исполнение - TТ;Применение - автомобили грузовые и вахтовые; автобусы повышеннойпроходимости, грузоподъемностью, т - от 5 до 15;Комплектация:-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</si>
  <si>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221114.700.000004</t>
  </si>
  <si>
    <t>для погрузчика, диагональная, диаметр обода 10</t>
  </si>
  <si>
    <t>Шина камерная.Технические характеристики:Размер - 6,5-10;Применение - колеса вилочных погрузчиков, грузоподьемностью, т - 1,0-3,0;Норма слойности, не менее - 10;Maксимальная  нагрузка, кг, не менее - 1 600;Исполнение - ТТ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25304-88.Поставщик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</si>
  <si>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221114.900.000036</t>
  </si>
  <si>
    <t>на спецтехнику, диагональная, диаметр обода 18, несущая</t>
  </si>
  <si>
    <t>Шина камерная.Технические характеристики:Размер - 12.5 x 18;Применение - передние колеса экскаватор - погрузчиков;Рисунок протектора - повышенной проходимости;Посадочный диаметр - 18;Норма слойности, не менее -12;Индекс нагрузки, не менее - 142 (2 650 кг.);Скорость, км/ч,не менее - 40;Исполнение - ТT (камерное);Комплектация:- шина;- камера;В шине должно быть указано заводской (порядковый) номер;Обязательная маркировка средствами идентификации шин.Перечень документов при поставке товара:- паспорт;- руководство (инструкция) по эксплуатации.Нормативно-технический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</si>
  <si>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221114.900.000039</t>
  </si>
  <si>
    <t>на спецтехнику, радиальная, диаметр обода 17,5, несущая</t>
  </si>
  <si>
    <t>Шина камерная.Техническая характеристика:Размер - 235/75 R17,5;Применение - тяжеловесный полуприцеп с грузоподъемностью, т - 40;Конструкция - радиальная;Конструкция каркаса и брекера - ЦМК (цельнометаллокордная);Рисунок протектора - дорожный;Сезонность - всесезонное;Индекс нагрузки, не менее - 143/141;Индекс скорости, не менее - J;Исполнение - ТL (без камерное);Комплектация:- шина.В шине должно быть указано заводской (порядковый) номер;Обязательная маркировка средствами идентификации шин.     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</si>
  <si>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221113.500.000000</t>
  </si>
  <si>
    <t>для автобуса или автомобиля грузового и троллейбуса, диагональная, диаметр обода 20</t>
  </si>
  <si>
    <t>Автошина универсальные (на любую ось).Технические характеристики:Размер - 12.00 R 20;Применение - автомобили грузовые грузоподъемностью, тонн - от 10 до 25;Рисунок протектора - универсальный,Норма слойности, не менее -18;Индекс нагрузки/индекс нагрузки дляодинарных/сдвоенных шин, не менее -154/149;Индекс скорости, не менее - J(100);Исполнение -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</si>
  <si>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221113.500.000010</t>
  </si>
  <si>
    <t>для автобуса или автомобиля грузового и троллейбуса, диагональная, диаметр обода 8</t>
  </si>
  <si>
    <t>Шина камерная.Технические характеристики:Размер - 5,0-8;Применение - направляющие колеса вилочных погрузчиков, грузоподностью, т- 1,0-1,5;Наружный диаметр, мм - 470/469;Maксимальная нагрузка, кг, не менее - 1090-1250;Исполнение -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</si>
  <si>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221113.500.000012</t>
  </si>
  <si>
    <t>для автобуса или автомобиля грузового и троллейбуса, диагональная, диаметр обода 12</t>
  </si>
  <si>
    <t>Шина камерная.Технические характеристики:Размер шины - 7.00-12 12PR;Индекс нагрузки, не менее - 131(1950);Исполнение - ТТ;Применение - направляющие колеса вилочных погрузчиков,грузоподъемностью, т - 2,5 и 5;Комплектация:-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</si>
  <si>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221113.500.000025</t>
  </si>
  <si>
    <t>для автобуса или автомобиля грузового и троллейбуса, радиальная, диаметр обода 18</t>
  </si>
  <si>
    <t>Шина камерная всесезонная универсальная (на любую ось).Применение - автомобили грузовые повышенной проходимостигрузоподъемностью,тонн - от 2 до 4;Технические характеристики:Размер шины - 12.00 R18;Конструкция - радиальная;Тип протектора - повышеннной проходимости;Индекс скорости, не менее - J (100);Индекс нагрузки, не менее - 130 (1900 кг);Исполнение - TТ;Комплектация:- шина;- камера;- ободная лента;Примененяемость - грузовые автомобили;В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</si>
  <si>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221114.700.000003</t>
  </si>
  <si>
    <t>для погрузчика, диагональная, диаметр обода 15</t>
  </si>
  <si>
    <t>Шина пневматическая.Технические характеристики:Размер - 28х9-15;Применение - колеса вилочных погрузчиков г/п - 3,00 т;Норма слойности, не менее - 12;Maксимальная  нагрузка, кг, не менее - 145;Комплектация:- шина;- камера;В шине должно быть указан заводской (порядковый) номер;Нормативно-технический документ - ГОСТ 25641-84, ГОСТ 7463-2003.</t>
  </si>
  <si>
    <t>221114.900.000024</t>
  </si>
  <si>
    <t>на спецтехнику, радиальная, диаметр обода 26, ведущая</t>
  </si>
  <si>
    <t>Шина сельскохозяйственная всесезонная.Технические характеристики:Размер шины - 28,1 R16 12PR (720 R665);Тип протектора - повышеннолй проходимости;Наружный диаметр, мм, не менее - 1730;Ширина профиля, мм, не менее - 750;Индекс несущей способности, не менее - 158;Макс. нагрузка, кг, не менее - 4200;Индекс скорости, не менее - A6;Скорость, км/ч, не менее - 30;Глубина рисунка протектора шины, мм, не менее - 42;Исполнение - ТТ;Применение - трактор;Комплектация:- шина;- камера;Нормативно-технический документ - ГОСТ 25641-84, ГОСТ 7463-2003.</t>
  </si>
  <si>
    <t>221113.500.000022</t>
  </si>
  <si>
    <t>для автобуса или автомобиля грузового и троллейбуса, радиальная, диаметр обода 20</t>
  </si>
  <si>
    <t>Шина камерная всесезонная.Технические характеристики:Размер шины - 9.00 R20 16PR (260х508 R);Тип протектора - универсальный;Норма слойности - 12;Максимальная нагрузка H (кгс) - 21970/20210 (2240/2060);Исполнение - ТТ;Применение - автомобили грузовые, грузоподъемностью, т - от 4 до 20;Комплектация:- шина;- камера;- ободная лента;Нормативно-технический документ - ГОСТ 5513-97,  ГОСТ Р 52899-2007.</t>
  </si>
  <si>
    <t>Шина камерная всесезонная универсальная (на любую ось).Применение - автомобили грузовые грузоподъемностью, тонн - от 10 до 14;Типпротектора - универсальная;Технические характеристики:Размер шины - 11 R20 (300R508);Слойность - 16PR;Индекс скорости, не менее- K (110);Индекс нагрузки, не менее:- для одинарных шин - 150 (3 350 кг);- для сдвоенных шин - 146 (3 000 кг);Тип колеса - TТ;Комплектация:-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</si>
  <si>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Шина камерная всесезонная универсальные (на любую ось).Технические характеристики:Конструкция - диагональная;Тип протектора - повышеннной проходимости;Тип автомобиля - грузовой;Норма слойности, не менее - 14;Типоразмер:Размер -14.00-20;Ширина профиля, мм - 370;Посадочный диаметр, мм - 508;Индекс скорости и нагрузки:Индекс скорости, не менее - G (90);Индекс нагрузки, не менее - 147(3075 кг);Тип колеса - TТ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</si>
  <si>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221114.900.000011</t>
  </si>
  <si>
    <t>на спецтехнику, диагональная, диаметр обода 25, ведущая</t>
  </si>
  <si>
    <t>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t>
  </si>
  <si>
    <t>221114.900.000019</t>
  </si>
  <si>
    <t>на спецтехнику, радиальная, диаметр обода 28, ведущая</t>
  </si>
  <si>
    <t>Шина камерная.Технические характеристики:Размер - 16.9-R28;Применение - ведущие колеса экскаватор - погрузчиков;Рисунок протектора - повышенной проходимости;Обод рекомендуемый - W15L;Ширина профиля, мм - 430;Индекс нагрузки, кг, не менее - 2380;Скорость, кг, не менее - 40;Глубина рисунка протектора шины, мм, не менее - 39;Исполнение - ТТ (камерное).В шине должно быть указано заводской (порядковый) номер;Обязательная 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</si>
  <si>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239112.300.000000</t>
  </si>
  <si>
    <t>Шкурка шлифовальная</t>
  </si>
  <si>
    <t>на текстильной основе, водостойкая</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</si>
  <si>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№1;Условия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</si>
  <si>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- 900;Длина, м - 30;Зернистость - №4;-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</si>
  <si>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№0;Условия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</si>
  <si>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№3;Условия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</si>
  <si>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№5;- сертификат происхождения/качества;Нормативно-технический документ - ГОСТ 5009-82.</t>
  </si>
  <si>
    <t>265133.900.000055</t>
  </si>
  <si>
    <t>Штангенциркуль</t>
  </si>
  <si>
    <t>ШЦ-I</t>
  </si>
  <si>
    <t>Штангенциркуль двухсторонний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 с глубиномером;Обозначение - ШЦ;Тип - I;Значение отчета по нониусу, мм - 0,05;Диапазон ипзмерения, мм - 0-125;Нормативно-технический документ - ГОСТ 166-89.</t>
  </si>
  <si>
    <t>Штангенциркуль двусторонний с глубинномером.Назначение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глубинномером;Обозначение - ШЦ;Тип - I;Значение отчета по нониусу, мм - 0,05;Диапазон измерения, мм - 0-300;Нормативно-технический документ - ГОСТ 166-89.</t>
  </si>
  <si>
    <t>265133.900.000057</t>
  </si>
  <si>
    <t>ШЦ-II</t>
  </si>
  <si>
    <t>Штангенциркуль двухсторонний.Назначение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двухсторонний;Обозначение - ШЦ;Тип - II;Значение отчета по нониусу, мм - 0,05;Диапазон измерения, мм - 0-250;Нормативно-технический документ - ГОСТ 166-89.</t>
  </si>
  <si>
    <t>265185.200.000071</t>
  </si>
  <si>
    <t>для уровнемера</t>
  </si>
  <si>
    <t>"Шток регулятора расхода Ха8.352.100.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Ха8.352.100;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</si>
  <si>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"Шток регулятора расхода РР.02.00.016.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РР.02.00.016;
Применяемость - запасных частей к регулятору расхода (РР.02.00.016)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</si>
  <si>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257330.650.000023</t>
  </si>
  <si>
    <t>Шуруповерт</t>
  </si>
  <si>
    <t>Аккумуляторная дрель-шуруповерт 18V-LI профессионал – ручнойэлектроинструмент с регулируемым крутящим моментом, предназначенный длязакручивания и откручивания шурупов, саморезов, винтов и других видовкрепежных изделий, а также сверления отверстий.Технические характеристики:Емкость аккумулятора, А/ч - 4;Напряжение питания, В - 18;Частота вращения шпинделя, об/мин - 500/1700;Максимальный крутящий момент, Н/м - 67;Диаметр патрона, мм - 13;Диаметр сверления в дереве, мм - 35;Масса, кг - 1,8;Количество скоростей - 2.Комплектация:- система защиты аккумулятора от перегрузки, перегрева и глубокогоразряда;- встроенная светодиодная подсветка для освещения;- реверс, регулировка оборотов, быстрозажимной патрон;- кейс.</t>
  </si>
  <si>
    <t>081212.120.000031</t>
  </si>
  <si>
    <t>Щебень</t>
  </si>
  <si>
    <t>гравийный</t>
  </si>
  <si>
    <t>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t>
  </si>
  <si>
    <t>329111.900.000005</t>
  </si>
  <si>
    <t>Щетка</t>
  </si>
  <si>
    <t>для разных нужд</t>
  </si>
  <si>
    <t>Кисть маховая.Назначение - для промывки, грунтовки и окраски небольших поверхностей,для проведении ремонтных работ ЦППД при ликвидации разрушений труб СВТ;Технические характеристики:Тип - КМ;Длинна общая, мм - 180;Диаметр, мм - 60;Нормативно-технический документ - ГОСТ 10597-87.</t>
  </si>
  <si>
    <t>Электрод ручной дуговой сварки.Назначение - ручной дуговой сварки углеродистых и нелегированных cталей;Технические характеристики:Марка электродов - УОНИ-13/55;Диаметр электрода, мм - 4,0;Условия поставки:- сертификат происхождения/качества;Нормативно-технический документ -  ГОСТ 9466-75.</t>
  </si>
  <si>
    <t>201324.333.000000</t>
  </si>
  <si>
    <t>Электролит</t>
  </si>
  <si>
    <t>аккумуляторный, кислотный</t>
  </si>
  <si>
    <t>Электролит автомобильный.Автомобильный аккумуляторный кислотный электролит - токопроводящаяжидкость, состоящий из серной кислоты и воды. Назначение - для свинцово-кислотных аккумуляторов;Технические характеристики:Плотность электролита, г/см3, не менее - 1,27;Тара, л, не более -10;Нормативно-технический документ - ГОСТ 667-73.</t>
  </si>
  <si>
    <t>203012.700.000115</t>
  </si>
  <si>
    <t>Эмаль</t>
  </si>
  <si>
    <t>нитроцеллюлозная</t>
  </si>
  <si>
    <t>Эмаль нитроцеллюлозная, НЦ-132 - голубая,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</si>
  <si>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красная,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</si>
  <si>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НЦ-132 белая.Назначение - для окрашивания деревянных и предварительно загрунтованныхметаллических поверхностей;Технические характеристики:Цвет - белый;Марка - НЦ-132.</t>
  </si>
  <si>
    <t>Эмаль нитроцеллюлозная, НЦ-132 - серая,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</si>
  <si>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черная,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</si>
  <si>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синяя,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</si>
  <si>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желтая,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добавлениемпластификаторов.Назначение - для окраски деревянных и предварительно загрунтованныхметаллических поверхностей изделий, эксплуатируемых в атмосферныхусловиях.Представление гарантии на качество предлагаемых товаров (еслиприменимо).Поставка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</si>
  <si>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203012.700.000124</t>
  </si>
  <si>
    <t>пентафталевая</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</si>
  <si>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красный;Нормативно-технический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</si>
  <si>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белый;Нормативно-технический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</si>
  <si>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Краска автомобильная эмаль синяя.Назначение - для окраски предварительно загрунтованных металлическихповерхностей грузовых автомобилей;Технические характеристики:Эмаль НЦ-1125;Цвет - синий;Тара,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</si>
  <si>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зеленая.Назначение - для окраски предварительно загрунтованных металлическихповерхностей грузовых автомобилей;Технические характеристики:Эмаль НЦ-1125;Цвет - зеленый;Тара, кг, не более - 10;Нормативно-технический документ - ГОСТ 7930-73.Марка/модель -Завод изготовителя -Страна происхождения -(заполняется поставщиком)</t>
  </si>
  <si>
    <t> 203012.700.000115</t>
  </si>
  <si>
    <t>Краска автомобильная эмаль голубая.Назначение - для окраски предварительно загрунтованных металлическихповерхностей грузовых автомобилей;Технические характеристики:Эмаль НЦ-1125;Цвет - голубой;Тара,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</si>
  <si>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красная.Назначение - для окраски предварительно загрунтованных металлическихповерхностей грузовых автомобилей;Технические характеристики:Эмаль НЦ-1125;Цвет - красний;Тара,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</si>
  <si>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желтая.Назначение - для окраски предварительно загрунтованных металлическихповерхностей грузовых автомобилей;Технические характеристики:Эмаль НЦ-1125;Цвет - желтый;Тара,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</si>
  <si>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черная.Назначение - для окраски предварительно загрунтованных металлическихповерхностей грузовых автомобилей;Технические характеристики:Эмаль НЦ-184;Цвет - черный;Тара, кг, не более - 10;Нормативно-технический документ - ГОСТ 18335-83.Марка/модель -Завод изготовителя -Страна происхождения -(заполняется поставщиком)</t>
  </si>
  <si>
    <t>Краска автомобильная эмаль хаки.Назначение - для окраски предварительно загрунтованных металлическихповерхностей грузовых автомобилей;Технические характеристики:Эмаль НЦ-1125;Цвет - хаки;Тара, кг, не более - 10;Нормативно-технический документ - ГОСТ 7930-73.Марка/модель -Завод изготовителя -Страна происхождения -(заполняется поставщиком)</t>
  </si>
  <si>
    <t>329959.400.000004</t>
  </si>
  <si>
    <t>Юрта</t>
  </si>
  <si>
    <t>национальная</t>
  </si>
  <si>
    <t>Юрта 16 канатная казахская.Технические характеристики:Сделан - из натурального войлока с полной комплектацией и чехлом;Юрта 16-ти канатная, диаметром, м - 9,2 из тальника ручной работы сбелым войлочным покрытием и убранством с разборным полом;Комплектация:Шанырак - изготовлен вручную, изгиб, круг, дуга по древней технологиипокрыта лаком, шт - 1;Кереге - ручной работы из тальника, соединения – сырая верблюжья кожа(кон), покрыта лаком, шт - 6;Уык - очищен и изготовлен вручную из тальника выпрямлен и изогнут подревней технологии  покрыта лаком;Изгиб (иин) чисто казахский, шт - 180;Дверь - (из дерева) - сосна, тальник очищенный, высушенный потехнологии, покрыта лаком, шт - 1;Узик - войлок изготовлен по древней технологии, отбелен, сшит вручнуюусиленной хлопковой нитью, окантован шерстяно-синтетической нитью (алажип), ручной работы, шт - 2;Туырлық - войлок изготовлен по древней технологии, отбелен, сшит вручнуюусиленной хлопковой нитью, окантован шерстяно-синтетической нитью (ақжип, ала жип);Туырлықас - верхняя часть изнутри с казахским орнаментом зооморфнойтематики. шт - 6;Дверь - из войлока натурального (по древней технологии), окантованшерстяной и хлопковой нитью (ақ жип, ала жип) нанесен аппликационныйорнамент из натуральной ткани (масаты) окантованный тонкой шерстянойнитью, шт - 1;Тундик - войлок натуральный, сшит вручную, окантован шерстяно-синтетической нитью, шт - 1;Бас аркан - цветная двойная плетеная лента, шт - 1;Белдеу аркан - цветная плетеная-синтетическая веревка (аркан), шт - 1;Желбау - ковровая ворсовая лента плетеная вручную на ткацком станке страдиционными казахскими узорами и орнаментом а также боковымиукрашениями (шашак), шт - 2;Тумарша - (оберег) ковровая ворсовая лента с традиционным орнаментом, шт- 4;Тастама бау - ковровая ворсовая лента с традиционным орнаментоманалогичная, шт - 1;Иин бау - ковровая ворсовая лента с традиционным орнаментом аналогичная,шт - 1;Ковер настенный ворсовый - Тускииз  с нацузорам, м - 14х1,7 или тускиизи войлочные по 9-10 шт. - 2шт.;Чехол - из водонепроницаемого материала с узорами., шт - 1;Кереге бау - арканы белые натуральные, шт - 17;Иргелик - кошма с традиционным орнаментом из натуральной ткани (масаты),окантованная шерстяно-синтетической и хлопковой нитью, шт - 1, длиной, м- 29;Тизбе - цветная плетеная вручную шерстяно-хлопковая лента. - 1 связка;Узик бау - цветные плетеные шерстяные ленты по традиционной технологии -4 пары;Баскур - ковровая ворсовая лента с традиционным казахским орнаментом отзооморфной до космической, филосовской тематики, шт - 1;Шашак - традиционные висячие украшения из шерстяных нитей, шт - 36;Уык бау - плетеная шерстеная нить, шт - 180;Ковер для пола круглый, шт - 1;Пол разборный из прессованной фанеры ОСВ, кмп - 1;Сандык, шт - 1.</t>
  </si>
  <si>
    <t>274022.900.000001</t>
  </si>
  <si>
    <t>Светильник</t>
  </si>
  <si>
    <t>настенный</t>
  </si>
  <si>
    <t>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t>
  </si>
  <si>
    <t>711231.100.000000</t>
  </si>
  <si>
    <t>Работы по геологическому сопровождению</t>
  </si>
  <si>
    <t xml:space="preserve">Атырауская область, </t>
  </si>
  <si>
    <t>«Ембімұнайгаз» АҚ кен орындарының ГДИС деректерін интерпретациялау»</t>
  </si>
  <si>
    <t>Интерпретация данных ГДИС месторждений АО "Эмбамунайгаз"</t>
  </si>
  <si>
    <t>091012.900.000013</t>
  </si>
  <si>
    <t>Работы по выравниванию профиля притока и приемистости в нагнетательных скважинах</t>
  </si>
  <si>
    <t>Ұңғымалардың қабылдау бейінін әзірлеу бойынша жұмыстар</t>
  </si>
  <si>
    <t>Работы по выравниванию профиля приемистости (ВПП) скважин</t>
  </si>
  <si>
    <t xml:space="preserve">711231.100.000001 </t>
  </si>
  <si>
    <t xml:space="preserve">Работы по геофизической разведке/исследованиям </t>
  </si>
  <si>
    <t>Трассерлік зерттеулер</t>
  </si>
  <si>
    <t>Трассерные исследования месторождении АО "Эмбамунайгаз"</t>
  </si>
  <si>
    <t>712019.000.000001</t>
  </si>
  <si>
    <t>Работы по организации и проведению межлабораторных испытаний</t>
  </si>
  <si>
    <t>Работы по организации и проведению межлабораторных/сравнительных испытаний (сличению)</t>
  </si>
  <si>
    <t>12-2-27</t>
  </si>
  <si>
    <t>Забурунье кен орының полимерлі суландыру бойынша өнеркәсіптік жұмыстар</t>
  </si>
  <si>
    <t>Промышленные работы по полимерному заводнению месторождения Забурунье</t>
  </si>
  <si>
    <t>721950.200.000000</t>
  </si>
  <si>
    <t>Работы научно-исследовательские в нефтегазовой отрасли</t>
  </si>
  <si>
    <t>Забурун, Ш.Молдабек кен орынын полимердін қіріспе бақылауы</t>
  </si>
  <si>
    <t>Входной контроль полимера на месторождении Забурунье, Восточный Молдабек</t>
  </si>
  <si>
    <t>50</t>
  </si>
  <si>
    <t>Шыгыс Молдабек кен орын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</si>
  <si>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t>
  </si>
  <si>
    <t>Ембімунайгаз АҚ кен орындарының ұңғымаларының, кен қабатын жырту жұмыстарының инженерлік сараптамасы</t>
  </si>
  <si>
    <t>Инженерное сопровождение ГРП, в том числе подбор скважин-кандидатов, обоснование дизайна на месторождениях АО "Эмбамунайгаз"</t>
  </si>
  <si>
    <t>Ембімұнайгаз АҚ  кен орындарының инженерлік техникалық игеру қызметтері</t>
  </si>
  <si>
    <t>Инженерно-техническое сопровождение вопросов разработки месторождении АО Эмбамунайгаз</t>
  </si>
  <si>
    <t>ТБД жүйесінің жұмыс істеу мониторингі</t>
  </si>
  <si>
    <t>Мониторинг функционирования системы ТБД</t>
  </si>
  <si>
    <t>СГЭ ПТД</t>
  </si>
  <si>
    <t>331411.100.000001</t>
  </si>
  <si>
    <t>Работы по ремонту/модернизации электродвигателей/генераторов и аналогичного оборудования (кроме применяемых на транспорте)</t>
  </si>
  <si>
    <t>Атырауская область  Управление "Эмбамунайэнерго"</t>
  </si>
  <si>
    <t>«Ембімұнайэнерго» басқармасының жоғары вольтты электр қозғалтқыштары роторының білігін балқытылған қаптама және жонып өңдеу</t>
  </si>
  <si>
    <t>Наплавка и расточка вала ротора высоковольтных электродвигателей Управления "Эмбамунайэнерго"</t>
  </si>
  <si>
    <t>Атырауская область НГДУ Доссормунайгаз</t>
  </si>
  <si>
    <t>«Доссормұнайгаз» МГӨБ жоғары вольтты электр қозғалтқыштарын күрделі жөндеу</t>
  </si>
  <si>
    <t>Капитальный ремонт высоковольтных  электродвигателей НГДУ "Доссормунайгаз"</t>
  </si>
  <si>
    <t>СГМ ПТД</t>
  </si>
  <si>
    <t>331215.300.000000</t>
  </si>
  <si>
    <t>Работы по ремонту/модернизации кранов и другого подъемного оборудования/погрузочно-разгрузочного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</si>
  <si>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</si>
  <si>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"Ембімұнайгаз" АҚ-ның  тіректі крандарын жөндеу</t>
  </si>
  <si>
    <t>Ремонт козлового крана для  АО "Эмбамунайгаз"</t>
  </si>
  <si>
    <t xml:space="preserve">"Ембімұнайгаз" АҚ-на қарасты  жүк көтергіш жабдықтарының қауіпсіздік аспаптарын жөндеу, баптау және техникалық қызмет көрсету </t>
  </si>
  <si>
    <t>Ремонт, наладка и техническое обслуживание приборов безопасности грузоподъемного оборудования для АО "Эмбамунайгаз"</t>
  </si>
  <si>
    <t>331229.900.000005</t>
  </si>
  <si>
    <t>Работы по ремонту/модернизации систем/оборудования и устройств железнодорожных путей</t>
  </si>
  <si>
    <t>"Ембімұнайгаз" АҚ-ның кран асты жолдарын, темір жол крандарын нивелирлеу</t>
  </si>
  <si>
    <t>Нивелирование подкрановых путей козловых и железнодорожных кранов для АО "Эмбамунайгаз"</t>
  </si>
  <si>
    <t>331219.100.000002</t>
  </si>
  <si>
    <t>Работы по ремонту/модернизации конвейерного оборудования</t>
  </si>
  <si>
    <t>Работы по ремонту/модернизации конвейерного и аналогичного оборудования</t>
  </si>
  <si>
    <t>"Ембімұнайгаз" АҚ-ның тозған шиналарды қайта өңдеу бойынша технологиялық жабдықтарға техникалық қызмет көрсету және жөндеу жөніндегі жұмыстар</t>
  </si>
  <si>
    <t>Работы по техническому обслуживанию и ремонту технологического оборудования по переработке изношенных шин для АО "Эмбамунайгаз"</t>
  </si>
  <si>
    <t>721950.100.000000</t>
  </si>
  <si>
    <t>Работы научно-исследовательские в геологической отрасли</t>
  </si>
  <si>
    <t>Қаратон кен орынын игеру жобасы алдын ала ҚОӘТ жобасымен бірге</t>
  </si>
  <si>
    <t>Проект разработки месторождения Каратон с проектом предОВОС</t>
  </si>
  <si>
    <t>Құлсары кен орынын игеру жобасы алдын ала ҚОӘТ жобасымен бірге</t>
  </si>
  <si>
    <t>Проект разработки месторождения Кульсары с проектом предОВОС</t>
  </si>
  <si>
    <t>Макат кен орынын игеру жобасы алдын ала ҚОӘТ жобасымен бірге</t>
  </si>
  <si>
    <t>Проект разработки месторождения Макат с проектом предОВОС</t>
  </si>
  <si>
    <t>СГРР</t>
  </si>
  <si>
    <t>CAP_2.1.3.</t>
  </si>
  <si>
    <t>Iздеу-барлау ұңғымасындағы ашық оқпанда геофизикалық сынақ, жер қабатына сынама жүргізу және ату-жару жұмыстары (АЖЖ)</t>
  </si>
  <si>
    <t xml:space="preserve">"Геофизические исследования, опробование пластов (MDT) в открытом стволе и прострелочно-взрывные работы  в поисково-разведочных скважинах </t>
  </si>
  <si>
    <t xml:space="preserve">A_2.2.4.1.9 </t>
  </si>
  <si>
    <t>091012.900.000006</t>
  </si>
  <si>
    <t>Работы по расконсервации скважин</t>
  </si>
  <si>
    <t>Бұрын бұрғыланған ұңғымаларын консервациядан шығару және сынау  жүмыстарын өткізу</t>
  </si>
  <si>
    <t xml:space="preserve">Расконсервация и испытание ранее пробуренных скважин </t>
  </si>
  <si>
    <t>САП ПТД</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</si>
  <si>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</si>
  <si>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</si>
  <si>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</si>
  <si>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"Ембімұнайгаз" АҚ-ның ұңғыманы бақылау және басқару жүйесін модернизациялау бойынша жұмыстар</t>
  </si>
  <si>
    <t>Работы по модернизации системы контроля и управления скважиной АО "Эмбамунайгаз"</t>
  </si>
  <si>
    <t>332060.000.000000</t>
  </si>
  <si>
    <t>Работы по монтажу/внедрению автоматизированных систем управления/контроля/мониторинга/учета/диспетчеризации</t>
  </si>
  <si>
    <t>Работы по монтажу/внедрению автоматизированных систем управления/контроля/мониторинга/учета/диспетчеризации и аналогичного оборудования</t>
  </si>
  <si>
    <t xml:space="preserve">"Ембімұнайгаз" АҚ-ның  төменгі деңгейдегі Scoda-жүйені біріктіру бойынша жұмыстар </t>
  </si>
  <si>
    <t>Работы по объединению Scada-систем нижнего уровня АО "Эмбамунайгаз"</t>
  </si>
  <si>
    <t>620112.000.000001</t>
  </si>
  <si>
    <t>Работы по проектированию/разработке/внедрению/установке автоматизированной системы</t>
  </si>
  <si>
    <t xml:space="preserve">  "Ембімұнайгаз" АҚ  технологиялық процестерді кешенді автоматтандырудың жұмысшы жобасына түзету енгізу бойынша жұмыстар </t>
  </si>
  <si>
    <t xml:space="preserve">Работы по корректировке проекта комплексной автоматизации объектов АО "Эмбамунайгаз" </t>
  </si>
  <si>
    <t>410040.600.000000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</si>
  <si>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</si>
  <si>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</si>
  <si>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г. Атырау</t>
  </si>
  <si>
    <t>08.2022</t>
  </si>
  <si>
    <t xml:space="preserve">"Атырау қаласындағы Даңқ аллеясының құрылысы" нысанын "толық дайын" күйінде жобалау және құрылысын салу бойынша кешенді жұмыстар </t>
  </si>
  <si>
    <t>Комплексные работы по проектированию и строительства «под ключ» объекта "Строительство Аллей славы в г.Атырау"</t>
  </si>
  <si>
    <t>331112.000.000002</t>
  </si>
  <si>
    <t>Работы по зачистке резервуаров</t>
  </si>
  <si>
    <t>"Ембімұнайгаз" АҚ резервуарлар мен сыйымдылықтарды тазарту жұмыстары</t>
  </si>
  <si>
    <t>Работы по зачистке резервуаров и емкостей для АО "Эмбамунайгаз"</t>
  </si>
  <si>
    <t>ОСБиИРС</t>
  </si>
  <si>
    <t>CAP_2.1.3.61.8 (Уаз Восточный бурение скв. № 130)</t>
  </si>
  <si>
    <t>80</t>
  </si>
  <si>
    <t>65</t>
  </si>
  <si>
    <t>«Эмбамунайгаз» АҚ кен орындарындағы іздеу-барлау ұңғымаларының құрылысын салу бойынша жұмыстар</t>
  </si>
  <si>
    <t>Работы по строительству поисково-разведочных скважин на месторождениях АО "Эмбамунайгаз"</t>
  </si>
  <si>
    <t>CAP_2.1.3.61.9 (Уаз Восточный буровой раствор скв. № 130)</t>
  </si>
  <si>
    <t>«Эмбамунайгаз» АҚ кен орындарындағы іздеу-барлау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</si>
  <si>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поисково-разведочных скважин  на месторождениях АО "Эмбамунайгаз"</t>
  </si>
  <si>
    <t>CAP_2.1.3.84.5 (Камышитовый Ю.В. бурение скв. №500, 501)</t>
  </si>
  <si>
    <t>091012.900.000012</t>
  </si>
  <si>
    <t>Работы по освоению скважин</t>
  </si>
  <si>
    <t>«Эмбамунайгаз» АҚ кен орындарындағы іздеу-барлау ұңғымаларына сынақ жүргізу бойынша жұмыстар</t>
  </si>
  <si>
    <t>Работы по испытанию поисково-разведочных скважин на месторождениях АО "Эмбамунайгаз"</t>
  </si>
  <si>
    <t>ПТД ОИТ</t>
  </si>
  <si>
    <t>619010.400.000000</t>
  </si>
  <si>
    <t>Работы по установке/монтажу/демонтажу телекоммуникационного оборудования и аппаратуры</t>
  </si>
  <si>
    <t>70</t>
  </si>
  <si>
    <t>04.2022</t>
  </si>
  <si>
    <t>Ембімұнайгаз " АҚ байланыс жүйесін жаңғырту</t>
  </si>
  <si>
    <t>Модернизация системы связи АО "Эмбамунайгаз"</t>
  </si>
  <si>
    <t>"Ембімұнайгаз" АҚ коммуникациялық жабдықтарын жаңғырту бойынша жұмыстар</t>
  </si>
  <si>
    <t>Работы по модернизации коммуникационных оборудовании АО "Эмбамунайгаз"</t>
  </si>
  <si>
    <t>"Ембімұнайгаз" АҚ  баспасөз жүйелерін енгізу бойынша жұмыстар</t>
  </si>
  <si>
    <t>Работы по внедрению систем печати  АО "Эмбамунайгаз"</t>
  </si>
  <si>
    <t>331229.900.000018</t>
  </si>
  <si>
    <t>Услуги по мониторингу недр/подземных вод</t>
  </si>
  <si>
    <t xml:space="preserve"> КайнарМГБ кен орындараының жер асты суларының мониторингі Кенбай (уч.С. Котыртас и В. Молдабек), Б.Жоламанова)  </t>
  </si>
  <si>
    <t xml:space="preserve">Ведение мониторинга подземных вод на водозаборах технического водоснабжения нефтепромыслов  НГДУ Кайнармунайгаз </t>
  </si>
  <si>
    <t>2.5.2.22.4.</t>
  </si>
  <si>
    <t>712019.000.000005</t>
  </si>
  <si>
    <t>Услуги по поверке средств измерений</t>
  </si>
  <si>
    <t>"Ембімұнайгаз" АҚ ӨЖП үшін Еңбек және демалыс режимдерін (тахографтарды) тіркеудің бақылау құрылғыларын жөндеу және ауыстыру (тексеру) жөніндегі қызметтер</t>
  </si>
  <si>
    <t>Услуги по ремонту и замене (поверка) контрольных устройств регистрации режимов труда и отдыха (тахографов) для ПСП АО "Эмбамунайгаз"</t>
  </si>
  <si>
    <t xml:space="preserve">2.5.3.4. </t>
  </si>
  <si>
    <t>712019.000.000008</t>
  </si>
  <si>
    <t>Услуги по калибровке средств измерений</t>
  </si>
  <si>
    <t>Ембімұнайгаз АҚ ӨЖЖ арналған автоцистерналардың ыдыстарын калибрлеу бойынша қызметтер</t>
  </si>
  <si>
    <t>Услуги по калибровке ёмкостей автоцистерн для ПСП АО "Эмбамунайгаз"</t>
  </si>
  <si>
    <t>2.12.3.</t>
  </si>
  <si>
    <t>749020.000.000011</t>
  </si>
  <si>
    <t>Услуги по страхованию гражданско-правовой ответственности владельцев автомобильного транспорта</t>
  </si>
  <si>
    <t>"Ембімұнайгаз" АҚ-ның ӨҚБ Автомобиль көлігі иелерінің азаматтық-құқықтық жауапкершілігін сақтандыру бойынша қызметтер</t>
  </si>
  <si>
    <t>Услуги обязательного страхования гражданско-правовой ответственности владельцев автотранспортных средств ПСП АО "Эмбамунайгаз"</t>
  </si>
  <si>
    <t>351210.900.000000</t>
  </si>
  <si>
    <t xml:space="preserve">Услуги по общему энергоснабжению </t>
  </si>
  <si>
    <t xml:space="preserve">Услуги по общему энергоснабжению (электроснабжение, теплоэнергия, горячая вода) </t>
  </si>
  <si>
    <t>11-1-2-2</t>
  </si>
  <si>
    <t>Г.НУР-СУЛТАН, ЕСИЛЬСКИЙ РАЙОН, УЛ. Д. КУНАЕВА, 8</t>
  </si>
  <si>
    <t>470000000</t>
  </si>
  <si>
    <t xml:space="preserve">Бейнеуский район, Мангистауская область </t>
  </si>
  <si>
    <t>«Жылыоймұнайгаз» МГӨБ «Қисымбай» кен орны, «Опорная» ПСН электр энергиямен жабдықтау</t>
  </si>
  <si>
    <t>Электроснабжение ПСН "Опорная", м/р "Кисимбай" НГДУ "Жылыоймунайгаз""</t>
  </si>
  <si>
    <t>331229.900.000009</t>
  </si>
  <si>
    <t xml:space="preserve">Услуги по техническому обслуживанию автоматизированных систем управления/контроля/мониторинга/учета/диспетчеризации и аналогичного оборудования </t>
  </si>
  <si>
    <t>Атырауская область Исатайский район</t>
  </si>
  <si>
    <t>«Жайыкмунайгаз» МГӨБ-на Perfect Harmony жиілік түрлендіргіштерге  кызметтер көрсету</t>
  </si>
  <si>
    <t>Сервисное обслуживание частотных преобразователей частоты Perfect Harmony НГДУ "Жайыкмунайгаз"</t>
  </si>
  <si>
    <t>Атырауская область Кызылкугинский район</t>
  </si>
  <si>
    <t>«Қайнармунайгаз» МГӨБ-на Perfect Harmony жиілік түрлендіргіштерге  кызметтер көрсету</t>
  </si>
  <si>
    <t>Сервисное обслуживание частотных преобразователей частоты Perfect Harmony НГДУ "Кайнармунайгаз"</t>
  </si>
  <si>
    <t>749020.000.000075</t>
  </si>
  <si>
    <t>Услуги по освидетельствованию грузоподъемных механизмов</t>
  </si>
  <si>
    <t>"Ембімұнайгаз" АҚ-ның жүк көтергіш механизмдерін техникалық куәландыру</t>
  </si>
  <si>
    <t>Техническое освидетельствование грузоподъемных механизмов для АО "Эмбамунайгаз"</t>
  </si>
  <si>
    <t>749020.000.000096</t>
  </si>
  <si>
    <t>Услуги по техническому освидетельствованию сосудов</t>
  </si>
  <si>
    <t>"Ембімұнайгаз" АҚ-ның қысымды ыдыстарын техникалық куәландыру</t>
  </si>
  <si>
    <t>Техническое освидетельствование сосудов, работающих под давлением  для АО "Эмбамунайгаз"</t>
  </si>
  <si>
    <t>"Ембімұнайгаз" АҚ-ның кислород, пропан баллондарды жөндеу және куәландыру бойынша қызмет корсету</t>
  </si>
  <si>
    <t>Освидительство и ремонт кислородных и пропановых баллонов для АО "Эмбамунайгаз"</t>
  </si>
  <si>
    <t>960919.900.000013</t>
  </si>
  <si>
    <t>Услуги по техническому обслуживанию дверей/ворот/турникетных систем/ограждений и аналогичных изделий</t>
  </si>
  <si>
    <t>"Ембімұнайгаз" АҚ-ның көтергіш-секциялық қақпаларға техникалық қызмет көрсету</t>
  </si>
  <si>
    <t>Техническое обслуживание подъемно-секционных ворот для АО "Эмбамунайгаз"</t>
  </si>
  <si>
    <t>CAP_2.1.3.84</t>
  </si>
  <si>
    <t xml:space="preserve">Іздестіру-барлау ұңғымаларындағы геологиялық-техникалық зерттеулер (ГТИ) және газ каротажы </t>
  </si>
  <si>
    <t xml:space="preserve">Геолого-технологические исследования (ГТИ) и газовый каротаж в поисково-разведочных скважинах </t>
  </si>
  <si>
    <t xml:space="preserve">Іздеу – барлау ұңғымаларындағы гидродинамикалық зерттеулер </t>
  </si>
  <si>
    <t xml:space="preserve">Гидродинамические исследования в поисково-разведочных скважинах </t>
  </si>
  <si>
    <t xml:space="preserve">A_2.1.11.794 </t>
  </si>
  <si>
    <t>711235.900.000003</t>
  </si>
  <si>
    <t>Услуги по картографии</t>
  </si>
  <si>
    <t>12-2-30</t>
  </si>
  <si>
    <t>г.Атырау, ул.Валиханова,2</t>
  </si>
  <si>
    <t>Геологиялық ақпаратты дайындау және картограммаларды/ситуациялық схемаларды құру қызметтері</t>
  </si>
  <si>
    <t xml:space="preserve">Услуги по подготовке геологической информации и составлению картограмм/ситуационных схем </t>
  </si>
  <si>
    <t xml:space="preserve">"Ембімұнайгаз" АҚ-ның метрологиялық қамту бойынша қызмет көрсету  </t>
  </si>
  <si>
    <t>Услуги по метрологическому обеспечению АО "Эмбамунайгаз"</t>
  </si>
  <si>
    <t>БЕЗ НДС</t>
  </si>
  <si>
    <t>Аяқталған жұмыстар мен қызметтер актілерін бекітуге автоматтандырылған жүйені қолдау және техникалық қызмет көрсету.</t>
  </si>
  <si>
    <t>Услуги по сопровождению и технической поддержке  автоматизированной системы согласования актов выполненных работ и услуг</t>
  </si>
  <si>
    <t>Тауардың шығу елін айқындау жөніндегі CT-KZ сертификатын беру қызмет көрсетулері</t>
  </si>
  <si>
    <t>Услуги по выдаче сертификатов о происхождении товара CT-KZ</t>
  </si>
  <si>
    <t>495012.000.000002</t>
  </si>
  <si>
    <t>Услуги по транспортированию по трубопроводам природного газа</t>
  </si>
  <si>
    <t>"Ембімұнайгаз" АҚ тауарлы газын  "ҚазМұнайТеңіз" ТМК" ЖШС құбырымен тасымалдау бойынша қызмет көрсетулер</t>
  </si>
  <si>
    <t>Услуги по транспортировке товарного газа АО "Эмбамунайгаз" по трубопроводу ТОО «МНК «КазМунайТениз»</t>
  </si>
  <si>
    <t>749012.000.000005</t>
  </si>
  <si>
    <t>Услуги по оценке стоимости товарно-материальных ценностей</t>
  </si>
  <si>
    <t>11-1-1-1</t>
  </si>
  <si>
    <t>Мұнайдың нарықтық құнын бағалау (экспертиза) жөніндегі қызметтері</t>
  </si>
  <si>
    <t>Услуги по оценке (экспертизе) рыночной стоимости сырой нефти</t>
  </si>
  <si>
    <t>2.9.15</t>
  </si>
  <si>
    <t>829919.000.000007</t>
  </si>
  <si>
    <t>услуги по ведению секретного делопроизводства</t>
  </si>
  <si>
    <t>защита государственных секретов</t>
  </si>
  <si>
    <t xml:space="preserve">12-2-30  </t>
  </si>
  <si>
    <t>г.Атырау, ул. Валиханова 1</t>
  </si>
  <si>
    <t>Мемлекеттік құпияларды қорғау</t>
  </si>
  <si>
    <t>Защита государственных секретов</t>
  </si>
  <si>
    <t>СМАФД</t>
  </si>
  <si>
    <t>2.9.5.8</t>
  </si>
  <si>
    <t>821913.000.000003</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</si>
  <si>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</si>
  <si>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</si>
  <si>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Жылжымайтын мүлікке мемлекеттік техникалық зерттеу жүргізу және техникалық төлқұжаттарды дайындау бойынша қызметтер</t>
  </si>
  <si>
    <t xml:space="preserve">Услуги по проведению государственного технического обследования недвижимого имущества и изготовление технических паспортов </t>
  </si>
  <si>
    <t>2.13.5.9</t>
  </si>
  <si>
    <t xml:space="preserve">639910.000.000000 </t>
  </si>
  <si>
    <t>Услуги по предоставлению информации</t>
  </si>
  <si>
    <t>Ашық медиа-ақпарат көздерінде компания туралы жарияланған ақпаратты жедел бақылау үшін ақпарат ұсыну жөніндегі қызметтер</t>
  </si>
  <si>
    <t xml:space="preserve">Услуги по предоставлению информации для оперативного реагирования на информации о компании в открытых медиа-источниках </t>
  </si>
  <si>
    <t>ДУПиОТ</t>
  </si>
  <si>
    <t>781011.000.000004</t>
  </si>
  <si>
    <t>Услуги по аутстаффингу персонала</t>
  </si>
  <si>
    <t>с НДС</t>
  </si>
  <si>
    <t>Қызметкерлердің аутстаффингі бойынша қызметтер</t>
  </si>
  <si>
    <t>без НДС</t>
  </si>
  <si>
    <t xml:space="preserve">« Қызметкерлерді басқару АК» бағдарламасын жаңарту және жылдық техникалық қызмет көрсету </t>
  </si>
  <si>
    <t xml:space="preserve">Обновление и годовое техническое сопровождение программы "ПК Управление персоналом" </t>
  </si>
  <si>
    <t>749020.000.000057</t>
  </si>
  <si>
    <t>Услуги актуариев</t>
  </si>
  <si>
    <t>«Ембімұнайгаз» АҚ 2021 жылға актуарийлерді (қызметкерлердің зейнетақылық және борыштық міндеттемелерін) бағалау.</t>
  </si>
  <si>
    <t>Оценка актуарии (пенсионной задолженности и задолженности работников) АО "Эмбамунайгаз" на 2021 г.</t>
  </si>
  <si>
    <t>Услуги по администрированию и техническому обслуживанию  программного обеспечения</t>
  </si>
  <si>
    <t>Услуги по технической поддержке и обслуживанию 1С. Бухгалтерия 8 Заработная плата</t>
  </si>
  <si>
    <t xml:space="preserve">1С. Бухгалтерия 8 Жалақы техникалық қолдау көрсету және қызмет көрсету бойынша қызметтер </t>
  </si>
  <si>
    <t>683116.200.000000</t>
  </si>
  <si>
    <t>Услуги по оценке имущества</t>
  </si>
  <si>
    <t>Комплекс услуг по оценке имущества</t>
  </si>
  <si>
    <t>60</t>
  </si>
  <si>
    <t>«Ембімұнайгаз» АҚ-ның мүлігін, ТМҚ, НМҚ және активтерін бағалау бойынша қызметтер көрсету</t>
  </si>
  <si>
    <t>Услуги по оценке имуществ,ТМЗ,ОС,активов АО "Эмбамунайгаз"</t>
  </si>
  <si>
    <t>692031.000.000000</t>
  </si>
  <si>
    <t>Услуги консультационные по вопросам налогообложения и налогового учета</t>
  </si>
  <si>
    <t>Мәмілелер кезіндегі салық салу және салық органдары тарапынан қосымша есептеулерді азайту жөніндегі күрделі мәселелер бойынша кеңес беру қызметтері</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</si>
  <si>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</si>
  <si>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ГДО</t>
  </si>
  <si>
    <t>531012.200.000000</t>
  </si>
  <si>
    <t>Универсальные услуги почтовой связи</t>
  </si>
  <si>
    <t>Универсальные услуги почтовой связи (нерегиструемых почтовых отправлений)</t>
  </si>
  <si>
    <t xml:space="preserve"> </t>
  </si>
  <si>
    <t>г. Атырау,
 ул. Ш. Уалиханова, 1</t>
  </si>
  <si>
    <t xml:space="preserve"> «ЕМSKazpost» жедел пошта қызметін көрсету туралы</t>
  </si>
  <si>
    <t>Услуги экспресс почты EMS-Kazpost</t>
  </si>
  <si>
    <t>743011.000.000000</t>
  </si>
  <si>
    <t>Услуги переводческие с казахского языка, 
русского языка, на английский язык, 
китайский язык и наоборот</t>
  </si>
  <si>
    <t>Услуги переводческие</t>
  </si>
  <si>
    <t>Қазақ тілінен, орыс тілінен, ағылшын, қытай  тілдеріне аударма және керісінше аударма қызметі</t>
  </si>
  <si>
    <t>802010.000.000006</t>
  </si>
  <si>
    <t>Услуги по обеспечению контрольно-пропускного режима на объекте/территории</t>
  </si>
  <si>
    <t>231000000</t>
  </si>
  <si>
    <t xml:space="preserve"> Атырауская область, Кзылкугинский район, п.Жамансор</t>
  </si>
  <si>
    <t xml:space="preserve">Жолаушыларды Мұқыр стансасы бағытында("Қайнармұнайгаз" МГӨБ вахталық бригадалары) бақылау-өткізу режимін қамтамасыз ету қызметтері. </t>
  </si>
  <si>
    <t xml:space="preserve">Услуги по обеспечению контрольно-пропускного режима пассажиров (вахтовых бригад НГДУ "Кайнармунайгаз") следующих по направлению ст. Мукур и его сопровождение" </t>
  </si>
  <si>
    <t xml:space="preserve"> Атырауская область, Жылыойский район, г.Кульсары</t>
  </si>
  <si>
    <t xml:space="preserve">Жолаушыларды Кұлсары стансасы бағытында("Жылыоймұнайгаз" МГӨБ вахталық бригадалары) бақылау-өткізу режимін қамтамасыз ету қызметтері. </t>
  </si>
  <si>
    <t>Услуги по обеспечению контрольно-пропускного режима пассажиров (вахтовых бригад НГДУ "Жылыоймунайгаз") следующих по направлению ст. Кульсары и его сопровождение</t>
  </si>
  <si>
    <t xml:space="preserve"> Атырауская область</t>
  </si>
  <si>
    <t>Территорияны көгалдандыру бойынша нысанға бақылау-өткізу режимін қамтамасыз ету қызметтері</t>
  </si>
  <si>
    <t>Услуги по обеспечению контрольно-пропускного режима на объекте по озеленению территории</t>
  </si>
  <si>
    <t>749020.000.000120</t>
  </si>
  <si>
    <t>Услуги по аттестации рабочих мест</t>
  </si>
  <si>
    <t xml:space="preserve"> 12.2022</t>
  </si>
  <si>
    <t xml:space="preserve"> «Ембамунайгаз» АҚ  өндірістік объектілерідегі жұмыс орындарын аттестаттауды жүргізу  </t>
  </si>
  <si>
    <t>Аттестация рабочих мест   по условиям труда производственных объектов АО "Эмбамунайгаз"</t>
  </si>
  <si>
    <t>841212.031.000000</t>
  </si>
  <si>
    <t>Услуги по предсменному медицинскому осмотру персонала</t>
  </si>
  <si>
    <t>12-2-8</t>
  </si>
  <si>
    <t>«Ембамунайгаз» АҚ қызметкерлерін міндетті медициналық тексеруден өткізу қызметі</t>
  </si>
  <si>
    <t>Услуги по обязательному медицинскому осмотру работников АО "Эмбамунайгаз"</t>
  </si>
  <si>
    <t>Услуги по диагностированию/экспертизе /анализу/испытаниям/тестированию/осмотру</t>
  </si>
  <si>
    <t xml:space="preserve">«Ембамунайгаз» АҚ объекттерін өндірістік бақылау зертханалық – өлшеуіш өлшеулерін жүргізу бойынша қызмет көрсету. </t>
  </si>
  <si>
    <t xml:space="preserve">Оказания услуг по проведению лаболаторных замеров производственного контроля объектов АО "Эмбамунайгаз"
</t>
  </si>
  <si>
    <t>331312.200.000002</t>
  </si>
  <si>
    <t>Услуги по техническому обслуживанию лабораторного/учебно-лабораторного оборудования</t>
  </si>
  <si>
    <t xml:space="preserve">Услуги по техническому обслуживанию лабораторного/учебно-лабораторного оборудования </t>
  </si>
  <si>
    <t>"Күкірт анализаторлары мен БҚҚ (Будың Қанығу Қысымын) аппараттарына сервистік қызмет көрсету және жөндеу</t>
  </si>
  <si>
    <t>"Сервисное обслуживание и ремонт анализаторов серы и аппаратов ДНП</t>
  </si>
  <si>
    <t xml:space="preserve"> 099019.000.000010</t>
  </si>
  <si>
    <t>Услуги по специализированной обработке нефтегазового сырья</t>
  </si>
  <si>
    <t>"Мұнай тұнбасын эмульсиядан ажырату бойынша күрделі қызметтер"</t>
  </si>
  <si>
    <t>Услуги по разделению трудноразрушаемой нефтешламовой эмульсии</t>
  </si>
  <si>
    <t>CAP_2.1.3.61.10 (Уаз Восточный супервайзерство скв. № 130)</t>
  </si>
  <si>
    <t>«Эмбамунайгаз» АҚ кен орындарында ұңғымаларды салу кезіндегі супервайзерлік қызметтер</t>
  </si>
  <si>
    <t>Услуги по супервайзерству при строительстве поисковоөразведочных скважин на месторождениях  АО "Эмбамунайгаз"</t>
  </si>
  <si>
    <t>ДПиОЗ</t>
  </si>
  <si>
    <t>620920.000.000007</t>
  </si>
  <si>
    <t xml:space="preserve"> Услуги по пользованию информационной системой электронных закупок</t>
  </si>
  <si>
    <t>Услуги по пользованию информационной системой электронных закупок</t>
  </si>
  <si>
    <t>г.Атырау</t>
  </si>
  <si>
    <t xml:space="preserve">Электронды сатып алулардың ақпараттық жүйесін пайдалану құқығын беру бойынша қызметтер </t>
  </si>
  <si>
    <t>Услуги по предоставлению права пользования Информационной системой электронных закупок</t>
  </si>
  <si>
    <t>ОУС ФД</t>
  </si>
  <si>
    <t>SAP ЛБЖ  техникалық қолдау қызметтері</t>
  </si>
  <si>
    <t>Услуги по технической поддержке ЛПО SAP</t>
  </si>
  <si>
    <t>2.5.2.10.</t>
  </si>
  <si>
    <t>331229.900.000017</t>
  </si>
  <si>
    <t>Услуги по техническому обслуживанию газовых установок/оборудования/систем/аппаратов/газопроводов</t>
  </si>
  <si>
    <t>Атырауская область, г. Атырау</t>
  </si>
  <si>
    <t>"ЕМГ" АҚ,  БАнің газ шаруашылығына қызмет көрсету</t>
  </si>
  <si>
    <t>Обслуживание газового хозяйства, АУП, АО "ЭМГ"</t>
  </si>
  <si>
    <t>ӨТҚжЖК басқармасының  газ шаруашылығына қызмет көрсету</t>
  </si>
  <si>
    <t xml:space="preserve">Обслуживание газового хозяйства, УПТОиКО  </t>
  </si>
  <si>
    <t>"Жайықмұнайгаз" МГӨБның газ шаруашылығына қызмет көрсету</t>
  </si>
  <si>
    <t>Обслуживание газового хозяйства НГДУ "Жайыкмунайгаз"</t>
  </si>
  <si>
    <t xml:space="preserve"> Ембімұнайэнерго басқармасының газ шаруашылығына қызмет көрсету</t>
  </si>
  <si>
    <t xml:space="preserve">Обслуживание газового хозяйства  управления Эмбамунайэнерго </t>
  </si>
  <si>
    <t>782015.000.000000</t>
  </si>
  <si>
    <t>Услуги гостиниц и аналогичных мест для временного проживания</t>
  </si>
  <si>
    <t>Мангистауская область, Бейнеуский район, вп. "Толкын"</t>
  </si>
  <si>
    <t>«Ембімұнайгаз» АҚ – ның қызметкерлерінің "Толқын" вахталық қалашығында тұруын қамтамасыз ету қызметі</t>
  </si>
  <si>
    <t>Услуги по обеспечению проживания работников АО "Эмбамунайгаз" в вахтовом поселке "Толкын"</t>
  </si>
  <si>
    <t>«Ембімұнайгаз» АҚ – ның қызметкерлерін "Толқын" вахталық қалашығында тамақтандыруды ұйымдастыру қызметі</t>
  </si>
  <si>
    <t>Услуги по организации питания работников АО "Эмбамунайгаз" в вахтовом поселке "Толкын"</t>
  </si>
  <si>
    <t>749020.000.000010</t>
  </si>
  <si>
    <t>Услуги по медицинскому страхованию на случай болезни</t>
  </si>
  <si>
    <t>05.2023</t>
  </si>
  <si>
    <t>Қызметкерлер мен олардың жанұя мүшелерін ауырып қалған мезгілде дәрігерлік сақтандыру қызметі</t>
  </si>
  <si>
    <t>Медицинское страхование работников и членов их семей на случай болезни</t>
  </si>
  <si>
    <t>812913.000.000002</t>
  </si>
  <si>
    <t>Услуги по отлову собак</t>
  </si>
  <si>
    <t>Отлов и ликвидация бродячих собак</t>
  </si>
  <si>
    <t>"Ембімұнайгаз" АҚ кен орындарындағы қаңғыма иттерді аулау және жою</t>
  </si>
  <si>
    <t>Отлов и ликвидация бродячих собак с территорий месторождения АО "Эмбамунайгаз"</t>
  </si>
  <si>
    <t xml:space="preserve">"Ембімұнайгаз" АҚ  кен орындарындағы қызметкерлердің тамақтануын ұйымдастыру қызметін көрсету </t>
  </si>
  <si>
    <t xml:space="preserve">Услуги по организации питания работников на месторождениях АО "Эмбамунайгаз"
</t>
  </si>
  <si>
    <t>"Ембімұнайгаз" АҚ-на АДБ техникалық қолдау және пайдалану</t>
  </si>
  <si>
    <t>Сопровождение и техническая поддержка ТБД АО "Эмбамунайгаз"</t>
  </si>
  <si>
    <t>582950.000.000000</t>
  </si>
  <si>
    <t>Услуги по продлению лицензий на право использования программного обеспечения</t>
  </si>
  <si>
    <t>"Ембімұнайгаз" АҚ-на  "Параграф" бағдарламасын пайдалану және техникалық қолдау көрсету қызметтерін көрсету</t>
  </si>
  <si>
    <t>Услуги по техническому сопровождению информационной системы Параграф  АО "Эмбамунайгаз"</t>
  </si>
  <si>
    <t>"Ембімұнайгаз" АҚ-на  "6-ГР" бағдарламасын қамтудын және техникалық қолдау көрсету қызметтерін көрсету</t>
  </si>
  <si>
    <t>Услуги по технической поддержке ПО "6-ГР" АО "Эмбамунайгаз"</t>
  </si>
  <si>
    <t>"Ембімұнайгаз" АҚ үшін қолданбалы бағдарламалық қамтуды енгізу жұмыстары</t>
  </si>
  <si>
    <t xml:space="preserve">Услуги по техническому сопровжодению прикладного программного обеспечения для  АО "Эмбамунайгаз" </t>
  </si>
  <si>
    <t>582950.000.000001</t>
  </si>
  <si>
    <t>Услуги по предоставлению лицензий на право использования программного обеспечения</t>
  </si>
  <si>
    <t>"Ембімұнайгаз" АҚ-на "ACTUALIS: Кадровое дело" ақпараттық жүйесін сатып алу және техникалық қолдау көрсету қызметтері</t>
  </si>
  <si>
    <t>Услуги по приобретению и техническому сопровождению информационной системы "ACTUALIS: Кадровое дело" АО "Эмбамунайгаз"</t>
  </si>
  <si>
    <t>"Ембімұнайгаз" АҚ-на  "OFM" бағдарламасын қамтудын және техникалық қолдау көрсету қызметтерін көрсету</t>
  </si>
  <si>
    <t>Услуги по технической поддержке ПО "OFM" АО "Эмбамунайгаз"</t>
  </si>
  <si>
    <t>"Ембімұнайгаз" АҚ-на  "Petrel" бағдарламасын қамтудын және техникалық қолдау көрсету қызметтерін көрсету</t>
  </si>
  <si>
    <t>Услуги по технической поддержке ПО "Petrel" АО "Эмбамунайгаз"</t>
  </si>
  <si>
    <t>"Ембімұнайгаз" АҚ-на  "Techlog" бағдарламасын қамтудын және техникалық қолдау көрсету қызметтерін көрсету</t>
  </si>
  <si>
    <t>Услуги по технической поддержке ПО "Techlog" АО "Эмбамунайгаз"</t>
  </si>
  <si>
    <t>Oracle бағдарламасына техникалық қолдау көрсету қызметтерін көрсету</t>
  </si>
  <si>
    <t>Услуги по технической поддержке ПО Oracle</t>
  </si>
  <si>
    <t xml:space="preserve">"Ембімұнайгаз" АҚ ГИС техникалық қолдау көрсету қызметі </t>
  </si>
  <si>
    <t>Услуги по технической поддержке ГИС АО "Эмбамунайгаз"</t>
  </si>
  <si>
    <t>ШТС және ЭБС жүйелеріне таңдауға арналған бағдарламалық жасақтаманы пайдалану құқығына лицензиялау қызметі</t>
  </si>
  <si>
    <t>Услуга по предоставлению лицензий на право использования программного обеспечения для подбора систем ШГН и ЭВН</t>
  </si>
  <si>
    <t>Boardmaps АЖ сүйемелдеу бойынша қызметтер</t>
  </si>
  <si>
    <t>Услуги по сопровождению ИС Boardmaps</t>
  </si>
  <si>
    <t>"Ембімұнайгаз" АҚ Petrel бойынша сатып алу және техникалық сүйемелдеу бойынша қызметтер</t>
  </si>
  <si>
    <t>Услуги по приобретению и техническому сопровождению ПО Petrel АО "Эмбамунайгаз"</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</si>
  <si>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</si>
  <si>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</si>
  <si>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</si>
  <si>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Ластанған топырақты кәдеге жарату (қайта жуу қалдықтары мен мұнай шламдары)</t>
  </si>
  <si>
    <t>Утилизации замазученного грунта (отходы обратной промывки и нефтешлам) НГДУ "Жайыкмунайгаз"</t>
  </si>
  <si>
    <t>Утилизации замазученного грунта (отходы обратной промывки и нефтешлам) НГДУ "Жылыоймунайгаз"</t>
  </si>
  <si>
    <t>Атырауская область,Макатский район</t>
  </si>
  <si>
    <t>Утилизации замазученного грунта (отходы обратной промывки и нефтешлам) НГДУ "Доссормунайгаз"</t>
  </si>
  <si>
    <t>Атырауская область, Кызылкогинский район</t>
  </si>
  <si>
    <t>Утилизации замазученного грунта (отходы обратной промывки и нефтешлам) НГДУ "Кайнармунайгаз"</t>
  </si>
  <si>
    <t>688 Т</t>
  </si>
  <si>
    <t>687 Т</t>
  </si>
  <si>
    <t>406 Т</t>
  </si>
  <si>
    <t>408 Т</t>
  </si>
  <si>
    <t>691 Т</t>
  </si>
  <si>
    <t>690 Т</t>
  </si>
  <si>
    <t>422 Т</t>
  </si>
  <si>
    <t>694 Т</t>
  </si>
  <si>
    <t>426 Т</t>
  </si>
  <si>
    <t>421 Т</t>
  </si>
  <si>
    <t>427 Т</t>
  </si>
  <si>
    <t>420 Т</t>
  </si>
  <si>
    <t>679 Т</t>
  </si>
  <si>
    <t>678 Т</t>
  </si>
  <si>
    <t>502 Т</t>
  </si>
  <si>
    <t>505 Т</t>
  </si>
  <si>
    <t>504 Т</t>
  </si>
  <si>
    <t>503 Т</t>
  </si>
  <si>
    <t>697 Т</t>
  </si>
  <si>
    <t>689 Т</t>
  </si>
  <si>
    <t>674 Т</t>
  </si>
  <si>
    <t>671 Т</t>
  </si>
  <si>
    <t>673 Т</t>
  </si>
  <si>
    <t>672 Т</t>
  </si>
  <si>
    <t>704 Т</t>
  </si>
  <si>
    <t>442 Т</t>
  </si>
  <si>
    <t>486 Т</t>
  </si>
  <si>
    <t>537 Т</t>
  </si>
  <si>
    <t>536 Т</t>
  </si>
  <si>
    <t>535 Т</t>
  </si>
  <si>
    <t>539 Т</t>
  </si>
  <si>
    <t>538 Т</t>
  </si>
  <si>
    <t>540 Т</t>
  </si>
  <si>
    <t>541 Т</t>
  </si>
  <si>
    <t>551 Т</t>
  </si>
  <si>
    <t>550 Т</t>
  </si>
  <si>
    <t>549 Т</t>
  </si>
  <si>
    <t>548 Т</t>
  </si>
  <si>
    <t>546 Т</t>
  </si>
  <si>
    <t>545 Т</t>
  </si>
  <si>
    <t>547 Т</t>
  </si>
  <si>
    <t>552 Т</t>
  </si>
  <si>
    <t>488 Т</t>
  </si>
  <si>
    <t>553 Т</t>
  </si>
  <si>
    <t>623 Т</t>
  </si>
  <si>
    <t>620 Т</t>
  </si>
  <si>
    <t>618 Т</t>
  </si>
  <si>
    <t>622 Т</t>
  </si>
  <si>
    <t>621 Т</t>
  </si>
  <si>
    <t>619 Т</t>
  </si>
  <si>
    <t>617 Т</t>
  </si>
  <si>
    <t>616 Т</t>
  </si>
  <si>
    <t>606 Т</t>
  </si>
  <si>
    <t>615 Т</t>
  </si>
  <si>
    <t>611 Т</t>
  </si>
  <si>
    <t>605 Т</t>
  </si>
  <si>
    <t>608 Т</t>
  </si>
  <si>
    <t>614 Т</t>
  </si>
  <si>
    <t>613 Т</t>
  </si>
  <si>
    <t>612 Т</t>
  </si>
  <si>
    <t>610 Т</t>
  </si>
  <si>
    <t>609 Т</t>
  </si>
  <si>
    <t>607 Т</t>
  </si>
  <si>
    <t>364 Т</t>
  </si>
  <si>
    <t>566 Т</t>
  </si>
  <si>
    <t>569 Т</t>
  </si>
  <si>
    <t>568 Т</t>
  </si>
  <si>
    <t>596 Т</t>
  </si>
  <si>
    <t>597 Т</t>
  </si>
  <si>
    <t>598 Т</t>
  </si>
  <si>
    <t>599 Т</t>
  </si>
  <si>
    <t>600 Т</t>
  </si>
  <si>
    <t>624 Т</t>
  </si>
  <si>
    <t>627 Т</t>
  </si>
  <si>
    <t>626 Т</t>
  </si>
  <si>
    <t>628 Т</t>
  </si>
  <si>
    <t>625 Т</t>
  </si>
  <si>
    <t>637 Т</t>
  </si>
  <si>
    <t>639 Т</t>
  </si>
  <si>
    <t>638 Т</t>
  </si>
  <si>
    <t>641 Т</t>
  </si>
  <si>
    <t>640 Т</t>
  </si>
  <si>
    <t>559 Т</t>
  </si>
  <si>
    <t>558 Т</t>
  </si>
  <si>
    <t>557 Т</t>
  </si>
  <si>
    <t>556 Т</t>
  </si>
  <si>
    <t>523 Т</t>
  </si>
  <si>
    <t>521 Т</t>
  </si>
  <si>
    <t>518 Т</t>
  </si>
  <si>
    <t>524 Т</t>
  </si>
  <si>
    <t>522 Т</t>
  </si>
  <si>
    <t>520 Т</t>
  </si>
  <si>
    <t>519 Т</t>
  </si>
  <si>
    <t>402 Т</t>
  </si>
  <si>
    <t>401 Т</t>
  </si>
  <si>
    <t>400 Т</t>
  </si>
  <si>
    <t>399 Т</t>
  </si>
  <si>
    <t>398 Т</t>
  </si>
  <si>
    <t>397 Т</t>
  </si>
  <si>
    <t>396 Т</t>
  </si>
  <si>
    <t>643 Т</t>
  </si>
  <si>
    <t>636 Т</t>
  </si>
  <si>
    <t>629 Т</t>
  </si>
  <si>
    <t>631 Т</t>
  </si>
  <si>
    <t>630 Т</t>
  </si>
  <si>
    <t>632 Т</t>
  </si>
  <si>
    <t>633 Т</t>
  </si>
  <si>
    <t>634 Т</t>
  </si>
  <si>
    <t>528 Т</t>
  </si>
  <si>
    <t>527 Т</t>
  </si>
  <si>
    <t>529 Т</t>
  </si>
  <si>
    <t>530 Т</t>
  </si>
  <si>
    <t>532 Т</t>
  </si>
  <si>
    <t>531 Т</t>
  </si>
  <si>
    <t>438 Т</t>
  </si>
  <si>
    <t>508 Т</t>
  </si>
  <si>
    <t>509 Т</t>
  </si>
  <si>
    <t>510 Т</t>
  </si>
  <si>
    <t>512 Т</t>
  </si>
  <si>
    <t>511 Т</t>
  </si>
  <si>
    <t>513 Т</t>
  </si>
  <si>
    <t>669 Т</t>
  </si>
  <si>
    <t>571 Т</t>
  </si>
  <si>
    <t>570 Т</t>
  </si>
  <si>
    <t>651 Т</t>
  </si>
  <si>
    <t>653 Т</t>
  </si>
  <si>
    <t>652 Т</t>
  </si>
  <si>
    <t>657 Т</t>
  </si>
  <si>
    <t>656 Т</t>
  </si>
  <si>
    <t>655 Т</t>
  </si>
  <si>
    <t>654 Т</t>
  </si>
  <si>
    <t>660 Т</t>
  </si>
  <si>
    <t>667 Т</t>
  </si>
  <si>
    <t>666 Т</t>
  </si>
  <si>
    <t>661 Т</t>
  </si>
  <si>
    <t>665 Т</t>
  </si>
  <si>
    <t>585 Т</t>
  </si>
  <si>
    <t>584 Т</t>
  </si>
  <si>
    <t>572 Т</t>
  </si>
  <si>
    <t>582 Т</t>
  </si>
  <si>
    <t>573 Т</t>
  </si>
  <si>
    <t>581 Т</t>
  </si>
  <si>
    <t>574 Т</t>
  </si>
  <si>
    <t>575 Т</t>
  </si>
  <si>
    <t>580 Т</t>
  </si>
  <si>
    <t>577 Т</t>
  </si>
  <si>
    <t>576 Т</t>
  </si>
  <si>
    <t>579 Т</t>
  </si>
  <si>
    <t>578 Т</t>
  </si>
  <si>
    <t>680 Т</t>
  </si>
  <si>
    <t>591 Т</t>
  </si>
  <si>
    <t>590 Т</t>
  </si>
  <si>
    <t>592 Т</t>
  </si>
  <si>
    <t>702 Т</t>
  </si>
  <si>
    <t>701 Т</t>
  </si>
  <si>
    <t>493 Т</t>
  </si>
  <si>
    <t>492 Т</t>
  </si>
  <si>
    <t>494 Т</t>
  </si>
  <si>
    <t>495 Т</t>
  </si>
  <si>
    <t>490 Т</t>
  </si>
  <si>
    <t>491 Т</t>
  </si>
  <si>
    <t>587 Т</t>
  </si>
  <si>
    <t>586 Т</t>
  </si>
  <si>
    <t>699 Т</t>
  </si>
  <si>
    <t>698 Т</t>
  </si>
  <si>
    <t>700 Т</t>
  </si>
  <si>
    <t>496 Т</t>
  </si>
  <si>
    <t>497 Т</t>
  </si>
  <si>
    <t>676 Т</t>
  </si>
  <si>
    <t>675 Т</t>
  </si>
  <si>
    <t>489 Т</t>
  </si>
  <si>
    <t>373 Т</t>
  </si>
  <si>
    <t>372 Т</t>
  </si>
  <si>
    <t>375 Т</t>
  </si>
  <si>
    <t>374 Т</t>
  </si>
  <si>
    <t>565 Т</t>
  </si>
  <si>
    <t>564 Т</t>
  </si>
  <si>
    <t>563 Т</t>
  </si>
  <si>
    <t>561 Т</t>
  </si>
  <si>
    <t>562 Т</t>
  </si>
  <si>
    <t>367 Т</t>
  </si>
  <si>
    <t>366 Т</t>
  </si>
  <si>
    <t>365 Т</t>
  </si>
  <si>
    <t>403 Т</t>
  </si>
  <si>
    <t>404 Т</t>
  </si>
  <si>
    <t>485 Т</t>
  </si>
  <si>
    <t>475 Т</t>
  </si>
  <si>
    <t>481 Т</t>
  </si>
  <si>
    <t>482 Т</t>
  </si>
  <si>
    <t>483 Т</t>
  </si>
  <si>
    <t>484 Т</t>
  </si>
  <si>
    <t>476 Т</t>
  </si>
  <si>
    <t>659 Т</t>
  </si>
  <si>
    <t>658 Т</t>
  </si>
  <si>
    <t>664 Т</t>
  </si>
  <si>
    <t>663 Т</t>
  </si>
  <si>
    <t>662 Т</t>
  </si>
  <si>
    <t>471 Т</t>
  </si>
  <si>
    <t>470 Т</t>
  </si>
  <si>
    <t>469 Т</t>
  </si>
  <si>
    <t>468 Т</t>
  </si>
  <si>
    <t>467 Т</t>
  </si>
  <si>
    <t>466 Т</t>
  </si>
  <si>
    <t>465 Т</t>
  </si>
  <si>
    <t>464 Т</t>
  </si>
  <si>
    <t>463 Т</t>
  </si>
  <si>
    <t>462 Т</t>
  </si>
  <si>
    <t>479 Т</t>
  </si>
  <si>
    <t>478 Т</t>
  </si>
  <si>
    <t>480 Т</t>
  </si>
  <si>
    <t>458 Т</t>
  </si>
  <si>
    <t>411 Т</t>
  </si>
  <si>
    <t>412 Т</t>
  </si>
  <si>
    <t>413 Т</t>
  </si>
  <si>
    <t>415 Т</t>
  </si>
  <si>
    <t>459 Т</t>
  </si>
  <si>
    <t>460 Т</t>
  </si>
  <si>
    <t>461 Т</t>
  </si>
  <si>
    <t>440 Т</t>
  </si>
  <si>
    <t>441 Т</t>
  </si>
  <si>
    <t>684 Т</t>
  </si>
  <si>
    <t>635 Т</t>
  </si>
  <si>
    <t>534 Т</t>
  </si>
  <si>
    <t>542 Т</t>
  </si>
  <si>
    <t>543 Т</t>
  </si>
  <si>
    <t>544 Т</t>
  </si>
  <si>
    <t>487 Т</t>
  </si>
  <si>
    <t>514 Т</t>
  </si>
  <si>
    <t>515 Т</t>
  </si>
  <si>
    <t>516 Т</t>
  </si>
  <si>
    <t>517 Т</t>
  </si>
  <si>
    <t>418 Т</t>
  </si>
  <si>
    <t>452 Т</t>
  </si>
  <si>
    <t>554 Т</t>
  </si>
  <si>
    <t>555 Т</t>
  </si>
  <si>
    <t>670 Т</t>
  </si>
  <si>
    <t>709 Т</t>
  </si>
  <si>
    <t>377 Т</t>
  </si>
  <si>
    <t>378 Т</t>
  </si>
  <si>
    <t>386 Т</t>
  </si>
  <si>
    <t>387 Т</t>
  </si>
  <si>
    <t>388 Т</t>
  </si>
  <si>
    <t>389 Т</t>
  </si>
  <si>
    <t>407 Т</t>
  </si>
  <si>
    <t>472 Т</t>
  </si>
  <si>
    <t>473 Т</t>
  </si>
  <si>
    <t>474 Т</t>
  </si>
  <si>
    <t>711 Т</t>
  </si>
  <si>
    <t>681 Т</t>
  </si>
  <si>
    <t>708 Т</t>
  </si>
  <si>
    <t>642 Т</t>
  </si>
  <si>
    <t>567 Т</t>
  </si>
  <si>
    <t>601 Т</t>
  </si>
  <si>
    <t>602 Т</t>
  </si>
  <si>
    <t>603 Т</t>
  </si>
  <si>
    <t>499 Т</t>
  </si>
  <si>
    <t>500 Т</t>
  </si>
  <si>
    <t>501 Т</t>
  </si>
  <si>
    <t>560 Т</t>
  </si>
  <si>
    <t>526 Т</t>
  </si>
  <si>
    <t>448 Т</t>
  </si>
  <si>
    <t>449 Т</t>
  </si>
  <si>
    <t>450 Т</t>
  </si>
  <si>
    <t>451 Т</t>
  </si>
  <si>
    <t>525 Т</t>
  </si>
  <si>
    <t>588 Т</t>
  </si>
  <si>
    <t>589 Т</t>
  </si>
  <si>
    <t>716 Т</t>
  </si>
  <si>
    <t>533 Т</t>
  </si>
  <si>
    <t>436 Т</t>
  </si>
  <si>
    <t>437 Т</t>
  </si>
  <si>
    <t>435 Т</t>
  </si>
  <si>
    <t>645 Т</t>
  </si>
  <si>
    <t>685 Т</t>
  </si>
  <si>
    <t>686 Т</t>
  </si>
  <si>
    <t>392 Т</t>
  </si>
  <si>
    <t>393 Т</t>
  </si>
  <si>
    <t>394 Т</t>
  </si>
  <si>
    <t>395 Т</t>
  </si>
  <si>
    <t>390 Т</t>
  </si>
  <si>
    <t>391 Т</t>
  </si>
  <si>
    <t>457 Т</t>
  </si>
  <si>
    <t>693 Т</t>
  </si>
  <si>
    <t>376 Т</t>
  </si>
  <si>
    <t>712 Т</t>
  </si>
  <si>
    <t>713 Т</t>
  </si>
  <si>
    <t>705 Т</t>
  </si>
  <si>
    <t>428 Т</t>
  </si>
  <si>
    <t>429 Т</t>
  </si>
  <si>
    <t>417 Т</t>
  </si>
  <si>
    <t>695 Т</t>
  </si>
  <si>
    <t>409 Т</t>
  </si>
  <si>
    <t>410 Т</t>
  </si>
  <si>
    <t>644 Т</t>
  </si>
  <si>
    <t>692 Т</t>
  </si>
  <si>
    <t>668 Т</t>
  </si>
  <si>
    <t>416 Т</t>
  </si>
  <si>
    <t>595 Т</t>
  </si>
  <si>
    <t>414 Т</t>
  </si>
  <si>
    <t>369 Т</t>
  </si>
  <si>
    <t>370 Т</t>
  </si>
  <si>
    <t>371 Т</t>
  </si>
  <si>
    <t>696 Т</t>
  </si>
  <si>
    <t>593 Т</t>
  </si>
  <si>
    <t>594 Т</t>
  </si>
  <si>
    <t>447 Т</t>
  </si>
  <si>
    <t>430 Т</t>
  </si>
  <si>
    <t>431 Т</t>
  </si>
  <si>
    <t>432 Т</t>
  </si>
  <si>
    <t>433 Т</t>
  </si>
  <si>
    <t>646 Т</t>
  </si>
  <si>
    <t>650 Т</t>
  </si>
  <si>
    <t>647 Т</t>
  </si>
  <si>
    <t>648 Т</t>
  </si>
  <si>
    <t>649 Т</t>
  </si>
  <si>
    <t>455 Т</t>
  </si>
  <si>
    <t>456 Т</t>
  </si>
  <si>
    <t>707 Т</t>
  </si>
  <si>
    <t>506 Т</t>
  </si>
  <si>
    <t>583 Т</t>
  </si>
  <si>
    <t>498 Т</t>
  </si>
  <si>
    <t>405 Т</t>
  </si>
  <si>
    <t>381 Т</t>
  </si>
  <si>
    <t>382 Т</t>
  </si>
  <si>
    <t>383 Т</t>
  </si>
  <si>
    <t>384 Т</t>
  </si>
  <si>
    <t>385 Т</t>
  </si>
  <si>
    <t>714 Т</t>
  </si>
  <si>
    <t>715 Т</t>
  </si>
  <si>
    <t>380 Т</t>
  </si>
  <si>
    <t>379 Т</t>
  </si>
  <si>
    <t>604 Т</t>
  </si>
  <si>
    <t>682 Т</t>
  </si>
  <si>
    <t>683 Т</t>
  </si>
  <si>
    <t>443 Т</t>
  </si>
  <si>
    <t>444 Т</t>
  </si>
  <si>
    <t>445 Т</t>
  </si>
  <si>
    <t>446 Т</t>
  </si>
  <si>
    <t>677 Т</t>
  </si>
  <si>
    <t>439 Т</t>
  </si>
  <si>
    <t>419 Т</t>
  </si>
  <si>
    <t>507 Т</t>
  </si>
  <si>
    <t>703 Т</t>
  </si>
  <si>
    <t>423 Т</t>
  </si>
  <si>
    <t>424 Т</t>
  </si>
  <si>
    <t>425 Т</t>
  </si>
  <si>
    <t>453 Т</t>
  </si>
  <si>
    <t>454 Т</t>
  </si>
  <si>
    <t>706 Т</t>
  </si>
  <si>
    <t>368 Т</t>
  </si>
  <si>
    <t>710 Т</t>
  </si>
  <si>
    <t>477 Т</t>
  </si>
  <si>
    <t>434 Т</t>
  </si>
  <si>
    <t>40 Р</t>
  </si>
  <si>
    <t>45 Р</t>
  </si>
  <si>
    <t>44 Р</t>
  </si>
  <si>
    <t>41 Р</t>
  </si>
  <si>
    <t>38 Р</t>
  </si>
  <si>
    <t>39 Р</t>
  </si>
  <si>
    <t>37 Р</t>
  </si>
  <si>
    <t>65 Р</t>
  </si>
  <si>
    <t>67 Р</t>
  </si>
  <si>
    <t>42 Р</t>
  </si>
  <si>
    <t>66 Р</t>
  </si>
  <si>
    <t>47 Р</t>
  </si>
  <si>
    <t>55 Р</t>
  </si>
  <si>
    <t>56 Р</t>
  </si>
  <si>
    <t>51 У</t>
  </si>
  <si>
    <t>53 У</t>
  </si>
  <si>
    <t>64 У</t>
  </si>
  <si>
    <t>57 У</t>
  </si>
  <si>
    <t>62 У</t>
  </si>
  <si>
    <t>61 У</t>
  </si>
  <si>
    <t>69 У</t>
  </si>
  <si>
    <t>36 У</t>
  </si>
  <si>
    <t>35 У</t>
  </si>
  <si>
    <t>97 У</t>
  </si>
  <si>
    <t>96 У</t>
  </si>
  <si>
    <t>95 У</t>
  </si>
  <si>
    <t>93 У</t>
  </si>
  <si>
    <t>94 У</t>
  </si>
  <si>
    <t>90 У</t>
  </si>
  <si>
    <t>89 У</t>
  </si>
  <si>
    <t>88 У</t>
  </si>
  <si>
    <t>86 У</t>
  </si>
  <si>
    <t>72 У</t>
  </si>
  <si>
    <t>50 У</t>
  </si>
  <si>
    <t>67 У</t>
  </si>
  <si>
    <t>63 У</t>
  </si>
  <si>
    <t>68 У</t>
  </si>
  <si>
    <t>51 Р</t>
  </si>
  <si>
    <t>57 Р</t>
  </si>
  <si>
    <t>59 Р</t>
  </si>
  <si>
    <t>63 Р</t>
  </si>
  <si>
    <t>53 Р</t>
  </si>
  <si>
    <t>52 Р</t>
  </si>
  <si>
    <t>54 Р</t>
  </si>
  <si>
    <t>64 Р</t>
  </si>
  <si>
    <t>60 Р</t>
  </si>
  <si>
    <t>61 Р</t>
  </si>
  <si>
    <t>62 Р</t>
  </si>
  <si>
    <t>58 Р</t>
  </si>
  <si>
    <t>50 Р</t>
  </si>
  <si>
    <t>43 Р</t>
  </si>
  <si>
    <t>46 Р</t>
  </si>
  <si>
    <t>48 Р</t>
  </si>
  <si>
    <t>49 Р</t>
  </si>
  <si>
    <t>54 У</t>
  </si>
  <si>
    <t>56 У</t>
  </si>
  <si>
    <t>66 У</t>
  </si>
  <si>
    <t>71 У</t>
  </si>
  <si>
    <t>75 У</t>
  </si>
  <si>
    <t>76 У</t>
  </si>
  <si>
    <t>98 У</t>
  </si>
  <si>
    <t>52 У</t>
  </si>
  <si>
    <t>55 У</t>
  </si>
  <si>
    <t>74 У</t>
  </si>
  <si>
    <t>60 У</t>
  </si>
  <si>
    <t>85 У</t>
  </si>
  <si>
    <t>84 У</t>
  </si>
  <si>
    <t>47 У</t>
  </si>
  <si>
    <t>78 У</t>
  </si>
  <si>
    <t>70 У</t>
  </si>
  <si>
    <t>37 У</t>
  </si>
  <si>
    <t>48 У</t>
  </si>
  <si>
    <t>49 У</t>
  </si>
  <si>
    <t>59 У</t>
  </si>
  <si>
    <t>80 У</t>
  </si>
  <si>
    <t>81 У</t>
  </si>
  <si>
    <t>82 У</t>
  </si>
  <si>
    <t>77 У</t>
  </si>
  <si>
    <t>87 У</t>
  </si>
  <si>
    <t>58 У</t>
  </si>
  <si>
    <t>46 У</t>
  </si>
  <si>
    <t>31 У</t>
  </si>
  <si>
    <t>91 У</t>
  </si>
  <si>
    <t>65 У</t>
  </si>
  <si>
    <t>83 У</t>
  </si>
  <si>
    <t>92 У</t>
  </si>
  <si>
    <t>32 У</t>
  </si>
  <si>
    <t>39 У</t>
  </si>
  <si>
    <t>41 У</t>
  </si>
  <si>
    <t>42 У</t>
  </si>
  <si>
    <t>43 У</t>
  </si>
  <si>
    <t>45 У</t>
  </si>
  <si>
    <t>38 У</t>
  </si>
  <si>
    <t>40 У</t>
  </si>
  <si>
    <t>33 У</t>
  </si>
  <si>
    <t>34 У</t>
  </si>
  <si>
    <t>44 У</t>
  </si>
  <si>
    <t>ПКО 2.0</t>
  </si>
  <si>
    <t>31-1 Т</t>
  </si>
  <si>
    <t>33-1 Т</t>
  </si>
  <si>
    <t>40-1 Т</t>
  </si>
  <si>
    <t>525-1 Т</t>
  </si>
  <si>
    <t>29-1 Т</t>
  </si>
  <si>
    <t>583-1 Т</t>
  </si>
  <si>
    <t>142-1 Т</t>
  </si>
  <si>
    <t>ЗКС + ПКО 2.0</t>
  </si>
  <si>
    <t>623-1 Т</t>
  </si>
  <si>
    <t>1;11</t>
  </si>
  <si>
    <t>618-1 Т</t>
  </si>
  <si>
    <t>622-1 Т</t>
  </si>
  <si>
    <t>621-1 Т</t>
  </si>
  <si>
    <t>619-1 Т</t>
  </si>
  <si>
    <t>1;11;26;28;29</t>
  </si>
  <si>
    <t>617-1 Т</t>
  </si>
  <si>
    <t>616-1 Т</t>
  </si>
  <si>
    <t>606-1 Т</t>
  </si>
  <si>
    <t>615-1 Т</t>
  </si>
  <si>
    <t>611-1 Т</t>
  </si>
  <si>
    <t>605-1 Т</t>
  </si>
  <si>
    <t>608-1 Т</t>
  </si>
  <si>
    <t>614-1 Т</t>
  </si>
  <si>
    <t>613-1 Т</t>
  </si>
  <si>
    <t>612-1 Т</t>
  </si>
  <si>
    <t>610-1 Т</t>
  </si>
  <si>
    <t>609-1 Т</t>
  </si>
  <si>
    <t>607-1 Т</t>
  </si>
  <si>
    <t>363-1 Т</t>
  </si>
  <si>
    <t>1;26;28;29</t>
  </si>
  <si>
    <t>228-1 Т</t>
  </si>
  <si>
    <t>229-1 Т</t>
  </si>
  <si>
    <t>624-1 Т</t>
  </si>
  <si>
    <t>627-1 Т</t>
  </si>
  <si>
    <t>626-1 Т</t>
  </si>
  <si>
    <t>628-1 Т</t>
  </si>
  <si>
    <t>625-1 Т</t>
  </si>
  <si>
    <t>637-1 Т</t>
  </si>
  <si>
    <t>639-1 Т</t>
  </si>
  <si>
    <t>638-1 Т</t>
  </si>
  <si>
    <t>641-1 Т</t>
  </si>
  <si>
    <t>640-1 Т</t>
  </si>
  <si>
    <t>643-1 Т</t>
  </si>
  <si>
    <t>5,7,8,21,22,26,28,29</t>
  </si>
  <si>
    <t>629-1 Т</t>
  </si>
  <si>
    <t>631-1 Т</t>
  </si>
  <si>
    <t>630-1 Т</t>
  </si>
  <si>
    <t>Кран шаровой муфтовый газовый типа ГШК.
Назначение - для перекрытия потока среды;
Технические характеристики:
Диаметр условный (Ду), мм - 25;
Далвение условное (Ру), кгс/см2 - 16;
Рабочая среда - газ;
Температура рабочей среды, C - от - 40 до + 60.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</si>
  <si>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632-1 Т</t>
  </si>
  <si>
    <t>633-1 Т</t>
  </si>
  <si>
    <t>Кран шаровый муфтовый газовый типа ГШК.
Назначение - для того, чтобы устанавливаться на трубопроводах в качестве
запорного устройства как внутреннего, так и наружного применения.
Техническая характеристика:
Диаметр условный (Ду), мм - 15;
Давление условное (Ру), кгс/см2 - 10;
Климатическое исполнение - УХЛ1;
Рабочая среда - газ;
Температура рабочей среды, C - от -60 до +50.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</si>
  <si>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634-1 Т</t>
  </si>
  <si>
    <t>1;11;27;28</t>
  </si>
  <si>
    <t>230-1 Т</t>
  </si>
  <si>
    <t>438-1 Т</t>
  </si>
  <si>
    <t>512-1 Т</t>
  </si>
  <si>
    <t>511-1 Т</t>
  </si>
  <si>
    <t>210-1 Т</t>
  </si>
  <si>
    <t>651-1 Т</t>
  </si>
  <si>
    <t>653-1 Т</t>
  </si>
  <si>
    <t>654-1 Т</t>
  </si>
  <si>
    <t>661-1 Т</t>
  </si>
  <si>
    <t>665-1 Т</t>
  </si>
  <si>
    <t>30-1 Т</t>
  </si>
  <si>
    <t>493-1 Т</t>
  </si>
  <si>
    <t>495-1 Т</t>
  </si>
  <si>
    <t>490-1 Т</t>
  </si>
  <si>
    <t>238-1 Т</t>
  </si>
  <si>
    <t>215-1 Т</t>
  </si>
  <si>
    <t>135-1 Т</t>
  </si>
  <si>
    <t>68-1 Т</t>
  </si>
  <si>
    <t>110000600</t>
  </si>
  <si>
    <t>272-1 Т</t>
  </si>
  <si>
    <t>275-1 Т</t>
  </si>
  <si>
    <t>274-1 Т</t>
  </si>
  <si>
    <t>273-1 Т</t>
  </si>
  <si>
    <t>1-1 Р</t>
  </si>
  <si>
    <t>исключить</t>
  </si>
  <si>
    <t>в связи с объединением в комлекс работ по экспл.бурению</t>
  </si>
  <si>
    <t>6-1 Р</t>
  </si>
  <si>
    <t>32-1 Р</t>
  </si>
  <si>
    <t>07.2022</t>
  </si>
  <si>
    <t>33-1 Р</t>
  </si>
  <si>
    <t>42-1 Р</t>
  </si>
  <si>
    <t>Құлсары қаласындағы Құлсары АЭТ-ның әкімшілік ғимаратын жөндеу жұмыстары</t>
  </si>
  <si>
    <t xml:space="preserve">Ремонт административного здания ЭСР Кульсары в г. Кульсары </t>
  </si>
  <si>
    <t>44-1 Р</t>
  </si>
  <si>
    <t>Отсыпка грунтом под опоры ВЛ-6кв на месторождениях НГДУ "Жылыоймунайгаз"</t>
  </si>
  <si>
    <t>45-1 Р</t>
  </si>
  <si>
    <t>С. Балғымбаев-О.Б.Қамысты к/о өндірісаралық жолының жөндеу жұмыстары</t>
  </si>
  <si>
    <t>66-1 Р</t>
  </si>
  <si>
    <t>Қайнар вахталық қалашығындағы КТҚ (карізді тазалау қондырғыларын)  нысаны жобалау-іздестіру жұмыстарын әзірлеу</t>
  </si>
  <si>
    <t>65-1 Р</t>
  </si>
  <si>
    <t>Ботақан кен орнындағы әлеуметтік нысандарының қаріздік сорғы станциясынан жиналатын ағынды сулары КТҚ (карізді тазалау қондырғыларын) қайта жасақтау</t>
  </si>
  <si>
    <t>67-1 Р</t>
  </si>
  <si>
    <t>«Қисымбай кен орнындағы КТҚ (карізді тазалау қондырғыларын) қайта жасақтау» нысаны жобалау-іздестіру жұмыстарын әзірлеу</t>
  </si>
  <si>
    <t>60-1 Р</t>
  </si>
  <si>
    <t>Қаратон кен орынын игеру жобасы ҚОӘТ жобасымен бірге</t>
  </si>
  <si>
    <t>Проект разработки месторождения Каратон с проектом ОВОС</t>
  </si>
  <si>
    <t>61-1 Р</t>
  </si>
  <si>
    <t>Құлсары кен орынын игеру жобасы ҚОӘТ жобасымен бірге</t>
  </si>
  <si>
    <t>Проект разработки месторождения Кульсары с проектом ОВОС</t>
  </si>
  <si>
    <t>62-1 Р</t>
  </si>
  <si>
    <t>Макат кен орынының I ортаюралық қабатын игеру жобасы ҚОӘТ жобасымен бірге</t>
  </si>
  <si>
    <t>Проект разработки I среднеюрского горизонта Северного участка месторождения Макат с проектом ОВОС</t>
  </si>
  <si>
    <t>97-1 У</t>
  </si>
  <si>
    <t>96-1 У</t>
  </si>
  <si>
    <t>95-1 У</t>
  </si>
  <si>
    <t>93-1 У</t>
  </si>
  <si>
    <t>94-1 У</t>
  </si>
  <si>
    <t>83-1 У</t>
  </si>
  <si>
    <t>"Ембімұнайгаз" АҚ кен орындарындағы қаңғыма иттер мен мысықтарды аулау</t>
  </si>
  <si>
    <t>Отлов бродячих собак и кошек с территорий месторождения АО "Эмбамунайгаз"</t>
  </si>
  <si>
    <t>4-1 У</t>
  </si>
  <si>
    <t>73 У</t>
  </si>
  <si>
    <t>сокращение потребности</t>
  </si>
  <si>
    <t>включить в комплекс по экспл.бурению</t>
  </si>
  <si>
    <t>изменение еНС ТРУ</t>
  </si>
  <si>
    <t>724 Т</t>
  </si>
  <si>
    <t>281331.000.000191</t>
  </si>
  <si>
    <t>для винтового насоса, наземный</t>
  </si>
  <si>
    <t>Головка приводная ЭВН без станции управления.Назначение - для передачи вращательного движения электродвигателя наротор глубинного погружного винтового насоса через колонну насосныхштанг.Основные технические требования к приводу:Характеристики головки верхнего привода:Максимальная воспринимаемая мощность, кВт, не менее - 15;Максимальная скорость вращения приводной головки об/мин, не менее - 600;Максимальный крутящий момент, Н*м - 1500;Максимальная осевая нагрузка, кг - 12000;Положение ременной передачи - горизонтальное, ремни 3х-ручейковые,зубчатые;Зажим полированного штока - 1 ¼";Тип редуктора - маслонаполненный, объем масла не более 5л(синтетическое), должны быть заправлены при поставке.Тип тормозной системы обратного хода - гидравлическая (должнаобеспечивать безопасное обратное вращение, независимое от системыременной передачи);Диаметр полированного штока - 1 ¼" (31,75мм);Сальниковая коробка - должна обеспечивать герметичность соединения сустьем с использованием плетенных уплотнений, материал - тефлон /кевлар; Соединительная резьба с устьем скважины 2 7/8 EUE (высаженныйнаружу конец);Ременная передача должна быть закрыта защитными откидными кожухами из 2хчастей и обеспечивать свободный и быстрый доступ к ремням и шкивам.Диаметр ведомого шкива, мм - 710мм;Устьевое оборудование:Фланцевая катушка; Интегрированный превентор.Характеристики взрывозащищенного электродвигателя:Мощность, кВт - 15;Тип - асинхронный;Питание - 400В/3 фазы / 50Гц;Исполнение корпуса - TEFC (электродвигатель закрытого типа свентиляторным охдаждением на валу);Ступень пылевлагозащищенности - не ниже IP55;Класс изоляции - не ниже F;Класс взрывозащиты - 1ExdIIBT4;Комплектация:- Головка верхнего привода;- Взрывозащищенный электродвигатель;- Шкивы и ремни;- Сальниковая коробка и зажим полированного штока;- Предохранительный хомут;- Противоотворотная цепь.Перечень необходимых документов при поставке:- должен поставляться с ЗИП;- сертификатом и другими документами, удостоверяющими происхождениетовара.- соответствующая упаковка, не допускающая повреждения оборудования.Гарантийный период на Товар не менее 24 месяца с даты ввода вэксплуатацию, исключая  расходные материалы (12 месяцев).Поставщик в рамках исполнения договора о закупках должен предоставитьдокументы, подтверждающие соответствие поставлемых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</si>
  <si>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721 Т</t>
  </si>
  <si>
    <t>281313.700.000001</t>
  </si>
  <si>
    <t>Установка насосная</t>
  </si>
  <si>
    <t>винтовая, штанговая</t>
  </si>
  <si>
    <t>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t>
  </si>
  <si>
    <t>722 Т</t>
  </si>
  <si>
    <t>723 Т</t>
  </si>
  <si>
    <t>720 Т</t>
  </si>
  <si>
    <t>265185.100.000009</t>
  </si>
  <si>
    <t>Мембрана</t>
  </si>
  <si>
    <t>для регулятора расхода жидкости</t>
  </si>
  <si>
    <t>717 Т</t>
  </si>
  <si>
    <t>192032.920.000000</t>
  </si>
  <si>
    <t>газовая</t>
  </si>
  <si>
    <t>718 Т</t>
  </si>
  <si>
    <t>719 Т</t>
  </si>
  <si>
    <t>Зажим анкерный DN-70 rpi применяется при строительстве линийэлектропередач. Он необходим для надежного крепления СИП-3 на анкерных,ответвительных и угловых опорах.Технические характеристики:Марка - DN-70 rpi;Тип арматуры - анкерный зажим;Сечение жилы, мм2 - 35-70;Минимальная разрушающая нагрузка, кН - 20;Диаметр провода, мм - 12-14.</t>
  </si>
  <si>
    <t>69 Р</t>
  </si>
  <si>
    <t>091012.900.000007</t>
  </si>
  <si>
    <t>Работы  по ликвидации  скважин</t>
  </si>
  <si>
    <t>Работы по ликвидации скважин</t>
  </si>
  <si>
    <t>"Ембімұнайгаз"  АҚ кенорнындарында   ұңғымаларды жою/қайтажою жұмыстары.</t>
  </si>
  <si>
    <t>Работы по  ликвидации/переликвидации скважин на месторождениях АО "Эмбамунайгаз"</t>
  </si>
  <si>
    <t>71 Р</t>
  </si>
  <si>
    <t>711219.900.010004</t>
  </si>
  <si>
    <t xml:space="preserve">Работы по проектированию   </t>
  </si>
  <si>
    <t>Работы по разработке проектных документов для проведения операций по недропользованию</t>
  </si>
  <si>
    <t>"Ембімұнайгаз"  АҚ кенорнындарына ұңғымаларды тұрғызу, тереңдету және ұңғыма оқпанын бүйірден тесу жобалау жұмыстары</t>
  </si>
  <si>
    <t xml:space="preserve">Работы по разработке проектной документации на строительство скважин, углубление и зарезки бокового ствола скважин на месторождениях АО «Эмбамунайгаз </t>
  </si>
  <si>
    <t>68 Р</t>
  </si>
  <si>
    <t>091011.900.000000</t>
  </si>
  <si>
    <t>Работы по повторному бурению скважины</t>
  </si>
  <si>
    <t>"Ембімұнайгаз"  АҚ кенорнындарында ұңғыма оқпанын бүйірден тесу жұмыстары.</t>
  </si>
  <si>
    <t>Зарезка бокового ствола скважин на месторождениях АО "Эмбамунайгаз"</t>
  </si>
  <si>
    <t>70 Р</t>
  </si>
  <si>
    <t>Ембімұнайгаз " АҚ кен орындарында іздеу-барлау ұңғымаларын салуға жобалық құжаттаманы әзірлеу бойынша жұмыстар</t>
  </si>
  <si>
    <t xml:space="preserve">Работы по разработке проектной документации на строительство поисково-разведочных скважин на месторождениях АО «Эмбамунайгаз </t>
  </si>
  <si>
    <t>99 У</t>
  </si>
  <si>
    <t>245</t>
  </si>
  <si>
    <t>"Ембімұнайгаз" АҚ объектілерін электрмен жабдықтау</t>
  </si>
  <si>
    <t>Электроснабжение объектов АО "Эмбамунайгаз"</t>
  </si>
  <si>
    <t>101 У</t>
  </si>
  <si>
    <t>712019.000.000010</t>
  </si>
  <si>
    <t>Услуги по проведению лабораторных/лабораторно-инструментальных исследований/анализов</t>
  </si>
  <si>
    <t xml:space="preserve">Санитарлық эпидемиологиялық қадағалау мекемесінің қызметі (суды және ауаны талдау бойынша қызмет) </t>
  </si>
  <si>
    <t>Услуги СЭС (услуги по анализу воды и воздуха)</t>
  </si>
  <si>
    <t>100 У</t>
  </si>
  <si>
    <t xml:space="preserve">494113.000.000000 </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</si>
  <si>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</si>
  <si>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«Жылыоймұнайгаз» МГӨБ нысандарын ауыз сумен қамту (водовоз) және тұрмыстық сұйық қалдықтарды қабылдау қызметі</t>
  </si>
  <si>
    <t>услуги по водоснабжению  (водовоз) и прием бытовых сточных вод с объектов НГДУ "Жылыоймунайгаз"</t>
  </si>
  <si>
    <t>102 У</t>
  </si>
  <si>
    <t>841212.025.000000</t>
  </si>
  <si>
    <t>Услуги по проведению полемеразных цепных реакции</t>
  </si>
  <si>
    <t>Диагностика инфекционных заболеваний (ПЦР)</t>
  </si>
  <si>
    <t>«Ембімұнайгаз» АҚ қызметкерлерінің ПТР әдісімен биологиялық материалдан COVID-19 вирусының РНҚ-сын анықтау бойынша диагностикалық зерттеу»</t>
  </si>
  <si>
    <t>в свзяи с изменением ЕНС ТРУ</t>
  </si>
  <si>
    <t>централ.закупка</t>
  </si>
  <si>
    <t>1 изменения и дополнения №120240021112-ПЗ-2022-1 от 09.11. 2021г., утвержден решением директора департамента ДПиОЗ Жылкайдаровым М.О.</t>
  </si>
  <si>
    <t>2 изменения и дополнения №120240021112-ПЗ-2022-2 от 10.12. 2021г., утвержден решением директора департамента ДПиОЗ Жылкайдаровым М.О.</t>
  </si>
  <si>
    <t>26,28,29</t>
  </si>
  <si>
    <t>22100374</t>
  </si>
  <si>
    <t>22100375</t>
  </si>
  <si>
    <t>22100376</t>
  </si>
  <si>
    <t>22100377</t>
  </si>
  <si>
    <t>22100378</t>
  </si>
  <si>
    <t>22100379</t>
  </si>
  <si>
    <t>22100373</t>
  </si>
  <si>
    <t>22100381</t>
  </si>
  <si>
    <t>22100380</t>
  </si>
  <si>
    <t>22100436</t>
  </si>
  <si>
    <t>11;27;28;29;</t>
  </si>
  <si>
    <t>22100026</t>
  </si>
  <si>
    <t>22100025</t>
  </si>
  <si>
    <t>22100028</t>
  </si>
  <si>
    <t>7;8;21;22;</t>
  </si>
  <si>
    <t xml:space="preserve">Офис қағазы А4.
Техникалық сипаттамасы:
Қағаз көлемі , мм - 210х297;
Ақтығы,  кем емес - 96% ISO;
Тығыздығы, г/м2 - 80;
Пачкадағы беттер саны, б - 500;
Қағаздың түсі - ақ;
</t>
  </si>
  <si>
    <t>26,28,30</t>
  </si>
  <si>
    <t>26,28,31</t>
  </si>
  <si>
    <t>26,28,32</t>
  </si>
  <si>
    <t>26,28,33</t>
  </si>
  <si>
    <t>26,28,34</t>
  </si>
  <si>
    <t>26,28,35</t>
  </si>
  <si>
    <t>26,28,36</t>
  </si>
  <si>
    <t>26,28,37</t>
  </si>
  <si>
    <t>26,28,38</t>
  </si>
  <si>
    <t>26,28,39</t>
  </si>
  <si>
    <t>26,28,40</t>
  </si>
  <si>
    <t>26,28,41</t>
  </si>
  <si>
    <t>26,28,42</t>
  </si>
  <si>
    <t>26,28,43</t>
  </si>
  <si>
    <t>26,28,44</t>
  </si>
  <si>
    <t>26,28,45</t>
  </si>
  <si>
    <t>26,28,46</t>
  </si>
  <si>
    <t>26,28,47</t>
  </si>
  <si>
    <t>26,28,48</t>
  </si>
  <si>
    <t>26,28,49</t>
  </si>
  <si>
    <t>26,28,50</t>
  </si>
  <si>
    <t>26,28,51</t>
  </si>
  <si>
    <t>26,28,52</t>
  </si>
  <si>
    <t>26,28,53</t>
  </si>
  <si>
    <t>26,28,54</t>
  </si>
  <si>
    <t>26,28,55</t>
  </si>
  <si>
    <t>618-2 Т</t>
  </si>
  <si>
    <t>622-2 Т</t>
  </si>
  <si>
    <t>621-2 Т</t>
  </si>
  <si>
    <t>619-2 Т</t>
  </si>
  <si>
    <t>617-2 Т</t>
  </si>
  <si>
    <t>616-2 Т</t>
  </si>
  <si>
    <t>606-2 Т</t>
  </si>
  <si>
    <t>615-2 Т</t>
  </si>
  <si>
    <t>611-2 Т</t>
  </si>
  <si>
    <t>605-2 Т</t>
  </si>
  <si>
    <t>608-2 Т</t>
  </si>
  <si>
    <t>614-2 Т</t>
  </si>
  <si>
    <t>613-2 Т</t>
  </si>
  <si>
    <t>612-2 Т</t>
  </si>
  <si>
    <t>610-2 Т</t>
  </si>
  <si>
    <t>609-2 Т</t>
  </si>
  <si>
    <t>607-2 Т</t>
  </si>
  <si>
    <t>624-2 Т</t>
  </si>
  <si>
    <t>627-2 Т</t>
  </si>
  <si>
    <t>626-2 Т</t>
  </si>
  <si>
    <t>628-2 Т</t>
  </si>
  <si>
    <t>625-2 Т</t>
  </si>
  <si>
    <t>637-2 Т</t>
  </si>
  <si>
    <t>639-2 Т</t>
  </si>
  <si>
    <t>638-2 Т</t>
  </si>
  <si>
    <t>641-2 Т</t>
  </si>
  <si>
    <t>640-2 Т</t>
  </si>
  <si>
    <t>1;11;26;27;28;29</t>
  </si>
  <si>
    <t>629-2 Т</t>
  </si>
  <si>
    <t>631-2 Т</t>
  </si>
  <si>
    <t>630-2 Т</t>
  </si>
  <si>
    <t>632-2 Т</t>
  </si>
  <si>
    <t>633-2 Т</t>
  </si>
  <si>
    <t>634-2 Т</t>
  </si>
  <si>
    <t>210018333</t>
  </si>
  <si>
    <t>136-1 Т</t>
  </si>
  <si>
    <t>1;7;8;11;21;22</t>
  </si>
  <si>
    <t>135-2 Т</t>
  </si>
  <si>
    <t>1-2 Р</t>
  </si>
  <si>
    <t>Көлбеу-бағыттау және көлденең пайдаланушы ұңғымалар құрылысы бойынша жұмыстар.</t>
  </si>
  <si>
    <t>59-1 Р</t>
  </si>
  <si>
    <t>Столбец 20,28,29</t>
  </si>
  <si>
    <t>35-1 Р</t>
  </si>
  <si>
    <t>28, 29</t>
  </si>
  <si>
    <t>6-2 Р</t>
  </si>
  <si>
    <t>9,10,11,33</t>
  </si>
  <si>
    <t>43-1 Р</t>
  </si>
  <si>
    <t>12..2021</t>
  </si>
  <si>
    <t>Строка 11</t>
  </si>
  <si>
    <t>ДСПиУИО</t>
  </si>
  <si>
    <t>92-1 У</t>
  </si>
  <si>
    <t>Столбцы 28,29</t>
  </si>
  <si>
    <t>74-1 У</t>
  </si>
  <si>
    <t>21-1 У</t>
  </si>
  <si>
    <t>73-1 У</t>
  </si>
  <si>
    <t>60-1 У</t>
  </si>
  <si>
    <t>28-1 У</t>
  </si>
  <si>
    <t>«Advanta» автоматтандырылған жобаны басқару жүйесіне (АЖБЖ) қолдау және техникалық қызмет көрсету</t>
  </si>
  <si>
    <t>Услуги по сопровождению автоматизированной 
системы управления проектами (АСУП) «Адванта»</t>
  </si>
  <si>
    <t>11;20;34;35</t>
  </si>
  <si>
    <t>29-1 У</t>
  </si>
  <si>
    <t>Аяқталған жұмыстар мен қызметтер актілерін бекітуге автоматтандырылған жүйені қолдау және дамыту бойынша қызметтер көрсету.</t>
  </si>
  <si>
    <t>Услуги по сопровождению и развитию автоматизированной системы согласования актов  выполненных работ и услуг</t>
  </si>
  <si>
    <t>28;29;34;35</t>
  </si>
  <si>
    <t>62-1 У</t>
  </si>
  <si>
    <t>61-1 У</t>
  </si>
  <si>
    <t>40-1 У</t>
  </si>
  <si>
    <t>24-1 У</t>
  </si>
  <si>
    <t>Жедел пошта қызметін көрсету туралы</t>
  </si>
  <si>
    <t xml:space="preserve">Услуги экспресс почты </t>
  </si>
  <si>
    <t>ОПРС</t>
  </si>
  <si>
    <t>205959.100.000031</t>
  </si>
  <si>
    <t>Система солевая</t>
  </si>
  <si>
    <t>для глушения нефтяных скважин, сухая, кристаллическая масса</t>
  </si>
  <si>
    <t>Смесь солевая комплексная модефицированная для приготовленияжидкостейщадящего глушения скважин.Продукт представляет собой специально разработанную смесь (сухая смесьусловной влажностью не более 5%), содержащую в своем составе полноценныйкомплекс необходимых и достаточных добавок -химпродуктов: солеваякомпозиция - галит технический, гидрофобизирущий ПАВ и ингибирущиедобавки (ингибитор кислотной коррози - бактерицид, ингибиторсолеотложений)- предназначен для приготовления модифицированной жидкостищадящего глушения скважин.Техническая характеристика:Марка - А;Плотность, г/см3 - до 1,18;Внешний вид - кресталическая масса от белого до серого цвета;Насыпная плотность, г/см3 - 0,8 - 1,50;Массовая доля нерастворимых в воде веществ, % - не более 1,5;Массовая доля влаги, % - не более - 5,0;Скорость корозии стали Ст.3 в растворе с содержаниемсоли 90%, мм/год, невыше - 0,12.</t>
  </si>
  <si>
    <t>221930.500.000051</t>
  </si>
  <si>
    <t>Рукав</t>
  </si>
  <si>
    <t>резиновый, высокого давления</t>
  </si>
  <si>
    <t>Рукав буровой высокого давления.Назначение - для бурения глубоких нефтяных и газовых скважин.В основебурового рукава лежит стальной латунированный корд высокоймеханическойпрочности.Латунь в его составе служит для более стойкой адгезии срезиной.Снаружи и внутри металло корд покрыт слоем прорезиненной ткани,способнойвыдерживать высокие температуры.Кроме того, изнутриповерхность рукава защищена слоем резины.Буровые рукава предназначеныдля эксплуатации в районах умеренного итропического климата притемпературе окружающего воздуха от -50 (-40) до+50 С и рабочей среды до+80 С;Технические характеристики:Условный диаметр, мм, не менее - 50;Размер наружного диаметра, мм - 68;Условное давление, МПа - 15;Номинальное рабочее давление, атм. - 250-300;Разрывное давление, атм - 1000;Минимальный радиус изгиба, мм - 700;Длина, м, не менее - 18;Масса бурового рукава, кг/м - 4,55;Должен быть снабжен специальной арматурой с конической резьбойдляприсоединения к буровому оборудованию для подключения рукавов(соединения рукавов друг с другом или подключения рукавов коборудованиюиспользоваться быстроразъёмные соединения БРС);Комплект соединительных штуцеров: БРС-2""-НКТ60-CnTr100х12,7;Условный проход, дюймы - 2;Присоединительная резьба- НКТ60 ГОСТ 633-80;Резьба гайки БРС- CnTr100х12,7;Должен поставляться в соответствующей упаковке, не допускающейповреждения.Нормативно-справочный документ - ГОСТ 28618-90.Поставка Товара в течение 12 месяцев от даты ввода в эксплуатациюТовара, но не более 24 месяцев от даты поставки.</t>
  </si>
  <si>
    <t>281411.300.000006</t>
  </si>
  <si>
    <t>условный проход 152 мм, рабочее давление до 21 Мпа, рабочее давление до 21 Мпа</t>
  </si>
  <si>
    <t>Превентор плашечный одинарный двухфланцевый с ручным приводом плашек.Назначение - для герметизации устья нефтяных и газовых скважин сцельюпредотвращения нефтегазоводопроявлений (НГВП) при выполненииподземногоили капитального ремонта скважин.Технические характеристики:Условный проход, мм - 152;Рабочее давление, МПа - 21;Пробное давление корпусных деталей на прочность, МПа - 42;Допустимаянагрузка на плашки:- от веса колонны, кH - 560;- от давления в скважине, кH - 160;Диаметр уплотняемых труб, мм - 33-114;Фланцевые соединения - 180х21 (ГОСТ 28919-91);Габаритные размеры,  мм, (ДхШхВ), не более - 810х400х450;Масса, кг, не более - 240;Нормативно-технический документ - ГОСТ 28996-91.Поставщик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</si>
  <si>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перфорационная универсальная.Назначение - для герметизации устья скважины в период перфорациинефтяных, газовых и газоконденсатных скважин.Технические характеристики:Тип - ЗПУ, задвижка перфорационная универсальная;Условный проход задвижки, мм - 150;Рабочее давление, МПа - 21;Исполнение корпуса задвижки - фланцевое;Присоединительные размеры фланцев:наружный диаметр, мм - 380;средний диаметр канавки под прокладку, мм - 211,1;Диаметр делительной окружности центров отверстии, мм -317,5;диаметр отверстии под шпильки, мм - 32;количество отверстии под шпильки - 12;Габаритные размеры, не более мм - длина - 550; ширина - 428,6; высота -946;Масса, не более кг - 290;Поставщик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РеспубликиКазахстан.Перечень документов при поставке:- с приложением паспорта;- руководства по эксплуатации;- разрешения на применение от уполномоченного органа РК;- соответствующая упаковка, не допускающая повреждения;- другой документ, удостоверяющий происхождение товара.Поставщик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</si>
  <si>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289212.300.000003</t>
  </si>
  <si>
    <t>для свинчивания и развинчивания насосно-компрессорных труб, гидравлический</t>
  </si>
  <si>
    <t>Гидравлический ключ типа ГКШ-400У со спайдером типа СПГ50.000.000.Назначение - для быстрого, безопасного, точного свинчивания иразвинчивания насосно-компрессорных труб с наружными диаметрами 048 мм(1,89"), 06О мм (2 3/8"), 073 мм (2 7/8"), 089 мм (3 1/2"), штангнасосных ГОСТ 13877 с условными диаметрами 016 мм (5/8"), 019 мм (3/4"),022 мм (7/8"), 025 мм (1").Технические характеристики:Объемнаяподача в гидроключ, м3/с (л/мин):- минимальная - 3,3x104 (20);- номинальная - 20,0x10"4 (120);- максимальная - 30,0x10'4 (180);Давление нагнетания, МПа (кгс/см2):- номинальное - 10 (100);- максимальное - 20 (200);- пиковое - 24 (240);Давление в линии слива, МПа (кгс/см2), не более - 0,5 (5);Частота вращения ротора, с'1 (об/мин):- при номинальной объемной подаче - 1,3 (78);- при максимальной объемной подаче - 1,95 (117);Крутящий момент на роторе, Нм (кгс*м):- при номинальном давлении нагнетания - 1864 (190);- при максимальном давлении нагнетания - 3730 (380);- при пиковом давлении нагнетания - 4415 (450);Масса, кг - 170 max;Гарантийная наработка изделия не менее 1500 часов в пределах срокаэксплуатации 12 месяцев при соблюдении условий эксплуатации.Стандартная комплектация:Гидроключ ГКШ-400У, шт - 1;Шланг Dy25 РВД25.33х1,5, шт - 2;Инструмент предохранительный типа ИП4.00.000 для безопасной установкивнутреннего кольца, шт - 1;Ролик-хомут типа РХ.00.000, шт - 1;Хомут типа X.00.000, шт - 2;Реактивная тяга типа РТ 10 000, шт - 1;Стальной канат 012 мм по 3 метра, шт - 1;Коуши под канат 012 мм, шт - 4;Зажимы под канат 012 мм, шт - 18;Масляный шприц, шт - 1;Шестигранник на 5 мм, шт - 1;ГШ4.042.204 Выколотка, шт - 1;Быстроразъемное соединение типа БР.00.000 и БР.00.000-01, шт, по - 1;Комплект ЗИП для гидроключа типа ГКШ-400У, кмп - 1;Инструмент предохранительный типа ИП4.10.000 для безопасной установкибарабана тормозного в рабочее положение, шт - 1;Поддерживающий гаечный ключ для штанг 3/4-7/8" 27903, шт - 1;Поддерживающий гаечный ключ для штанг 1" 27906, шт - 1;Подвесное стопорное устройство типа ГШ4.622.00А, шт - 1;Ручное стопорное устройство типа ГШ4.700.000, шт -1;Для насосных штанг:Кольцо внутреннее в сборе типа ГШ4.026.100 (и16 мм, о19 мм, all мм), шт- 1;Кольцо внутреннее в сборе типа ГШ4.033.100 (025 мм), шт - 1;Для насосно-компрессорных труб:Кольцо внутреннее в сборе типа ГШ4.060.100 (06О мм), шт - 1;Кольцо внутреннее в сборе типа ГШ4.073.100 (о73 мм), шт - 1;Кольцо внутреннее в сборе типа ГШ4.089.100 (о89 мм), шт - 1;Комплект ЗИП, кмп - 1;*Комплект ЗИП для гидроключа типа ГКШ-400У согласно Паспорта:1. Кольцо типа 037-041-25-2-2 ГОСТ 9833-73, шт - 10;2. Кольцо типа 028-031-19-2-2 ГОСТ 9833-73(резиновое), шт - 2;3. Кольцо типа 021-025-25-2-2 ГОСТ 9833-73 (резиновое), шт - 2;4. Кольцо типа защитное ГК.800.029 (фторопласт.), шт -4;5. Кольцо типа защитное БР.02.006 (фторопласт.), шт - 2;6. Шпилька вальцовая 992012-76, шт - 10;7. Плашка 2 7/8" типа ГШ4.293.073, шт- 10;8. Плашка 3 1/2" типа ГШ4.293.089, шт - 10;9. Плашка 2 3/8" типа ГШ4.293.060, шт - 4;Комплект ЗИП для гидроключа типа ГКШ-400У на 1 год эксплуатации:Кольцо внутреннее в сборе типа ГШ4.073.100, шт - 1;Лента тормозная типа ГШ4.288.000, шт - 1;Плашка 2 3/8" типа ГШ4.293.060, шт - 48;Плашка 2 7/8" типа ГШ4.293.073, шт - 120;Плашка 3 1 /2" типа ГШ4.293.089, шт - 48;Винт типа ГК.700.701, шт - 60;Шпилька тормозной ленты, шт - 4;Челюсть 2 7/8" типа ГШ4.291.073, шт - 2;Кольцо внутреннее 3 1 /2" типа ГШ4.089.101, шт - 2;Пружина типа ГШ4.042.203, шт - 10;Плашка, шт - 12;Шпилька вальцовая типа 992012-76, шт - 20;Ось типа ГШ4.042.201, шт - 4;Спайдер типа СПГ50.000.000 предназначен для захвата НКТ (насосно-компрессорных труб) с наружными диаметрами от 050 мм (1,99") до 089 мм(31/2") и удержания их на весу в устье нефтяных скважин в процессеспуско- подъемных операций при текущем ремонте скважин.Технические характеристики:Допускаемая нагрузка,кН (тс) - 500 (50);Привод перемещения клиньев гидравлический или пневматический отподъемной установки;Рабочее давление, МПа:- от гидросистемы - 3 - 5;- от пневмосистемы - 0,6 - 0,9;Диаметр захватываемых труб НКТ, мм (дюйм) - от 050 (1,99") до 089(31/2");Габаритные размеры (Д х Ш х В), мм, не более - 565 х 480 х 360;Масса, кг, не более - 120;Гарантийная наработка изделия не менее 1500 часов в пределах срокаэксплуатации 12 месяцев при соблюдении условий эксплуатации.Стандартная комплектация:Спайдер типа СПГ50.000.000 (с установленными вкладышами для труб 2 7/8"( 073 мм), шт - 1;Шланг Dy6 РВД6.22х1,5, шт - 3;Вкладыши для 060 мм (23/8"), 089 мм (31/2"), кмп, по - 1;Кран пневматический, шт - 1;Кронштейн для пневматического крана, шт - 1;Комплект ЗИП для спайдера тпа СПГ50.000.000*, кмп - 1;* Комплект ЗИП для СПГ50.000.000 согласно паспорта:1. Втулка типа СПГ50.000.124, шт - 4;2. Втулка типа СПГ50.000.125, шт - 2;3. Кольцо типа 013-016-19 ГОСТ 9833-73, шт - 1;4. Кольцо типа 019-025-36 ГОСТ 9833-73, шт - 1;5. Кольцо типа055-065-58 ГОСТ 9833-73, шт - 1;6. Кольцо  типа 058-064-36 ГОСТ 9833-73, шт - 2;7. Кольцо типа А65 DIN472, шт - 2;8. Шплинт  типа 65601, шт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</si>
  <si>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289212.500.000001</t>
  </si>
  <si>
    <t>для свинчивания/развинчивания насосных штанг</t>
  </si>
  <si>
    <t>Ключ трубный гидравлический ГКШ-1200 со спайдером СПГ.Назначение - для быстрого, безопасного, точногосвинчиванияиразвинчивания бурильных, насосно-компрессорных труб;Технические характеристики:Наружный диаметр, мм:- 50 (1,99`);- 60 (2,3/8`),- 73 (2,7/8`),- 89 (3,1/2`),- 95 (3.3/4`), 108 мм (4.1/4`),- 114 (4.1/2`);Климатическое исполнение - У по ГОСТ - 15150-69.</t>
  </si>
  <si>
    <t>289261.300.000151</t>
  </si>
  <si>
    <t>Пакер</t>
  </si>
  <si>
    <t>механический</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</si>
  <si>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- 114;Условный диаметр обсадной колонны, мм - 140;Толщина стенок обсадной колонны, мм - 8-10;Максимальный перепад давления на пакер, МПа, не более - 100;Максимальная температура, С, не более - 100;Наружный диаметр, мм - 114;Диаметр проходного канала, мм, не менее - 59;Нагрузка при пакеровке, кН, от 60 до 120;Длина, мм, не более - 2250;Масса, кг, не более - 82,2;Присоединительная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</si>
  <si>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- 116;Условный диаметр обсадной колонны, мм - 140/146;Толщина стенок обсадной колонны, мм - 7-9/10-12;Максимальный перепад давления на пакер, МПа, не более - 100;Максимальная температура, С, не более - 100;Наружный диаметр, мм - 116;Диаметр проходного канала, мм, не менее - 59;Нагрузка при пакеровке, кН, от 60 до 120;Длина, мм, не более - 2250;Масса, кг, не более - 84;Присоединительная резьба гладких НКТ ГОСТ 633-80:- верх (муфта), мм - 73;-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</si>
  <si>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</si>
  <si>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- 112;Условный диаметр обсадной колонны, мм - 140/146;Толщина стенок обсадной колонны, мм - 9-11/12;Максимальный перепад давления на пакер, МПа, не более - 100;Максимальная температура, С, не более - 100;Наружный диаметр, мм - 112;Диаметр проходного канала, мм, не менее - 46;Нагрузка при пакеровке, кН, от 60 до 120 ;Длина, мм, не более - 2208;Масса, кг, не более - 91;Присоединительная резьба гладких НКТ ГОСТ 633-80:верх (муфта),мм-73;низ (ниппель), мм - 60.Условия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</si>
  <si>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- 118;Условный диаметр обсадной колонны, мм - 140/146;Толщина стенок обсадной колонны, мм - 7-8/9-11;Максимальный перепад давления на пакер, МПа, не более - 100;Максимальная температура, С, не более - 100;Наружный диаметр, мм - 118;Диаметр проходного канала, мм, не менее - 59;Нагрузка при пакеровке, кН, от 60 до 120;Длина, мм, не более - 2250;Масса, кг, не более - 85;Присоединительная резьба гладких НКТ ГОСТ 633-80:- верх (муфта), мм - 73;-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</si>
  <si>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- 122;Условный диаметр обсадной колонны, мм - 146;Толщина стенок обсадной колонны, мм - 6,5-9;Максимальный перепад давления на пакер, МПа, не более - 100;Максимальная температура, С, не более - 100;Наружный диаметр, мм - 122;Диаметр проходного канала, мм, не менее - 59;Нагрузка при пакеровке, кН, от 60 до 120;Длина, мм, не более - 2250;Масса, кг, не более - 88,8;Присоединительная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</si>
  <si>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обсадной колонны, мм - 140-146;Толщина стенок, мм - 7-10,5 и 10-12;Наружный диаметр, мм, не более - 114;Диаметр проходного канала, мм, не менее - 50;Длина, мм, не более - 2400;Масса, кг, не более - 90;Присоединительная резьба гладких НКТ ГОСТ 633-80:Верх (муфта) - 73;Низ (муфта) - 60;Максимальный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</si>
  <si>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мм - 168-178;Толщина стенок, мм - 7,3-8,9 и 12,7-15,0;Наружный диаметр, мм, не более - 142;Диаметр проходного канала, мм, не менее - 62;Длина, мм - 2459;Масса, кг, не более - 110;Присоединительная резьба гладких НКТ ГОСТ 633-80:верх (муфта) - 89;низ (муфта) - 73;Максимальный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</si>
  <si>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 ПРО-ЯМО2-ЯГ1(М)-142-59-1000-Т100 КЗ.Назначение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мм-89,низ (ниппель), мм - 73.Перечень документов при поставке:- сертиыикат и другие документы, удостоверяющие 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раздвижные.Пакеры должны поставляться заказчику в заводской упаковке (ящиках).</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</si>
  <si>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- 150;Наружный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 - 89;-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</si>
  <si>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292023.900.000011</t>
  </si>
  <si>
    <t>Прицеп</t>
  </si>
  <si>
    <t>грузоподъемность более 15000 кг, но не более 25000 кг</t>
  </si>
  <si>
    <t>Мобильная культ-будка для бригад подземного ремонта скважин. Техническиехарактеристики: 2-х осьное шасси с поворотным усиленным кругом; Размерышасси, мм, не менее - 1065х420х457 R; Длина культбудки, мм, не более -8700; Ширина культбудки, мм, не более - 2800; Отдельная комната мастера,мм, не менее - 2170х2800; Комната для смены одежды, мм.  не менее -3270х2800; Коридор,  мм,  не менее - 1700х2800; Наличие тормознойсистемы,  заземлительного троса и лестницы с площадкой; Гибкий кабель -КГ 3*6+1*4 с барабаном,  длиной,  м,  не более - 50 с вилкой дляподключения электро кабеля ВШК-25А; Требования к условиям эксплуатации итранспортирования: Температура окружающей среды при эксплуатации,   С -минус 40 до плюс 40; Снеговая нагрузка,  кг/м2 - 50; Допустимая ветроваянагрузка,   кг/м2 - 25-30; Теплопроводность при температуре 25 С,Вт/мк,  не более - 0, 034-0, 038; Скорость транспортирования до местаустановки комплекса,  км/час: Автотранспортом: - по дороге с твердымпокрытием - 50; - по грунтовой дороге - 20; - по пересеченной местности- 5; Железнодорожным транспортом - без ограничения; Требования кархитектурно-строительным,  объемно-планировочным и конструктивнымрешениям: Конфигурация и размеры мобильного здания в зависимости отназначения должны соответствовать приложению настоящего ТЗ.  Расстояниеот пола до потолка, мм - 2300-50; Мобильное здание должно бытьизготовлено из стальной несущей конструкции, обеспечивающей егожесткость при транспортировке и эксплуатации. Мобильное здание должнобыть защищено от воздействия внешней окружающей среды (атмосферы,температуры). Пол Рама пола должна состоять из системы швеллеров иуголков, соединенных швеллерными прогонами, в которые укладываютсядеревянные лаги. Наружная сторона уголков рамы должна быть покрытаатмосферостойкой краской. Снизу прогоны должны быть подшиты стальнымизагрунтованными с двух сторон листами толщиной.  мм - 0, 6-1; На листыдолжны быть уложены последовательно гидроизоляция и теплоизоляция,толщиной, мм - 100; Затем к лагам должна крепиться OSB, толщиной.  мм -22; Стены. Стены мобильного здания должны состоять из стеновых панелей,закрепленных болтовыми соединениями к каркасу мобильного здания. Внешняяповерхность стеновой панели должна состоять из профилированного,оцинкованного, стального листа, толщиной, мм - 0, 5, надежнозакрепленного крепежными элементами. Внешняя сторона листа должна бытьпокрыта полимерной краской светло-серого цвета; Лист через прослойкугидроизоляции должен быть закреплен к деревянной раме, выполненной избрусков, толщиной, мм - 80; Внутренние полости рамы должны бытьзаполнены теплоизоляцией.  толщиной, мм - 80; Внутренние полости рамыперегородки должны быть заполнены теплоизоляцией, толщиной, мм - 40;Наружная дверь должна плотно закрываться. Внешняя поверхность двери -стальной лист, мм - 1, 5-2; Размеры дверного проема в стеновой панели,мм - 810х2010; Внутренняя дверь - деревянная белого цвета; Размерыдверного проема в стеновой панели, мм - 880х2090; Окна должны иметьдвойное остекление и открываться во внутрь помещения. С наружной стороныокна должны быть снабжены верхним и нижним водоотводами. Размерыоконного проема в стеновой панели, мм - 700х800; Потолок и крыша. Каркаспотолка должен быть выполнен из уголка и швеллерных прогонов, в которыеукладываются двускатные деревянные лаги.  Внешняя сторона поверхностикрыши должна состоять из оцинкованных металлических листов, толщиной.мм - 0, 6; Стыки листов между собой и с потолком должны обеспечиватьнадежную защиту от попадания осадков на потолок. Потолок и крыша должныбыть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оцинкованныйметаллический лист; Электропроводка. Электропроводка на 380/220В должнабыть выполнена в кабельных каналах качественным проводом с двойнойизоляцией, рассчитанным на максимальную нагрузку применяемого вмобильном здании электрооборудования; Количество розеток должноопределяться расположением оборудования согласно планировке мобильногоздания. Все розетки должны быть заземлены. Мобильное здание должно бытьоснащено электрощитом с автоматическими предохранителями. Подводэлектричества должен быть осуществлен через разъем, установленный встене мобильного здания. Гибкий кабель КГ3х6+1х4. Длина, м - 50 с вилкойдля подключения электрокабеля ВШК-25А; Водные и канализационныекоммуникации. Водные и канализационные коммуникации должна бытьвыполнены из пластиковых труб типа PVC; Мебель и оборудование. Мебель иоборудование должны быть установлены в соответствии с прилагаемымипланировками на мобильные здания; Требования к отделке помещений:Комната мастера: Пол - (цвет-светло коричневые тона); Стены -ламинированными MDF панелями (цвет - белый;  текстура - поддерево);Потолок - ламинированными MDF панелями (цвет - белый;  текстура -поддерево); Помещение раздевалки-сушилки: Пол - металлический,  рифленыйлист;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тона);Стены - ламинированными MDF панелями (цвет - белый;  текстура -поддерево); Потолок - ламинированными MDF панелями (цвет - белый;текстура - поддерево); Требования к продукции: Культбудки должнысоблюдать требования санитарных норм и правил и оборудованы: - площадкалестничная металлическая.  шт - 1; - барабан, шт - 1; - щит пожарный, шт- 1; - подставка с огнетушителем ОПУ-5.  шт - 1; - запасное колесоразмером 1065х420х457 R.  шт - 1; - крепление с водонагревателем 50л,шт - 1; - шкаф сушильный металлический,  шт - 3; - стол консольныйметаллический.  шт - 1; - скамейка деревянная, шт - 1; - табуретметаллический.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кондиционер оконный,  шт -1; - сплитсистема,  шт - 1; - кровать одноярусная с матрасом размером190х80,  шт - 1; - шкаф для одежды металлический,  шт - 6; - шкафметаллический для документов,  шт - 1; - стол письменный однотумбовый,шт - 1; - стол обеденный,  шт - 1; - рукомойник с тумбой,  раковиной изеркалом,  шт - 1; - емкость оцинкованная для питьевой воды,  л - 40,шт - 1; - вешалка,  шт - 6; - полка,  шт - 1; - аптечка,  шт - 1; -вилка вводного разъема,  шт - 1; - настенный конвектор,  кВт - 2,  шт -2; - прожектор,  шт - 2; - штырь заземления,  шт - 1; - круглыйканальный нагреватель диаметром - 100мм,  2кВт,  шт - 1; - окнопластиковая с москитной сеткой 685х785 верт. откр. открыв. решетка, шт -2. Мобильная культ-будка при поставке «Заказчику» должен: - обработанантикоррозионным химическим составом. Поставляться с сертификатом илидругим документом, удостоверя</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</si>
  <si>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- 80;Давление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</si>
  <si>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22100749</t>
  </si>
  <si>
    <t>Задвижка стальная клиновая литая с КОФНазначение - для трубопроводов, транспортирующих жидкие илигазообразныенефтепродукты,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</si>
  <si>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22100750</t>
  </si>
  <si>
    <t>Вентиль бронзовый запорный муфтовый.Назначение - для установки на трубопроводах качестве запорногоустройства.Техническая характеристика:Тип -15Б3Р;Диаметр условный (Ду), мм - 15;Давление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</si>
  <si>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22100751</t>
  </si>
  <si>
    <t>Вентиль бронзовый запорый муфтовый.Назначение - для установки на трубопроводах качестве запорногоустройства.Техническая характеристика:Тип - 15Б3Р;Диаметр условный (Ду), мм - 20;Давление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</si>
  <si>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22100752</t>
  </si>
  <si>
    <t>Вентиль бронзовый запорный муфтовый.Назначение - для установки на трубопроводах качестве запорногоустройства.Техническая характеристика:Тип - 15Б3Р;Диаметр условный (Ду), мм - 32;Давление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</si>
  <si>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22100753</t>
  </si>
  <si>
    <t>Вентиль запорный стальной муфтовый игольчатый.Назначение - используется для технологических линий трубопроводов иКИПиА, линейных трубопроводов малого диаметра с транспортировкой жидкихи газообразных сред высокого давления.Технические характеристики:Материал корпуса - 15с54бк (сталь);Диаметр условный (Ду), мм - 15;Давление условное (Ру), кгс/см2 - 64.Рабочая среда: вода, пар, кислоты, щелочи, сырая и товарная нефти;Присоединение - муфтовое;Нормативно-технический документ - ГОСТ 23405-78.</t>
  </si>
  <si>
    <t>22100754</t>
  </si>
  <si>
    <t>Вентиль стальной запорный муфтовый.Назначение - для установки на трубопроводах качестве запорногоустройства.Техническая характеристика:Материал корпуса - 15с54бк (сталь);Диаметр условный (Ду), мм - 15;Давление условное (Ру), Мпа - 16;Среда - газожидкостная смесь;Способ управления - ручной;Класс герметичности по ГОСТ 9544-2005.</t>
  </si>
  <si>
    <t>22100755</t>
  </si>
  <si>
    <t>Клапан обратный поворотный (затвор обратный).Назначение - для автоматического предотвращения обратного потока рабочейсреды в трубопроводах.Техническая характеристика:Диаметр условный (Ду), мм - 80;Давление условное (Ру), кгс/см2 - 64;Обозначение типа - 19с38нж;Комплектация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t>
  </si>
  <si>
    <t>Работы по технологическому проектированию</t>
  </si>
  <si>
    <t xml:space="preserve">Ақінген к\о ППД жерүсті инфрақұрылымының сенімділігін арттыру нысанның ЖІЖ дайындау. </t>
  </si>
  <si>
    <t>Разработка ПИР объекта Повышение надежности наземной инфраструктуры ППД м/р Акинген</t>
  </si>
  <si>
    <t>новая строка</t>
  </si>
  <si>
    <t xml:space="preserve"> "Доссормунайгаз" МГӨБ әкімшілік ғимаратының құрылысын салу нысанының ЖІЖ дайындау </t>
  </si>
  <si>
    <t>Разработка ПИР объекта Строительство административного здание НГДУ "Доссормунайгаз"</t>
  </si>
  <si>
    <t>Кенбай к\о ППД жүйесін қайта салу нысанының ЖІЖ дайындау</t>
  </si>
  <si>
    <t>Разработка ПИР объекта  Реконструкция системы ППД м/р Кенбай</t>
  </si>
  <si>
    <t xml:space="preserve">Кенбайт к\о блокты-модульді жылу қазандығының құрылысы нысанының ЖІЖ дайындау </t>
  </si>
  <si>
    <t>Разработка ПИР объекта  Строительство блочно-модульной котельной на м/р Кенбай</t>
  </si>
  <si>
    <t>Атырауская область, Атырау</t>
  </si>
  <si>
    <t xml:space="preserve">"Ембімунайэнерго" басқармасының қолданыстағы ғимаратының  желдету жүйесін жобалау нысанының ЖІЖ дайындау </t>
  </si>
  <si>
    <t>Разработка ПИР объекта  Проектирование системы вентиляции существующих зданий Управления "Эмбамунайэнерго"</t>
  </si>
  <si>
    <t>01.2023</t>
  </si>
  <si>
    <t>Б.Жоламанов к/о 30 орындық асхананы күрделі жөндеу (23,5х18м)</t>
  </si>
  <si>
    <t>Капремонт столовой на 30 мест на м/р.Б.Жоламанова(23,5х18м)</t>
  </si>
  <si>
    <t xml:space="preserve">Кенбай к/о №2 жатақхананы күрделі жөндеу </t>
  </si>
  <si>
    <t>Капремонт общежития №2 на м/р "Кенбай"</t>
  </si>
  <si>
    <t>432220.300.000001</t>
  </si>
  <si>
    <t>Работы по строительству (сооружению) сетей/систем/объектов/станций газоснабжения/газораспределения</t>
  </si>
  <si>
    <t>должны ДКС отправить ПСД, которые нужно сразу же загрузить в ИСЭЗ</t>
  </si>
  <si>
    <t xml:space="preserve">Доссормұнайгаз МГӨБ демалыс паркін жайластыру </t>
  </si>
  <si>
    <t>Благоустройство парка отдыха НГДУ "Доссормунайгаз"</t>
  </si>
  <si>
    <t>432110.400.000000</t>
  </si>
  <si>
    <t>Работы по ремонту/модернизации пожарной системы/систем тушения</t>
  </si>
  <si>
    <t>Работы по ремонту/модернизации пожарной системы/систем тушения и аналогичного оборудования</t>
  </si>
  <si>
    <t xml:space="preserve">Атырау облысы, Қызылқоға ауданындағы "Қайнармұнайгаз" НПС-3 резервуартар паркіндегі автоматтандырылған өрт сөндіру жүйесі </t>
  </si>
  <si>
    <t>Автоматизированная система пожаротушения резервуарного парка НПС-3 "Кайнармунайгаз" Атырауская область, Кызылкогинский район</t>
  </si>
  <si>
    <t>410040.300.000000</t>
  </si>
  <si>
    <t>Работы по возведению (строительству) нежилых зданий/сооружений</t>
  </si>
  <si>
    <t xml:space="preserve">Ембімұнайэнерго басқармасы С.Балгимбаев кен орнындағы ЭСР "Жайық" өндірістік ғимараты </t>
  </si>
  <si>
    <t>Производственное здание ЭСР «Жайык» на месторождении  С. Балгимбаева управления «Эмбамунайэнерго»</t>
  </si>
  <si>
    <t xml:space="preserve">ӨТҚжЖКБ Атырау базасындағы радиацияға қарсы қорғаныс құрылғыларын қайта жасақтау </t>
  </si>
  <si>
    <t>Реконструкция защитного противорадиационного сооружения на
Атырауской базе УПТОиКО</t>
  </si>
  <si>
    <t>390011.000.000000</t>
  </si>
  <si>
    <t>Работы по рекультивации и восстановлению земель</t>
  </si>
  <si>
    <t xml:space="preserve">Жайыкмунайгаз МГӨБ бойынша бүлінген жерлерді рекультивациялау жобаларын дайындау </t>
  </si>
  <si>
    <t>Разработка проектов рекультивации нарушенных земель по НГДУ "Жайыкмунайгаз"</t>
  </si>
  <si>
    <t xml:space="preserve"> "Жылыоймунайгаз"  МГӨБ бойынша бүлінген жерлерді рекультивациялау жобаларын дайындау </t>
  </si>
  <si>
    <t>Разработка проектов рекультивации нарушенных земель по НГДУ "Жылыоймунайгаз"</t>
  </si>
  <si>
    <t xml:space="preserve">Доссормунайгаз  МГӨБ бойынша бүлінген жерлерді рекультивациялау жобаларын дайындау </t>
  </si>
  <si>
    <t>Разработка проектов рекультивации нарушенных земель по НГДУ "Доссормунайгаз"</t>
  </si>
  <si>
    <t xml:space="preserve">Кайнармунайгаз  МГӨБ бойынша бүлінген жерлерді рекультивациялау жобаларын дайындау </t>
  </si>
  <si>
    <t>Разработка проектов рекультивации нарушенных земель по НГДУ "Кайнармунайгаз"</t>
  </si>
  <si>
    <t>711235.900.000000</t>
  </si>
  <si>
    <t>Землеустроительные и земельно-кадастровые работы</t>
  </si>
  <si>
    <t xml:space="preserve"> "Жайыкмунайгаз" МГӨБ бойынша жерге орналастыру жұмыстары </t>
  </si>
  <si>
    <t>Землеустроительные работы  по НГДУ "Жайыкмунайгаз"</t>
  </si>
  <si>
    <t xml:space="preserve"> "Жылыоймунайгаз" МГӨБ бойынша жерге орналастыру жұмыстары </t>
  </si>
  <si>
    <t>Землеустроительные работы по НГДУ "Жылыоймунайгаз"</t>
  </si>
  <si>
    <t xml:space="preserve"> "Доссормунайгаз" МГӨБ бойынша жерге орналастыру жұмыстары </t>
  </si>
  <si>
    <t>Землеустроительные работы  по НГДУ "Доссормунайгаз"</t>
  </si>
  <si>
    <t xml:space="preserve">Кайнармунайгаз МГӨБ бойынша жерге орналастыру жұмыстары </t>
  </si>
  <si>
    <t>Землеустроительные работы  по НГДУ "Кайнармунайгаз"</t>
  </si>
  <si>
    <t>711235.100.000004</t>
  </si>
  <si>
    <t>Инженерно-геодезические работы</t>
  </si>
  <si>
    <t>Топогеодезические/геологические изыскания</t>
  </si>
  <si>
    <t xml:space="preserve">Жайыкмунайгаз МГӨБ бойынша маркшейдерлік жұмыстар </t>
  </si>
  <si>
    <t>Маркшейдерские работы работы  по НГДУ "Жайыкмунайгаз"</t>
  </si>
  <si>
    <t xml:space="preserve">Жылыоймунайгаз МГӨБ бойынша маркшейдерлік жұмыстар </t>
  </si>
  <si>
    <t>Маркшейдерские работы работы по НГДУ "Жылыоймунайгаз"</t>
  </si>
  <si>
    <t xml:space="preserve">Доссормунайгаз МГӨБ бойынша маркшейдерлік жұмыстар </t>
  </si>
  <si>
    <t>Маркшейдерские работы работы  по НГДУ "Доссормунайгаз"</t>
  </si>
  <si>
    <t xml:space="preserve">Кайнармунайгаз МГӨБ бойынша маркшейдерлік жұмыстар </t>
  </si>
  <si>
    <t>Маркшейдерские работы работы  по НГДУ "Кайнармунайгаз"</t>
  </si>
  <si>
    <t>Рұқсат етілген ластанған заттарын тастаудың нормативтік жобасын жасау</t>
  </si>
  <si>
    <t>Разработка проектов нормативов предельно-допустимых сбросов (ПДС) загрязняющих веществ</t>
  </si>
  <si>
    <t>024010.299.000003</t>
  </si>
  <si>
    <t xml:space="preserve"> 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</si>
  <si>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</si>
  <si>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Аумақты көгалдандыру ("жасыл белдеу" құру)</t>
  </si>
  <si>
    <t>Озеленение территории (создание "Зеленого пояса")</t>
  </si>
  <si>
    <t>381230.000.000000</t>
  </si>
  <si>
    <t>Услуги по вывозу (сбору) опасных отходов/имущества/материалов</t>
  </si>
  <si>
    <t>Атырауская область, НГДУ "Жайыкмунайгаз"</t>
  </si>
  <si>
    <t>Ембімұнайгаз АҚ, "Жайыкмұнайгаз" МГӨБ өндіріс қалдықтарын жою</t>
  </si>
  <si>
    <t>Утилизация отходов производства (отраб. лампы, промасл. фильтры и т.д.) НГДУ "Жайыкмунайгаз"</t>
  </si>
  <si>
    <t>Атырауская область, НГДУ "Жылыоймунайгаз"</t>
  </si>
  <si>
    <t>Ембімұнайгаз АҚ, "Жылыоймұнайгаз" МГӨБ өндіріс қалдықтарын жою</t>
  </si>
  <si>
    <t>Утилизация отходов производства (отраб. лампы, промасл. фильтры и т.д.) НГДУ "Жылыоймунайгаз"</t>
  </si>
  <si>
    <t xml:space="preserve">г.Атырау, ул.Валиханова,1 </t>
  </si>
  <si>
    <t>Атырауская область, НГДУ "Доссормунайгаз"</t>
  </si>
  <si>
    <t>Ембімұнайгаз АҚ, "Доссормұнайгаз" МГӨБ өндіріс қалдықтарын жою</t>
  </si>
  <si>
    <t>Утилизация отходов производства (отраб. лампы, промасл. фильтры и т.д.) НГДУ "Доссормунайгаз"</t>
  </si>
  <si>
    <t>Атырауская область, НГДУ "Кайнармунайгаз"</t>
  </si>
  <si>
    <t>Ембімұнайгаз АҚ, "Қайнармұнайгаз" МГӨБ өндіріс қалдықтарын жою</t>
  </si>
  <si>
    <t>Утилизация отходов производства (отраб. лампы, промасл. фильтры и т.д.) НГДУ "Кайнармунайгаз"</t>
  </si>
  <si>
    <t>Утилизация отходов производства (отраб. лампы, промасл. фильтры и т.д.) "Эмбамунайэнерго"</t>
  </si>
  <si>
    <t>"Ембімұнайгаз" АҚ, Ембімұнайэнерго өндіріс қалдықтарын жою</t>
  </si>
  <si>
    <t>Утилизация отходов производства (отраб. лампы, промасл. фильтры и т.д.) УПТОиКО</t>
  </si>
  <si>
    <t>802010.000.000005</t>
  </si>
  <si>
    <t>Услуги по обеспечению радиационной безопасности</t>
  </si>
  <si>
    <t>Утилизация металлолома с превышением радиационного фона НГДУ "Жайыкмунайгаз"</t>
  </si>
  <si>
    <t>Утилизация металлолома с превышением радиационного фона НГДУ "Жылыоймунайгаз"</t>
  </si>
  <si>
    <t>Утилизация металлолома с превышением радиационного фона НГДУ "Доссормунайгаз"</t>
  </si>
  <si>
    <t>Утилизация металлолома с превышением радиационного фона НГДУ "Кайнармунайгаз"</t>
  </si>
  <si>
    <t>620230.000.000003</t>
  </si>
  <si>
    <t>Услуги по технической поддержке сайтов</t>
  </si>
  <si>
    <t xml:space="preserve">"Ембімұнайгаз" АҚ сайтына техникалық қолдау бойынша қызмет </t>
  </si>
  <si>
    <t>Услуги по сопровождению сайта АО "Эмбамунайгаз"</t>
  </si>
  <si>
    <t>SAS-FM АЖ техникалық қолдау бойынша қызметтер</t>
  </si>
  <si>
    <t>Услуги по технической поддержке ИС SAS-FM</t>
  </si>
  <si>
    <t>502-1 Т</t>
  </si>
  <si>
    <t>505-1 Т</t>
  </si>
  <si>
    <t>504-1 Т</t>
  </si>
  <si>
    <t>503-1 Т</t>
  </si>
  <si>
    <t>79-1 Т</t>
  </si>
  <si>
    <t>23-1 Т</t>
  </si>
  <si>
    <t>684-1 Т</t>
  </si>
  <si>
    <t>17-1 Т</t>
  </si>
  <si>
    <t>22-1 Т</t>
  </si>
  <si>
    <t>16-1 Т</t>
  </si>
  <si>
    <t>709-1 Т</t>
  </si>
  <si>
    <t>377-1 Т</t>
  </si>
  <si>
    <t>711-1 Т</t>
  </si>
  <si>
    <t>708-1 Т</t>
  </si>
  <si>
    <t>83-1 Т</t>
  </si>
  <si>
    <t>84-1 Т</t>
  </si>
  <si>
    <t>144-1 Т</t>
  </si>
  <si>
    <t>279-1 Т</t>
  </si>
  <si>
    <t>280-1 Т</t>
  </si>
  <si>
    <t>164-1 Т</t>
  </si>
  <si>
    <t>152-1 Т</t>
  </si>
  <si>
    <t>381-1 Т</t>
  </si>
  <si>
    <t>382-1 Т</t>
  </si>
  <si>
    <t>383-1 Т</t>
  </si>
  <si>
    <t>384-1 Т</t>
  </si>
  <si>
    <t>20-1 Т</t>
  </si>
  <si>
    <t>21-1 Т</t>
  </si>
  <si>
    <t>714-1 Т</t>
  </si>
  <si>
    <t>715-1 Т</t>
  </si>
  <si>
    <t>380-1 Т</t>
  </si>
  <si>
    <t>379-1 Т</t>
  </si>
  <si>
    <t>682-1 Т</t>
  </si>
  <si>
    <t>15-1 Т</t>
  </si>
  <si>
    <t>82-1 Т</t>
  </si>
  <si>
    <t>Доссормұнайгаз" МГӨБ ӨҚБ механикалық цехының ғимаратын газбен жабдықтау желілері мен инфрақызыл газды сәулелі жылыту жүйесінің құрылысы</t>
  </si>
  <si>
    <t>Строительство линий газоснабжения и системы инфракрасного газового лучистого отопления  здание механического цеха БПО НГДУ «Доссормунайгаз»</t>
  </si>
  <si>
    <t>Исключить</t>
  </si>
  <si>
    <t>В связи с включением объема по ТО котельных установок в комплекс ЗКС</t>
  </si>
  <si>
    <t>725 Т</t>
  </si>
  <si>
    <t>726 Т</t>
  </si>
  <si>
    <t>727 Т</t>
  </si>
  <si>
    <t>728 Т</t>
  </si>
  <si>
    <t>738 Т</t>
  </si>
  <si>
    <t>739 Т</t>
  </si>
  <si>
    <t>742 Т</t>
  </si>
  <si>
    <t>743 Т</t>
  </si>
  <si>
    <t>744 Т</t>
  </si>
  <si>
    <t>745 Т</t>
  </si>
  <si>
    <t>746 Т</t>
  </si>
  <si>
    <t>747 Т</t>
  </si>
  <si>
    <t>748 Т</t>
  </si>
  <si>
    <t>749 Т</t>
  </si>
  <si>
    <t>741 Т</t>
  </si>
  <si>
    <t>740 Т</t>
  </si>
  <si>
    <t>750 Т</t>
  </si>
  <si>
    <t>729 Т</t>
  </si>
  <si>
    <t>730 Т</t>
  </si>
  <si>
    <t>731 Т</t>
  </si>
  <si>
    <t>732 Т</t>
  </si>
  <si>
    <t>733 Т</t>
  </si>
  <si>
    <t>734 Т</t>
  </si>
  <si>
    <t>735 Т</t>
  </si>
  <si>
    <t>736 Т</t>
  </si>
  <si>
    <t>737 Т</t>
  </si>
  <si>
    <t>84 Р</t>
  </si>
  <si>
    <t>85 Р</t>
  </si>
  <si>
    <t>86 Р</t>
  </si>
  <si>
    <t>87 Р</t>
  </si>
  <si>
    <t>88 Р</t>
  </si>
  <si>
    <t>80 Р</t>
  </si>
  <si>
    <t>81 Р</t>
  </si>
  <si>
    <t>83 Р</t>
  </si>
  <si>
    <t>79 Р</t>
  </si>
  <si>
    <t>82 Р</t>
  </si>
  <si>
    <t>77 Р</t>
  </si>
  <si>
    <t>78 Р</t>
  </si>
  <si>
    <t>73 Р</t>
  </si>
  <si>
    <t>74 Р</t>
  </si>
  <si>
    <t>75 Р</t>
  </si>
  <si>
    <t>76 Р</t>
  </si>
  <si>
    <t>97 Р</t>
  </si>
  <si>
    <t>96 Р</t>
  </si>
  <si>
    <t>94 Р</t>
  </si>
  <si>
    <t>95 Р</t>
  </si>
  <si>
    <t>92 Р</t>
  </si>
  <si>
    <t>90 Р</t>
  </si>
  <si>
    <t>91 Р</t>
  </si>
  <si>
    <t>93 Р</t>
  </si>
  <si>
    <t>89 Р</t>
  </si>
  <si>
    <t>72 Р</t>
  </si>
  <si>
    <t>103 У</t>
  </si>
  <si>
    <t>104 У</t>
  </si>
  <si>
    <t>105 У</t>
  </si>
  <si>
    <t>106 У</t>
  </si>
  <si>
    <t>107 У</t>
  </si>
  <si>
    <t>108 У</t>
  </si>
  <si>
    <t>111 У</t>
  </si>
  <si>
    <t>112 У</t>
  </si>
  <si>
    <t>113 У</t>
  </si>
  <si>
    <t>114 У</t>
  </si>
  <si>
    <t>110 У</t>
  </si>
  <si>
    <t>109 У</t>
  </si>
  <si>
    <t>Радиациялық қауіпсіздік қамтамасыз ету жөніндегі қызметтер "Жайықмұнайгаз" МГӨБ</t>
  </si>
  <si>
    <t>Радиациялық қауіпсіздік қамтамасыз ету жөніндегі қызметтер "Жылыоймұнайгаз" МГӨБ</t>
  </si>
  <si>
    <t>Радиациялық қауіпсіздік қамтамасыз ету жөніндегі қызметтер "Доссормұнайгаз" МГӨБ</t>
  </si>
  <si>
    <t>Радиациялық қауіпсіздік қамтамасыз ету жөніндегі қызметтер "Қайнармұнайгаз" МГӨБ</t>
  </si>
  <si>
    <t>711219.900.000000</t>
  </si>
  <si>
    <t>Работы по технологическому проектированию (разработка технологической части проектов строительства) объектов производственного назначения</t>
  </si>
  <si>
    <t>711219.900.010002</t>
  </si>
  <si>
    <t>Работы по природоохранному проектированию</t>
  </si>
  <si>
    <t>642-1 Т</t>
  </si>
  <si>
    <t>623-2 Т</t>
  </si>
  <si>
    <t>79 У</t>
  </si>
  <si>
    <t xml:space="preserve">Исключение </t>
  </si>
  <si>
    <t>в связи сизменением кода ЕНС ТРУ</t>
  </si>
  <si>
    <t>5;11;21;22;</t>
  </si>
  <si>
    <t>728-1 Т</t>
  </si>
  <si>
    <t>16;</t>
  </si>
  <si>
    <t>507-1 Т</t>
  </si>
  <si>
    <t>12. 2021</t>
  </si>
  <si>
    <t>изменение кода ЕНС ТРУ</t>
  </si>
  <si>
    <t>70-1 Р</t>
  </si>
  <si>
    <t>«Ембімұнайгаз» АҚ кен орындарында іздеу-барлау (бағалау) ұңғымаларын салуға жобалық құжаттаманы әзірлеу бойынша жұмыстар</t>
  </si>
  <si>
    <t>Работы по разработке проектной документации на строительство поисково-разведочных (оценочных) скважин на месторождениях АО «Эмбамунайгаз»</t>
  </si>
  <si>
    <t>Столбец 11,34,35</t>
  </si>
  <si>
    <t>84-1 Р</t>
  </si>
  <si>
    <t>18-1-1</t>
  </si>
  <si>
    <t>Столбец 11, 23 в связи с необходимостью сбора исходных данных на проектные  работы</t>
  </si>
  <si>
    <t>86-1 Р</t>
  </si>
  <si>
    <t>87-1 Р</t>
  </si>
  <si>
    <t>88-1 Р</t>
  </si>
  <si>
    <t>83-1 Р</t>
  </si>
  <si>
    <t>Столбец 11, в связи с принятием решения о корректировке (перерасчет) проектно-сметной документации</t>
  </si>
  <si>
    <t>79-1 Р</t>
  </si>
  <si>
    <t>82-1 Р</t>
  </si>
  <si>
    <t>77-1 Р</t>
  </si>
  <si>
    <t>78-1 Р</t>
  </si>
  <si>
    <t>73-1 Р</t>
  </si>
  <si>
    <t xml:space="preserve">Столбец 11, в связи с необходимостью сбора исходных данных </t>
  </si>
  <si>
    <t>74-1 Р</t>
  </si>
  <si>
    <t>75-1 Р</t>
  </si>
  <si>
    <t>76-1 Р</t>
  </si>
  <si>
    <t>97-1 Р</t>
  </si>
  <si>
    <t>96-1 Р</t>
  </si>
  <si>
    <t>94-1 Р</t>
  </si>
  <si>
    <t>95-1 Р</t>
  </si>
  <si>
    <t>92-1 Р</t>
  </si>
  <si>
    <t>90-1 Р</t>
  </si>
  <si>
    <t>91-1 Р</t>
  </si>
  <si>
    <t>93-1 Р</t>
  </si>
  <si>
    <t>72-1 Р</t>
  </si>
  <si>
    <t>Ст 11,19</t>
  </si>
  <si>
    <t>Ст 10,11,19</t>
  </si>
  <si>
    <t>6-3 Р</t>
  </si>
  <si>
    <t>53-1 Р</t>
  </si>
  <si>
    <t>15-1-10</t>
  </si>
  <si>
    <t>Ст 6,11</t>
  </si>
  <si>
    <t>51-1 Р</t>
  </si>
  <si>
    <t>63-1 Р</t>
  </si>
  <si>
    <t>Ст 6</t>
  </si>
  <si>
    <t>52-1 Р</t>
  </si>
  <si>
    <t>54-1 Р</t>
  </si>
  <si>
    <t>64-1 Р</t>
  </si>
  <si>
    <t>11-1 Р</t>
  </si>
  <si>
    <t>1-1Р</t>
  </si>
  <si>
    <t>Ст 5,11</t>
  </si>
  <si>
    <t>2.11.2.4.34</t>
  </si>
  <si>
    <t>47-1 Р</t>
  </si>
  <si>
    <t>581320.000.000002</t>
  </si>
  <si>
    <t>712019.000.000003</t>
  </si>
  <si>
    <t>Работы по проведению экспертиз/испытаний/тестирований</t>
  </si>
  <si>
    <t>15-1-12</t>
  </si>
  <si>
    <t>Атырауская область,Исатайский район</t>
  </si>
  <si>
    <t xml:space="preserve">С.Балгимбаев ПСжПНЦ технологиялық сорғы құрылысын салу ЖЗЖ түзету енгізу ЖБ бойынша кешенді ведомствалықтан тыс сараптама жүргізу </t>
  </si>
  <si>
    <t>Проведение комплексной вневедомственной экспертизы по РП:«Корректировка ПИР .Строительство технологической насосной на ЦПСи ПН С.Балгимбаева»</t>
  </si>
  <si>
    <t>Новая позиция</t>
  </si>
  <si>
    <t>Атырауская область,Жылыойский район</t>
  </si>
  <si>
    <t>"Қисымбай ППН техникалық қажеттіліктер үшін блокты-модульді типтегі жылу қазандығының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</si>
  <si>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 Строительство котельной блочно-модульного типа для технических нужд на ППН Кисымбай.»</t>
  </si>
  <si>
    <t>"ЖЗЖ түзету енгізу. Доссормұнайгаз" МГӨБ демалыс паркін жайластыру " ЖБ бойынша кешенді ведомствалықтан тыс сараптама жүргізу</t>
  </si>
  <si>
    <t>Проведение комплексной вневедомственной экспертизы по РП:«Корректировка ПИР.Благоустройство парка отдыха НГДУ "Доссормунайгаз"»</t>
  </si>
  <si>
    <t>О.Б.Камышитовое - С.Балгимбаев к/о бойынша сұйықтықты жинаудың кенішішілік жүйесін қайта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</si>
  <si>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нефтепровода Ю.З.Камышитовое-С.Балгимбаева (15,4км)"</t>
  </si>
  <si>
    <t>"ЖЗЖ түзету енгізу. "Доссормұнайгаз" МГӨБ БПО механика цехы ғимаратының газбен қамту торабын және инфрақызыл сәулелі газбен жылыту жүйесін қайта салу"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</si>
  <si>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линий газоснабжения и системы инфракрасного газового лучистого отопления  здание механического цеха БПО НГДУ «Доссормунайгаз"</t>
  </si>
  <si>
    <t>ЖЗЖ түзету енгізу. Ембімұнайэнерго" басқармасы С.Балгимбаев кен орнындағы "Жайық" ЭСР өндірістік ғимараты" ЖБ бойынша кешенді ведомствалықтан тыс сараптама жүргізу</t>
  </si>
  <si>
    <t>Проведение комплексной вневедомственной экспертизы по РП:«Корректировка ПИР.Производственное здание ЭСР «Жайык» на месторождении С. Балгимбаева управления «Эмбамунайэнерго»</t>
  </si>
  <si>
    <t>"Жаңаталап кен орнындағы №3 мұнай-газ дайындау цехының өндірістік ғимараты»" ЖБ бойынша кешенді ведомствалықтан тыс сараптама жүргізу</t>
  </si>
  <si>
    <t>Проведение комплексной вневедомственной экспертизы по РП:«Производственное здание ЦДНГ №3 на м.р Жанаталап»</t>
  </si>
  <si>
    <t>"Қаратон МАП техникалық мұқтаждықтарға арналған блокты-модульдік үлгідегі қазандық салу" ЖБ бойынша кешенді ведомствалықтан тыс сараптама жүргізу</t>
  </si>
  <si>
    <t>Проведение комплексной вневедомственной экспертизы по РП:«Строительство котельной блочно-модульного типа для технических нужд на ППН Каратон»</t>
  </si>
  <si>
    <t xml:space="preserve">711121.100.000000 </t>
  </si>
  <si>
    <t>Работы в области архитектуры, связанные с проектами жилых зданий/сооружений/помещений</t>
  </si>
  <si>
    <t>Работы в области архитектуры, связанные с проектами жилых зданий/сооружений/помещений (в т.ч. дизайн, интерьер)</t>
  </si>
  <si>
    <t>92-2 У</t>
  </si>
  <si>
    <t>89-1 У</t>
  </si>
  <si>
    <t>31-1 У</t>
  </si>
  <si>
    <t>Основной (GA_2.11.2.1.5 (Аренда и техническая поддержка ЛПО SAP)</t>
  </si>
  <si>
    <t>49-1 У</t>
  </si>
  <si>
    <t>60-2 У</t>
  </si>
  <si>
    <t>34-1 У</t>
  </si>
  <si>
    <t>38-1 У</t>
  </si>
  <si>
    <t>42-1 У</t>
  </si>
  <si>
    <t>43-1 У</t>
  </si>
  <si>
    <t>44-1 У</t>
  </si>
  <si>
    <t>45-1 У</t>
  </si>
  <si>
    <t>110-1 У</t>
  </si>
  <si>
    <t>15-1-1</t>
  </si>
  <si>
    <t>С.Нұржанов (СБК) кен орнын игеру жобасының талдауына тәуелсіз сараптама жүргізу жөніндегі Оператор қызметін көрсету  </t>
  </si>
  <si>
    <t xml:space="preserve">Оказание услуг Оператора по проведению независимой экспертизы проекта разразботки м-ния С.Нуржанов (СЗК)
</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</si>
  <si>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</si>
  <si>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</si>
  <si>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"Ембімұнайгаз" АҚ автоматика жабдықтарына техникалық қызмет көрсету бойынша қызметтер </t>
  </si>
  <si>
    <t>Услуги по техническому обслуживанию средств автоматики АО "Эмбамунайгаз"</t>
  </si>
  <si>
    <t>Работы по ремонту/благоустройству территории</t>
  </si>
  <si>
    <t>98 Р</t>
  </si>
  <si>
    <t>99 Р</t>
  </si>
  <si>
    <t>100 Р</t>
  </si>
  <si>
    <t>101 Р</t>
  </si>
  <si>
    <t>102 Р</t>
  </si>
  <si>
    <t>103 Р</t>
  </si>
  <si>
    <t>104 Р</t>
  </si>
  <si>
    <t>105 Р</t>
  </si>
  <si>
    <t>106 Р</t>
  </si>
  <si>
    <t>107 Р</t>
  </si>
  <si>
    <t>115 У</t>
  </si>
  <si>
    <t>116 У</t>
  </si>
  <si>
    <t>117 У</t>
  </si>
  <si>
    <t>3 изменения и дополнения №120240021112-ПЗ-2022-3 от 14.01. 2022г., утвержден решением директора департамента ДПиОЗ Жылкайдаровым М.О.</t>
  </si>
  <si>
    <t>"Кислород газообразный технический м³.
Назначение - газопламенная обработка металлов и другие технические цели;
Технические характеристики:
Объемная доля кислорода, %, не менее - 99,7;
Объемная доля водяных паров, %, не более - 0,007;
Объемная доля водорода, %, не более - 0,3;
Содержании щелочи - по п.3.9 ГОСТ 5583-78;
Упаковка - наполняется в стальные баллоны объемом, л - 40 предоставляемые Заказчиком;
Нормативно-технический документ - ГОСТ 5583-78.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Техникалық оттегі газы.
Мақсаты - металдарды газжалынды өңдеу және басқа да техникалық мақсаттар;
Техникалық сипаттамалары:
Оттегінің көлемдік үлесі,%, кемінде - 99,7;
Су буының көлемдік үлесі, %, артық емес - 0,007;
Сутегінің көлемдік үлесі, %, артық емес - 0,3;
Сілтінің құрамы - МЕМСТ 5583-78 3.9 т.бойынша;
Қаптама - көлемі л-40 Болат Баллондарға толтырылады
Тапсырыс беруші ұсынатын;
Нормативтік-техникалық құжат-ГОСТ 5583-78.
Жеткізуші Тауардың бүкіл көлемінің сапасына Тауар пайдалануға берілген
күннен бастап 12 ай ішінде, бірақ жеткізу күнінен бастап 24 айдан
аспайтын уақытқа кепілдік береді."</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</si>
  <si>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 не более 1,6;Давление насыщенных паров при + 45, Мпа – не более 0,013;Массовая доля бутана и бутиленов, % - не более 60; Массовая доля пропанаи пропилена, % - не более 40;Условия поставки – предоставление паспорта качества;Нормативно-технический документ - ГОСТ 21443-75.Марка/модель, завод изготовитель, страна происхождения (заполняетсяпотенциальным поставщиком).</t>
  </si>
  <si>
    <t>11;16;</t>
  </si>
  <si>
    <t>386-1 Т</t>
  </si>
  <si>
    <t>МХБ 1 поставщик</t>
  </si>
  <si>
    <t>387-1 Т</t>
  </si>
  <si>
    <t>388-1 Т</t>
  </si>
  <si>
    <t>389-1 Т</t>
  </si>
  <si>
    <t>407-1 Т</t>
  </si>
  <si>
    <t>472-1 Т</t>
  </si>
  <si>
    <t>473-1 Т</t>
  </si>
  <si>
    <t>474-1 Т</t>
  </si>
  <si>
    <t>349-1 Т</t>
  </si>
  <si>
    <t>351-1 Т</t>
  </si>
  <si>
    <t>353-1 Т</t>
  </si>
  <si>
    <t>355-1 Т</t>
  </si>
  <si>
    <t>346-1 Т</t>
  </si>
  <si>
    <t>347-1 Т</t>
  </si>
  <si>
    <t>348-1 Т</t>
  </si>
  <si>
    <t>350-1 Т</t>
  </si>
  <si>
    <t>352-1 Т</t>
  </si>
  <si>
    <t>354-1 Т</t>
  </si>
  <si>
    <t>356-1 Т</t>
  </si>
  <si>
    <t>357-1 Т</t>
  </si>
  <si>
    <t>358-1 Т</t>
  </si>
  <si>
    <t>359-1 Т</t>
  </si>
  <si>
    <t>360-1 Т</t>
  </si>
  <si>
    <t>20-1 Р</t>
  </si>
  <si>
    <t>в связи с необходимостью доработки технической спецификации</t>
  </si>
  <si>
    <t>100-1 Р</t>
  </si>
  <si>
    <t>105-1 Р</t>
  </si>
  <si>
    <t>"ЖЗЖ түзету енгізу. "Доссормұнайгаз" МГӨБ БПО механика цехы ғимаратының газбен қамту торабын және инфрақызыл сәулелі газбен жылыту жүйесін салу"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</si>
  <si>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линий газоснабжения и системы инфракрасного газового лучистого отопления  здание механического цеха БПО НГДУ «Доссормунайгаз"</t>
  </si>
  <si>
    <t>106-1 Р</t>
  </si>
  <si>
    <t>46-1 Р</t>
  </si>
  <si>
    <t>8-1 Р</t>
  </si>
  <si>
    <t>4-1 Р</t>
  </si>
  <si>
    <t>2-1 Р</t>
  </si>
  <si>
    <t xml:space="preserve"> Атырауская область </t>
  </si>
  <si>
    <t>Ұңғымаларды жөндеу жұмыстары</t>
  </si>
  <si>
    <t xml:space="preserve">Работы  по  ремонту скважин  </t>
  </si>
  <si>
    <t>15-1 У</t>
  </si>
  <si>
    <t>2-1 У</t>
  </si>
  <si>
    <t>65-1 У</t>
  </si>
  <si>
    <t>15-1-14</t>
  </si>
  <si>
    <t>115-1 У</t>
  </si>
  <si>
    <t>35-1 Т</t>
  </si>
  <si>
    <t>30-2 Т</t>
  </si>
  <si>
    <t>507-2 Т</t>
  </si>
  <si>
    <t>251110.300.000006</t>
  </si>
  <si>
    <t xml:space="preserve">Мобильный вагон для бригад подземного ремонта скважин.
Технические характеристики: 
2-х осьное шасси с поворотным усиленным кругом; Размеры шин шасси, мм, не менее - 1065х420х457 R; Длина вагона, мм, не более -8700; Ширина вагона, мм, не более - 2800; Высота вагона, мм, не более - 3800; Отдельная комната мастера, мм, не менее - 2170х2800; Комната для смены одежды, сушилка, мм.  не менее -3270х2800; Коридор,  мм,  не менее - 1700х2800; Наличие тормозной системы,  заземлительного троса и лестницы с площадкой; Гибкий кабель -КГ 3*6+1*4 с барабаном,  длиной,  м,  не более - 50 с вилкой для подключения электро кабеля ВШК-25А; металлический ящик для инструментов снизу рамы, из стального листа, толщиной, мм - 3, размерами 2800х2500х500, с двухсторонней дверцой.Опора домкрата - 4 шт.; Упор противооткатный 2 шт.; Ключ баллонный 1 шт.; Ключ ступичный 1 шт.
Требования к условиям эксплуатации и транспортирования:
Температура окружающей среды при эксплуатации, С -минус 40 до плюс 40; Снеговая нагрузка,  кг/м2 - 50; Допустимая ветровая нагрузка,   кг/м2 - 25-30; Теплопроводность при температуре 25 С, Вт/мк,  не более - 0, 034-0,038; Скорость транспортирования до места установки комплекса,  км/час: Автотранспортом: - по дороге с твердым покрытием - 50; - по грунтовой дороге - 20; - по пересеченной местности- 5; Железнодорожным транспортом - без ограничения;
Требования к архитектурно-строительным, объемно-планировочным и конструктивным решениям:
Конфигурация и размеры мобильного здания в зависимости от назначения должны соответствовать приложению настоящего технического задания.  Расстояние от пола до потолка, мм - 2300-50;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Пол Рама пола должна состоять из системы швеллеров и уголков, соединенных швеллерными прогонами, в которые укладываются деревянные лаги. Наружная сторона уголков рамы должна быть покрыта атмосферостойкой краской. Снизу прогоны должны быть подшиты стальными загрунтованными с двух сторон листами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Стены мобильного здания должны состоять из стеновых панелей, закрепленных болтовыми соединениями к каркасу мобильного здания. Внешняя поверхность стеновой панели должна состоять из профилированного, оцинкованного, стального листа, толщиной, мм - 0, 5, надежно закрепленного крепежными элементами. Внешняя сторона листа должна быть покрыта полимерной краской светло-серого цвета; Лист через прослойку гидроизоляции должен быть закреплен к деревянной раме, выполненной из брусков, толщиной, мм - 80; Внутренние полости рамы должны быть заполнены теплоизоляцией.  толщиной, мм – 80; Внутренние полости рамы перегородки должны быть заполнены теплоизоляцией, толщиной, мм - 40; 
Наружная дверь должна плотно закрываться. Внешняя поверхность двери -стальной лист, мм - 1, 5-2; Размеры дверного проема в стеновой панели, мм - 810х2010; Внутренняя дверь - деревянная светло коричневого цвета распашные, либо купейные; Размеры дверного проема в стеновой панели, мм - 880х2090; Окна должны иметь двойное остекление и открываться во внутрь помещения. С наружной стороны окна должны быть снабжены верхним и нижним водоотводами. Размеры оконного проема в стеновой панели, мм - 700х800; противомоскитные сетки, жалюзи. Входная группа. Входная площадка (1100х1100мм) -  настил площадки просечно-вытяжной лист, каркас -  труба профильная 40х25х3мм, ограждения - труба Ø25. Высота перил 1250 мм, высота бортов 150 мм. Трап (лестница) уклон не более 600 , ширина 800 мм., расстояние между ступеньками не более 250 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мм - 0,6;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 металлический лист;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Для защиты людей от поражения электрическим током при неисправностях электрооборудования, повреждении изоляции проводников или при случайном непреднамеренном контакте человека с открытыми проводящими частями электроустановки, а также для предотвращения возгорания и пожаров в щите должно быть установлено устройство защитного отключения. Подвод электричества должен быть осуществлен через разъем, установленный в стене мобильного здания. Гибкий кабель КГ3х6+1х4. Длина, м - 50 с вилкой для подключения электрокабеля ВШК-25А;
Отопление: Электрическое, от внешних источников тока напряжением 220/380В.
Вагон комплектуется масляными радиаторами, конвекторами мощностью от 1,5-2,0 кВт., работающими в автоматическом режиме с возможностью ручной регулировки температуры.
Водные и канализационные коммуникации. Водные и канализационные коммуникации должна быть выполнены из пластиковых труб типа PVC; Водоснабжение из емкости 300 л. с помощью вакуумного насоса.
Мебель и оборудование. Мебель и оборудование должны быть установлены в соответствии с прилагаемыми планировками на мобильные здания; Требования к отделке помещений: Комната мастера: Пол - (цвет-светло коричневые тона); Стены -ламинированными MDF панелями (цвет - белый;  текстура - поддерево); Потолок - ламинированными MDF панелями (цвет - белый;  текстура -поддерево); 
Помещение раздевалки-сушилки: Пол – снизу стальные загрунтованные с двух сторон листы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 Стены - ламинированными MDF панелями (цвет - (светло коричневые);  текстура -поддерево); Потолок - ламинированными MDF панелями (цвет - белый; текстура - поддерево); 
Требования к продукции: вагоны должны соблюдать требования санитарных норм и правил и оборудованы: - площадка лестничная металлическая.  шт - 1; - барабан, шт - 1; - щит пожарный, шт- 1; - подставка с огнетушителем ОПУ-5.  шт - 1; - запасное колесо размером 1065х420х457 R.  шт - 1; - крепление с водонагревателем, шт - 1; - шкаф сушильный металлический,  шт - 3; - стол консольный металлический.  шт - 1; - скамейка деревянная, шт - 1; - табурет 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сплитсистема,  шт - 2; - кровать одноярусная с матрасом размером190х80,  шт - 1; - шкаф для одежды металлический сушительный,  шт - 6; - шкаф металлический для документов,  шт - 1; - стол письменный однотумбовый,шт - 1; - стол обеденный,  шт - 1; -  раковина, шт -1; зеркало,  шт - 1; - емкость оцинкованная для питьевой воды,  л – 40, шт - 1; емкость для воды л. - 300, - шт. 1; - фильтр трехступенчатый для питьевой воды,  шт.-1 ; вакуумный насос- шт. 1;  - вешалка,  шт - 6; - полка,  шт - 1; - аптечка,  шт - 1; -вилка вводного разъема,  шт - 1; - настенный конвектор,  кВт - 2,  шт -2; - прожектор,  шт - 2; - штырь заземления,  шт - 1; - круглый канальный нагреватель диаметром – 100 мм,  2кВт,  шт - 1; - окно пластиковая с москитной сеткой 685х785 вертикальным открыванием, открываемая решетка, шт -2. 
Мобильная культ-будка при поставке «Заказчику» должна быть обработана антикоррозионным химическим составом. 
Пожаробезопасность. В вагоне должна быть установлена автоматическая система пожарной сигнализации (Прибор приемно-контрольный пожарный) с установкой свето-звуковых сигналов и извещателей внутри и снаружи здания. Над выходом из вагона  должна быть установлена светящееся табло «Шығу». Предусмотреть Реле напряжения от скачков электроэнергии в сети  для пульта пожарной сигнализации. Предоставить  документы согласно  «Правил промышленной безопасности» и закону « О гражданской защите» Технического регламента "Требования по оборудованию зданий, помещений и сооружений системами автоматической пожарной сигнализации, оповещения и управления эвакуацией людей при пожаре».
Необходимо предусмотреть автоматическую пожарную сигнализацию согласно СН РК 2.02-02-2019 и СП РК 2.02-102-2012 "Пожарная автоматика зданий и сооружений"; СНиП РК 2.02-05-2009 "ПОЖАРНАЯ БЕЗОПАСНОСТЬ ЗДАНИЙ И СООРУЖЕНИЙ".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</si>
  <si>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новое включение</t>
  </si>
  <si>
    <t>Сокращение потребности</t>
  </si>
  <si>
    <t>"«Доссормұнайгаз» МГӨБ кен орындарындағы кенішішілік  сұйықтық жинау жүйелерін қайта салу"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</si>
  <si>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месторождений НГДУ "Доссормунайгаз"»</t>
  </si>
  <si>
    <t>"Жаңаталап кен орнындағы 30 орындық блокты-модульді жатақхана ғимаратына инженерлік желілер жүргізу" ЖБ бойынша кешенді ведомствалықтан тыс сараптама жүргізу</t>
  </si>
  <si>
    <t>Проведение комплексной вневедомственной экспертизы по РП:«Подведение инженерных сетей к блочно-модульному зданию общежития на 30 мест м.р Жанаталап»</t>
  </si>
  <si>
    <t>"Доссормұнайгаз" МГӨБ кен орындарының ұңғымаларын жайластыру"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</si>
  <si>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"Доссормунайгаз»</t>
  </si>
  <si>
    <t>2022-2024 жылдарға арналған «Ембімұнайгаз» АҚ нысандарында ілеспе газды қайта өңдеуді дамыту бағдарламасын түзету.</t>
  </si>
  <si>
    <t>Корректировка  «Программы развития переработки попутного газа на объектах  АО «Эмбамунайгаз» на 2022-2024гг "</t>
  </si>
  <si>
    <t>"Атырау облысы Қызылқоға ауданындағы Б. Жоламанов ЖПАЦ -  МАС-3 және ШТҚ" мұнай құбырын реконструкциялау" жұмыс жобасы бойынша ведомстводан тыс сараптама жүргізу</t>
  </si>
  <si>
    <t>Проведение комплексной вневедомственной экспертизы по РП:«Реконструкция нефтепровода "ЦПСП Б.Жоламанова - НПС-3 и СВТ в Кызылкогинском районе Атырауской области"</t>
  </si>
  <si>
    <t>"Атырау облысы, Қызылқоға ауданы, Б. Жоламанов кентінде пайдаланудағыны бөлшектей отырып 1000 м3 №1 ТБР салу"  жұмыс жобасы бойынша ведомстводан тыс сараптама жүргізу</t>
  </si>
  <si>
    <t>Проведение комплексной вневедомственной экспертизы по РП:«Строительство РВС №1 1000 м3 с демонтажем существующего на месторождении Б.Жоламанова. Атырауская область, Кызылкогинский район"</t>
  </si>
  <si>
    <t>"ЖЗЖ түзету енгізу. Атырау облысы Қызылқоға ауданы "Қайнармұнайгаз" НПС-3 резервуарлар паркінің өрт сөндіруші автоматтандырылған жүйесі" ЖБ бойынша кешенді ведомствалықтан тыс сараптама жүргізу</t>
  </si>
  <si>
    <t>Проведение комплексной вневедомственной экспертизы по РП:«Корректировка ПИР.Автоматизированная система пожаротушения резервуарного парка НПС-3 "Кайнармунайгаз" Атырауская область, Кызылкогинский район»</t>
  </si>
  <si>
    <t>«Жылыоймунайгаз»  МГӨБ к/о ұңғымаларды жайластыру»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</si>
  <si>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м/р НГДУ «Жылыоймунайгаз»</t>
  </si>
  <si>
    <t xml:space="preserve">"Ембімұнайгаз" АҚ АГЗУ модернизациялау бойынша жұмыстар </t>
  </si>
  <si>
    <t>Работы по модернизации АГЗУ АО "Эмбамунайгаз"</t>
  </si>
  <si>
    <t>802010.000.000007</t>
  </si>
  <si>
    <t>Услуги по обеспечению пожарной и промышленной безопасности</t>
  </si>
  <si>
    <t>«Ембімұнайгаз» АҚ қауіпті өндірістік объектілеріндегі өрт қауіпсіздігі және газдан құтқару қызметтері</t>
  </si>
  <si>
    <t>Услуги пожарной безопасности и газоспасательной службы на опасных производственных объектах АО"Эмбамунайгаз"</t>
  </si>
  <si>
    <t>931110.900.000000</t>
  </si>
  <si>
    <t>Услуги по аренде (эксплуатации) спортивно-тренировочных объектов</t>
  </si>
  <si>
    <t>Жұмысшылардың физикалық денсаулығын сақтау үшін спорт залдарын, кешендерді, ойын алаңдарын, теннис корттарын жалға алу</t>
  </si>
  <si>
    <t>Аренда спортивных залов, комплексов, площадок,  теннисных кортов для поддержания физического здоровья работников</t>
  </si>
  <si>
    <t>702214.000.000000</t>
  </si>
  <si>
    <t>Услуги консультационные по вопросам управления трудовыми ресурсами</t>
  </si>
  <si>
    <t xml:space="preserve">Персоналды бағалауды ұйымдастыру және тест сұрақтарын дайындау қызметтері </t>
  </si>
  <si>
    <t xml:space="preserve">Услуги организации оценки персонала и  разработке тестовых вопросов </t>
  </si>
  <si>
    <t>4 изменения и дополнения №120240021112-ПЗ-2022-4 от 26.01. 2022г., утвержден решением директора департамента ДПиОЗ Жылкайдаровым М.О.</t>
  </si>
  <si>
    <t>751 Т</t>
  </si>
  <si>
    <t>109 Р</t>
  </si>
  <si>
    <t>110 Р</t>
  </si>
  <si>
    <t>111 Р</t>
  </si>
  <si>
    <t>116 Р</t>
  </si>
  <si>
    <t>115 Р</t>
  </si>
  <si>
    <t>112 Р</t>
  </si>
  <si>
    <t>113 Р</t>
  </si>
  <si>
    <t>114 Р</t>
  </si>
  <si>
    <t>108 Р</t>
  </si>
  <si>
    <t>119 У</t>
  </si>
  <si>
    <t>120 У</t>
  </si>
  <si>
    <t>118 У</t>
  </si>
  <si>
    <t>Наименование категории: 
Запорная арматура</t>
  </si>
  <si>
    <t>Номенклатурный №: KMGZA001</t>
  </si>
  <si>
    <t>Владелец категории: АО «НК «КазМунайГаз»
Область распространения категории: 
АО «НК «КазМунайГаз», АО «Самрук-Энерго»</t>
  </si>
  <si>
    <t>Наличие закупочной категорийной стратегии:
АО «НК «КазМунайГаз» - имеется
АО «Самрук-Энерго» - отсутствует</t>
  </si>
  <si>
    <t>№ п/п</t>
  </si>
  <si>
    <t>Наименование категории</t>
  </si>
  <si>
    <t>Код ТРУ</t>
  </si>
  <si>
    <t>Перечень Заказчиков</t>
  </si>
  <si>
    <t>Срок ввода в действие</t>
  </si>
  <si>
    <t>Квалификационные критерии</t>
  </si>
  <si>
    <t>Перечень документов, необходимых для подтверждения соответствия потенциального поставщика квалификационным критериям</t>
  </si>
  <si>
    <t>БИН</t>
  </si>
  <si>
    <t>Запорная арматура</t>
  </si>
  <si>
    <t>990 140 000 483
120 240 020 997
950 540 000 524
120 240 021 112
940 240 000 021
020 640 002 982
980 740 002 360
990 940 002 914
980 240 003 816</t>
  </si>
  <si>
    <t>АО «Мангистаумунайгаз»
АО «Озенмунайгаз»
АО «Каражанбасмунай»
АО «Эмбамунайгаз»
ТОО «СП Казгермунай»
ТОО «Oil Construction Company»
ТОО «Кен-Курылыссервис»
ТОО «Казахойл Актобе»
ТОО «Казахтуркмунай»</t>
  </si>
  <si>
    <t xml:space="preserve">1. Наличие зданий, сооружений и/или производственной базы, а также специализированных складских помещений (выделенное отдельное помещение (здание) для приемки, хранения и отпуска, комплектующих и готовой продукции, как выделенного инфраструктурного объекта в Республике Казахстан.
2. Наличие утвержденной технической и технологической документации, где отражены характеристики продукции, технологический процесс и требования к задействованному в технологическом процессе оборудованию. 
3. Наличие производственного (технологического) оборудования в Республике Казахстан, задействованного в процессе производства в соответствии с технологическим процессом и технической документацией.
4. Наличие испытательного оборудования, средств измерений и контроля для обеспечения соответствия продукции установленным требованиям, а также документов о поверке/калибровке/аттестации испытательного оборудования и средств измерений.
5. Проведение инспектирования, входного и межоперационного контроля материалов, заготовок и комплектующих, приемо-сдаточного контроля и испытаний готовой продукции для обеспечения соответствия продукции установленным требованиям.
6. Наличие разработанной и внедрённой системы учёта и отслеживания проводимых испытаний продукции.
7. Наличие разрешительных документов соответствующих государственных органов Республики Казахстан (в случае применимости) на изготовление продукции в Республике Казахстан, а также документов, свидетельствующих о соответствии продукции установленным законодательным и/или нормативным требованиям по безопасности.
</t>
  </si>
  <si>
    <r>
      <t>1.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В случае аренды имущества: 
- договор аренды (срок аренды по договору должен быть не менее срока нахождения потенциального поставщика в Реестре КПП),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2. Утвержденные нормативные технические документы к производимой продукции и взаимосвязанным с ней процессам (ГОСТ, СТ РК, ТУ, Стандарт организации (предприятия));
- Конструкторско-технологическая документация; 
- Технологический процесс производства в соответствии с нормативами ГОСТ, СТ-РК, ТУ (в зависимости от норм регулирования);
- Технологические карты (в случае наличия).
3. - перечень производственного (технологического) оборудования;
- документы о правах на оборудование;
- технические паспорта на оборудование; - графики планово-предупредительных ремонтов (ППР) / технического обслуживания (ТО);
- руководства по эксплуатации технологического оборудования.
4. - перечень испытательного оборудования, средств измерений и контроля;
- графики поверки/калибровки/ аттестации испытательного оборудования и средств измерений; 
- документы о поверке/калибровке/ аттестации испытательного оборудования и средств измерений.
5. - сертификаты/паспорта качества на закупаемые материалы/заготовки;
- журналы и акты приемки продукции по количеству и качеству;
- протоколы испытаний (входной контроль), выполненных согласно утвержденному(-ым) документу(-ам)
6. - стандарт(-ы) предприятия или документированная процедура, определяющая процесс учёта и отслеживания испытаний;
- документы и записи (протоколы/акты испытаний).
7. - разрешение на применение технологий, технических устройств, материалов, применяемых на опасных производственных объектах, в случае, если оборудование относится к опасным техническим устройствам (работающее под давлением более 0,07 Мпа или при температуре нагрева воды более 115 ˚С), за исключением запасных частей/комплектующих для оборудования</t>
    </r>
    <r>
      <rPr>
        <sz val="11"/>
        <rFont val="Arial"/>
        <family val="2"/>
        <charset val="204"/>
      </rPr>
      <t>;</t>
    </r>
    <r>
      <rPr>
        <sz val="11"/>
        <color theme="1"/>
        <rFont val="Arial"/>
        <family val="2"/>
        <charset val="204"/>
      </rPr>
      <t xml:space="preserve">
- сертификаты соответствия/декларации о соответствии на выпускаемую продукцию (в случае, если выпускаемая продукция подлежит обязательной сертификации/декларированию в соответствии с требованиями, установленными техническими регламентами);
- сертификат (-ы) о происхождении товара(-ов) формы СТ-KZ и/или индустриальный(-ые) сертификат(-ы).
</t>
    </r>
  </si>
  <si>
    <t>Наименование категории: 
Работы по гидравлическому разрыву пласта</t>
  </si>
  <si>
    <t>Номенклатурный №: KMGGRP001</t>
  </si>
  <si>
    <t xml:space="preserve">Владелец категории: АО "НК "КазМунайГаз"
</t>
  </si>
  <si>
    <r>
      <t xml:space="preserve">Наличие закупочной категорийной стратегии:
</t>
    </r>
    <r>
      <rPr>
        <b/>
        <sz val="14"/>
        <rFont val="Arial"/>
        <family val="2"/>
        <charset val="204"/>
      </rPr>
      <t>АО "НК "КазМунайГаз" -  Имеется</t>
    </r>
  </si>
  <si>
    <t xml:space="preserve">990 140 000 483
120 240 021 112
980 240 003 816
990 940 002 914
120 240 020 997
940 240 000 021
</t>
  </si>
  <si>
    <t xml:space="preserve">АО "Мангистаумунайгаз"
АО "Эмбамунайгаз"
ТОО "Казахтуркмунай"
ТОО "Казахойл Актобе"
АО "Озенмунайгаз"
ТОО "СП "Казгермунай"
</t>
  </si>
  <si>
    <t xml:space="preserve">01.01.2021
</t>
  </si>
  <si>
    <t xml:space="preserve">1. Наличие опыта работы не менее 3 (трех) лет в течение последних 5 (пяти) лет в сфере гидравлического разрыва пласта на сумму не менее 75 миллионов тенге ежегодно.
2. Наличие флота ГРП в Республике Казахстан (на праве собственности или аренды).
3. Наличие лаборатории (на праве собственности или по договору об оказании услуг).
4. Наличие зданий, сооружений и/или производственной базы как выделенного инфраструктурного объекта в Республике Казахстан с возможностью размещения флота ГРП.
5. Наличие квалифицированного персонала для выполнения работ/услуг в области, соответствующей предмету закупки.
6. Наличие разрешительной документации, предоставляющих право на занятие деятельностью в Республике Казахстан в области, соответствующей предмету закупки.
</t>
  </si>
  <si>
    <t>1. Договоры в сфере гидравлического разрыва пласта,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Документы, подтверждающие право владения или аренды флота ГРП с нижеследующим оборудованием:
Блендер (смесительный агрегат), насосные агрегаты, станция контроля и управления с регистрацией, отображением и сбором данных параметров ГРП, полевая лаборатория, плотномер, датчики давления и расходомеры, Манифольд, комплект устьевого оборудования для ГРП, нагнетательная линия высокого давления с трубными соединениями, комплект шлангов для обвязки емкостей для жидкости ГРП и блендера, комплект шлангов для обвязки блендера и нагнетательного оборудования высокого давления, емкости для жидкости ГРП, пропантовоз (песковоз) или специализированный бункер для пропанта, агрегат для поддержания давления в затрубе, комплект линии для поддержания давления в затрубе.
3.Документы, подтверждающие наличие собственной лаборатории или договор на оказание услуг (лаборатории) со следующими оборудованиями:
-вискозиметр FANN-35 или аналог с наличием калибровочного масла; 
- тесты для определения содержания железа, бикарбонатов, хлоридов, сульфатов;
- тесты для определения жесткости воды (кальция и магния);
- миксер Уоринга (для смешивания реагентов);
- ареометр;
- электронный рН-метр с тремя различными калибровочными жидкостями;
- электронный термометр;
- лакмусовая бумага;
- электронные весы с набором калибровочных гирек;
- секундомер;
- переносной комплект сит для выполнения ситового анализа проппанта, привезенного для проведения ГРП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Инженер-проектировщик ГРП (опыт работы не менее 3 лет);
- Полевой инженер ГРП (опыт работы не менее 3 лет).
Специалисты:
- Полевой лаборант (при его отсутствии обязанности полевого лаборанта выполняет полевой инженер ГРП) (опыт работы не менее 3 лет);
- Мастер бригады ГРП (опыт работы не менее 3 лет);
- Операторы оборудования флота ГРП (опыт работы не менее 3 лет);
- Специалисты по обслуживанию и ремонту техники и оборудования ГРП (опыт работы не менее 3 лет).
6.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(углеводородное сырье), нефтехимических производств, эксплуатацию магистральных газопроводов, нефтепроводов, нефтепродуктопроводов в сфере нефти и газа.
Подвид: 
- Повышение нефтеотдачи нефтяных пластов и увеличение производительности скважин.
- Подземный ремонт (капитальный) скважин на месторождениях.</t>
  </si>
  <si>
    <t>Наименование категории: 
Эксплуатационное бурение</t>
  </si>
  <si>
    <t>Номенклатурный №: KMGEB001</t>
  </si>
  <si>
    <t>Эксплуатационное бурение</t>
  </si>
  <si>
    <t>1
2
3</t>
  </si>
  <si>
    <t>091011.100.000000
091011.200.000000
091011.900.000001</t>
  </si>
  <si>
    <t>120 240 021 112
980 240 003 816
990 940 002 914
120 240 020 997
940 240 000 021
950 540 000 524
091 040 003 677
020 740 001 948</t>
  </si>
  <si>
    <t>АО "Эмбамунайгаз"
ТОО "Казахтуркмунай"
ТОО "Казахойл Актобе"
АО "Озенмунайгаз"
ТОО "СП "Казгермунай"
АО "Каражанбасмунай"
ТОО "Урихтау Оперейтинг"
ТОО "Урал Ойл Энд Газ"</t>
  </si>
  <si>
    <t xml:space="preserve">1. Наличие опыта работы не менее 3 (трех) лет в течение последних 5 (пяти) лет в сфере строительства эксплуатационных скважин на сумму не менее 75 миллионов тенге ежегодно.
2. Наличие буровой установки с комплектующими оборудования.
3. Наличие лаборатории для контроля качества бурового и цементного раствора с круглосуточным сопровождением процесса бурения.
4. Наличие зданий, сооружений и/или производственной базы как выделенного инфраструктурного объекта в Республике Казахстан.
5. Наличие мобильного вахтового городка (вагон мастера, вагон для смены/стрики/сушки одежды, вагон-столовая, вагон супервайзера, вагон для слесарных работ).
6. Наличие квалифицированного персонала для выполнения работ/услуг в области, соответствующей предмету закупки.
7.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</si>
  <si>
    <t xml:space="preserve">1. Договоры в сфере строительства эксплуатационных скважин,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Реестр буровой установки с комплектующими и оборудованием; ведомость основных средств и нематериальных активов; технические паспорта и/или свидетельства о регистрации буровой установки; договоры купли-продажи и/или договоры аренды на следующее оборудование:
- Буровая установка;
- Буровой насос не менее 2 комплектов;
- Мерные емкости для бурового раствора в количестве не менее 3 единиц;
- Бурильные и утяжеленные бурильные трубы, долото;
- Дизель-генератор, система очистки бурового раствора, превентор и блок управления превенторами.
3. Документы, подтверждающие наличие собственной лаборатории или договор на оказание услуг (лаборатории) со следующими оборудованиями:
- Ареометр;
- Вискозиметр;
- Прибор определения водоотдачи, статических и динамических напряжения сдвига;
- Прибор определения твердой фазы и Ph.
(допускается предоставление взаимозаменяемого оборудования)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6.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Менеджер по бурению (опыт работы не менее 3 лет);
- Инженер-технолог (опыт работы не менее 3 лет);
- Инженер-механик (опыт работы не менее 3 лет);
- Инженер-энергетик (опыт работы не менее 3 лет) - сертификаты/аттестаты/удостоверения по электробезопасности;
- Инженер по ТБ (опыт работы не менее 3 лет);
- Начальник буровой бригады (опыт работы не менее 3 лет);
Специалисты:
- Мастер буровой установки (опыт работы не менее 3 лет);
- Бурильщик (опыт работы не менее 3 лет);
- Помощник бурильщика (опыт работы не менее 1 года);
- Машинист буровой установки (опыт работы не менее 3 лет);
- Электромонтер по обслуживанию буровой установки (опыт работы не менее 3 лет) -сертификаты/аттестаты/удостоверения по электробезопасности.
7. Лицензии и разрешительные документы согласно заявленным видам деятельности, действующие на территории РК и выданные уполномоченными органами:
- Проектирование (технологическое) и (или) эксплуатацию горных (разведка, добыча полезных ископаемых), нефтехимических производств, эксплуатацию магистральных газопроводов, нефтепроводов, нефтепродуктопроводов в сфере нефти и газа с подвидом
- Бурение скважин на месторождениях углеводородного сырья на суше.
</t>
  </si>
  <si>
    <t>Наименование категории: 
Работы по геофизической разведке/исследованиям</t>
  </si>
  <si>
    <t>Номенклатурный №: GRI001</t>
  </si>
  <si>
    <t>Владелец категории: АО "НК "КазМунайГаз"</t>
  </si>
  <si>
    <t>120240020997
120240021112
990140000483
940240000021
990940002914
980240003816
020740001948
950540000524
030340001806
091040003677
060640000349
150740016853
180140001185
090240019251
090340002825</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</si>
  <si>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
ТОО «Исатай Оперейтинг Компани»
ТОО «Карповский Северный»
ТОО «ЖАМБЫЛ ПЕТРОЛЕУМ»</t>
  </si>
  <si>
    <t xml:space="preserve">01.09.2021 г.
</t>
  </si>
  <si>
    <r>
      <rPr>
        <b/>
        <u/>
        <sz val="12"/>
        <rFont val="Arial"/>
        <family val="2"/>
        <charset val="204"/>
      </rPr>
      <t>1.</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5.</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геофизической аппаратуры/оборудования и лицензионного программного обеспечения (на праве собственности или аренды)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</si>
  <si>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-Ведение технологических работ (геофизические работы) на месторождениях углеводородов.
2. Обращение с приборами и установками, генерирующими ионизирующее излучение.
Подвид(ы):
-Использование приборов и установок, генерирующих ионизирующее излучение.
3. Обращение с радиоактивными веществами, приборами и установками, содержащими радиоактивные вещества.
Подвид(ы):
-Использование радиоактивных веществ, приборов и установок, содержащих радиоактивные вещества;
-Хранение радиоактивных веществ, приборов и установок, содержащих радиоактивные вещества.
</t>
    </r>
    <r>
      <rPr>
        <b/>
        <u/>
        <sz val="12"/>
        <rFont val="Arial"/>
        <family val="2"/>
        <charset val="204"/>
      </rPr>
      <t>2.</t>
    </r>
    <r>
      <rPr>
        <sz val="12"/>
        <rFont val="Arial"/>
        <family val="2"/>
        <charset val="204"/>
      </rPr>
      <t xml:space="preserve"> Договоры, заключенные в области геофизической разведки/исследованиям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удостоверения по электробезопасности; 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 Полевой инженер; - Оператор по каротажу; - Интерпретатор по геофизическим и гидродинамическим исследованиям скважин; - Специалист по работе с вертикальным сейсмическим профилированием;
- Специалист по испытанию пластов.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6.</t>
    </r>
    <r>
      <rPr>
        <sz val="12"/>
        <rFont val="Arial"/>
        <family val="2"/>
        <charset val="204"/>
      </rPr>
      <t xml:space="preserve"> Договоры купли-продажи и/или аренды на следующее геофизическое оборудование/приборы:
- гамма каротаж;
- нейтронный каротаж;
- плотностной каротаж;
- акустический каротаж;
- электрический каротаж;
- прибор инклинометрии;
- ядерно-магнитный каротаж;
- прибор пластового микросканера;
- прибор модульного динамического испытания пластов и отбора проб пластовых флюидов;
- прибор по отбору керна боковым грунтоносом;
- прибор вертикального сейсмического профилирования.
- Договор купли-продажи и/или аренды и/или технической поддержки и/или предоставления права на использование программного обеспечения для обработки и интерпретации скважинных данных.
</t>
    </r>
  </si>
  <si>
    <t>Наименование категории: 
Работы по обустройству скважин</t>
  </si>
  <si>
    <t>Номенклатурный №: OS002</t>
  </si>
  <si>
    <t>120240020997
120240021112
990140000483
940240000021
990940002914
980240003816
020740001948
950540000524
091040003677</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</si>
  <si>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</si>
  <si>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01.09.2021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</si>
  <si>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</si>
  <si>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на выполнение работ по обустройству скважин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1. Лицензия на строительно-монтажные работы, не ниже I категории с подвидами лицензируемой деятельности:   1.1. Устройство инженерных сетей и систем, включающее капитальный ремонт и реконструкцию, в том числе:  - Сетей холодного и горячего водоснабжения, теплоснабжения, центральной канализации бытовых, производственных и ливневых стоков, устройства внутренних систем водопровода, отопления и канализации.  - Сетей электроснабжения и устройства наружного электроосвещения, внутренних систем электроосвещения и электроотопления.  1.2. Монтаж технологического оборудования, пусконаладочные работы, связанные с:  - Связью противоаварийной защитой, системой контроля и сигнализации, блокировкой на транспорте, объектах электроэнергетики и водоснабжения, иных объектах жизнеобеспечения, а также приборами учета и контроля производственного назначения.  1.3. Специальные работы в грунтах, в том числе:  -Устройство оснований.  1.4. Возведение несущих и (или) ограждающих конструкций зданий и сооружений (в том числе мостов, транспортных эстакад, тоннелей и путепроводных искусственных строений) включающее капитальный ремонт и реконструкцию объектов в том числе:  - Устройство монолитных, а также монтаж сборных бетонных и железобетонных конструкций, кладка штучных элементов стен и перегородок и заполнение проемов.  - Монтаж металлических конструкций.
1.5. Специальные строительные и монтажные работы по прокладке линейных сооружений, включающие капитальный ремонт и реконструкцию, в том числе:
- стальных резервуаров (емкостей), работающих под давлением либо предназначенных для хранения взрывопожароопасных или иных опасных (вредных) жидких или газообразных веществ;                                                                                                                                                                            
- промысловых и магистральных сетей нефтепроводов, газопроводов, а также магистральных сетей нефтепродуктопроводов;
- магистральных линий электропередачи с напряжением до 35 кВ и до 110 кВ и выше.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на следующих работников: - Мастер  участка;
- Производитель работ; - Инженер производственно-технического отдела; - Начальник участка; - Начальник производственно-технического отдела; - Главный инженер.
</t>
    </r>
    <r>
      <rPr>
        <b/>
        <u/>
        <sz val="12"/>
        <rFont val="Arial"/>
        <family val="2"/>
        <charset val="204"/>
      </rPr>
      <t>4.</t>
    </r>
    <r>
      <rPr>
        <sz val="12"/>
        <rFont val="Arial"/>
        <family val="2"/>
        <charset val="204"/>
      </rPr>
      <t xml:space="preserve"> В случае наличия собственных транспортных средств, специализированной техники необходимо представить: 
Технические паспорта и/или свидетельства о регистрации машин на следующие виды транспортных средств и специализированной техники (также допускается предоставление договора аренды c техническими паспортами и/или свидетельства о регистрации машин арендодателя):
- Кран на автомобильном ходу;
- Бульдозер; 
- Погрузчик; 
- Экскаватор;
- Трактор на гусеничном ходу;
- Седельный тягач.
</t>
    </r>
  </si>
  <si>
    <t>Наименование категории: 
Работы по перфорации скважины</t>
  </si>
  <si>
    <t>Номенклатурный №: PS001</t>
  </si>
  <si>
    <t xml:space="preserve">120240020997
120240021112
990140000483
940240000021
990940002914
980240003816
020740001948
950540000524
091040003677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</si>
  <si>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</si>
  <si>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 xml:space="preserve">1. Наличие опыта работы не менее 3 (трех) лет в течение 5 (пяти) последних лет в области, соответствующей предмету закупки
2. Наличие разрешительных документов, предоставляющих право на занятие деятельностью в Республике Казахстан в области, соответствующей предмету закупки
3. Наличие зданий, сооружений и/или производственной базы как выделенного инфраструктурного объекта в Республике Казахстан.
4. Наличие склада для хранения взрывчатых материалов, радиоактивных источников для выполнения работ/услуг в области, соответствующей предмету закупки
5. Наличие квалифицированного персонала для выполнения работ/услуг в области, соответствующей предмету закупки
6. Наличие геофизической партии с оборудованием для проведения прострелочно-взрывных  работ на скважинах
</t>
  </si>
  <si>
    <t xml:space="preserve">1. Договоры в области перфорации скважин (по одному договору за каждый год), а также акты выполненных работ и счета-фактуры к ним. 
2.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(прострелочно-взрывные работы в нефтяных, газовых, нагнетательных, газоконденсатных скважинах,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Разработка, производство, приобретение, реализация, хранение взрывчатых и пиротехнических (за исключением гражданских) веществ и изделий с их применением (хранение, приобретение взрывчатых и пиротехнических (за исключением гражданских) веществ и изделий с их применением). 
3.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дипломы/свидетельства/аттестаты о среднем специальном образовании для специалистов; сертификаты/аттестаты удостоверения по промышленной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начальник партии;
- геофизик;
- интерпретатор/геофизик.
Специалисты:
- взрывник (каротажник 6 разряда);
- машинист каротажной станции; 
- водитель ЛПС.
6.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ТС) и/или договоры аренды на следующие виды транспортных средств и специализированной техники: 
1) каротажная станция;
2) лабораторно-перфорационная станция (ЛПС) для перевозки опасных грузов;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</si>
  <si>
    <t>Наименование категории: 
Работы по разведочному/пробному бурению</t>
  </si>
  <si>
    <t>Номенклатурный №: RPB001</t>
  </si>
  <si>
    <t xml:space="preserve">120240020997
120240021112
990140000483
940240000021
990940002914
980240003816
020740001948
950540000524
030340001806
091040003677
060640000349
150740016853
180140001185
090240019251
090340002825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</si>
  <si>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оборудования и программного обеспечения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</si>
  <si>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поискового и/или разведочного и/или оценочного бурения на углеводородное сырье,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а)  бурение скважин на месторождениях углеводородов на суше и/или на море и/или на внутренних водоемах.
</t>
    </r>
    <r>
      <rPr>
        <b/>
        <u/>
        <sz val="12"/>
        <rFont val="Arial"/>
        <family val="2"/>
        <charset val="204"/>
      </rPr>
      <t>3.</t>
    </r>
    <r>
      <rPr>
        <sz val="12"/>
        <rFont val="Arial"/>
        <family val="2"/>
        <charset val="204"/>
      </rPr>
      <t xml:space="preserve"> Приказы о приеме на работу; трудовые договоры; дипломы для ИТР о высшем специальном образовании; для специалистов дипломы о высшем образовании/свидетельства о среднем специальном образовании, свидетельства/сертификаты/удостоверения о проверке знаний по промышленной безопасности и пожарной безопасности в объеме пожарно-технического минимума; удостоверения/допуски к работам на опасных производственных объектах. 
ИТР:
- Начальник буровой бригады; - Главный механик;
- Главный электрик; - Инженер-энергетик (КИП); - Инженер по ОЗТОС (БиОТ и ООС); - Инженер по испытанию скважины; - Инженер по тампонажным работам;
Другие специалисты:
- Бурильщик;
- Помощник бурильщика; - Электромонтер по обслуживанию буровой. 
</t>
    </r>
    <r>
      <rPr>
        <b/>
        <u/>
        <sz val="12"/>
        <rFont val="Arial"/>
        <family val="2"/>
        <charset val="204"/>
      </rPr>
      <t>4.</t>
    </r>
    <r>
      <rPr>
        <sz val="12"/>
        <rFont val="Arial"/>
        <family val="2"/>
        <charset val="204"/>
      </rPr>
      <t xml:space="preserve"> Договоры купли-продажи, подтверждающие наличие собственного оборудования или договор аренды, акты оказанных услуг и счет-фактуры, на следующее оборудование: 
1) Буровая установка (дополнительно требуется: технический паспорт и/или свидетельство о регистрации);
2) Подъемный агрегат;
3) Оборудование по приготовлению и утилизации бурового раствора;
4) Противовыбросовое оборудование;
5) Буровые и ловильные инструменты (наличие УБТ, БТ, переводника, метчика, колокола).
6) Лицензионное программное обеспечения по планированию скважин, для подготовки программ по бурению, креплению и заканчивания скважин*.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верификации и ремастеринга всего процесса бурения, а также предоставить техническое описание программного продукта. 
</t>
    </r>
  </si>
  <si>
    <t>Наименование категории: 
Услуги исследований скважин</t>
  </si>
  <si>
    <t>Номенклатурный №: IS001</t>
  </si>
  <si>
    <t>Услуги исследований скважин</t>
  </si>
  <si>
    <t xml:space="preserve">1
</t>
  </si>
  <si>
    <t xml:space="preserve">712019.000.000011
</t>
  </si>
  <si>
    <t xml:space="preserve">120240020997
120240021112
990140000483
940240000021
990940002914
980240003816
020740001948
950540000524
091040003677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</si>
  <si>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4.</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 xml:space="preserve">
5.</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техники и оборудования для проведения исследовательских работ на скважинах
</t>
    </r>
  </si>
  <si>
    <r>
      <rPr>
        <b/>
        <u/>
        <sz val="12"/>
        <rFont val="Arial"/>
        <family val="2"/>
        <charset val="204"/>
      </rPr>
      <t>1.</t>
    </r>
    <r>
      <rPr>
        <sz val="12"/>
        <rFont val="Arial"/>
        <family val="2"/>
        <charset val="204"/>
      </rPr>
      <t xml:space="preserve"> Договоры в области исследований скважин (по одному договору за каждый год), а также акты выполненных работ и счета-фактуры к ним. 
</t>
    </r>
    <r>
      <rPr>
        <b/>
        <u/>
        <sz val="12"/>
        <rFont val="Arial"/>
        <family val="2"/>
        <charset val="204"/>
      </rPr>
      <t>2.</t>
    </r>
    <r>
      <rPr>
        <sz val="12"/>
        <rFont val="Arial"/>
        <family val="2"/>
        <charset val="204"/>
      </rPr>
      <t xml:space="preserve"> Подтвердить наличие лицензий: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Транспортировка, включая транзитную, ядерных материалов, радиоактивных веществ, радиоизотопных источников ионизирующего излучение, радиоактивных отходов в пределах территории РК (транспортировка радиоизотопных источников ионизирующего излучение). 
</t>
    </r>
    <r>
      <rPr>
        <b/>
        <u/>
        <sz val="12"/>
        <rFont val="Arial"/>
        <family val="2"/>
        <charset val="204"/>
      </rPr>
      <t>3.</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начальник партии; 
- геофизик;
- интерпретатор/геофизик. 
Специалисты: 
- машинист каротажной станции
- машинист крановой установки.
</t>
    </r>
    <r>
      <rPr>
        <b/>
        <u/>
        <sz val="12"/>
        <rFont val="Arial"/>
        <family val="2"/>
        <charset val="204"/>
      </rPr>
      <t>6.</t>
    </r>
    <r>
      <rPr>
        <sz val="12"/>
        <rFont val="Arial"/>
        <family val="2"/>
        <charset val="204"/>
      </rPr>
      <t xml:space="preserve">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и/или договоры аренды на следующие виды транспортных средств и специализированной техники: 
1) каротажная станция 
2) автокран и/или манипулятор.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r>
  </si>
  <si>
    <t>Наименование категории: 
Работы по сейсмической разведке</t>
  </si>
  <si>
    <t>Номенклатурный №: KMGSR001</t>
  </si>
  <si>
    <t>Работы по сейсмической разведке</t>
  </si>
  <si>
    <t>711231.100.000003</t>
  </si>
  <si>
    <t xml:space="preserve">120240020997
120240021112
990140000483
940240000021
990940002914
980240003816
020740001948
950540000524
030340001806
091040003677
060640000349
150740016853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</si>
  <si>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t>
  </si>
  <si>
    <t>01.01.2022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</si>
  <si>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5.Наличие в собственности производственного оборудования и лицензионного программного обеспечения, необходимых для выполнения работ/оказания услуг, согласно предмету закупки.</t>
    </r>
  </si>
  <si>
    <r>
      <rPr>
        <b/>
        <u/>
        <sz val="12"/>
        <rFont val="Arial"/>
        <family val="2"/>
        <charset val="204"/>
      </rPr>
      <t>1.</t>
    </r>
    <r>
      <rPr>
        <sz val="12"/>
        <rFont val="Arial"/>
        <family val="2"/>
        <charset val="204"/>
      </rPr>
      <t xml:space="preserve"> Договоры, на выполнение работ по сейсмической разведке,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Лицензия на изыскательскую деятельность
1.1. на инженерно-геодезические работы, в том числе: 
геодезические работы, связанные с переносом в натуру с привязкой инженерно-геологических выработок, геофизических и других точек изысканий;
построение и закладка геодезических центров;
создание планово-высотных съемочных сетей;
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 
1.2. на инженерно-геологические и инженерно-гидрогеологические работы, в том числе: геофизические исследования, рекогносцировка и съемка;
2.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нефтепродуктов в сфере углеводородов: 
2.1. ведение технологических работ (сейсморазведочные работы; геофизические работы) на месторождениях углеводородов.
3. Лицензия на строительно-монтажные работы: специальные работы в грунтах, в том числе: 
3.1. буровые работы в грунте.
Предоставить разрешения на производство взрывных работ и лицензию на осуществление деятельности по разработке, производству, приобретению, реализации, хранению взрывчатых и пиротехнических (за исключением гражданских) веществ и изделий с их применением или предоставить договор субподряда, подписанный с компанией, имеющей  соответствующие разрешения и лицензию. 
</t>
    </r>
    <r>
      <rPr>
        <b/>
        <u/>
        <sz val="12"/>
        <rFont val="Arial"/>
        <family val="2"/>
        <charset val="204"/>
      </rPr>
      <t>3.</t>
    </r>
    <r>
      <rPr>
        <sz val="12"/>
        <rFont val="Arial"/>
        <family val="2"/>
        <charset val="204"/>
      </rPr>
      <t xml:space="preserve"> Приказы о приеме на работу; трудовые договоры; справки о пенсионных отчислениях на работников (бухгалтерские справки или ФНО 200 (с приложением №5)/910 с уведомлениями за последние 2 отчетных периода; дипломы о высшем специальном образовании, следующих работников:
- Геофизик; 
- Инженер по геодезии;
- инженер по ПБОТиООС (дополнительно предоставить сертификат/аттестат/удостоверение по электробезопасности; удостоверение по промышленной безопасности; удостоверение по пожарной безопасности для данного специалиста). 
- специалист по использованию лицензионного ПО для выполнения работ по регистрации, синхронизации источников возбуждения и передачи данных (дополнительно предоставить сертификат(ы) по обучению пользования ПО).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5. Договор купли-продажи и/или аренды, мены, дарения и технические паспорта на следущее сейсморазведочное оборудование:
• Регистрирующее оборудование: 
- регистратор с модулями и кабелями цифровой передачи данных, система синхронизации
- комплект датчиков приема не менее 15 000 каналов.
• Источники возбуждения:
- не менее 10 виброисточников. 
- не менее 10 буровых станков.
•  Оборудование для замера сейсмического фона и проверки воздействия волн, перемещающихся по поверхности от источника колебаний.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выполнения работ по регистрации, синхронизации источников возбуждения, передачи данных.
</t>
    </r>
  </si>
  <si>
    <t>Наименование категории: 
Работы по капитальному ремонту скважин</t>
  </si>
  <si>
    <t>Номенклатурный №: KMGKPS001</t>
  </si>
  <si>
    <t>Работы по капитальному ремонту скважин</t>
  </si>
  <si>
    <t>091011.500.000000
091011.500.000002
091012.900.000012
091012.900.000003
091012.900.000007
091012.900.000005
091012.900.000006</t>
  </si>
  <si>
    <t xml:space="preserve">120240020997
120240021112
990140000483
940240000021
990940002914
980240003816
020740001948
091040003677 </t>
  </si>
  <si>
    <t>АО «Озенмунайгаз»
АО «Эмбамунайгаз»
АО «Мангистаумунайгаз»
ТОО «СП Казгермунай»
ТОО «Казахойл Актобе»
ТОО «Казахтуркмунай»
ТОО «Урал Ойл энд Газ»
ТОО «Урихтау Оперейтинг»</t>
  </si>
  <si>
    <r>
      <rPr>
        <b/>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3.</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мобильного вагона (используемого в качестве рабочего места, а также для принятия пищи, смены одежды и т.д.)
</t>
    </r>
    <r>
      <rPr>
        <b/>
        <u/>
        <sz val="12"/>
        <rFont val="Arial"/>
        <family val="2"/>
        <charset val="204"/>
      </rPr>
      <t>5.</t>
    </r>
    <r>
      <rPr>
        <sz val="12"/>
        <rFont val="Arial"/>
        <family val="2"/>
        <charset val="204"/>
      </rPr>
      <t xml:space="preserve"> Подтвердите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6.</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</si>
  <si>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с подвидом:
- Подземный ремонт (капитальный) скважин на месторождениях углеводородов; 
-Ликвидация скважин на месторождениях углеводородов.
</t>
    </r>
    <r>
      <rPr>
        <b/>
        <u/>
        <sz val="12"/>
        <rFont val="Arial"/>
        <family val="2"/>
        <charset val="204"/>
      </rPr>
      <t>2.</t>
    </r>
    <r>
      <rPr>
        <sz val="12"/>
        <rFont val="Arial"/>
        <family val="2"/>
        <charset val="204"/>
      </rPr>
      <t xml:space="preserve"> Договоры на выполнение работ по капитальному ремонту скважин (по изоляции водопритоков, освоению, ликвидации, консервации/расконсервации скважин, ловильно-аварийные работы)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и специализированной техники:
- цементировочный агрегат; 
- автоцистерна наливная для вывоза жидкости при глушении и освоении скважин в количестве не менее 2-х единиц;
- автокран.
Договоры купли-продажи и/или договоры аренды на следующее оборудование:
- подъемная установка для проведения подземного и капитального ремонта скважин;
- Противовыбросовое оборудование (превентор и блок управления превенторами).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6.</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образовании/среднем образовании для специалистов; сертификаты/аттестаты/удостоверения по электробезопасности;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Технолог - опыт работы 3 года;
- Мастер ТКРС - опыт работы 3 года;
- Инженер ОТ и ТБ - опыт работы 3 года;
- Начальник участка/супервайзер - опыт работы 3 года.
Рабочие/Служащие/Специалисты:
- Бурильщик;
- Помощник бурильщика;
- Машинист подъемной установки;
- Машинист цементировочного агрегата;
- Водитель АЦН.
</t>
    </r>
  </si>
  <si>
    <t>Наименование категории: 
Работы по перераспределению фильтрационных потоков</t>
  </si>
  <si>
    <t>Номенклатурный №: KMGPFP001</t>
  </si>
  <si>
    <t>Работы по перераспределению фильтрационных потоков</t>
  </si>
  <si>
    <t>091012.900.000020
091012.900.000028
091012.900.000013</t>
  </si>
  <si>
    <t xml:space="preserve">120240020997
120240021112
990140000483
950540000524
</t>
  </si>
  <si>
    <t xml:space="preserve">АО «Озенмунайгаз»
АО «Эмбамунайгаз»
АО «Мангистаумунайгаз»
АО «Каражанбасмунай»
</t>
  </si>
  <si>
    <r>
      <rPr>
        <b/>
        <u/>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Подтвердите наличие установки смесительной осреднительной (УСО, УДР, КУДР, БПР или аналоговая установка) оснащенной системой GPS-мониторинга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собственной и/или арендованной производственной базы
Наличие закрытых помещений для хранения химических реагентов и материалов.
</t>
    </r>
    <r>
      <rPr>
        <b/>
        <u/>
        <sz val="12"/>
        <rFont val="Arial"/>
        <family val="2"/>
        <charset val="204"/>
      </rPr>
      <t>5.</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</si>
  <si>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 Повышение нефтеотдачи нефтяных пластов и увеличение производительности скважин.
- Ведение технологических работ (промысловые исследования) на месторождениях углеводородов.
2. Потенциальный поставщик должен предоставить Разрешение на применение химических реагентов, которые будут применяться при выполнении данного объема работ на опасных производственных объектах в соответствии со ст.74 Закона Республики Казахстан «О гражданской защите». 
 Потенциальный поставщик должен иметь свидетельства о регистрации химической продукции, согласно Правилам регистрации и учета химической продукции РК на все применяемые химические реагенты.
</t>
    </r>
    <r>
      <rPr>
        <b/>
        <u/>
        <sz val="12"/>
        <rFont val="Arial"/>
        <family val="2"/>
        <charset val="204"/>
      </rPr>
      <t>2.</t>
    </r>
    <r>
      <rPr>
        <sz val="12"/>
        <rFont val="Arial"/>
        <family val="2"/>
        <charset val="204"/>
      </rPr>
      <t xml:space="preserve"> Договоры на выполнение работ: по перераспределению фильтрационных потоков/по повышению нефтеотдачи пластов/по выравниванию профиля притока и приемистости в нагнетательных скважинах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договоры установки системы GPS-мониторинга не менее 2 единиц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образовании/средним образовании для специалистов;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Технический директор/главный инженер;
- Технолог;
- Геолог.
Специалист:
- Оператор 
</t>
    </r>
    <r>
      <rPr>
        <b/>
        <u/>
        <sz val="12"/>
        <rFont val="Arial"/>
        <family val="2"/>
        <charset val="204"/>
      </rPr>
      <t>6.</t>
    </r>
    <r>
      <rPr>
        <sz val="12"/>
        <rFont val="Arial"/>
        <family val="2"/>
        <charset val="204"/>
      </rPr>
      <t xml:space="preserve"> Реестр транспортных средств и специализированной техники; ведомость основных средств и нематериальных активов;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специализированной техники и оборудования: 
- Дозирующее устройство для регулируемой подачи сшивателя
- Автоцистерна (АЦН); 
- Насосный агрегат;
- Потокосместитель.
</t>
    </r>
  </si>
  <si>
    <t>Наименование категории: 
Работы по тушению пожаров/предупреждению пожаров</t>
  </si>
  <si>
    <t>Номенклатурный №: TP001</t>
  </si>
  <si>
    <t>Владелец категории: АО «НК «КазмунайГаз», АО "Самрук-Энерго"</t>
  </si>
  <si>
    <t>Работы по тушению пожаров/предупреждению пожаров</t>
  </si>
  <si>
    <t>842511.000.000001
842511.000.000000</t>
  </si>
  <si>
    <t>001140000362
040740000537 000940000220
060640001713
120240020997 120240021112 980240003816 091040003677 030340001806 990940002914 950540000524 940240000021 020740001948 990140000483 970540000107 981240000488 091040003865 050140004649 980740002360 010540000910 061040003532 160940026285 061040001249 020540003223 950640000959 981240001604 010840003679 020640002982</t>
  </si>
  <si>
    <t>ТОО "ПНХЗ";
ТОО "АНПЗ";
АО «Станция Экибастузская ГРЭС-2»;
АО «Алматинские электрические станции»; 
АО «Озенмунайгаз»;
АО «Эмбамунайгаз»;
ТОО «Казахтуркмунай»;
ТОО «Урихтау Оперейтинг»; 
ТОО МНК «КазМунайТениз»;
ТОО «Казахойл Актобе»; 
АО «Каражанбасмунай»; 
ТОО «СП Казгермунай»;
ТОО «Урал Ойл энд Газ»;
АО «Мангистаумунайгаз»;
АО «КазТрансОйл»;
ТОО НМСК «Казмортрансфлот»;
ТОО «СП Caspi Bitum»;
ТОО «ПКОП»;
ТОО «Кен-Курылыссервис»;
ТОО «KMG EP-Catering»;
ТОО «КазГПЗ»;
ТОО «ОзенМунайСервис»;
ТОО «УДТВ»;
ТОО «Oil Service Company»; 
ТОО «Мангистауэнергомунай»; 
ТОО «Мунайтелеком»;
ТОО «Oil Transport Corporation»;
ТОО «Oil Construction Company».</t>
  </si>
  <si>
    <t xml:space="preserve">01.03.2022 г.
</t>
  </si>
  <si>
    <t xml:space="preserve">1.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2. Подтвердите наличие опыта работы не менее 1 года в области, соответствующей предмету закупки.
3. Подтвердите наличие пожарной техники основного, специального и вспомогательного назначения пожарной техники в соответствии с квалификационными требованиями, предъявляемыми к негосударственным противопожарным службам.
4. Подтвердите обеспечение всех работников, специальным обмундированием и средствами индивидуальной защиты в соответствие с квалификационными требованиями, предъявляемыми к негосударственным противопожарным службам.
5. Подтвердите наличие квалифицированного персонала для оказания услуг в соответствии с квалификационными требованиями, предъявляемыми к негосударственным противопожарным службам.
</t>
  </si>
  <si>
    <t>1. Аттестат на право проведения работ по предупреждению и тушению пожаров, обеспечению пожарной безопасности и проведению аварийно-спасательных работ в организациях, населенных пунктах и на объектах с выездной техникой.
2. Договор, заключенный с ДЗО Холдинга и/или с государственными органами и/или с другими компаниями, являющимися субъектами квазигосударственного сектора в РК, на рынке закупаемых однородных работ, а также акты оказанных услуг и счета-фактуры к ним. 
3. Реестр пожарной техники  основного, специального и вспомогательного назначения, с указанием права собственности; 
ведомость основных средств и нематериальных активов; 
технические паспорта и/или свидетельства о регистрации машин; 
сертификаты или декларации соответствия на вспомогательную технику;
договоры купли-продажи (в случае если техника не подлежит регистрации в уполномоченном органе) и/или договоры аренды на пожарную технику основного, специального и вспомогательного назначения.
Минимальный список пожарной техники основного, специального и вспомогательного назначения должен включать в себя:
- пожарная автоцистерна средняя или пожарная автоцистерна с механической лестницей (1 единица) срок службы не более 15 лет;
- пожарная автоцистерна тяжелая (2 единицы) срок службы не более 15 лет;
- автомобиль насосно-рукавный (1 единица) срок службы не более 20 лет;
- автомобиль порошкового тушения (1 единица) срок службы не более 20 лет;
- автолестница (1 единица) срок службы не более 20 лет;
- аварийно-спасательный автомобиль (1 единица) срок службы не более 20 лет;
- мотопомпа прицепная или мотопомпа переносная (1 единица) срок службы не более 10 лет. 
4. Перечень  специального обмундирования и противопожарного снаряжения, договоры купли-продажи, накладные и счета-фактуры, сертификаты соответствия.
Документы/журналы или иная документированная информация, свидетельствующая об обеспечении работников обмундированием и средствами индивидуальной защиты. 
Минимальный список обмундирования и СИЗ должен включать в себя: 
- Боевая одежда пожарного;
- Подшлемник шерстяной;
- Свитер без выреза защитного цвета;
- Рукавицы брезентовые с крагами;
- Рукавицы меховые с крагами;
- Пояс спасательный пожарный с карабином;
- Каска пожарная (шлем);
- Сапоги пожарного;
- Кобура поясная для топора пожарного;
- Сапоги резиновые.
5. Приказы о приеме на работу; 
трудовые договоры; 
послужной список (перечень сведений о работе, трудовой деятельности работника), подписанный и заверенный печатью работодателя; 
справки о пенсионных отчислениях на работников за последние 2 квартала (ФНО 200.00 (с приложениями к ней) и уведомление/подтверждение о приеме налоговым органом налоговой отчетности или платежные поручения и ФНО 910.00 (с приложениями к ней) с приложением уведомления/подтверждения о приеме налоговым органом налоговой отчетности);
удостоверения по промышленной безопасности; 
удостоверения по пожарной безопасности на следующих должностей/функциональных обязанностей:
Начальник службы (отряда) и его заместитель, начальник пожарной части и его заместитель – диплом о высшем техническом образовании или среднем техническом образовании в области пожарной безопасности, стаж работы не менее 3 лет на руководящих должностях аппаратов управления или подразделений пожаротушения органов государственной противопожарной службы;
Начальник караула/начальник смены – диплом о среднем техническом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Командиры отделений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Старший инструктор/Инструктор пожарной профилактики – диплом о среднем техническом образовании/свидетельство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Мастер газодымозащитной службы – диплом о среднем специальном образовании, свидетельство о прохождении специальной подготовки в специализированном учебном центре в области пожарной безопасности;
Старший пожарный (спасатель), пожарный (пожарный спасатель)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Водитель (старший водитель) пожарного автомобиля – свидетельство о среднем образовании, водительское удостоверение категории «С» с опытом не менее 1 года вождения автомобиля по данной категории, свидетельство о прохождении специальной подготовки в специализированном учебном центре в области пожарной безопасности;
Радиотелефонист (диспетчер пункта связи)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t>
  </si>
  <si>
    <t>5 изменения и дополнения №120240021112-ПЗ-2022-5 от 10.02. 2022г., утвержден решением директора департамента ДПиОЗ Жылкайдаровым М.О.</t>
  </si>
  <si>
    <t>МХБ</t>
  </si>
  <si>
    <t>5;26;28;29;</t>
  </si>
  <si>
    <t>изменен кол-ва включен 5 изм ГПЗ</t>
  </si>
  <si>
    <t>11;26;27;28;29;</t>
  </si>
  <si>
    <t>1;7;8;11;26;28;29</t>
  </si>
  <si>
    <t>11;26;28;29;</t>
  </si>
  <si>
    <t>1;11;</t>
  </si>
  <si>
    <t>26;28;29;</t>
  </si>
  <si>
    <t>1;5;11;</t>
  </si>
  <si>
    <t>1;5;11;26;28;29</t>
  </si>
  <si>
    <t>1;5;7;11;21;22;23;26;28;29</t>
  </si>
  <si>
    <t>1;5;7;11;21;22;23</t>
  </si>
  <si>
    <t>1;7;8;11;21;22;23</t>
  </si>
  <si>
    <t>условный проход 62 мм, рабочее давление до 21 Мпа</t>
  </si>
  <si>
    <t>6;7;20;21;</t>
  </si>
  <si>
    <t>1;5;7;8;11;21;22;</t>
  </si>
  <si>
    <t>Штука</t>
  </si>
  <si>
    <t>316-1 Т</t>
  </si>
  <si>
    <t>78-1 Т</t>
  </si>
  <si>
    <t>63-1 Т</t>
  </si>
  <si>
    <t>64-1 Т</t>
  </si>
  <si>
    <t>65-1 Т</t>
  </si>
  <si>
    <t>66-1 Т</t>
  </si>
  <si>
    <t>67-1 Т</t>
  </si>
  <si>
    <t>69-1 Т</t>
  </si>
  <si>
    <t>70-1 Т</t>
  </si>
  <si>
    <t>77-1 Т</t>
  </si>
  <si>
    <t>619-3 Т</t>
  </si>
  <si>
    <t>606-3 Т</t>
  </si>
  <si>
    <t>611-3 Т</t>
  </si>
  <si>
    <t>605-3 Т</t>
  </si>
  <si>
    <t>613-3 Т</t>
  </si>
  <si>
    <t>623-3 Т</t>
  </si>
  <si>
    <t>618-3 Т</t>
  </si>
  <si>
    <t>622-3 Т</t>
  </si>
  <si>
    <t>621-3 Т</t>
  </si>
  <si>
    <t>617-3 Т</t>
  </si>
  <si>
    <t>616-3 Т</t>
  </si>
  <si>
    <t>615-3 Т</t>
  </si>
  <si>
    <t>608-3 Т</t>
  </si>
  <si>
    <t>614-3 Т</t>
  </si>
  <si>
    <t>612-3 Т</t>
  </si>
  <si>
    <t>610-3 Т</t>
  </si>
  <si>
    <t>609-3 Т</t>
  </si>
  <si>
    <t>607-3 Т</t>
  </si>
  <si>
    <t>624-3 Т</t>
  </si>
  <si>
    <t>627-3 Т</t>
  </si>
  <si>
    <t>626-3 Т</t>
  </si>
  <si>
    <t>628-3 Т</t>
  </si>
  <si>
    <t>625-3 Т</t>
  </si>
  <si>
    <t>637-3 Т</t>
  </si>
  <si>
    <t>639-3 Т</t>
  </si>
  <si>
    <t>638-3 Т</t>
  </si>
  <si>
    <t>641-3 Т</t>
  </si>
  <si>
    <t>640-3 Т</t>
  </si>
  <si>
    <t>629-3 Т</t>
  </si>
  <si>
    <t>631-3 Т</t>
  </si>
  <si>
    <t>630-3 Т</t>
  </si>
  <si>
    <t>632-3 Т</t>
  </si>
  <si>
    <t>633-3 Т</t>
  </si>
  <si>
    <t>634-3 Т</t>
  </si>
  <si>
    <t>684-2 Т</t>
  </si>
  <si>
    <t>15-2 Т</t>
  </si>
  <si>
    <t>22-2 Т</t>
  </si>
  <si>
    <t>728-2 Т</t>
  </si>
  <si>
    <t>386-2 Т</t>
  </si>
  <si>
    <t>387-2 Т</t>
  </si>
  <si>
    <t>388-2 Т</t>
  </si>
  <si>
    <t>389-2 Т</t>
  </si>
  <si>
    <t>407-2 Т</t>
  </si>
  <si>
    <t>363-2 Т</t>
  </si>
  <si>
    <t>642-2 Т</t>
  </si>
  <si>
    <t>82-2 Т</t>
  </si>
  <si>
    <t>83-2 Т</t>
  </si>
  <si>
    <t>84-2 Т</t>
  </si>
  <si>
    <t>643-2 Т</t>
  </si>
  <si>
    <t>230-2 Т</t>
  </si>
  <si>
    <t>438-2 Т</t>
  </si>
  <si>
    <t>164-2 Т</t>
  </si>
  <si>
    <t>651-2 Т</t>
  </si>
  <si>
    <t>653-2 Т</t>
  </si>
  <si>
    <t>654-2 Т</t>
  </si>
  <si>
    <t>661-2 Т</t>
  </si>
  <si>
    <t>665-2 Т</t>
  </si>
  <si>
    <t>29-2 Т</t>
  </si>
  <si>
    <t>493-2 Т</t>
  </si>
  <si>
    <t>490-2 Т</t>
  </si>
  <si>
    <t>381-2 Т</t>
  </si>
  <si>
    <t>382-2 Т</t>
  </si>
  <si>
    <t>714-2 Т</t>
  </si>
  <si>
    <t>715-2 Т</t>
  </si>
  <si>
    <t>379-2 Т</t>
  </si>
  <si>
    <t>380-2 Т</t>
  </si>
  <si>
    <t>238-2 Т</t>
  </si>
  <si>
    <t>215-2 Т</t>
  </si>
  <si>
    <t>503-2 Т</t>
  </si>
  <si>
    <t>316-2 Т</t>
  </si>
  <si>
    <t>78-2 Т</t>
  </si>
  <si>
    <t>63-2 Т</t>
  </si>
  <si>
    <t>64-2 Т</t>
  </si>
  <si>
    <t>65-2 Т</t>
  </si>
  <si>
    <t>66-2 Т</t>
  </si>
  <si>
    <t>67-2 Т</t>
  </si>
  <si>
    <t>69-2 Т</t>
  </si>
  <si>
    <t>70-2 Т</t>
  </si>
  <si>
    <t>77-2 Т</t>
  </si>
  <si>
    <t>459-1 Т</t>
  </si>
  <si>
    <t>460-1 Т</t>
  </si>
  <si>
    <t>440-1 Т</t>
  </si>
  <si>
    <t>441-1 Т</t>
  </si>
  <si>
    <t>635-1 Т</t>
  </si>
  <si>
    <t>211-1 Т</t>
  </si>
  <si>
    <t>534-1 Т</t>
  </si>
  <si>
    <t>542-1 Т</t>
  </si>
  <si>
    <t>543-1 Т</t>
  </si>
  <si>
    <t>487-1 Т</t>
  </si>
  <si>
    <t>312-1 Т</t>
  </si>
  <si>
    <t>488-1 Т</t>
  </si>
  <si>
    <t>418-1 Т</t>
  </si>
  <si>
    <t>670-1 Т</t>
  </si>
  <si>
    <t>14-1 Т</t>
  </si>
  <si>
    <t>85-1 Т</t>
  </si>
  <si>
    <t>729-1 Т</t>
  </si>
  <si>
    <t>730-1 Т</t>
  </si>
  <si>
    <t>731-1 Т</t>
  </si>
  <si>
    <t>55-1 Т</t>
  </si>
  <si>
    <t>499-1 Т</t>
  </si>
  <si>
    <t>500-1 Т</t>
  </si>
  <si>
    <t>601-1 Т</t>
  </si>
  <si>
    <t>602-1 Т</t>
  </si>
  <si>
    <t>603-1 Т</t>
  </si>
  <si>
    <t>732-1 Т</t>
  </si>
  <si>
    <t>733-1 Т</t>
  </si>
  <si>
    <t>734-1 Т</t>
  </si>
  <si>
    <t>735-1 Т</t>
  </si>
  <si>
    <t>736-1 Т</t>
  </si>
  <si>
    <t>287-1 Т</t>
  </si>
  <si>
    <t>288-1 Т</t>
  </si>
  <si>
    <t>290-1 Т</t>
  </si>
  <si>
    <t>291-1 Т</t>
  </si>
  <si>
    <t>293-1 Т</t>
  </si>
  <si>
    <t>294-1 Т</t>
  </si>
  <si>
    <t>296-1 Т</t>
  </si>
  <si>
    <t>297-1 Т</t>
  </si>
  <si>
    <t>289-1 Т</t>
  </si>
  <si>
    <t>292-1 Т</t>
  </si>
  <si>
    <t>295-1 Т</t>
  </si>
  <si>
    <t>298-1 Т</t>
  </si>
  <si>
    <t>299-1 Т</t>
  </si>
  <si>
    <t>362-1 Т</t>
  </si>
  <si>
    <t>526-1 Т</t>
  </si>
  <si>
    <t>400-1 Т</t>
  </si>
  <si>
    <t>399-1 Т</t>
  </si>
  <si>
    <t>398-1 Т</t>
  </si>
  <si>
    <t>397-1 Т</t>
  </si>
  <si>
    <t>396-1 Т</t>
  </si>
  <si>
    <t>232-1 Т</t>
  </si>
  <si>
    <t>231-1 Т</t>
  </si>
  <si>
    <t>193-1 Т</t>
  </si>
  <si>
    <t>233-1 Т</t>
  </si>
  <si>
    <t>588-1 Т</t>
  </si>
  <si>
    <t>589-1 Т</t>
  </si>
  <si>
    <t>716-1 Т</t>
  </si>
  <si>
    <t>153-1 Т</t>
  </si>
  <si>
    <t>227-1 Т</t>
  </si>
  <si>
    <t>532-1 Т</t>
  </si>
  <si>
    <t>645-1 Т</t>
  </si>
  <si>
    <t>99-1 Т</t>
  </si>
  <si>
    <t>284-1 Т</t>
  </si>
  <si>
    <t>285-1 Т</t>
  </si>
  <si>
    <t>202-1 Т</t>
  </si>
  <si>
    <t>322-1 Т</t>
  </si>
  <si>
    <t>428-1 Т</t>
  </si>
  <si>
    <t>27-1 Т</t>
  </si>
  <si>
    <t>267-1 Т</t>
  </si>
  <si>
    <t>644-1 Т</t>
  </si>
  <si>
    <t>154-1 Т</t>
  </si>
  <si>
    <t>185-1 Т</t>
  </si>
  <si>
    <t>184-1 Т</t>
  </si>
  <si>
    <t>652-1 Т</t>
  </si>
  <si>
    <t>657-1 Т</t>
  </si>
  <si>
    <t>656-1 Т</t>
  </si>
  <si>
    <t>667-1 Т</t>
  </si>
  <si>
    <t>668-1 Т</t>
  </si>
  <si>
    <t>9-1 Т</t>
  </si>
  <si>
    <t>189-1 Т</t>
  </si>
  <si>
    <t>595-1 Т</t>
  </si>
  <si>
    <t>174-1 Т</t>
  </si>
  <si>
    <t>369-1 Т</t>
  </si>
  <si>
    <t>370-1 Т</t>
  </si>
  <si>
    <t>371-1 Т</t>
  </si>
  <si>
    <t>447-1 Т</t>
  </si>
  <si>
    <t>430-1 Т</t>
  </si>
  <si>
    <t>431-1 Т</t>
  </si>
  <si>
    <t>432-1 Т</t>
  </si>
  <si>
    <t>433-1 Т</t>
  </si>
  <si>
    <t>456-1 Т</t>
  </si>
  <si>
    <t>491-1 Т</t>
  </si>
  <si>
    <t>139-1 Т</t>
  </si>
  <si>
    <t>138-1 Т</t>
  </si>
  <si>
    <t>137-1 Т</t>
  </si>
  <si>
    <t>278-1 Т</t>
  </si>
  <si>
    <t>604-1 Т</t>
  </si>
  <si>
    <t>1-1 Т</t>
  </si>
  <si>
    <t>286-1 Т</t>
  </si>
  <si>
    <t>443-1 Т</t>
  </si>
  <si>
    <t>444-1 Т</t>
  </si>
  <si>
    <t>445-1 Т</t>
  </si>
  <si>
    <t>446-1 Т</t>
  </si>
  <si>
    <t>676-1 Т</t>
  </si>
  <si>
    <t>675-1 Т</t>
  </si>
  <si>
    <t>677-1 Т</t>
  </si>
  <si>
    <t>439-1 Т</t>
  </si>
  <si>
    <t>489-1 Т</t>
  </si>
  <si>
    <t>262-1 Т</t>
  </si>
  <si>
    <t>265-1 Т</t>
  </si>
  <si>
    <t>264-1 Т</t>
  </si>
  <si>
    <t>263-1 Т</t>
  </si>
  <si>
    <t>244-1 Т</t>
  </si>
  <si>
    <t>245-1 Т</t>
  </si>
  <si>
    <t>246-1 Т</t>
  </si>
  <si>
    <t>150-1 Т</t>
  </si>
  <si>
    <t>151-1 Т</t>
  </si>
  <si>
    <t>242-1 Т</t>
  </si>
  <si>
    <t>241-1 Т</t>
  </si>
  <si>
    <t>703-1 Т</t>
  </si>
  <si>
    <t>217-1 Т</t>
  </si>
  <si>
    <t>216-1 Т</t>
  </si>
  <si>
    <t>214-1 Т</t>
  </si>
  <si>
    <t>213-1 Т</t>
  </si>
  <si>
    <t>237-1 Т</t>
  </si>
  <si>
    <t>235-1 Т</t>
  </si>
  <si>
    <t>236-1 Т</t>
  </si>
  <si>
    <t>100-1 Т</t>
  </si>
  <si>
    <t>103-1 Т</t>
  </si>
  <si>
    <t>104-1 Т</t>
  </si>
  <si>
    <t>105-1 Т</t>
  </si>
  <si>
    <t>106-1 Т</t>
  </si>
  <si>
    <t>107-1 Т</t>
  </si>
  <si>
    <t>108-1 Т</t>
  </si>
  <si>
    <t>110-1 Т</t>
  </si>
  <si>
    <t>112-1 Т</t>
  </si>
  <si>
    <t>113-1 Т</t>
  </si>
  <si>
    <t>114-1 Т</t>
  </si>
  <si>
    <t>199-1 Т</t>
  </si>
  <si>
    <t>118-1 Т</t>
  </si>
  <si>
    <t>117-1 Т</t>
  </si>
  <si>
    <t>453-1 Т</t>
  </si>
  <si>
    <t>2-1 Т</t>
  </si>
  <si>
    <t>74-1 Т</t>
  </si>
  <si>
    <t>75-1 Т</t>
  </si>
  <si>
    <t>76-1 Т</t>
  </si>
  <si>
    <t>53-1 Т</t>
  </si>
  <si>
    <t>710-1 Т</t>
  </si>
  <si>
    <t>416-1 Т</t>
  </si>
  <si>
    <t>58-1 Р</t>
  </si>
  <si>
    <t>3-1 Р</t>
  </si>
  <si>
    <t>89-1 Р</t>
  </si>
  <si>
    <t>72-2 Р</t>
  </si>
  <si>
    <t>34-1 Р</t>
  </si>
  <si>
    <t>84-2 Р</t>
  </si>
  <si>
    <t>Столбец 11  в связи с необходимостью сбора исходных данных на проектные  работы</t>
  </si>
  <si>
    <t>86-2 Р</t>
  </si>
  <si>
    <t>Столбец 11 в связи с необходимостью сбора исходных данных на проектные  работы</t>
  </si>
  <si>
    <t>100-2 Р</t>
  </si>
  <si>
    <t>столбец 5,6 ,11 В связи с изменением способа закупа</t>
  </si>
  <si>
    <t>104-1 Р</t>
  </si>
  <si>
    <t>столбец 5,6,11 и 14.Изменение способа закупа и адреса выполнения работ</t>
  </si>
  <si>
    <t>111-1 Р</t>
  </si>
  <si>
    <t>"Доссормұнайгаз" МГӨБ кен орындарының ұңғымаларын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</si>
  <si>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ПИР№«Обустройство скважин месторождений НГДУ "Доссормунайгаз»</t>
  </si>
  <si>
    <t>столбец 11 изменение месяца осуществления закупа в связи с некомплектностью ПСД для загрузки.</t>
  </si>
  <si>
    <t>114-1 Р</t>
  </si>
  <si>
    <t>«Жылыоймунайгаз»  МГӨБ к/о ұңғымаларды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</si>
  <si>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внутрипромысловой системы сбора жидкости м/р НГДУ «Жылыоймунайгаз»</t>
  </si>
  <si>
    <t>столбец 34,35</t>
  </si>
  <si>
    <t>53-2 Р</t>
  </si>
  <si>
    <t>ст. 11</t>
  </si>
  <si>
    <t>52-2 Р</t>
  </si>
  <si>
    <t>108-1 Р</t>
  </si>
  <si>
    <t xml:space="preserve">«Ембімұнайгаз» АҚ АГЗУ  толық жабдықтау бойынша жұмыстар </t>
  </si>
  <si>
    <t>Работы по доукомплектованию АГЗУ АО "Эмбамунайгаз"</t>
  </si>
  <si>
    <t>28-1 Р</t>
  </si>
  <si>
    <t>"Ембімұнайгаз" АҚ-ның ұңғыманы бақылау және басқару жүйесін толық жабдықтау  бойынша жұмыстар</t>
  </si>
  <si>
    <t>Работы по доукомплектованию системы контроля и управления скважиной АО "Эмбамунайгаз"</t>
  </si>
  <si>
    <t>A_2.6.1.7.3 (вахтовый) УПТОиКО</t>
  </si>
  <si>
    <t>82-1 У</t>
  </si>
  <si>
    <t>2 поста</t>
  </si>
  <si>
    <t>12-1 У</t>
  </si>
  <si>
    <t>13-1 У</t>
  </si>
  <si>
    <t>34-2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</si>
  <si>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</si>
  <si>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</si>
  <si>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</si>
  <si>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BoardMaps ақпараттық ресурсына қолжетімділікті ұсыну бойынша қызметтер</t>
  </si>
  <si>
    <t>Услуги по предоставлению доступа к информационному ресурсу BoardMaps</t>
  </si>
  <si>
    <t>2, 3, 4, 11, 34, 35 (Изменение вноситься согласно письмо АО НК КМГ № 30/497 от 26.01.2022)</t>
  </si>
  <si>
    <t>31-2 У</t>
  </si>
  <si>
    <t>118-1 У</t>
  </si>
  <si>
    <t>Исключение</t>
  </si>
  <si>
    <t>сокращение или отмена потребности</t>
  </si>
  <si>
    <t>На основании письма АО «КазМунайгаз» от 27.01.2022 г. №34/575</t>
  </si>
  <si>
    <t>согласно письму №30-12-05.5/525 от 31.01.2022г. АО «Самрук-Казына» о введении временного запрета на закуп консультационных услуг:</t>
  </si>
  <si>
    <t>1314 Т</t>
  </si>
  <si>
    <t xml:space="preserve"> Агрегат электронасосный</t>
  </si>
  <si>
    <t xml:space="preserve"> центробежный, скважинный</t>
  </si>
  <si>
    <t>Агрегат электронасосный центробежный скважинный. Назначение - дляподъема воды; Технические характеристики: Общяя минерализация воды(сухой остаток),  мг/л,  не более- 1500; Водородный показатель (рН) - 6,5-9, 5; Температура,  С - 25; Массовая доля твёрдых механическихпримесей,  %,  не более - 0, 01; Содержание хлоридов,  мг/л,  не более -350; Сульфаты,  мг/л,  не более - 500; Сероводород,  мг/л,  не более -1, 5; Марка агрегата - ЭЦВ; Диаметр, не более, мм - 145;Мощность дв., кВт - 5,5;Номинальный ток, А – 11;Подача, м3/ч - 6,5;Напор, м - 140;Масса, не более кг - 72;Климатическое исполнение - У;Марка кабеля-метраж - ВПП-6-450;Комплектация - с кабелем;Марка кабеля - ВПП-6, метраж, м - 450;Количество жил: 1Сечение мм2: 6Оболочка: пластикат полиэтилен;Материал жилы: медьПредназначение: водогпогружной;Перечень документов при поставке: - акты заводских испытаний на всеузлы; Должен поставляться с ЗИП и в соответствующей упаковке,  недопускающей повреждения оборудования;Нормативно-технический документ - ГОСТ 10428-89.</t>
  </si>
  <si>
    <t>1313 Т</t>
  </si>
  <si>
    <t>Агрегат электронасосный центробежный скважинный.Назначение - для подъема воды;Технические характеристики:Общяя минерализация воды (сухой остаток), мг/л, не более - 1500;Водородный показатель (рН) - 6,5-9,5;Температура - 25АС;Массовая доля твёрдых механических примесей, %, не более - 0,01;Содержание хлоридов, мг/л, не более - 350;Сульфаты, мг/л, не более - 500;Сероводород, мг/л, не более - 1,5;Тип агрегата - ЭЦВ;Внутренний диаметр, дюймов - 5;Мощность, кВт -  4;Подача, м3/ч - 4;Напор, м - 125;Климатическое исполнение - У;Комплектация - с кабелем;Марка кабеля-метраж - ВПП, м - 4-450;Перечень документов при поставке:- акты заводских испытаний на все узлы;Должен поставляться с ЗИП и в соответствующей упаковке, не допускающейповреждения оборудования;Нормативно-технический документ - ГОСТ 10428-89.</t>
  </si>
  <si>
    <t>МГ</t>
  </si>
  <si>
    <t>1117 Т</t>
  </si>
  <si>
    <t>265111.900.000013</t>
  </si>
  <si>
    <t>GPS-приемник</t>
  </si>
  <si>
    <t>"Мультичастотный спутниковый  GNSS приемник SPECTRA SP85 в комплекте
Назначение - для выполнеие топографических съемок и геодезических работ, выноса в натуру проектных скважин для бурения на местности, для планово-высотной привязки пробуренных скважин
Тип -  GNSS SPECTRA SP85;
 Количество каналов -600;
Гарантия производителя 2 года;
Бесплатный курс обученияработе с прибором
"</t>
  </si>
  <si>
    <t>1450 Т</t>
  </si>
  <si>
    <t>302040.300.001441</t>
  </si>
  <si>
    <t>Агрегат компрессорный</t>
  </si>
  <si>
    <t>поршневой</t>
  </si>
  <si>
    <t>"Поршневые компрессорные установки типа С416М предназначены для производства и подачи сжатого воздуха. Их используют предприятия, где не требуются большие объемы сжатого воздуха. 
Технические характеристики компрессора типа С416М:
Тип компрессора – стационарный; 
Производительность по всасыванию, м³/мин -1,5; 
Производительность по нагнетанию, м³/мин-1,1; 
Максимальное рабочее давление, атм-10; 
Объем ресивера, л- 430; 
Привод,кВт / В-11/380; 
Тип привода-ременной; 
Тип охлаждения- воздушное; 
Габариты, мм не более- 1730 х 700 х 1400; 
Масса, кг-400.
Состав изделия: головка компрессорная, воздухосборник (ресивер), двигатель, приводные ремни, ограждение, магнитный пускатель и трубопровод нагнетательный.
Запасный часть: пластина клапанная С415М.01.00.807, шт-8; Пластина клапанная С415М.01.00.811, шт-12; Фильтроэлемент воздушного фильтра ФВК-001, шт -2.
Комплекте поставки компрессора С416М: магистральный фильтр ФМ 60/16, осушитель сжатого воздуха ОВ-66М и редуктор давления.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сосуда, работающего под давлением (емкостью430 л), компрессора, электродвигателя; 
- руководства по эксплуатации;
Заполняется потенциальным поставщиком:
Марка/модель - 
Завод изготовитель - 
Страна происхождения –
"</t>
  </si>
  <si>
    <t>801 Т</t>
  </si>
  <si>
    <t>газообразный, повышенной чистоты, сорт 1</t>
  </si>
  <si>
    <t>Азот газообразный особой чистоты используется в качестве газоносителя для газового хроматографа.Назначение – сырье для заправки стальных баллонов.Технические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- 15,0;Нормативно-технический документ - ГОСТ 9293-74.</t>
  </si>
  <si>
    <t>1227 Т</t>
  </si>
  <si>
    <t>272021.500.000029</t>
  </si>
  <si>
    <t>стартерный, напряжение 12 В, емкость 90 А/ч, свинцово-кислотный</t>
  </si>
  <si>
    <t>Аккумулятор 6СТ-90 свинцово-кислотный стартерный.Назначение - для запуска двигателя внутреннего сгорания;Технические характеристики:Напряжение, В - 12;Ёмкость, А/ч - 90;Полярность - прямая;Ток холодной прокрутки, А - 630;Габаритные размеры, мм (ДхШхВ), не более - 353х175х190;Залитая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</si>
  <si>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ОИТ</t>
  </si>
  <si>
    <t>1230 Т</t>
  </si>
  <si>
    <t>272022.900.000003 </t>
  </si>
  <si>
    <t>для ИБП, напряжение 12 В, емкость 7-20 А/ч, свинцово-кислотный</t>
  </si>
  <si>
    <t>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t>
  </si>
  <si>
    <t>1229 Т</t>
  </si>
  <si>
    <t>272022.900.000001</t>
  </si>
  <si>
    <t>для ИБП, напряжение 12 В, емкость 21-40 А/ч, свинцово-кислотный</t>
  </si>
  <si>
    <t>"ТС ожидается (БП 2022) 
Аккумулятор Ritar 12V 40Ah (RA12-40)"</t>
  </si>
  <si>
    <t>1171 Т</t>
  </si>
  <si>
    <t>265170.990.000029</t>
  </si>
  <si>
    <t>Анемометр</t>
  </si>
  <si>
    <t>вращающийся</t>
  </si>
  <si>
    <t>Тахометр лазерный оптический.
Назначение -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режиматахометра.
Пределы измерений не менее:
RPM  5 - 200.000;
RPS 0.084 - 3, 333.3
RPH 300 - 999,990;
Разрешение не менее:
Фиксированное- 1 (10 до 99,999);
Автоматическое - от 0,001 до 1,0 (10 до 99,999);
Погрешность при заданных параметрах, % - +/- 0.01;
Спецификации таймера тахометра:
Минуты и секунды с сотыми 99:59,9;
Погрешность, сек - +/-0.2;
Разрешение. сек - 0,1;
Спецификации лазера должнабыть в следующих параметрах:
Класс лазера - 2(IEC 60825-1 Ed 1.2 2001-8);
Мощность, мВт - 1;
Диаметр пятна, мм - 4х7 на расстоянии 2 метра;
Время работы лазера - 8 000 часов непрерывной работы (1 год гарантии);
Дисплей - двойной ЖК дисплей;
Источник питания возможен - две батареи типа АА 1.5V;
Время работы от батарей, ч, не менее - 30;
Внешний источник питания:
Абсолютный максимум, В - от 0,3до 5 (DC);
Минимум ниже, В - 1,2 и выше 2 (TTL совместимый);
Выходная мощность, В - 3;
Габаритные размеры прибора, см, не менее - 17,58х6,10х4,06;
Вес лазерного тахометра, г - от 200 до 210;
Должен поставляться в соответствующей упаковке, не допускающей повреждения.</t>
  </si>
  <si>
    <t>1116 Т</t>
  </si>
  <si>
    <t>263040.350.000000</t>
  </si>
  <si>
    <t>Антенна</t>
  </si>
  <si>
    <t>для приема через спутниковую связь, наружная</t>
  </si>
  <si>
    <t>Антенна, предназначен для передачи сигнала без каких-либо потерь набольшие расстояния даже в самую суровую погоду.Технические характеристики:Скорость передачи, Mbps,  не менее - 300;Дальность действия, км, не менее - 50;Коэффициент усиления, Дб - 28.0 - 30.25;Рабочий диапазон частот, Мгц - 4.900 - 5.900;Диаметр, мм - 648;Сопротивление, Ом - 50;Излучение - узконаправленное;Использование - внешнее;Коэффициент стоячей волны, VSWR - 1.4:1;Поляризация - двухполяризационная;Максимальная подводимая мощность, Вт - 100;Ширина диаграммы направленности в вертикальной плоскости HPBW, град - 5;Ширина диаграммы направленности в горизонтальной плоскости HPBW, град -5;Тип разъема - 2*RP-SMA;MIMO - 2x2;Габариты ШхВхГ, см - 70 х 70 х 18,5;Вес, кг - 9.8.</t>
  </si>
  <si>
    <t>1159 Т</t>
  </si>
  <si>
    <t>265152.890.000000</t>
  </si>
  <si>
    <t>для количественного определения содержания воды в нефтяных продуктах</t>
  </si>
  <si>
    <t>Аппарат АКОВ-10.Назначение - для количественного определения содержания воды в нефтяныхи других продуктах;Технические характеристики:Вместимость приемника-ловушки, мл - 10;Вместимость колбы, мл - 500;Высота прибора, мм - 770;Масса, кг - 0,48;Цена деления шкалы, мл - 0,03-0,2;Погрешность цены деления шкалы, мл - ± 0,01...± 0,1.Перечень необходимых документов при поставке:- сертификат или другой документ, удостоверяющий происхождение товара;Соответствующая упаковка, не допускающая повреждения.</t>
  </si>
  <si>
    <t>1160 Т</t>
  </si>
  <si>
    <t>265152.890.000001</t>
  </si>
  <si>
    <t>для определения температур текучести и застывания нефтепродуктов</t>
  </si>
  <si>
    <t>Анализатор температуры застывания автоматический OptiCPP - анализатортемператур помутнения и застывания со встроенной системой охлаждения.Поставляется в комплекте.Технические характеристики:Обнаружение:Температура застывания - метод наклона пробирки;Охлаждение:Встроенная система охлаждения; ступенчатое охлаждение в соответствии сметодом или программой пользователя. Могут быть настроены до 20 шагов;Программа измерения:Температура застывания - программируемые интервалы от 1 до 5 С с шагом0,1 С;Диапазон температур образца - от минус 95 С до плюс 51 С;Размеры, ШхГхВ, см - 25,4х60х35;Вес, кг - 30,2.Поставка Товара в течение 12 месяцев от даты ввода в эксплуатациюТовара, но не более 24 месяцев от даты поставки.</t>
  </si>
  <si>
    <t>1424 Т</t>
  </si>
  <si>
    <t>282922.290.000002</t>
  </si>
  <si>
    <t>абразивоструйный</t>
  </si>
  <si>
    <t>"Устройство гидромеханической очитски.
Назначение - очистка трубок с внутренним диаметром от 6 до 30 мм с помощью торсионных штанг и специального инструмента.
Техническая спецификация:
Давление воды, кгс/м2 - 2-3;
Давление воздуха, кгс/м2 - 3-6;
Обороты, об/мин 1000-3000;
мощность, кВт - 1.5;
вес, кг - 6;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t>
  </si>
  <si>
    <t>1285 Т</t>
  </si>
  <si>
    <t>279031.900.000009</t>
  </si>
  <si>
    <t>Аппарат газосварочный</t>
  </si>
  <si>
    <t>электролизный</t>
  </si>
  <si>
    <t>"Аппарат аргоно дуговой сварки в комплекте.
Назначение - длявысоко частотной TIG(HF) сварки и ручной электро дуговой сварки электродами(MMA), для сварочных работ, ремонта и технического обслуживания оборудования какна площадке предприятия,так и за ее пределами.
Техническая характеристика:
Напряжение питания при одной фазе, В - 230 +/-10%, 50/60 Гц;
Напряжение питания при трех фазах, В - 208 -528 +/-10%, 50/60 Гц;
Предохранитель - 16 A при 400 В;
Мощность в режиме энергосбережения, Вт - 88 при 400 В;
Максимальный выходной ток, А - 300;
Коэффициент мощности при максимальном токе - 0.96;
КПД при максимальном токе TIG, % - 88;
КПД при максимальном токе MMA,% - 84;
Напряжение холостого тока с / без VRD, В - 33/48;
Сварка TIG:
ПВ 40% - 300 A / 22.0 В;
ПВ 60% - 250 A / 20.0 В;
ПВ 100% -200 A / 18.0 В;
Сварка MMA:
ПВ 40% - 300 A / 32.0 V;
ПВ 60% - 250 A / 30.0 V;
ПВ 100% - 200 A / 28.0 V;
Диапазон тока, А - 5 –300 (TIG иMMA);
Класс защиты - не менее IP23;
Вилка питания - CEE 16 A;
Вес без / с блоком охлаждения - не более 16.9кг/ 26.9 кг;
Комплектация:
Сетевой кабель 3 м, 4×2,5 мм² (4×4 мм² при 230 В), плечевой ремень, тележка двух уровневая для аппарата, горелка SR26Fx 4m OKC50 TIG TORCH, блок охлаждения EC 1000, пульт дистанционного управления с 10 м кабелем и коннектором 6 пинER1 RemoteControl;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</si>
  <si>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1109 Т</t>
  </si>
  <si>
    <t>263023.900.000072</t>
  </si>
  <si>
    <t>Аппарат телефонный</t>
  </si>
  <si>
    <t>IP-телефония</t>
  </si>
  <si>
    <t>15-1-8</t>
  </si>
  <si>
    <t>Телефон.Технические характеристики:- 2 SIP-аккаунта с независимой настройкой;- Географическое резервирование SIP-сервера (поддержка до 4-х резервныхSIP-серверов);- Гибкий план нумерации;- Работа без SIP-сервера;- Отображение номера и имени вызывающего абонента (CallerID);- Отключение микрофона (Mute);Повторный набор номера (Redial);- Возможность устанавливать разные рингтоны для аккаунтов;- Возможность загрузки собственных рингтонов;- История вызовов (Call History);- Локальная телефонная книга на 200 номеров (Local Phonebook);- Телефонная книга LDAP (LDAP Remote Phonebook);- Поддержка режима громкой связи;- Прием и отправка коротких текстовых сообщений (SIP MESSAGE);- Просмотр счетчиков голосовой почты;- Индикация непрослушанных голосовых сообщений (MWI);- Удаленная телефонная книга (Remote Phonebook);- Отображение статуса наблюдаемого абонента (BLF);Дополнительные виды обслуживания:- Удержание вызова (Call Hold);-Перевод вызова (Call Transfer);- Уведомление о поступлении нового вызова (Call Waiting);- Переадресация по занятости (CFB);- Переадресация по неответу (CFNR);- Безусловная переадресация (CFU);- Режим «Не беспокоить» (DND);- Запрет выдачи Caller ID (CLIR);- Локальная трехсторонняя конференция (Local 3 Way-conference);- Поддержка удаленной конференции по RFC4579;- Горячая/теплая линия (Hotline/Warmline);Экран, индикаторы и клавиши:- Монохромный дисплей с диагональю 3,2 дюйма (81 мм) и разрешением128x64, с подсветкой;- Два языка интерфейса на выбор (русский и английский);- Функциональные клавиши со светодиодным индикатором: сообщение,переключение на гарнитуру, отключение микрофона, громкая связь;- Функциональные клавиши без индикатора: конференция, удержание вызова,передача вызова, повторный набор, совмещенные клавиши регулировкигромкости;- 6 программируемых клавиш;Протокол VoIP:- SIP;Голосовые кодеки:- G.711 a-law, μ-law;- G.723.1;- G.726;- G.729;Голосовые стандарты:- Детектор активности речи (VAD);- Эхокомпенсация, рекомендации G.165, G.168 (AEC);Диагностика:- Мониторинг состояния устройства через Web-интерфейс;Вывод отладочной информации в Syslog, Telnet:- Управление и мониторинг;- Web-интерфейс управления (русская и английская версия);- SSH;- Telnet;- Autoprovision – автоматическая настройка (TR-069, DHCP);Сетевые протоколы и безопасность:- Подключения к сети передачи данных (Статический, DHCP, PPPoE, No IP);- Синхронизация времени и даты по сети (по протоколу NTP);- Маркировка трафика QoS 802.1p, DSCP;- Поддержка 802.1X;- Поддержка NAT-traversal: STUN mode, Public IP;- Поддержка LLDP, LLDP MED;- Поддержка SIP over TLS;- Поддержка SRTP;- LDAP over TLS;Поддерживаемые спецификации:- RFC 3261 SIP 2.0;- RFC 3262 SIP PRACK;- RFC 4566 Session Description Protocol (SDP);- RFC 3263 Locating SIP servers for DNS lookup SRV and A records;- RFC 3264 SDP Offer/Answer Model;- RFC 3311 SIP Update;- RFC 3515 SIP REFER;- RFC 3891 SIP Replaces Header;- RFC 3892 SIP Referred-By Mechanism;- RFC 4028 SIP Session Timer;- RFC 2976 SIP INFO Method;- RFC 2833 RTP Payload for DTMF Digits, Flash event;- RFC 3108 Attributes ecan and silenceSupp in SDP;- RFC 4579 SIP Call Control - Conferencing for User Agents;- RFC 3361 DHCP Option 120;- RFC 3550 RTP A Transport Protocol for Real-Time Applications;- RFC 3611 RTP Control Protocol Extended Reports (RTCP XR);- RFC 3842 A Message Summary and Message Waiting Indication EventPackage for the Session Initiation Protocol (SIP);- RFC 4235 An INVITE-Initiated Dialog Event Package for the SessionInitiation Protocol (SIP);Основные технические характеристики:- Процессор Realtek 8972C;- SDRAM 128 MБ;- SPI Flash 16 MБ;- OС Linux;- Резервирование ПО;Физические характеристики:- 2хRJ45 Ethernet-порта 10/100 Мбит/с;- 1хRJ9 (4P4C) для подключения трубки;- 1хRJ9 (4P4C) для подключения гарнитуры;- Поддержка технологии PoE 802.3af;- Потребляемая мощность в рабочем режиме: не более 4 Вт (максимальныйпотребляемый ток 0,8 А);- Адаптер питания: 5 В DC, 2A;- Рабочий диапазон температур: +5С до +40С;- Относительная влажность при температуре 25C: до 80%;- Настольное исполнение;- Габариты, мм - 205x210x86;- Масса, кг - 0,83. 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</si>
  <si>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1110 Т</t>
  </si>
  <si>
    <t>263023.900.000075</t>
  </si>
  <si>
    <t>цифровой</t>
  </si>
  <si>
    <t>1132 Т</t>
  </si>
  <si>
    <t>265151.700.000017</t>
  </si>
  <si>
    <t>Ареометр</t>
  </si>
  <si>
    <t>АОН-1</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</si>
  <si>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700 до 760;Габаритные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</si>
  <si>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1133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</si>
  <si>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1240 до 1300;Габаритные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</si>
  <si>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</si>
  <si>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1180 до 1240;Габаритные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</si>
  <si>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1134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</si>
  <si>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1060 до 1120;Габаритные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</si>
  <si>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1135 Т</t>
  </si>
  <si>
    <t>Ареометр АОН-1.
Назначение - для измерения плотности жидкостей и растворов;
Технические характеристики:
Цена деления - 1;
Диапазон измерения, кг/м3 - от 820 до 880;
Нормативно-технический документ - ГОСТ 18481-81.</t>
  </si>
  <si>
    <t>1137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</si>
  <si>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880  до 940;Габаритные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</si>
  <si>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1136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</si>
  <si>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760  до 820;Габаритные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</si>
  <si>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1142 Т</t>
  </si>
  <si>
    <t>265151.700.000022</t>
  </si>
  <si>
    <t>АНТ-1</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</si>
  <si>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1010 до 1070;Габаритные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</si>
  <si>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1143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</si>
  <si>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830 до 890;Габаритные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</si>
  <si>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1144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</si>
  <si>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890 до 950;Габаритные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</si>
  <si>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1138 Т</t>
  </si>
  <si>
    <t>Ареометр для нефти.Назначение - для измерения  плотности нефти и нефтепродуктов;Технические характеристики:Диапазон измерений плотности, кг/м3 - от 950 до 1010;Габаритные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</si>
  <si>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1145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</si>
  <si>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650 до 710;Габаритные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</si>
  <si>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1140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</si>
  <si>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650 до 710;Габаритные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</si>
  <si>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1141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</si>
  <si>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710 до 770;Габаритные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</si>
  <si>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1139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</si>
  <si>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770 до 830;Габаритные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</si>
  <si>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1148 Т</t>
  </si>
  <si>
    <t>265151.700.000024</t>
  </si>
  <si>
    <t>АН</t>
  </si>
  <si>
    <t>Ареометр для нефти.Назначение - для измерения  плотности нефти и нефтепродуктов;Технические характеристики:Тип ареометра - АН;Диапазон измерений плотности, кг/м3 - от 830 до 860;Габаритные размеры, мм:Длина - 300;Диаметр - 26;Длина шкалы - 60;Диаметр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</si>
  <si>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1146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</si>
  <si>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740 до 770;Цена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</si>
  <si>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1147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</si>
  <si>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710 до 740;Цена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</si>
  <si>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880 Т</t>
  </si>
  <si>
    <t>222313.700.000005</t>
  </si>
  <si>
    <t>Бак</t>
  </si>
  <si>
    <t>для воды, из пластика, объем 20-500 л</t>
  </si>
  <si>
    <t>1024 Т</t>
  </si>
  <si>
    <t>252912.310.000001</t>
  </si>
  <si>
    <t>Баллон</t>
  </si>
  <si>
    <t>давление 14,7 МПа</t>
  </si>
  <si>
    <t>Баллон для кислорода.Назначение - для хранпения и транспортивки кислорода. Баллон длякислорода комплектуетсякольцом горловины, кислородным вентилем, предохранительным колпаком иопорным башмаком. Корпус кислородныхбаллонов окрашивается эмалевой краской голубого цвета. На баллоннаносится надпись «Кислород».Технические характеристики:Объем, л - 40;Давление, МПа (кгс/см2) - 14,7 (150);Высота, мм – 1430;Диаметр, мм - 219;Масса, кг – в пределах 75;Марка стали - У (углеродистая сталь);Условия поставки:- с приложением паспорта;Нормативно-технический документ - ГОСТ 949-73.</t>
  </si>
  <si>
    <t>1460 Т</t>
  </si>
  <si>
    <t>325050.900.000017</t>
  </si>
  <si>
    <t>Баня водяная</t>
  </si>
  <si>
    <t>для проведения лабораторных работ в режиме нагрева</t>
  </si>
  <si>
    <t>Баня лабораторная шестиместная ПЭ-4300. Назначение - для проведения химических, биологических, процессов в лабораторных условиях; Технические характеристики: Напряжение питания, % - 220±10; Максимальная потребляемая мощность, Вт - 3000; Рабочий диапазон температур, С - от + 5 до 100; Дискретность установки температуры, С - 0,1; Точность поддержания температуры при номинальном объеме жидкости,С - ±0,1; Дискретность установки температуры, С - 0,1;Объем ванны, л - 23,7; Внутренние размеры ванны (ШхВхГ), мм - 490х322х150; Габаритные размеры без штативных стоек (ШхВхГ), мм - 770х390х270; Количество посадочных мест - 6; Максимальный диаметр посадочного гнезда, мм - 110; Масса, кг, не более - 18; Относительная влажность воздуха, %, не более - 80;Время непрерывной эксплуатации - не ограничено; Комплектация:- баня лабораторная шестиместная ПЭ-4300, шт -1шт;- съёмные кольца, комплект из 4 предметов (3 кольца 30 мм/60 мм/90 мм +крышка), шт - 6;- крышка нагревателя, шт - 1; - паспорт, шт - 1; - штативные стойки, шт - 4; - фиксаторы штативных стоек, шт - 4; Должен поставляться в соответствующей упаковке, не допускающей повреждения.</t>
  </si>
  <si>
    <t>1461 Т</t>
  </si>
  <si>
    <t>325050.900.000019</t>
  </si>
  <si>
    <t>Баня охладительная</t>
  </si>
  <si>
    <t>для определения парафина в нефти</t>
  </si>
  <si>
    <t>Баня охладительная.Назначение - для фильтрования при определении содержания парафина внефти;Технические характеристики:Диапазон рабочих температур, С - от - 30 до +100;Объем ванны, л - 3,1;Количество посадочных гнезд для воронок, шт - 2;Масса, кг, не более - 3;Оснащение бани - кронштейн для крепления термометра;Для установки фильтрующих воронок в донной части бани имеются 2симметрично расположенных отверстия. В донной части бани находитсясливной кран, который позволяет подсоединить гибкий шланг;Комплект поставки:- баня низкотемпературная, шт - 1;- крышка, шт - 1;- опора, шт - 4;- кронштейн термометра, шт - 1;- пробка резиновая для уплотнения воронок, шт - 2;- пробка резиновая для уплотнения колб, шт - 2;- паспорт, шт - 1;Должен поставляться в соответствующей упаковке, не допускающейповреждения;Нормативно-технический документ - ГОСТ 11851-85.</t>
  </si>
  <si>
    <t>1226 Т</t>
  </si>
  <si>
    <t>272011.900.000004</t>
  </si>
  <si>
    <t>Батарейка</t>
  </si>
  <si>
    <t>тип АА</t>
  </si>
  <si>
    <t>Батарейки 1.5В перерабатывает много раз, жизнь до 1500 раз заряжается.Отлично заменяет сухой аккумулятор и обычную аккумуляторную батарею.Низкоуглеродистая и энергосберегающая, экономическая, безопасность иохрана окружающей среды. Нет эффекта памяти. Не нужно разряжаться передзарядкой.Технические характеристики:Модель продукта - sl-5 Li-Po аккумуляторная батарея;Тип электрического ядра - высокое качество + сорт литий-полимерныйаккумулятор;Срок службы батареи - меньше или равен 1500 раз;Номинальное напряжение, В - 1,5;Номинальная мощность, мАч - 810;Оценка энергии, мАч - 3000;Номинальное выходное напряжение, В - 1,5;Напряжение заряда, В - 4,2;Полностью заряженное время, час, около - 4;Цвет - синий, зеленый;Размер продукта, мм, около - 14х50;Вес изделия, г, около - 19.Поставщик предоставляет гарантию на качество на весь объём Товара втечение 12 месяцев от даты поставки.</t>
  </si>
  <si>
    <t>1228 Т</t>
  </si>
  <si>
    <t>272021.500.000033</t>
  </si>
  <si>
    <t>стартерный напряжение 12 В, емкость 120 А/ч, свинцово-кислотный</t>
  </si>
  <si>
    <t>Аккумулятор свинцово-кислотный герметизированный необслуживаемыйпредназначен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источникапитания.Аккумуляторы изготовлены по технологии AGM (жидкий электролит впитан встекловолоконный сепаратор). Клапан избыточного давления поддерживаетвнутри аккумуляторов необходимое давление для протекания реакциирекомбинации (коэффициент рекомбинации более 99%), что исключает потериводы в процессе заряда. Долив дистиллированной воды не требуется втечение всего срока службы. Возможен монтаж в горизонтальном ивертикальном положении (установка на крышку не допускается). Аккумуляторпредназначен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источникапитания.Технические характеристики:Технология – AGM;Напряжение, В -12;Ёмкость, Ач – 120;Напряжение заряда:Буферный режим, В -13,4–13,8;Циклический режим, В - 14,4–14,7;Максимальный разрядный ток, А  - 950 (5 сек);Максимальный зарядный ток, А -36;Внутреннее сопротивление заряженной батареи, мОм – 4;Среднемесячный саморазряд , не более - 3% ёмкости при 20 С;Клеммы - M6 под болт;Электролит - серная кислота;Обслуживание не требуется;Габариты, мм - 339x173x220;Масса, кг - 36,5;Срок службы, лет - 10–12 лет в буферном режиме;Конструкция: В аккумуляторе используются намазные положительные иотрицательные пластины. Отличительной особенностью пластин данного типаявляется простота конструкции, низкое внутреннее сопротивление, быстроевосстановление ёмкости.</t>
  </si>
  <si>
    <t>1225 Т</t>
  </si>
  <si>
    <t>272011.130.000000</t>
  </si>
  <si>
    <t>Батарея</t>
  </si>
  <si>
    <t>статического конденсатора</t>
  </si>
  <si>
    <t>Батарея конденсаторная, с электронным автоуправлением, в блок-контейнереМД (модульного типа)с кондиционером, с наличием средств защиты дляобслуживающего персонала, с запасом по мощности с коэффициентом 1,3 отфактических данных, в комплекте с дополнительным вакуумным контактором,с воздушным вводом, толщина стен блок-контейнера не менее 100 мм.(имеется ввиду стенка модульного здания толщиной 100мм., не менее),предусмотреть  автоматическое ступенчатое переключение, с учётом наличияпостоянной мощности, напряжением 6,3/7,2 кВ.Технические спецификации:Максимальное рабочее напряжение, кВ - 7,2;Мощность, Квар - 900, с контакторным переключением ступенейрегулирования, Квар;Номинальный ток, А - 123,7;Ток электродинамической стойкости длительностью 1 с, кА, не менее - 50;Температура окружающего воздуха – (до -60С);Степень огнестойкости – 2,5;Ветровое давление, кПа – 0,48;Климатическое исполнение - УХЛ1;Материал ошиновки – коррозийно стойкий материал;Габаритные размеры уточняются и согласовываются перед подписаниемдоговора.Толщина металла корпуса КБАР (конденсаторная батарея с автоматическимрегулированием), мм, не менее - 1,7 (толщина металла самого шкафа),реакторная группа с литой изоляцие;Конденсаторы с жёстко запрессованным отводом, горизонтальной заливки, сизоляторами приварного типа. Изолятор должен быть приварен к крышкеконденсатора, без применения пайки. В связи с ограничениями помещения погабаритным установочным размерам габариты согласовать дополнительно.Окончательная мощность конденсаторных батарей выбирается потенциальнымпоставщиком перед поставкой, расчётным методом. Перед поставкойсогласовать дополнительно применяемые комплектующие по техническимпараметрам – контакторы, реакторы, конденсаторы.Перед поставкой представить протоколы квалификационных испытаний.Провести шеф-монтаж, пусконаладку и обучение персонала – по согласованиюс заказчиком, а также отдельно согласованному графику.Потенциальный поставщик должен приложить в техническую спецификациюрабочий чертеж общего размера установки.Разрешительная документация завода изготовителя на установку. Опросныйлист прилагается.</t>
  </si>
  <si>
    <t>1449 Т</t>
  </si>
  <si>
    <t>293230.990.000034</t>
  </si>
  <si>
    <t>Башмак</t>
  </si>
  <si>
    <t>для грузового автомобиля</t>
  </si>
  <si>
    <t>Упор противооткатный металлический.Назначение - для фиксации грузового автомобиля.Противооткатные упоры, металлические с ручкой (не раскладные) должнысоответствовать требованиям и допускаются к использованию при перевозкегорючих компонентов.Технические характеристики:Осевая нагрузка автомобиля в расторможенном состоянии на уклоне, тонн,до - 13;Габаритные размеры, мм:Длина - от 350 до 490;Высота - от 230 до 250;Ширина - от 190 до 200;Вес, кг, не более - 4,5;Цвет - оранжевый, красный или желтый;Перечень документов при поставке:- сертификат соответствия или декларация соответствия ТС.</t>
  </si>
  <si>
    <t>804 Т</t>
  </si>
  <si>
    <t>201343.200.000004</t>
  </si>
  <si>
    <t>Бикарбонат натрия (двууглекислый натрий, пищевая сода)</t>
  </si>
  <si>
    <t>сорт 1</t>
  </si>
  <si>
    <t>Натрий двууглекислый первого сорта используется для приготовлениярастворов различной концентрации, применяемых при проведении анализовобразцов на количественный и качественный состав.Технические характеристики:Формула - NaHCO3;Молекулярная масса - 84,00;По физико-химическим показателям двууглекислый натрий долженсоответствовать первому сорту в соответствии с требованиями и нормами;Внешний вид - кристаллический порошок белого цвета, без запаха;Массовая доля двууглекислого натрия, %, не менее - 99,5;Массовая доля углекислого натрия, %, не более - 0,4;Массовая доля хлоридов в пересчете на NaCl, %, не более - 0,02;Массовая доля мышьяка (As) - выдерживает испытание по п.3.7 ГОСТ 2156-76; Массовая доля нерастворимых в воде веществ, %, не более -выдерживает испытание по п.3.8 ГОСТ 2156-76;Массовая доля железа (Fe), %, не более - 0,001;Массовая доля кальция (Са), %, не более - 0,04;Массовая доля сульфатов в пересчете на SO4 (в минус 2 степени) , %, неболее - 0,02;Массовая доля влаги, %, не более - 0,1;Нормативно-технический документ - ГОСТ 2156-76.</t>
  </si>
  <si>
    <t>766 Т</t>
  </si>
  <si>
    <t>162311.500.000010</t>
  </si>
  <si>
    <t>Блок дверной</t>
  </si>
  <si>
    <t>деревянный, внутренний, глухой</t>
  </si>
  <si>
    <t>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t>
  </si>
  <si>
    <t>765 Т</t>
  </si>
  <si>
    <t>1020 Т</t>
  </si>
  <si>
    <t>251210.300.000008</t>
  </si>
  <si>
    <t>наружный, металлический</t>
  </si>
  <si>
    <t>1021 Т</t>
  </si>
  <si>
    <t xml:space="preserve"> наружный, металлический</t>
  </si>
  <si>
    <t>Наружный входной в здания и сооружения дверной блок ДГ 21х9П.Конструкция, включающая коробку (раму), дверное полотно с запирающимиустройствами, ДСУЗ 21х9. Из металлических листов толщиной 2мм извысоколегированной заводской стали.Технические характеристики:Исполнение - ДСУЗ (стальная с усиленными защитными функциями);Материал - металл;Габаритные размеры, дм:высота проема - 21;ширина проема - 9;Дверь с порогом - П.Нормативно-технический документ - ГОСТ 31173-2016.</t>
  </si>
  <si>
    <t>1019 Т</t>
  </si>
  <si>
    <t>Наружный входной в здания и сооружения дверной блок ДСН 21х9.Конструкция, включающая коробку (раму), дверное полотно с запирающимиустройствами. Из металлических листов толщиной 2мм из высоколегированнойзаводской стали.  Технические характеристики:Исполнение - ДСН (дверной стальной наружный);Материал - металл;Габаритные размеры, дм:высота проема - 21;ширина проема - 9;Дверь с порогом - П.Нормативно-технический документ - ГОСТ 31173-2016.</t>
  </si>
  <si>
    <t>1107 Т</t>
  </si>
  <si>
    <t>262040.000.000131</t>
  </si>
  <si>
    <t>Блок питания</t>
  </si>
  <si>
    <t>для обеспечения напряжения постоянного тока</t>
  </si>
  <si>
    <t>Блок питания AEG SMi2000HD.Технические характеристики: Входные характеристики:Номинальное напряжение, В, не более - 230;Диапазон напряжения, В - от 90 до 300;Диапазон частоты, Гц - от 45 – 66;Коэффициент мощности, не менее - 0,98;Максимальный входной ток, А, не менее - 12,5;Защита:Напряжение - должно быть автоматическое выключение при выходе напряженияза допустимый диапазон, автоматическое включение при входе напряжения вдопустимый диапазон;Ток - электронное ограничение тока, плавкие вставки;Пусковой ток - не менее &lt;(&gt;&lt;&lt;)&gt;40А при 230В;КПД, %, не менее - 92;Потребление мощности в состоянии покоя:Нагрузка отсоединена, Вт, не менее - 8;Нагрузка подключена, Вт, не более - 15;Гальваническая изоляция - Вход-Выход:, В, не более - 3000;Вход-Корпус (земля), В, не более - 1500;Выход-Корпус (земля), В, - 500;Выходные характеристики:Номинальное напряжение, В, не более - 52,5;Диапазон напряжения, В - от 42-57;Мощность, Вт, не более - 2000 при входном напряжений от 180-300В;Мощность, Вт - 700-2000 (Линейная) при входном напряжений 90-100В;Ток при 48В, А - 41,7;Точность напряжения, %, не более - 1;Псофометрический шум - &lt;(&gt;&lt;&lt;)&gt;2.0 мВ;Защита:Ограничение по мощности при 48-57В, Вт, не более - 2000;Ограничение по току с автоматическим восстановлением (программируется),А - 44 ;По температуре - автоматическое понижение мощности и отключение привыходе за допустимое значение;Управление и мониторинг:Передача параметров контроллеру - по CAN шине;Индикаторы - должен быть зеленый свет означающий =нормально, Vdc &gt; 42V;Часто мигающий зеленый = ошибка инициализации выпрямителя;Редко мигающий зеленый = выпрямитель в режиме резервирования;Зеленый + красный = понижение мощности и/или ограничение тока;Красный = срочная авария, отказ выпрямителя;Габариты ВхШхГ, мм, не более - 43,45х109х335;Вес, кг, не более - 2;Класс защиты - должна быть IP20;Охлаждение - принудительное, автоматическое изменение скорости вращениявентиляторов;Рабочая температура, С - от -25 до +75, автоматическое понижениемощности при превышений +55°С;Температура хранения, С - от -55 до +85;Влажность, % - от 5 - 95 (без конденсата);Уровень шума, не более - &lt;(&gt;&lt;&lt;)&gt;55дБ (при максимальной скорости вращениявентиляторов).</t>
  </si>
  <si>
    <t>1213 Т</t>
  </si>
  <si>
    <t>271150.700.000003</t>
  </si>
  <si>
    <t>напряжение 12-48 В</t>
  </si>
  <si>
    <t>ТС ожидается (БП 2022)</t>
  </si>
  <si>
    <t>1445 Т</t>
  </si>
  <si>
    <t>289911.900.000003</t>
  </si>
  <si>
    <t>Брошюровщик</t>
  </si>
  <si>
    <t>перфорация 10-50 листов</t>
  </si>
  <si>
    <t>Машина переплетная ручнаяТехнические характеристики:Максимальная толщина переплета, лист - 195;Максимальный формат - А3;Максимальное количество пробиваемых, лист - 12;Максимальный диаметр пружин, мм - 22;Тип переплета - пластиковые пружины;Привод брошюратора - механический;Также должен быть отдельный размыкающий рычаг, линейка размеровдокумента с цветовой маркировкой, пошаговая инструкция на русском языке;Габариты ШхВхГ, см, не более - 38х13х9,8;Вес, кг, не более - 2,63.</t>
  </si>
  <si>
    <t>768 Т</t>
  </si>
  <si>
    <t>171213.100.000000</t>
  </si>
  <si>
    <t>Бумага индикаторная</t>
  </si>
  <si>
    <t>для определения рН</t>
  </si>
  <si>
    <t>Бумага индикаторная универсальная РН 0-12.Назначение -  для определения рН в диапазоне 0-12 с шагом 1 единица рН.Представляют собой бумажные полоски с нанесенными на них индикаторами,изменяющими свой цвет в зависимости от pH среды. Они удобны и практичныдля точного приготовления рабочих реагентов и контроля за определеннымуровнем pH.</t>
  </si>
  <si>
    <t>769 Т</t>
  </si>
  <si>
    <t>171243.100.000000</t>
  </si>
  <si>
    <t>Бумага фильтровальная</t>
  </si>
  <si>
    <t>лабораторная</t>
  </si>
  <si>
    <t>Бумага фильтровальная.Назначение - для обнаружения сероводорода;Пропитанная раствором уксуснокислого свинца.Фильтровальную бумагу пропитывают 1%-ным раствором уксуснокислого свинцаи высушивают на воздухе в таких условиях, чтобы было исключено действиесероводорода.</t>
  </si>
  <si>
    <t>770 Т</t>
  </si>
  <si>
    <t>Бумага фильтровальная очень быстрой фильтрации.Назначение - для количественных, качественных анализов и другихлабораторных работ;Технические характеристики:Степень филтрации - ФОБ (очень быстрой фильтрации;Тип - III (для качественных анализов);Нормативно-технический документ - ГОСТ 12026-76.</t>
  </si>
  <si>
    <t>941 Т</t>
  </si>
  <si>
    <t>231923.300.000119</t>
  </si>
  <si>
    <t>Бюретка</t>
  </si>
  <si>
    <t>из стекла, объем 1-100 мл</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</si>
  <si>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- 10;Цена деления шкалы, мл -  0,05;Должен поставляться в соответствующей упаковке, не допускающейповреждения;Нормативно-технический документ - ГОСТ 29251-91.</t>
  </si>
  <si>
    <t>940 Т</t>
  </si>
  <si>
    <t>Бюретка с боковым одноходовым краном.Назначение - для точного отмеривания  небольших количеств жидкости ититрования;С одного конца бюретка открыта, а с другого имеется стеклянный запорныйкран, и оттянутый носик. На стеске бюретки крупными делениями нанесенымиллилитры, а мелкими 0,1 миллилитр. Нулевое значение шкалы расположеновверху. Заполнение бюретки раствором проводят сверху с помощьюлабораторной воронки.Технические характеристики:Тип - 1 - без времени ожидания;Исполнение - 1;Класс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</si>
  <si>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942 Т</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</si>
  <si>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</si>
  <si>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1185 Т</t>
  </si>
  <si>
    <t>265185.300.000000</t>
  </si>
  <si>
    <t>Вал</t>
  </si>
  <si>
    <t>"Вал ПДРК.715713.002-03(Ду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ПДРК.715713.002-03(Ду 150);
Применяемость - запасных частей к ЗаслонкеПДРК. 305365.002 (Ду 150) АГЗУ (8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</si>
  <si>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1324 Т</t>
  </si>
  <si>
    <t>281331.000.000095</t>
  </si>
  <si>
    <t>для жидкостного насоса, промежуточный</t>
  </si>
  <si>
    <t>"Вал насоса ETNY125-100-250.
Назначение -  для технического обслуживания и ремонта моноблочно-консольного насоса;
Обозначение - ETNY125-100-250Вал;
При поставке уточнить габаритные данные/ заводской номер;
Весь обьем постовляемых товаров являются новыми, со сроком изготовления не ранее2022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Etny125-100-250сорғы білігі
Мақсаты-моноблокты-консольді сорғыға техникалық қызмет көрсету және жөндеу үшін;
Белгілеу - ETNY125-100-250 білік;
Жеткізу кезіндегабариттік деректерді/ зауыт нөмірін нақтылау;
Жеткізілетін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</si>
  <si>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1291 Т</t>
  </si>
  <si>
    <t>281131.000.000023</t>
  </si>
  <si>
    <t>Вал торсионный</t>
  </si>
  <si>
    <t>для паровой турбины</t>
  </si>
  <si>
    <t>"Торсионный вал.
Назначение - используется в составе винтовых насосных установках габарита 240 мм и предназначен для передачи вращения от шпинделя насоса к секции винтовой насосной.
Технические характеристики:
Обозначение - У1НВ1-240.4.04.1500/107
Габаритные размеры:
Длинна, мм - 2174;
Диаметр, мм ø70;
Максимальный передаваемый момент, кНхм 11,5;
Масса, кг - не более 39;
Применяемость (обозначение шпинделя) У1НВ1-240.4.04.1500/190;
При поставке поставщик предоставляет паспорт, руководство по эксплуатации;
"</t>
  </si>
  <si>
    <t>1471 Т</t>
  </si>
  <si>
    <t>329119.500.000005</t>
  </si>
  <si>
    <t>Валик</t>
  </si>
  <si>
    <t>тип ВМП</t>
  </si>
  <si>
    <t>Валик малярный.Технические характеристики:Марка - ВМ (валик малярный);Размер, мм - 100.</t>
  </si>
  <si>
    <t>1161 Т</t>
  </si>
  <si>
    <t>265153.900.000006</t>
  </si>
  <si>
    <t>для пробоотборника</t>
  </si>
  <si>
    <t>"Вентиль пробоотборник. 
Назначение - для равномерного забора проб по всему сечению трубопровода, пробоотборник снабжен пробоотборной трубкой. Пробоотборный ниппель может быть развернут относительно оси пробоотборника в любое необходимое положение и зафиксирован в данном состоянии.
Тип -  ВП1;
Условный диаметр, мм -15;
Давление, мПа -14;
Материал - 12Х18Н10Т;
Корозионное исполнение - К2;
Рабочая среда - нефтегазо жидкотсная смесь;
Температура рабочей среды, °С - до 120;
Температура окружающей среды, °С - от 40 до + 50;
Вид присоединения - внутреняя резьба;
Присоединительная резьба - М12х1,25;
Управление - ручное с маховиком; 
Маховик - АБСПластик;
Затвор должен быть снабжен комбинированным уплотнением «металл-тефлон»;
Материал основных деталей:
Корпус — AISI 304;
Шток, клапан, седло, гайка, трубка,   — 12Х18Н10Т;
Уплотнение клапана — Фторопласт Ф-4;
Керамическая вставка (исп. К2) — Керамика ВК94-1;
Пробоотборник упаковани укомплектован эксплуатационной документацией.
Весь обьем постовляемыхтоваров являются новыми, со сроком
изготовления не ранее 2021 г.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t>
  </si>
  <si>
    <t>756 Т</t>
  </si>
  <si>
    <t>139411.300.000002</t>
  </si>
  <si>
    <t>Веревка</t>
  </si>
  <si>
    <t>техническая, из пенькового волокна</t>
  </si>
  <si>
    <t>"Веревка плетеная статическая.
Представляет собой капроновый или полиамидный канат, сплетенный из 24 прядей.
Отличается малым растяжением при нагрузке, кг, до - 150, не превышающим 3-5%.
Обладает высокой прочностью,устойчивостью к перетиранию, рывковым нагрузкам, перепадам температуры и перегибам.
Технические характеристики:
Диаметр, мм - 20;
Разрывная нагрузка, т - 8,5;
Бухта, м - 50;
Количество прядей, шт - 24;
Масса 1 метра, г - 200.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</si>
  <si>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1446 Т</t>
  </si>
  <si>
    <t>289939.839.000002</t>
  </si>
  <si>
    <t>Вертлюг</t>
  </si>
  <si>
    <t>буровой, максимальная нагрузка менее 100 тс</t>
  </si>
  <si>
    <t>Вертлюг промывочный.Назначение - для подачи жидкости в колонну труб при ремонте скважин;Технические характеристики:Грузоподъемность,  т,  не менее - 50;Рабочее давление,  МПа,  не менее - 16;Условный проход ствола,  мм,  не более - 50;Присоединительная резьба ствола - по ГОСТ 633-80 НКТ 73;Масса,  кг - от 58 до 60;Перечень документов при поставке:- должен поставляться с сертификатом и другими документами,удостоверяющим происхождение товара;Должен поставляться с ЗИП; Соответствующая упаковка,  не допускающая повреждения оборудования.</t>
  </si>
  <si>
    <t>1127 Т</t>
  </si>
  <si>
    <t>265131.500.000016</t>
  </si>
  <si>
    <t>Весы</t>
  </si>
  <si>
    <t>лабораторные</t>
  </si>
  <si>
    <t>Весы аналитические. Назначение - для статического измерения массы влабораториях; Технические характеристики: Наибольший предел взвешивания(НПВ), г - 220;Дискретность отсчета, г - 0,0001;Комплектация - гиря длякалибровки весов встроенная;Условия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</si>
  <si>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1272 Т</t>
  </si>
  <si>
    <t>273313.100.000000</t>
  </si>
  <si>
    <t>Вилка</t>
  </si>
  <si>
    <t>электрическая, однополюсная</t>
  </si>
  <si>
    <t>Вилка силовая универсальная это приспособления для разъёмного (т.е.разнимаемого) подключения электрических устройств к электрической сети.Для подключения стационарных и переносных бытовых электроприборов кэлектрической сети переменного тока.Технические характеристики:Тип - F;Номинальный ток, А - 16 / 6;Напряжение, В - 220;Тип - прямая;Частота тока, Гц - 50.</t>
  </si>
  <si>
    <t>1065 Т</t>
  </si>
  <si>
    <t>259411.700.000005</t>
  </si>
  <si>
    <t>Винт самонарезающий</t>
  </si>
  <si>
    <t>стальной, диаметр 3 мм</t>
  </si>
  <si>
    <t>"Саморез с пресс-шайбой 3,2х16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3,2х16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- 3,2;
Длина шурупа, мм - 16;
Вид головки - с прессшайбой;
Конец шурупа - острый.
Нормативно-технический документ - ГОСТ 11652-80."</t>
  </si>
  <si>
    <t>1066 Т</t>
  </si>
  <si>
    <t>259411.700.000006</t>
  </si>
  <si>
    <t>стальной, диаметр 4 мм</t>
  </si>
  <si>
    <t>"Саморез с пресс-шайбой 4,2х16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4,2х16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- 4,2;
Длина шурупа, мм - 16;
Вид головки - с прессшайбой;
Конец шурупа - острый.
Нормативно-технический документ - ГОСТ 10619-80."</t>
  </si>
  <si>
    <t>1163 Т</t>
  </si>
  <si>
    <t>265153.900.000103</t>
  </si>
  <si>
    <t>Вискозиметр</t>
  </si>
  <si>
    <t>ротационный</t>
  </si>
  <si>
    <t>Вискозиметр стеклянный ВПЖ-2.
Назначение - для определения кинематической вязкости прозрачных жидкостей;
Технические характеристики:
Тип - ВПЖ-2 (вязкость прозрачных жидкостей);
Номинальное значение постоянной, мм2/с - 0,1;
Диаметр капилляра, мм - 0,99;
Диапазон измерения, мм2/с - 20-100;
Стойкость и сорт стекла - ХС3;
Перечень документов при поставке:
- паспорт;
Должен поставляться в соответствующей упаковке, не допускающей повреждения;
Нормативно-технический документ - ГОСТ 10028-81.</t>
  </si>
  <si>
    <t>1279 Т</t>
  </si>
  <si>
    <t>275125.900.000001</t>
  </si>
  <si>
    <t>Водонагреватель</t>
  </si>
  <si>
    <t>накопительный, тип открытый, объем 15-150 л</t>
  </si>
  <si>
    <t>Бойлер для чая.Назначение - для приготовления чая;Технические харктеристики:Объем бойлера, л - 50;Материал - нержавеющая сталь;Комплектация:- резервуар, шт - 2;- кран, шт - 2;Режим работы бойлера - кипячение и поддержание температуры;Преимущество - автоматическое отключение при закипании воды.</t>
  </si>
  <si>
    <t>900 Т</t>
  </si>
  <si>
    <t>222923.790.000003</t>
  </si>
  <si>
    <t>Воронка</t>
  </si>
  <si>
    <t>лабораторная, из полипропилена</t>
  </si>
  <si>
    <t>Воронка полипропиленовая.Технические характеристики:Материал - полипропилен;Диаметр, мм - 150;Диаметр/длина стебля, мм - 16/230;Перечень документов при поставке:- паспорт;Должен поставляться в соответствующей упаковке, не допускающейповреждения.</t>
  </si>
  <si>
    <t>958 Т</t>
  </si>
  <si>
    <t>231923.300.000202</t>
  </si>
  <si>
    <t>лабораторная, из кварцевого стекла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</si>
  <si>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см3 - 500;Шлиф, мм - 19/26;;Материал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</si>
  <si>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960 Т</t>
  </si>
  <si>
    <t>Воронка полипропиленовая.Технические характеристики:Материал - полипропилен;Диаметр, мм - 100;Диаметр/длина стебля, мм - 14/70;Перечень документов при поставке:- паспорт;Должен поставляться в соответствующей упаковке, не допускающейповреждения.</t>
  </si>
  <si>
    <t>959 Т</t>
  </si>
  <si>
    <t>Воронка лабораторная.Назначение - для переливания и фильтрования жидкостей;Технические характеристики:Тип воронки - В;Диаметр, мм - 36;Высота,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</si>
  <si>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962 Т</t>
  </si>
  <si>
    <t>Воронка лабораторная.Назначение - для переливания и фильтрования жидкостей;Технические характеристики:Тип воронки - В;Диаметр, мм - 56;Высота,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</si>
  <si>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961 Т</t>
  </si>
  <si>
    <t>Воронка лабораторная.Назначение - для переливания и фильтрования жидкостей;Технические характеристики:Тип воронки - В;Диаметр, мм - 75;Высота, мм - 110;Материал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</si>
  <si>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964 Т</t>
  </si>
  <si>
    <t>231923.300.000203</t>
  </si>
  <si>
    <t>963 Т</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</si>
  <si>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- 3 (грушевидная со шлифом);Объем, см3 - 500;Шлиф,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</si>
  <si>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965 Т</t>
  </si>
  <si>
    <t>Воронка делительная шарообразная 500 мл (к экстрактору).Технические характеристики:Диаметр горла, мм - 75;Кран типа - К1Х-1-40-4,0;Стекло группы - ТС.Поставщик в рамках исполнения договора о закупках долженпредоставитьдокументы, подтверждающие соответствие поставляемых товаровтребованиям,установленным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</si>
  <si>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966 Т</t>
  </si>
  <si>
    <t>Воронка лабораторная.Назначение - для переливания и фильтрования жидкостей;Технические характеристики:Тип воронки - В;Диаметр, мм - 56;Высота, мм - 80;Материал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</si>
  <si>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1175 Т</t>
  </si>
  <si>
    <t>265182.600.000001</t>
  </si>
  <si>
    <t>для альфа-спектрометра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</si>
  <si>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см3 - 1000;Длина, мм - 570;Шлиф,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</si>
  <si>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1325 Т</t>
  </si>
  <si>
    <t>Втулка поршня.Назначение - для комплектаций насоса  НБ-125;Диаметр поршня, мм - 90;Номер по каталогу - 9МГр.02.330П-03.</t>
  </si>
  <si>
    <t>1434 Т</t>
  </si>
  <si>
    <t>289261.300.000071</t>
  </si>
  <si>
    <t>для вращателя</t>
  </si>
  <si>
    <t>"Втулка регулятора расхода Ха8.227.130.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Ха8.227.130;
Применяемость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</si>
  <si>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1088 Т</t>
  </si>
  <si>
    <t>"Вязка спиральная СВ70 Применяется для крепления защищенных проводов на
штыревых изоляторах.Сечение жил 70-95мм2."</t>
  </si>
  <si>
    <t>1056 Т</t>
  </si>
  <si>
    <t>259314.900.000035</t>
  </si>
  <si>
    <t>Гвоздь строительный</t>
  </si>
  <si>
    <t>стальной, диаметр 2мм</t>
  </si>
  <si>
    <t>"Гвоздь строительный технический.Технические характеристики:Конструкция - с конической головкой (К);Длина, мм - 30, 40;Диаметр, мм - от 1,8 до 2;Нормативно-технический документ - ГОСТ 4028-63."</t>
  </si>
  <si>
    <t>1057 Т</t>
  </si>
  <si>
    <t>259314.900.000037</t>
  </si>
  <si>
    <t>"Гвоздь строительный технический.Технические характеристики:Конструкция - с конической головкой (К);Длина, мм - 80;Диаметр, мм - 3."</t>
  </si>
  <si>
    <t>1058 Т</t>
  </si>
  <si>
    <t>259314.900.000039</t>
  </si>
  <si>
    <t>Гвоздь строительный технический.Технические характеристики:Конструкция - с конической головкой;Условное обозначение - К;Длина, мм - 100;Диаметр, мм - 4;Размер - 3,55;Наименьший диаметр головки - 7,5;Нормативно-технический документ - ГОСТ 4028-63.</t>
  </si>
  <si>
    <t>828 Т</t>
  </si>
  <si>
    <t>205210.900.000012</t>
  </si>
  <si>
    <t>Герметик</t>
  </si>
  <si>
    <t>полиуретановый</t>
  </si>
  <si>
    <t>Двухкомпонентный полиуретановый герметик.Назначение - для производства стеклопакетов оконных блоков ПВХпредставляет собой двухкомпонентную эластичную уплотняющую массу безсодержания растворителей, применяемую в производстве стеклопакетов.Герметик получают путём смешивания компонента А - полисульфида(тиокола), пластификатора и наполнителя с компонентом В - композициейструктурирующего вещества, пластификатора и пигмента. Полученная путёмсмешивания двух компонентов масса с течением времени подвергаетсязастыванию (вулканизации), а после окончательного отверденияпредставляет собой стабильно эластичный, резинообразный уплотняющийматериал, характеризующийся низким коэффициентом проницаемости дляводяного пара и газов и хорошей адгезией к стеклу.Основой полисульфидного герметика является полисульфидный каучук(тиокол). Тиоколы – это полимеры общей формулы HS[—R—Sm—]nSН, где R-алифатический радикал, m 2 или 4.Присутствие в основной цепи макромолекулы серы придает каучукуполярность, вследствие чего он становится устойчивым к топливу и маслам,к действию кислорода, озона, солнечного света. Сера также сообщаеттиоколу высокую газонепроницаемость, поэтому тиокол - хорошийгерметизирующий материал.Превращение этих полимеров из жидкого в упругое резиноподобное состояниеявляется в известной степени экзотермическим процессом, и подвода теплане требуется.Технические характеристики:Цвет компонента А - кремовый; компонента В - черный;Твердость (по Шору) ≥ 42 (после 24 ч);Условная прочность при разрыве, Н/мм² - ≥ 0,64;Плотность, г/см3:Кремовый - от 1,7 до 1,9;Черный - от 1,6 до 1,8;Адгезия к металлу при отслаивании, Н/мм - ≥ 2,4;Консистенция - тиксотропная паста;Адгезионная способность на отрыв (к стеклу) 0,3 МПа в течении 10 минут;Стекаемость, мм - &lt;(&gt;&lt;&lt;)&gt; 1;Пропорции смешивания - 10:1 (по весу);Время отверждения (до 30 усл. ед. по Шору) ≤ 240 мин. (при 20 ºС);Паропроницаемость при слое 1мм - 10,4г. Н2О х 24ч.;Газопроницаемость по аргону, г/м2 х ч - 0,00654;Высокие адгезионные и прочностные характеристики полимеризованногогерметика зависят от точности дозирования обоих компонентов продукта (Аоснова + В отвердитель). Компоненты герметика смешиваются соотношении 10: 1 по весу ( 9 : 1 по объему). Увеличение количества компонента В дляускорения отверждения более 10% приводит к ухудшению техническиххарактеристик.Поставщик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</si>
  <si>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829 Т</t>
  </si>
  <si>
    <t>205210.900.000015</t>
  </si>
  <si>
    <t>силиконовый</t>
  </si>
  <si>
    <t>Силиконовый гель (герметик) для кухни и ванной.Назначение - для заполнения щелей и склеивания различных поверхностей;Технические характеристики:Основа - водно-акриловая дисперсия;Время образования пленки  при температуре 23°C / 50% относительнойвлажности, мин - от 25 до 40;Время отверждения, мм/сутки -2 при температуре 23°C / 50% относительнойвлажности;Деформационная подвижность, % - ±12,5;Термостойкость, С - минус 20 до плюс 60;Цвет - белый, бесцветный;Срок годности - 24 месяца.</t>
  </si>
  <si>
    <t>803 Т</t>
  </si>
  <si>
    <t>201325.200.000004</t>
  </si>
  <si>
    <t>Гидроксид натрия</t>
  </si>
  <si>
    <t>Стандарт титр натрий гидроокись 0,1Н (стандарт-титр) используется дляприготовления стандартных растворов с точно известной концентрацией.Должны поставляться в ампулах с точными навесками химического вещества.Упаковка 10 ампул</t>
  </si>
  <si>
    <t>1172 Т</t>
  </si>
  <si>
    <t>265182.400.000001</t>
  </si>
  <si>
    <t>Гильза</t>
  </si>
  <si>
    <t>для датчика температуры</t>
  </si>
  <si>
    <t>Гильза переключателя скважины многоходовое ПСМ.Назначение - предназначена для доукомплектования, дооснащения,унификации,  обеспечения совместимости с имеющимися товарами, а такжедля 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Ха8.236.019;Применяемость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</si>
  <si>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1327 Т</t>
  </si>
  <si>
    <t>Головка нижняя шатуна к станкам-качалкам СК-6 в сборе.Назначение - узел применяется в кривошипно-шатунном механизме.Техническая характеристика:Грузоподъемность станка-качалки, т - 6;Номер по каталогу - К8.06.00.0.00-01 (аналог - ВФП.48.00.100-01 леваярезьба)Комплектация - корпус, палец, подшипник и крепежные гайки.</t>
  </si>
  <si>
    <t>1326 Т</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</si>
  <si>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К8.06.00.0.00 (аналог - ВФП.48.00.220Л-01)Комплектация - корпус, палец, подшипник и крепежные гайки.</t>
  </si>
  <si>
    <t>1025 Т</t>
  </si>
  <si>
    <t>253012.300.000017</t>
  </si>
  <si>
    <t>для стационарного котла, вихревая</t>
  </si>
  <si>
    <t>Горелка запальная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 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t>
  </si>
  <si>
    <t>821 Т</t>
  </si>
  <si>
    <t>203022.100.000007</t>
  </si>
  <si>
    <t>Грунтовка</t>
  </si>
  <si>
    <t>двухкомпонентная</t>
  </si>
  <si>
    <t>"Праймер 205 применяется как грунтовочный состав с высокими изолирующими и адгезионными свойствами при устройстве тонкослойных, монолитных и высоконаполненных эпоксидных, полиуретановых, полимочевинных покрытий бетонных и металлических поверхностей в промышленных, коммерческих, жилых и общественных зданиях и сооружениях, на объектах транспортной инфраструктуры, складах, паркингах, коллекторах, искусственных водоемах и т.д.Благодаря особому химическому составу обеспечивает прочную связь с полиуретановыми и полимочевинными покрытиями за счет образования химических связеймежду грунтовочным слоем и покрытием.
Обладает хорошими изолирующими свойствами и химической стойкостью. При нанесении на «молодой» бетон (возраст от 7 дней) с расходом 0,3 – 0,4 кг/кв.м обеспечивает эффективную влагопреграду.Основные свойства: Состав - Модифицированная эпоксидная смола, полиаминный отвердитель,целевые добавки; Соотношение компонентов - 2,1: 1 (по массе);  Плотность смеси компонентов (при +20°C) - 1,06 кг/л (по ГОСТ 28513); Жизнеспособность смеси компонентов (при +20°C) - не менее40 мин;  Содержание нелетучих веществ - не менее 96 %;  Время высыханиядо степени 3 (при +24°C) - не более 20 ч (по ГОСТ 19007); Адгезионная прочность - не менее 3,7 Н/мм2:  Расход - 0,15 – 0,3 кг/м2 (0,30 – 0,40 кг/ м2 для грунтования влажного бетонного основания);"</t>
  </si>
  <si>
    <t>822 Т</t>
  </si>
  <si>
    <t>203022.100.000008</t>
  </si>
  <si>
    <t>минеральная</t>
  </si>
  <si>
    <t>823 Т</t>
  </si>
  <si>
    <t>203022.100.000013</t>
  </si>
  <si>
    <t>ингибиторная</t>
  </si>
  <si>
    <t>Грунтовка (клей-праймер) битумно-полимерная ГПБ-1 представляет собойбитумно-полимерную композицию.Предназначена уберечь поверхность труб от корозии и создатьконсервационный эффект, наносится на наружную поверхность подземныхстальных нефтепродуктопроводов с температурой перекачиваемого продуктадо +40С.Технические характеристики:Вязкость по В3-4 при 20С, сек - от 25 до 30;Сухой остаток, %, не менее - 25масс;Водопоглощение за 24 часа, % - 0,003;Адгезия к праймированной поверхности стали при 20С, 0,25МПа для мастик,0,2% - для лент.Поставщик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</si>
  <si>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855 Т</t>
  </si>
  <si>
    <t>221971.900.000010</t>
  </si>
  <si>
    <t>Груша</t>
  </si>
  <si>
    <t>резиновая, объем 50-100 мл</t>
  </si>
  <si>
    <t>Груша резиновая с мягким наконечником.Назначение - для отсоса жидкостей, используется в паре с лабораторнымипипетками;Технические характеристики:Материал - резина;Тип - с мягким наконечником;Номер типа - А;Размер - №3;Объем, мл - 50.</t>
  </si>
  <si>
    <t>1182 Т</t>
  </si>
  <si>
    <t>265185.200.000038</t>
  </si>
  <si>
    <t>Датчик нагрузки</t>
  </si>
  <si>
    <t>для динамографа</t>
  </si>
  <si>
    <t>Датчик нагрузки ДН-10 (узкие домкраты) предназначен для использования вдинамографе "СИДДОС-автомат" вместо базового датчика нагрузки примонтаже динамографа в подвесках с узким межтраверсным пространством.Особенности:- датчик является полным аналогом базового датчика нагрузки  динамографа"СИДДОС - автомат";- имеет меньший размер по горизонтали в зоне измерения нагрузки исоответственно может быть помещен в более узкое межтраверсноепространство подвески ШГНУ;- датчик имеет встроенные домкраты аналогичные базовому датчикудинамографа "СИДДОС - автомат", что позволяет проводить его монтаж безразгрузки подвески;- благодаря унифицированным элементам крепления и электрическомуразъему, замена датчика не требует применения специального инструмента,специального навыка  или  модернизации управляющей программы;Возможности:- позволяет выполнять динамометрирование ШГНУ с типовым и уменьшенныммежтраверсным пространством;- не требует разгрузки подвески ШГНУ при монтаже/демонтаже датчиканагрузки;Технические характеристики:Обозначение - ИЗМ 5.155..013;Диапазон контролируемых  нагрузок, кГс - от 0 до 7000;С темпом качаний в интервале, кач/мин - от 0,64 до 8;Предельная статическая нагрузка, кГс - 10 000;Рабочий диапазон температур, С - от минус 40 до плюс 50.Поставщик предоставляет гарантию на качество на весь объём Товара втечение 12 месяцев от даты поставки.</t>
  </si>
  <si>
    <t>1183 Т</t>
  </si>
  <si>
    <t>Датчик нагрузки для динамографа для доукомплектации и дооснащенияприборов серии MGT (датчиками динамографа MGT СДД- 1) к эксплуатируемымблокам сбора и передачи информации мобильный "MGT mobile".Назначение - для исследований добывающих скважин с передачей данных по(Bluetooth Low Energy) в эксплуатируемый защищенный по классу IP 68смартфон под управлением ОС Андроид.Программа на смартфоне позволяет отображать полученные данные, сохранятьих в памяти и передавать, как по GSM каналу, так и через USB порт вустановленную на компьютере программу.Технические характеристики:Способ установки - стационарный, в траверсы канатной подвески ШГНУ; Рабочий диапазон температур, С - от минус 40С до плюс 50С;Время непрерывной работы датчика в режиме записи динамограммы,час/динамограмм, не менее - 100/3000;Время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активации датчика - NFC;Хранение данных о скважине в памяти датчика: номер скважины, куст, цех,месторождение, минимум и максимум нагрузки;Автоматическое снятие динамограммы - по заданной программе в за данноевремя, минимальная частота снятия динамограммы 1 минута;Сообщение о выходе нагрузки из допустимого диапазона (минимум максимум);Обновление прошивки датчика - по каналу Bluetooth при помощи ранееприобретенного смартфона Заказчиком, с установленной программой«Универсальный менеджер измерений».Кнопки и индикация на корпусе датчика - отсутствуют.Прибор должен подключатся к эксплуатируемому портативному блокурегистрации на базе смартфона ОС Android.Поставщик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</si>
  <si>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1120 Т</t>
  </si>
  <si>
    <t>265112.590.000004</t>
  </si>
  <si>
    <t>для динамометра</t>
  </si>
  <si>
    <t>Датчик нагрузки ДН-130 является составной единицей комплекса динамометраэлектронного ДЭЛ-140.Датчик нагрузки :1. Состоит из корпуса со встроенным тензометрическим мостом иэлектронной схемы, включающей в себя:- фильтры;- аналогово-цифровой преобразователь;- микропроцессор;- энергонезависимую память для записи и хранения калибровочных данных;- схему стабилизации напряжения питания;- искрозащитный блок на входе пистания на двух последовательныхнеповреждаемых диодах.2. Обеспечивает выполнение функции нормированного преобразования силынатяжения каната в электрический сигнал.3. Устанавливается на неподвижный конец каната грузоподъемной  установкиили на неподвижный конец стального каната привода машинного ключа (дляизмерения момента свинчивания труб).Технические характеристики:Маркировка взрывозащиты - 1ExibIIBT3 в комплекте ДЭЛ-140;Давление, создаваемое насосом, Мпа - от 1,6 до 4,0;Режим работы гидропривода - повторно-кратковременный;Тип двигателя -  асинхронный, трехфазный 0,37кВт или аналог;Вид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-15 до +10;- частота, Гц - 50±1;Габаритные размеры, мм, не более - 280х506;Масса, кг, не более - 40;Обозначение - ПЛА140.201.022.000.</t>
  </si>
  <si>
    <t>1292 Т</t>
  </si>
  <si>
    <t>281216.000.000006</t>
  </si>
  <si>
    <t>Двигатель</t>
  </si>
  <si>
    <t>винтовой, забойный, диаметр 54-120 мм</t>
  </si>
  <si>
    <t>Двигатель винтовой гидравлический забойный.Назначение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характеристики:Диаметр двигателя, мм, не менее - 88;Длина, мм, не более - 33730;Масса, кг, не более - 120;Присоединительные резьбы по ГОСТ 50864-96 к долоту - 3-66, к буровымтрубам-3-66;Заходность рабочих органов - Zp/Zc-5/6;Частота вращения выходного вала, на холостом ходу, с-1(об/мин) - 3.4-6.3(204-378);Частота вращения выходного вала, в режиме максимальной мощности, с-1(об/мин) - 2.7-5(162-300);Перепад давления на холостом ходу, МПа - 1,2-2;Максимально допустимый дифференциальный перепад давления на ВЗД приработе, МПа - 3-5;Максимальный эффективный КПД, % - 50;Диаметр применяемых долот, мм - 98,4-120,6;Момент силы на выходном валу в режиме максимальной мощности, кН/м - 0,8-0,95;Расход рабочей жидкости, л/сек - 4,5-7;Длина активной части статора, мм - 1220;В комплект поставки входит сменные детали:- Запасная секция рабочих органов:1. Секция рабочих органов, шт - 1;2. Торсион, шт - 1;- ЗИП шпиндельной секции:1. Шарнир, шт - 1;2. Опора шпинделя или подшипник шариковый, шт - 3;3. Втулка (опоры нижней), шт - 2;4. Опора нижняя, шт - 2;5. Кольцо резиновое, шт - 1.Перечнь документов при поставке:- должен поставляться с сертификатом и другими документами,удостоверяющиммпроисхождение товара;- необходимо наличие лицензии, свидетельств, патентов и др. документов,подтверждающих права поставщика на выполнение работ по поставке.Соответствующая упаковка, не допускающая поврежденияоборудования.Марка/модель -Завод изготовителя -Страна происхождения -(заполняется поставщиком)</t>
  </si>
  <si>
    <t>1293 Т</t>
  </si>
  <si>
    <t>281216.000.000008</t>
  </si>
  <si>
    <t>винтовой, забойный, диаметр 177-243 мм</t>
  </si>
  <si>
    <t>Двигатель винтовой забойный с ЗИП.Назначение - для бурения вертикальных и наклонно-направленных нефтяныхигазовых скважин и горизонтального бурения с использованием вкачестверабочей жидкости воды и бурового раствора при забойнойтемпературе, С, не выше -100Технические характеристики:Исполнение - прямой;Наружный диаметр корпуса, мм - 105;Диаметр двигателя, мм - 106;Длина, мм, не более - 3740;Масса, кг - 180;Присоединительные резьбы по ГОСТ 28487-90- к долоту - 3-76,- к буровымтрубам - 3-88;Заходность рабочих органов Zp/Zc - 5/6;Частота вращения выходного вала, на холостом ходу, с-1(об/мин) - 3,2-5,3(192-318);Частота вращения выходного вала, в режиме максимальной мощности, с-1(об/мин) - 2,2-3,8 (132-228);Перепад давления на холостом ходу, МПа - 1,3-1,9;Максимально допустимый дифференциальный перепад давления наВЗДприработе, МПа - 2,5-4,0;Максимальный эффективный КПД, % - 50;Диаметр применяемых долот, мм - 120,6-151,0;Момент силы на выходном валу в режиме максимальной мощности, кН/м - 1,0-1,4;Расход рабочей жидкости, л/сек - 6-10;Допустимая осевая нагрузка, кН - 60;Длина активной части статора секции рабочих органов, мм - 1500;Должен поставляться с ЗИП и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</si>
  <si>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997 Т</t>
  </si>
  <si>
    <t>236512.900.000002</t>
  </si>
  <si>
    <t>Деталь коньковая</t>
  </si>
  <si>
    <t>марка КД</t>
  </si>
  <si>
    <t>Деталь коньковая перекрываемая КС-1.
Технические характеристики:
Марка - КС-1;
Размеры, мм -  1130х380х7,5;
Нормативно-технический документ - ГОСТ 30340-2012</t>
  </si>
  <si>
    <t>1165 Т</t>
  </si>
  <si>
    <t>265153.930.000001</t>
  </si>
  <si>
    <t>Динамограф</t>
  </si>
  <si>
    <t>для контроля состояния штанговых глубиннонасосных установок</t>
  </si>
  <si>
    <t>Межтраверсный динамограф.Назначение - для комплексного контроля работы штанговых глубинонасосныхустановок (ШГНУ).Прибор обеспечивает автоматизацию контроля динамограмм типа "нагрузка-положение" в рабочем состоянии и при выводе ШГНУ на режим, а такжеконтроль проявлений утечек в статическом состоянии по методу "линийпотерь".Моноблочное вибро и ударопрочное исполнение(из схемы измерений исключенысоединительные кабели, весь динамограф крепится в межтраверсномпространстве). Прибор оснащен межтраверсным датчиком нагрузки и датчикомперемещения, которые обеспечивают прямые измерения абсолютных значенийпараметров динамограммы. Монтаж динамографа выполняется без разгрузкиподвески ШГНУ за счет встроенных в прибор домкратов.Автоматизация исследований.В приборе использована звуковая и световая сигнализация, подсказывающаяпользователю моменты остановки и запуска станка качалки при контролестатических нагрузоки контроле утечек.Надежность и простота работы с прибором.Наличие графического индикатора, для обеспечения проведения измеренийвшироком диапазоне температур (от минус 40 °С до плюс 50 °С) ивизуализации результатов исследований.Комплектация компьютерной базой данных измерений.Возможности:- обеспечивается автоматизированный контроль всего набора исследований:одиночная динамограмма, динамограмма с линиями статических нагрузок,многократный контроль повторных динамограмм, контроль проявлений утечек.- упрощенный запуск исследований нажатием одной кнопки;- ручной и автоматический выбор продолжительности контроля динамограмм иутечек;- графики динамограмм с протоколами исследований отображаются награфическом индикаторе;- просмотр на графическом индикаторе всех накопленных результатовисследований;- результаты исследований могут быть переданы в компьютерную базу данныхизмерений.Технические характеристики:Диапазон контролируемых нагрузок, кгс - 0-10000;Диапазон контролируемых перемещений, мм - 0-3500;Температура качания балансира, кач/мин - 0,5-10;Необходимое межтраверсное расстояние, мм, не менее - 45;Дискретность контроля нагрузок, кгс - 10;Дискретностьконтроля перемещения, мм - 5;Время контроля при тесте утечек, с - 15-480;Количество сохраняемых в памяти отчетов, не менее - 400 динамограмм;Время непрерывной работы, не менее - 10 часов;Рабочий диапазон температур динамографа - от минус 40 °С до плюс 50 °С;Интерфейс для считывания данных RS-232 (COM-порт);Габаритные размеры, мм - 155х290х205;Масса, кг, не более - 4,3;Комплектация:- модуль измерительный, шт - 1;- комплект датчика нагрузки, шт - 1;- сетевой адаптер, шт - 1;- кабель заряда от борт сети, шт - 1;- кабель интерфейсный PC универсальный, шт - 1;- адаптер USB-COM, шт - 1;- сумка для переноски прибора, шт - 1;- пластина-подкладка под датчик нагрузки, шт - 2;- компакт-диск с программным обеспечением БД, шт - 1;- ЗИП;- нить кевларовая в полиэфирном чулке (для датчика перемещения), 5 м, шт- 3;- хвостовик на нить (в сборе), шт - 1;Данный прибор работает автономно и не требует дополнительногооборудования и программныхсредств.Для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-1;- база данных БД, шт - 1;- руководство пользователя, шт - 1;- диагностика ШГНУ с помощью динамографов;- руководство по динамометрированию,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</si>
  <si>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802 Т</t>
  </si>
  <si>
    <t>201112.350.000002</t>
  </si>
  <si>
    <t>Диоксид углерода</t>
  </si>
  <si>
    <t>газообразный, сорт высший</t>
  </si>
  <si>
    <t>Диоксид углерода высший сорт (углекислый газ, двуокись углерода, оксидуглерода (IV), угольный ангидрид)Назначение - для оснащения и доукомплектование агрегатов типа АДПМ иППУ.Формула – CO2;Норма - высший сорт;Молекулярная масса - 44,009;Объемная доля СО2, %, не менее - 99,8;Бесцветный негорючий газ без запаха. В нормальном состоянии стабилен,инертен, не токсичен, в 1,5 раза тяжелее воздуха. Хорошо растворим вводе. Может одновременно существовать в трех агрегатных состояниях:твердом, жидком, газообразном при условии (-56,6°С, 5,11 атм),называемом «тройной точкой».При температуре -78,5 С углекислый газ переходит в твердой состояние –сухой лед. Углекислота жидкаянетоксична, невзрывоопасна.Объемная доля окиси углерода должна выдержать испытаний по п.4.4 ГОСТ8050-85;Наличие сероводорода мг /кг, не более должна выдержать испытаний поп.4.6 ГОСТ 8050-85;Наличие сернистой и азотистой кислот и органических соединений (спиртов,эфиров, альдегидов и органических кислот) должна выдержать испытаний поп.4.8 ГОСТ 8050-85;Массовая доля воды % не более должна выдержать испытаний по п.4.11 ГОСТ8050-85;Массовая концентрация минеральных масел и механических примесей, мг/кг,не более - 0,1;Массовая концентрация водяных паров при температуре 20 градусов идавлении 101,3 кПа, г/куб.см, не более - 0,037, что соответствуеттемпературе насыщения двуокиси углерода водяными парами при давлении101,3 кПа (760 мм.ст.рт) и температуре 20 оС ,не выше - 48;Срок гарантии - не менее 24 месяцев.Потенциальный поставщик при поставке партии должен предоставить паспорткачества.Нормативно-технический документ - ГОСТ 8050-85.</t>
  </si>
  <si>
    <t>1328 Т</t>
  </si>
  <si>
    <t>281331.000.000118</t>
  </si>
  <si>
    <t>Шкив тормозной редуктора Ц2НШ-750Номер по каталогу - ДПКР 711395.001.</t>
  </si>
  <si>
    <t>1422 Т</t>
  </si>
  <si>
    <t>282911.500.000005</t>
  </si>
  <si>
    <t>Дистиллятор</t>
  </si>
  <si>
    <t>производительность 4-10 л/ч</t>
  </si>
  <si>
    <t>Дистиллятор электрический ДЭ-10.Назначение - для производства дистиллированной воды, путем тепловой перегонки воды. Технические характеристики: Климатическое исполнение - УХЛ 4.2;Рабочая температура, С - от +10 до +35;Относительная влажность окружающего воздуха при температуре 25 С, % -80;Средний срок службы должен быть, лет, не менее - 7;За предельное состояние аквадистиллятора принимают такое состояние, при котором дальнейшее его использование недопустимо по условиям безопасности или восстановление его работоспособностиневозможно без капитального ремонта; Средняя наработка аквадистиллятора на отказ не менее 3500 часов условно непрерывной работы; Производительность, л/ч 10 - 10%;Род тока - переменный; Напряжение, В - 380±10%;Частота питающей сети, Гц - 50; Потребляемая мощность,кВт - 7,5±10%;Расход воды на охлаждение, дм3/ч, не более - 250;Масса аквадистиллятора, кг, не более - 24;Масса в упаковке, кг - 27;Перечень документов при поставке:- паспорт;- необходимо наличие лицензии, свидетельств, патентов и др. документов, подтверждающих права поставщика на выполнение работ по поставке; Должен поставляться в соответствующей упаковке, не допускающей повреждения.</t>
  </si>
  <si>
    <t>995 Т</t>
  </si>
  <si>
    <t>236112.000.000071</t>
  </si>
  <si>
    <t>Днище колодца</t>
  </si>
  <si>
    <t>железобетонный, марка КЦД</t>
  </si>
  <si>
    <t>"Плита днища ПН15.
Назначение - для устройства круглых колодцев канализационных, водопроводных и газопроводных сетей.
Техничсекие характеристики:
Материал - железобетон;
Диаметр, мм - 2000;
Толщина(высота), мм - 120;
Марка бетона (Класс бетона) - М200(В15)."</t>
  </si>
  <si>
    <t>1458 Т</t>
  </si>
  <si>
    <t>325013.200.000003</t>
  </si>
  <si>
    <t>Дозатор</t>
  </si>
  <si>
    <t>медицинский</t>
  </si>
  <si>
    <t>Дозатор механический.Назначение - для комфортной и качественной работы при каждодневномдозировании в ручном режиме;Технические характеристики:Количество каналов - 1;Диапазон дозирования, мл - от 1 до 10;Дискретность, мкл - 20.0;Воспроизводимость, % - от 0,60 до 3,00;Точность, % - 0,30 - 0,60.Условия поставки:- поставляться с сертификатом и другими документами,удостоверяющим происхождение товара, паспорт;- cоответствующая упаковка,не допускающая повреждения.</t>
  </si>
  <si>
    <t>1047 Т</t>
  </si>
  <si>
    <t>257360.100.000001</t>
  </si>
  <si>
    <t>Долото буровое</t>
  </si>
  <si>
    <t>шарошечное</t>
  </si>
  <si>
    <t>Долото буровое трехшарошечное с центральной промывкой. Назначение - длясплошного бурения пород средней твёрдости с пропластками твердых;Технические характеристики: Тип - III 139,7 СТ-ЦВ (139.7 N-C24-R1100);Размер, мм - 139,7; Диаметр, мм - 139.7; Присоединительная резьба - З-88; Условия поставки: - должен поставляться с сертификатом и другимидокументами, удостоверяющим происхождение товара, паспорт наоборудование; - соответствующая упаковка, не допускающая поврежденияоборудования; Нормативно-технический документ -ГОСТ 20692-2003.</t>
  </si>
  <si>
    <t>1046 Т</t>
  </si>
  <si>
    <t>Долото буровое трёх шарошечное с центральной промывкой. Назначение - длясплошного бурения в твердых породах; Технические характеристики: Тип -III 112 К-ЦВ (112 V-C74 Z-R1245);Диаметр, мм - 112;Присоединительнаярезьба - З-63,5;Условия поставки:- должен поставляться с сертификатом идругими документами, удостоверяющим происхождение товара, паспорт наоборудование;- соответствующая упаковка, не допускающая повреждения;Нормативно-технический документ -  ГОСТ 20692-2003.</t>
  </si>
  <si>
    <t>1048 Т</t>
  </si>
  <si>
    <t>Долото буровое трех шарошечное с центральной промывкой. Назначение - длясплошного бурения в твердых породах;Технические характеристики:Тип - III 146 С-ЦВ W244 (146 V-C22-R1106);Размер, мм - 146; Диаметр,  мм - 146;Присоединительная резьба - З-88;Условия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</si>
  <si>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1049 Т</t>
  </si>
  <si>
    <t>Долото буровое трех шарошечное с центральной промывкой. Назначение - длясплошного бурения в средних породах;Технические характеристики:Типы- III 132 С-ЦВ-2 (132 V-C22-R1088);Диаметр,  мм - 132. 0;Присоединительная резьба - З-63, 5;Условия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</si>
  <si>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762 Т</t>
  </si>
  <si>
    <t>161010.390.000025</t>
  </si>
  <si>
    <t>Доска необрезная</t>
  </si>
  <si>
    <t>Пиломатериал хвойных пород (доска необрезная).Назначение - для использования в народном хозяйстве и экспорта;Технические характеристики:Толщина, мм - 50;Сорт -  1.</t>
  </si>
  <si>
    <t>761 Т</t>
  </si>
  <si>
    <t>Доска обрезная хвойной породы.Технические характеристики:Тип доски - обрезная;Порода - хвойная;Длина, м - 6;Ширина, мм - 150;Толщина, мм - 50;Сорт - 1;Длина выбирается по согласованию с заказчиком.Нормативно-технический документ - ГОСТ 8486-86.</t>
  </si>
  <si>
    <t>775 Т</t>
  </si>
  <si>
    <t>172312.700.000017</t>
  </si>
  <si>
    <t>Ежедневник</t>
  </si>
  <si>
    <t>Ежедневник недатированный.Технические характеристики:Формат - А5;Размер, см - 20,5х14,5;Количество листов - 205;Материал обложки - кожзаменитель;Цвет - по согласованию заказчика;Особенность - с логотипом компании.Поставщик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</si>
  <si>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1023 Т</t>
  </si>
  <si>
    <t>252911.300.000001</t>
  </si>
  <si>
    <t>Емкость</t>
  </si>
  <si>
    <t>из цветных металлов</t>
  </si>
  <si>
    <t>Емкость технологическая с электроподогревом, предназначена длявыполнения при текущем и капитальном ремонте нефтяных и газовых скважинследующих технологических операций: стравливания, глушения и доливаскважин, промывок песчаных и гидратных пробок, разбуривания цементныхмостов и фрезерования аварийного оборудования, освоение скважинсвабированием и компрессированием. Емкость может применяться для работыс солевыми растворами (NaCl, CaCl2, KCl) плотностью от 1  до 1,36кг/см³,а также другими технологическими жидкостями и гелями на водной основе(техническая вода,  естественные буровые растворы, глинистые  инеглинистые растворы, обратные эмульсионные растворы, гели). Емкостьиспользуется для очистки технологических жидкостей от взвешенных частицгравитационным методом, разделения жидкой и газовой фазы и другихспециальных работ.Технические характеристики:Тип емкости – надземная, на базе шасси;Рабочий объем емкости, м3, не менее – 25, с тремя отсеками и желобом -1шт;Климатическое исполнение – для  объединенного умеренного и холодногомакроклиматических районов;Категория размещения при эксплуатации по ГОСТ 15150-69 – 1;Комплектация:1. Входная площадка, шт – 1;2. Маршевая лестница, шт – 1;3. Секции перильного ограждения, кмп – 1;4. Линия подачи в желоб с БРС-2", шт – 1;5. Линия подачи в дегазатор с БРС-2", шт – 1;6. Сливной патрубок не менее Ду100 с ЗРА, шт – 1;7. Люк-лаз, шт – 3;8. Люк очистной укомплектованный ЗИП, шт – 2;9. Донный клапан, шт – 1;10. Штурвал управления нижним перетоком, шт – 1;11. Штурвал управления донным клапаном, шт – 1;12. Уровнемер поплавковый, шт – 1;13. Дегазатор, шт – 1;14. Паровой регистр не менее Ду40 с заглушками, кмп – 1;15. Гребенка манифольда 2" с БРС, шт – 4, не менее по 4м;16. Шасси трехосное, шт - 1 (протектор покрышек болотного рисункаразмер: не менее 1065х420х457);17. Шарнирное колено с БРС-2", шт – 1;18. Электро ТЭН не менее 11кВт, шт – 1;- Стенки, торцы, днище емкости: лист s=4 мм;- Стойки жесткости швеллер 12П;Площадка обслуживания: лист рифл. не менее s=4 мм;Сварка по ГОСТ 14771-76 катетом равным наименьшей толщине свариваемыхдеталей.Тавровые - Т1 и Т3, угловые - У6, стыковые - С2, нахлесточные - Н1;Сварные швы проверять на герметичность промазыванием керосином и вконечном изделии наливом воды.Основной материал в изделии Сталь 09Г2С ГОСТ 19281-89;Покрытие - грунт ГФ-021 ГОСТ 25129-82 - 2 слоя;Покраска эмалью по согласованию с заказчиком.Комплектность поставки изделия согласовывается с заказчиком потехническому заданию и прописываетсяв спецификации к договору поставки оборудования.Габаритные размеры, мм, не менее:- в рабочем положении - 7855х2465х4500;- в транспортном положении - 7855х2465х3798;Общая масса сухой емкости, т, не более – 6;Масса переоборудованного прицепа-шасси, т, не более -  2,6;Общая масса, т, не более - 8,8;Условия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 оборудования.</t>
  </si>
  <si>
    <t>1464 Т</t>
  </si>
  <si>
    <t>329111.900.000001</t>
  </si>
  <si>
    <t>Ерш</t>
  </si>
  <si>
    <t>хозяйственный</t>
  </si>
  <si>
    <t>Ерш бутылочный.Назначение - для очистки внутренних стенок стеклянных бутылей;Технические характеристики:Габаритные размеры, мм - 300х150х60.Нормативно-технический документ - ГОСТ 28638-90.</t>
  </si>
  <si>
    <t>1465 Т</t>
  </si>
  <si>
    <t>329111.900.000002</t>
  </si>
  <si>
    <t>пробирочный</t>
  </si>
  <si>
    <t>Ерш пробирочный.Назначение - для тщательной очистки внутренних поверхностей пробирок идругой маленькой, узкой лабораторной посуды;Технические характеристики:Длина, мм - 280;Длина рабочей части, мм - 100;Диаметр рабочей части, мм - 25;Ручка изготовлена - из металлической проволоки.</t>
  </si>
  <si>
    <t>1466 Т</t>
  </si>
  <si>
    <t>329111.900.000003</t>
  </si>
  <si>
    <t>бутылочный</t>
  </si>
  <si>
    <t>Ерш бутылочный для мытья лабораторной посуды 100мм</t>
  </si>
  <si>
    <t>1093 Т</t>
  </si>
  <si>
    <t>259929.300.000000</t>
  </si>
  <si>
    <t>Желоб</t>
  </si>
  <si>
    <t>водосточный, оцинкованная сталь</t>
  </si>
  <si>
    <t>"Водосточный желоб помогает защитить кровлю от скоплений осадков и лишней влаги.
Технические характеристики:
Материал - оцинкованная сталь."</t>
  </si>
  <si>
    <t>1035 Т</t>
  </si>
  <si>
    <t>257330.850.000006</t>
  </si>
  <si>
    <t>соединения проводов</t>
  </si>
  <si>
    <t>Зажим плашечный CD 35 обеспечивает надежный контакт путем соединенияалюминиевых или стальных проводов. Корпус зажима CD 35 состоит изнадежного алюминиевого сплава, который не подвержен коррозии. Благодаряиспользованию качественного материала, зажим может использоваться втечение долгого времени при неблагоприятных метеорологических условиях.Технические характеристики:Марка - CD 35;Тип арматуры - плашечный зажим;Сечение провода на магистрали, мм2 - 10-50;Сечение провода на ответвлении, мм2 - 10-50;Сечение СИП в магистрали, мм² - 35- 50;Сечение СИП на ответвлении, мм² - 35-50;Тип - 1 ответвление;Масса, г - 60.</t>
  </si>
  <si>
    <t>1083 Т</t>
  </si>
  <si>
    <t>259929.190.000058</t>
  </si>
  <si>
    <t>монтажный</t>
  </si>
  <si>
    <t>"Зажим ответвительный прокалывающий P 635 предназначен для соединения магистральных и ответвительных линий электропередачи. Он подходит как длямедных, так и для алюминиевых проводов.
Техническая характеристика:
Сечение, магистральная, мм2 - 16-95; 
Сечение, ответвление, мм2 - 6-35;
Масса, г - 72.
"</t>
  </si>
  <si>
    <t>1086 Т</t>
  </si>
  <si>
    <t>259929.190.000097</t>
  </si>
  <si>
    <t>Заземление переносное</t>
  </si>
  <si>
    <t>для воздушных линий</t>
  </si>
  <si>
    <t>Заземление переносное ПЗ-0,4Технические характеристики:Номинальное напряжение, кВ до 1,0;Ток термической  стойкости кА/3 сек - 2,52;Количество штанг, шт -5;Количество фаз - 3;Сечение заземляющего провода, мм - 16;Длина провода между фазами, м - 0,8;Длина изолирующей части, мм - 30;Длина рукоятки, мм - 120;Длина заземляющего спуска, м - 9,0;Общая длина изделия, мм - 290;Общая длина заземляющего провода, м 12,2;Вес, кг - 3,8.</t>
  </si>
  <si>
    <t>1084 Т</t>
  </si>
  <si>
    <t>Заземление переносное ЗПЛ-10Технические характеристики:Номинальное рабочее напряжение, кВ - от 1,0 до 10;Количество фаз - 3;Количество штанг с зажимами, шт - 3;Длина межфазных проводов, м - 1,6;Длина заземляющего спуска, м - 10;Ток термической стойкости, кА/3 с, проводом 25 мм2 - 4,0;Длина изолирующей части, мм, не менее - 700;Длина рукоятки, мм, не менее - 300;Условия эксплуатации:температура, С - от -45 до +45;влажность при температуре 25 С, % - до 80;Масса, кг, не более, с проводом 25 мм2 - 5,7.</t>
  </si>
  <si>
    <t>1085 Т</t>
  </si>
  <si>
    <t>Заземление переносное ПЗ-110Допустимый диапазон рабочих температур, С - от -45 до +45;Относительная  влажность воздуха, при 20С, % - 80;Рабочее напряжение эл/уст., кВ - 110;Сечение заземляющего провода, мм2 - 50;Длина заземляющего спуска, м, не менее - 12;Длина провода между фазами, м, не менее - 6;Ток термической стойкости в течение 3с, кА - 3,6;Ток электродинамической стойкости, кА - 22;Длина изолирующей штанги, мм - 1600;Длина рукоятки изолирующей штанги, мм - 600.</t>
  </si>
  <si>
    <t>1186 Т</t>
  </si>
  <si>
    <t>265185.300.000001</t>
  </si>
  <si>
    <t>Заслонка</t>
  </si>
  <si>
    <t>Заслонка ПДРК.305365.002.Назначение - для создания заданного перепада давления между сеператороми общим коллектром;Технические характеристики:Номер по каталогу - ПДРК.305365.002;Рабочее давление, МПа, не более - 4;Рабочая среда - попутный нефтяной газ;Условный проход, Ду - 150;Масса, кг, не более - 11,35;Закуп осуществляется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оборудованиянефтедобычи.Применяемость запасные части к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</si>
  <si>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1187 Т</t>
  </si>
  <si>
    <t>"Заслонка для создания перепада давления КЭ-00-00.
Назначение - предназначена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Товара,но не более 24 месяцев от даты поставки."</t>
  </si>
  <si>
    <t>1087 Т</t>
  </si>
  <si>
    <t>259929.190.000132</t>
  </si>
  <si>
    <t>импостный</t>
  </si>
  <si>
    <t>"Соединитель импоста.Технические характеристики:Назначение -  двери ПВХ;Материал - металл."</t>
  </si>
  <si>
    <t>753 Т</t>
  </si>
  <si>
    <t>081120.300.000000</t>
  </si>
  <si>
    <t>Затирка</t>
  </si>
  <si>
    <t>для межплиточных швов</t>
  </si>
  <si>
    <t>Сухие строительные затирочные смеси, изготавливаемые на основе цементныхвяжущих или смешанных (сложных) вяжущих, содержащие полимерные добавки вразмере не более 5% (в сухом состоянии) от массы смеси.Назначение - для заполнения межплиточных швов облицовки, выполненной изкерамической плитки, изготовленной из натурального или искусственногокамня, на стенах и полах при внутренних и наружных работах, применяемыепри строительстве, реконструкции и ремонте зданий и ссоружении.Отличается низким водопоглощением и противогрибковым эффектом. Широкаяцветовая гамма.Технические характеристики:Состав: цемент, природные наполнители и химические добавки придающиезатирке малую усадку, пластичность, высокую стойкость к истиранию.Поставщик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</si>
  <si>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991 Т</t>
  </si>
  <si>
    <t>235210.330.000018</t>
  </si>
  <si>
    <t>Известь</t>
  </si>
  <si>
    <t>негашеная, 1 сорт, порошкообразная без добавок, кальциевая, быстрогасящаяся</t>
  </si>
  <si>
    <t>Известь.Технические характеристики:Вид - воздушная негашенная, порошкообразная.</t>
  </si>
  <si>
    <t>760 Т</t>
  </si>
  <si>
    <t>139919.900.000025</t>
  </si>
  <si>
    <t>Изолента</t>
  </si>
  <si>
    <t>хлопчатобумажная, односторонняя</t>
  </si>
  <si>
    <t>Изолента изоляционная прорезиненная, предназначена для электроизоляции иприменяется в неагресивных средах при температуре при -30С 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стороныленты);Марка - 1 ПОЛ, односторонняя обычной липкости, для промышленногоиспользования.Ширина, мм - 20;Нормативно-технический документ - ГОСТ 2162-97.</t>
  </si>
  <si>
    <t>990 Т</t>
  </si>
  <si>
    <t>Изолятор ШФ - штырьевой, фарфоровый, предназначен для изоляции икрепления проводов на ВЛ электропередачи и вРУ электростанций иподстанций переменного тока напряжением до 20 кВ включительно частотойдо 100 Гц. Эксплуатируются при температуре окружающего воздухаот -60 до+50 0С. При монтаже изолятора ШФ-20 на штырь не требуется примененияполимерного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- 13;Выдерживаемое импульсное электрическое напряжение, не менее кВ - 135;Изоляционное расстояние по воздуху от провода до штыря, не менее мм -250;Нормативно-технический документ - ГОСТ 1232-77.</t>
  </si>
  <si>
    <t>1252 Т</t>
  </si>
  <si>
    <t>273213.700.000076</t>
  </si>
  <si>
    <t>Кабель</t>
  </si>
  <si>
    <t>марка КВВГЭ, напряжение не более 1 000 В</t>
  </si>
  <si>
    <t>Кабель КВВГЭ 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</si>
  <si>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1253 Т</t>
  </si>
  <si>
    <t>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t>
  </si>
  <si>
    <t>1254 Т</t>
  </si>
  <si>
    <t>Кабель КВВГЭ 14х1,5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- 14;Сечение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</si>
  <si>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1240 Т</t>
  </si>
  <si>
    <t>273213.700.000007</t>
  </si>
  <si>
    <t>марка АВВГ, напряжение не более 1 000 В</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</si>
  <si>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</si>
  <si>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1241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</si>
  <si>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мм2 - 16;Число нулевых жил - 1;Номинальное сечение нулевых жил, мм2 - 10;Номинальное напряжение, кВ - 1;Нормативно-технический документ - ГОСТ 16442-80</t>
  </si>
  <si>
    <t>1244 Т</t>
  </si>
  <si>
    <t>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мм2 - 10;Номинальное напряжение, кВ - 1;Нормативно-технический документ - ГОСТ 16442-80</t>
  </si>
  <si>
    <t>1245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</si>
  <si>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мм2 - 4;Число нулевых жил - 1;Номинальное сечение нулевых жил, мм2 - 2,5;Номинальное напряжение, кВ - 1;Нормативно-технический документ - ГОСТ 16442-80</t>
  </si>
  <si>
    <t>1242 Т</t>
  </si>
  <si>
    <t>Кабель АВВГ с алюминиевыми жилами, изоляция из поливинилхлоридногопластиката, без защитного покрова. Для передачи и распределенияэлектроэнергии в стационарных установках на номинальное переменноенапряжение 660 В и 1000 В частоты 50 Гц. Для прокладки в сухих и влажныхпроизводственных помещениях, на специальных кабельных эстакадах, вблоках, а также для прокладки на открытом воздухе. Кабели нераспространяют горение при одиночной прокладке.Параметры: Диапазонтемператур эксплуатации от -50АС до +50АС. Относительная влажностьвоздуха при температуре до +35АС до 98%. Прокладка и монтаж кабелей безпредварительного подогрева производится при температуре не ниже -15АС.Технические характеристики:Число жил - 3;Номинальное сечение жил, мм2 - 95;Число нулевых жил - 1;Номинальное сечение нулевых жил, мм2 - 35;Номинальное напряжение, кВ - 1;"А" - алюминиевая токопроводящая жила;"В" - изоляция жил из поливинилхлоридного пластиката;"В" - оболочка из поливинилхлоридного пластиката;"Г" - отсутствие защитного покрова;Нормативно-технический документ - ГОСТ 16442-80.</t>
  </si>
  <si>
    <t>1243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</si>
  <si>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мм2 - 16;Номинальное напряжение, кВ - 1;Нормативно-технический документ - ГОСТ 16442-80</t>
  </si>
  <si>
    <t>1247 Т</t>
  </si>
  <si>
    <t>273213.700.000035</t>
  </si>
  <si>
    <t>марка ВБбШв/NYRY, напряжение не более 1 000 В</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</si>
  <si>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t>
  </si>
  <si>
    <t>1246 Т</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</si>
  <si>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- 4;Номинальное сечение жил, мм2 - 16;Номинальное напряжение, кВ - 1;Нормативно-технический документ - ГОСТ 16442-80</t>
  </si>
  <si>
    <t>1248 Т</t>
  </si>
  <si>
    <t>273213.700.000042</t>
  </si>
  <si>
    <t>марка ВВБГ, напряжение не более 1 000 В</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</si>
  <si>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t>
  </si>
  <si>
    <t>1249 Т</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</si>
  <si>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</si>
  <si>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1250 Т</t>
  </si>
  <si>
    <t>273213.700.000043</t>
  </si>
  <si>
    <t>марка ВВГ/NYY, напряжение не более 1 000 В</t>
  </si>
  <si>
    <t>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1000 В частоты 50 Гц. Для прокладки всухих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31996-2012, ГОСТ 16442-80.</t>
  </si>
  <si>
    <t>1251 Т</t>
  </si>
  <si>
    <t>273213.700.000067</t>
  </si>
  <si>
    <t>марка КВВГ, напряжение не более 1 000 В</t>
  </si>
  <si>
    <t>Кабель КВВГ с медными жилами, контрольный, с изоляцией и оболочкой изполивинилхлоридного пластиката, без защитного покрова.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электрическихполей.Технические характеристики:Число жил - 7;Номинальное сечение жил, мм2 - 1,5.</t>
  </si>
  <si>
    <t>1257 Т</t>
  </si>
  <si>
    <t>273213.700.000084</t>
  </si>
  <si>
    <t>марка КГ, напряжение не более 1 000 В</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</si>
  <si>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мм2 - 10;Номинальное напряжение, кВ, до - 1;Нормативно-технический документ - ГОСТ 24334-80.</t>
  </si>
  <si>
    <t>1256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</si>
  <si>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мм2 - 50;Число нулевых жил - 1;Номинальное сечение нулевых жил, мм2 - 25;Номинальное напряжение, кВ, до - 1;Нормативно-технический документ - ГОСТ 24334-80.</t>
  </si>
  <si>
    <t>1255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</si>
  <si>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мм2 - 10;Число нулевых жил - 1;Номинальное сечение нулевых жил, мм2 - 6;Номинальное напряжение, кВ, до - 1;Нормативно-технический документ - ГОСТ 24334-80.</t>
  </si>
  <si>
    <t>1258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</si>
  <si>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мм2 - 35;Номинальное напряжение, кВ, до - 1;Нормативно-технический документ - ГОСТ 24334-80.</t>
  </si>
  <si>
    <t>1260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</si>
  <si>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мм2 - 6;Номинальное напряжение, кВ, до - 1;Нормативно-технический документ - ГОСТ 24334-80.</t>
  </si>
  <si>
    <t>1259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</si>
  <si>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t>
  </si>
  <si>
    <t>1261 Т</t>
  </si>
  <si>
    <t>273213.700.000101</t>
  </si>
  <si>
    <t>марка КГЭ-ХЛ, напряжение не более 1 000 В</t>
  </si>
  <si>
    <t>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t>
  </si>
  <si>
    <t>1264 Т</t>
  </si>
  <si>
    <t>273213.730.000020</t>
  </si>
  <si>
    <t>марка АВБбШв, напряжение 1 000 В</t>
  </si>
  <si>
    <t>Кабель АВББшв с аллюминиевыми жилами, изоляция и оболочка изполивинилхлоридного пластиката, защитный покров из двух стальных лент;броня из стальных оцинкованных лент, б - без подушки под броней;выпрессованный поливинилхлоридный защитный шланг;Технические характеристики:Число жил - 4;Номинальное сечение жил, мм2 - 35;Номинальное напряжение, кВ - 1;Нормативно-технический документ - ГОСТ 16442-80.</t>
  </si>
  <si>
    <t>1265 Т</t>
  </si>
  <si>
    <t>273213.730.000047</t>
  </si>
  <si>
    <t>марка ВБбШв/NYRY, напряжение 1 000 В</t>
  </si>
  <si>
    <t>"Кабель силовой ВБбШв 3х185+1х95 - 1кВ
Расшифровка
_ВБбШв 3х185+1х95 - 1кВ
_медная жила
В-изоляция из ПВХ пластиката;
Б-броня из стальных лент без подушки;
Шв-шланг из ПВХ пластиката;
3- основные жилы;
185- номинальное сечение жилы  мм2;
1- нулевая жила;
95-номинальное сечение жилы  мм2;
1-номинальное напряжение  кВ.
Конструкция
1. Три многопроволочные секторные токопроводящие медные жилы номинальным сечением 185 мм2, соответствующие 2 классу по ГОСТ 22483-2012. Одна многопроволочная секторная медная нулевая жила номинальным сечением 95 мм2, соответствующая 2 классу поГОСТ 22483-2012.
2. Изоляция жилы из ПВХ пластиката:
   — 1,7 мм у основных жил;
   — 1,5 мм у нулевой жилы.
3. Поясная изоляция:
   — выпрессованная из ПВХ пластиката толщиной не менее 0,9 мм;
   — в виде слоя из двух поливинилхлоридных лент и двух лент крепированной бумаги
   суммарной толщиной не менее 1,1 мм;
   — или в виде слоя из поливинилхлоридных лент толщиной не менее 0,9 мм.
4. Защитный покров типа «БбШв» по ГОСТ 7006-72.
   А. Без подушки.
   Б. Броня из двух стальных или стальных оцинкованных лент толщиной не менее 0,3 мм.
   Неоцинкованные ленты должны быть покрыты битумом или битумным составом и
   полиэтилентерефталатной лентой.
   В. Наружный покров из выпрессованного поливинилхлоридного защитного шланга
   толщиной не менее 2,4 мм.
Технические характеристики
Номинальное переменное напряжение 1 кВ частотой 50 Гц
Испытательное переменное напряжение 3,5 кВ частотой 50 Гц
Время выдержки при испытании 10 мин
Длительно допустимая токовая нагрузка 421 А на воздухе, 406 А в земле
Допустимый ток односекундного КЗ 20,39 кА
Сопротивление изоляции при 20 °Сне менее 7 МОм·км
Допустимая температура нагрева жил 70 °C
Максимальнаятемпература нагрева жил 80 °C при перегрузке, 160 °C при токе КЗ
Минимальный радиус изгиба 7,5 наружных диаметров
Диапазон рабочих температур −50...+50 °C
Заполняется потенциальным поставщиком:
Марка/модель - 
Заводизготовитель - 
Страна происхождения -
"</t>
  </si>
  <si>
    <t>1267 Т</t>
  </si>
  <si>
    <t>273214.000.000022</t>
  </si>
  <si>
    <t>марка ПВП/N2XS(F)2Y, напряжение более 1 000 В</t>
  </si>
  <si>
    <t>Кабель ПвП 3х50/16 - 10кВ.Технические характеристики:Пв - изоляция жил из сшитого полиэтилена;П - оболочка из полиэтилена;3 - количество жил;Номинальное сечение жилы, мм2 - 50;Номинальное сечение экрана, мм2 - 16;Номинальное напряжение, кВ - 10.Конструкция кабеля ПвП 3х50/16 - 10кВ:1. Три многопроволочные круглые уплотнённые медные токопроводящие жилыноминальнымсечением 50 мм2, соответствующие 2 классу по ГОСТ 22483-2012.2. Экструдированный экран из электропроводящей сшитой композицииполиэтиленаноминальной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композицииполиэтиленаноминальной толщиной 0,6 мм.5. Слой в виде обмотки из электропроводящих бумажных илиэлектропроводящих полимерныхлент суммарной толщиной не менее 0,2 мм.6. Экран суммарным номинальным сечением 16 мм2 из медных проволокноминальнымдиаметром 0,7...1,3 мм, скреплённых медной лентой номинальнойтолщиной не менее 0,1 мм и шириной не менее 8,0 мм.7. Сердечник из ПВХ пластиката или мелонаполненной невулканизированнойрезиновойсмеси, вокруг которого скручены экранированные жилы.8. Поясная изоляция из высоконаполненного ПВХ пластиката илимелонаполненнойневулканизированной резиновой смеси номинальной толщиной 1,6 мм,наложенная одновременно с заполнением наружных промежутков междускрученными экранированными жилами.9. Оболочка из полиэтилена номинальной толщиной 2,7 мм.Нормативно-технический документ - ГОСТ Р 55025-2012.</t>
  </si>
  <si>
    <t>1268 Т</t>
  </si>
  <si>
    <t>273214.000.000094</t>
  </si>
  <si>
    <t>марка АПвПу, напряжение более 1000 В</t>
  </si>
  <si>
    <t>Кабель силовой.Назначение - для стационарной прокладки в земле (в траншеях) независимоот степени коррозионной активности грунтов и вод. Допускается прокладкана воздухе без защиты от солнечной радиации, в том числе в кабельныхсооружениях, при условии обеспечения дополнительных мер противопожарнойзащиты, например, нанесения огнезащитных покрытий. Кабели прокладываютсяна трассах без ограничения разности уровней.Технические характеристики:Алюминиевая токопроводящая жила - А;Изоляция жил из сшитого полиэтилена - Пв;Усиленная оболочка из полиэтилена - Пу;Количество жил - 3;Сечение жилы - 95;Сечение экрана - 35;Номинальное напряжение, кВ - 10.Конструкция кабеля:1. Три многопроволочные круглые уплотнённые алюминиевые токопроводящиежилы номинальным сечением 95 мм2, соответствующие 2 классу по ГОСТ22483-2012.2. Экструдированный экран из электропроводящей сшитой композицииполиэтилена 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 номинальной толщиной 0,6 мм.5. Слой в виде обмотки из электропроводящих бумажных илиэлектропроводящих полимерных лент суммарной толщиной не менее 0,2 мм.6. Экран суммарным номинальным сечением 35 мм2 из медных проволокноминальным диаметром 0,7...1,4 мм, скреплённых медной лентойноминальнойтолщиной не менее 0,1 мм и шириной не менее 8,0 мм.7. Сердечник из ПВХ пластиката или мелонаполненной невулканизированнойрезиновой смеси, вокруг которого скручены экранированные жилы.8. Поясная изоляция из высоконаполненного ПВХ пластиката илимелонаполненной невулканизированной резиновой смеси номинальной толщиной1,6 мм, наложенная одновременно с заполнением наружных промежутков междускрученными экранированными жилами.9. Усиленная оболочка из полиэтилена номинальной толщиной 3,4 мм.Нормативно-технический документ - ГОСТ Р 55025-2012.</t>
  </si>
  <si>
    <t>1239 Т</t>
  </si>
  <si>
    <t>273213.300.000002</t>
  </si>
  <si>
    <t>Кабель специализированный</t>
  </si>
  <si>
    <t>для толщиномера</t>
  </si>
  <si>
    <t>715 Пара</t>
  </si>
  <si>
    <t>Кабель соединительный 704-671-25.Назначение - для ультразвукового расходомера РТ878;Технические характеристики:Стандартные - одна пара коаксиальных кабелей;Длина, м - 8;Разъем - LEMO, для подключения блока регистрации и накладных датчиков(для проведения измерении расходов воды и др.жидкостей).</t>
  </si>
  <si>
    <t>1238 Т</t>
  </si>
  <si>
    <t>273213.300.000001</t>
  </si>
  <si>
    <t>Кабель связи универсальный ШР20/ШР20 МК-140 ДЭЛ-140</t>
  </si>
  <si>
    <t>992 Т</t>
  </si>
  <si>
    <t>236111.300.000028</t>
  </si>
  <si>
    <t>Камень бортовой</t>
  </si>
  <si>
    <t>бетонный, марка БР</t>
  </si>
  <si>
    <t>Камень бортовой железобетонный БР 100.20.8.Назначение - для обозначения контур открытых площадок, дорог дляотделения пешеходных дорожек и тротуаров от газонов;Технические характеристики:Габаритные размеры, мм - 1000х80х200;Объем, м3 - 0,015;Масса, т - 0, 036.</t>
  </si>
  <si>
    <t>1435 Т</t>
  </si>
  <si>
    <t>289261.300.000089</t>
  </si>
  <si>
    <t>Камера</t>
  </si>
  <si>
    <t>для машины бурильной</t>
  </si>
  <si>
    <t>Камера грязевая универсальная.Назначение - для предотвращения разбрызгивания промывочной жидкости, еесбора и отвода с рабочей площадки при разборке колонны труб НКТ;Используется при ремонте скважины и устанавливается одним человеком всчитанные секунды. Перенастройка на трубы разного диаметраосуществляется путём замены комплектов уплотнения. Установка уплотненийоблегчена за счёт использования поджимающих штырей (без использованиярезьбовых соединений).  Технические характеристики: Условный диаметртруб, мм - 60-114; Объем, л - 16; Резьба отводящего патрубка по ГОСТ633-80 - НКТ-60; Уплотняемые диаметры, мм 60, 73, 89, 114 Высота юбки H,не менее, мм - 710; Ширина, мм - 270; Длина, мм -350; Масса, кг - 18;Условия поставки: - должен поставляться с сертификатом и другимидокументами, удостоверяющим происхождение товара; - соответствующаяупаковка, не допускающая повреждения оборудования.</t>
  </si>
  <si>
    <t>1417 Т</t>
  </si>
  <si>
    <t>282513.900.000007</t>
  </si>
  <si>
    <t>Камера холодильная</t>
  </si>
  <si>
    <t>для пищевой промышленности</t>
  </si>
  <si>
    <t>1052 Т</t>
  </si>
  <si>
    <t>Канат стальной тройной свивки.Назначение – для переоснастки стационарных и мобильных грузоподъемныхкранов.Технические характеристики:Тип – ЛК-РО;Диаметр, мм - 25;Класс по механическим свойствам - В;Точность изготовления - Т повышенная;Разрывное усилие, Н/мм2 (кгс/мм2) - 1570 (160);Материал сердечника - металлическим сердечник (М.С.);При поставке поставщик должен представить- сертификата;- с приложением паспорта;Нормативно-технический документ - ГОСТ 16853-88.</t>
  </si>
  <si>
    <t>877 Т</t>
  </si>
  <si>
    <t>222214.500.000002</t>
  </si>
  <si>
    <t>Канистра</t>
  </si>
  <si>
    <t>пластмассовая, объем 1-50 л</t>
  </si>
  <si>
    <t>Канистра стальная. Назначение - для транспортировки и хранения горючегои масел; Вместимость, л - 20; Нормативно-технический документ - ГОСТ5105-82.Условия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</si>
  <si>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1051 Т</t>
  </si>
  <si>
    <t>259112.000.000004</t>
  </si>
  <si>
    <t>металлическая</t>
  </si>
  <si>
    <t>Канистра стальная.Назначение - для хранения и транспортировки ГСМ (горюче-смазочныхматериалов) и других технических жидкостей; Объем, л - 10; Нормативно-технический документ - ГОСТ 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</si>
  <si>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944 Т</t>
  </si>
  <si>
    <t>231923.300.000132</t>
  </si>
  <si>
    <t>Капельница</t>
  </si>
  <si>
    <t>Капельница со стеклянной пробкой (Шустера) применяется для дозированияиндикаторов и других растворов в лабораторной практике;Технические характеристики:Исполнение - 3;Вид пробки - С, стеклянная;Диаметр тубуса, мм - 7,5;Группа стекла - ХС, химически 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t>
  </si>
  <si>
    <t>943 Т</t>
  </si>
  <si>
    <t>231923.300.000127</t>
  </si>
  <si>
    <t>для стекла</t>
  </si>
  <si>
    <t>Карандаш. Тип - перманентный; Применение - по стеклу; Цвет - чёрный.</t>
  </si>
  <si>
    <t>СБиКРС</t>
  </si>
  <si>
    <t>809 Т</t>
  </si>
  <si>
    <t>201659.400.000001</t>
  </si>
  <si>
    <t>Карбоксиметилцеллюлоза</t>
  </si>
  <si>
    <t>порошок</t>
  </si>
  <si>
    <t>Карбоксиметилцеллюлоза (высоковязкий является понизителем фильтрацииглинистых растворов. Дополнительное назначение: повышение структурно-механических и реологических показателей.Техническая характеристика:Марка - 600.</t>
  </si>
  <si>
    <t>1176 Т</t>
  </si>
  <si>
    <t>265184.300.000006</t>
  </si>
  <si>
    <t>Каретка специализированная</t>
  </si>
  <si>
    <t>для счетчиков производства или потребления газа, жидкости или электроэнергии</t>
  </si>
  <si>
    <t>"Каретка переключателя скважин многоходовый.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Номерпо каталогу - Ха 6.200.007;
Применяемость - запасные части ПСМ 40-8 (Ха2.954.034)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</si>
  <si>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1177 Т</t>
  </si>
  <si>
    <t>"Каретка УРО2.03.000.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УРО2.03.000;
Применяемость - запасных частей к  ПСМ АГЗУ (14 скв).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</si>
  <si>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776 Т</t>
  </si>
  <si>
    <t>172919.700.000002</t>
  </si>
  <si>
    <t>Картон</t>
  </si>
  <si>
    <t>электроизоляционный, марка ЭВТ</t>
  </si>
  <si>
    <t>Картон электроизоляционный ЭВТ предназначен для изоляции в электрическихмашинах, трансформаторах и аппаратах.Технические характеристики:Обозначение марки - ЭВТ;Сорт - 1;Толщина, мм - 0,30 (+0,03 -0,02);Плотность, г/см3, не менее - 1,15;Предел прочности при растяжении, МПа (кгс/мм2), не менее:в исходном состоянии:- в машинном направлении - 85 (8,5);- в поперечном направлении - 30 (3,0);после перегиба:- в машинном направлении - 75 (7,5);- в поперечном направлении - 25 (2,5);Электрическая прочность, кВ/мм, не менее в плоском состоянии для картонатолщиной, мм - 11,0;По линиям перегиба, в среднем по двум направлениям для картона толщиной,мм - 8,0;Массовая доля золы, %, не более - 1,0;Влажность, % - 8±2;Нормативо-технический документ - ГОСТ 2824-86.</t>
  </si>
  <si>
    <t>1421 Т</t>
  </si>
  <si>
    <t>282514.900.000003</t>
  </si>
  <si>
    <t>Кассета специализированная</t>
  </si>
  <si>
    <t>для газового фильтра</t>
  </si>
  <si>
    <t>Фильтр картриджный для очистки сырого газа, для дальнейшего сервисногообслуживания аминовой установки.Производитель: PEKO Facet.a CLARCOR companу, США.Технические характеристики:Номер детали по каталогу - PCHG-336;Размеры - OD x L: 4.5” x 36” (OD x L: 114 мм x 914 мм).</t>
  </si>
  <si>
    <t>1418 Т</t>
  </si>
  <si>
    <t>Фильтр картриджный угольный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- 636-C;Размеры - OD x L: 6” x 36” (OD x L: 150 мм x 914 мм).</t>
  </si>
  <si>
    <t>1419 Т</t>
  </si>
  <si>
    <t>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PS-336-CC-10-LB;Размеры - OD x L: 3” x 36” (OD x L: 76.2 мм x 914 мм).</t>
  </si>
  <si>
    <t>1420 Т</t>
  </si>
  <si>
    <t>Фильтр картриджный первичный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PS-240-FC-10-LB;Размеры - OD x L: 2.5” x 40” (OD x L: 63 мм x 1000 мм).</t>
  </si>
  <si>
    <t>1038 Т</t>
  </si>
  <si>
    <t>257330.930.000014</t>
  </si>
  <si>
    <t>Кельма</t>
  </si>
  <si>
    <t>Кельма для штукатурных работ.Назначение - для набрасывания и разравнивания раствора.Технические характеристики:Тип - КШ;Длина в упаковке, мм - 320.Нормативно-технический документ - ГОСТ 9533-81.Поставщик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</si>
  <si>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805 Т</t>
  </si>
  <si>
    <t>201432.710.000001</t>
  </si>
  <si>
    <t>Кислота уксусная</t>
  </si>
  <si>
    <t>химически чистая, ледяная</t>
  </si>
  <si>
    <t>Реактив кислота уксусная ледяная х.ч. представляет собой прозрачную,бесцветную, легковоспламеняющуюся жидкость с резким запахом,смешивающуюся с водой, этиловым спиртом в любых соотношениях.Технические характеристики:Массовая доля уксусной кислоты (СН3СООН), %, не менее - 99,8;Температура кристаллизации, С - 16,3 - 16,7;Массовая доля нелетучего остатка, %, не более - 0,001;Массовая доля сульфатов (SO4), %, не более - 0,0001;Массовая доля хлоридов (Cl), %, не более - 0,0001;Массовая доля железа (Fe), %, не более - 0,00002;Массовая доля тяжелых металлов (Pb), %, не более - 0,00003;Массовая доля мышьяка (As), %, не более - 0,000015;Массовая доля веществ, восстанавливающих двухромовокислый калий впересчете на кислород (О), %, не более - 0,003;Массовая доля веществ, восстанавливающих марганцовокислый калий впересчете на муравьиную кислоту (НСООН), %, не более - 0,003;Массовая доля ацетальдегида (СН3СНО), %, не более - 0,001;Массовая доля уксусного ангидрида (СН3СО)2О, %, не более - 0,03;Нормативно-технический документ - ГОСТ 61-75.</t>
  </si>
  <si>
    <t>1467 Т</t>
  </si>
  <si>
    <t>329119.300.000000</t>
  </si>
  <si>
    <t>Кисть</t>
  </si>
  <si>
    <t>малярная</t>
  </si>
  <si>
    <t>Кисть волосяная.Назначение - для грунтовки и окраски поверхности;Технические характеристики:Состоит из обоймы и пучка щетины (ЩМ) или конского волоса (КМ);Нормативно-технический документ - ГОСТ 10597-87.</t>
  </si>
  <si>
    <t>1468 Т</t>
  </si>
  <si>
    <t>Кисть малярная  КФ-100.Назначение - для обработки (флейцевания) свежеокрашенных поверхностейпутем сглаживания следов кисти;Технические характеритсики:Ширина кисти, мм, не менее - 100;Толщина кисти, мм, не менее - 18;Высота кисти, мм, не менее - 240;Высота щетины кисти, мм - 56;Пучок для КФ100 - тянутая щетина;Нормативно-технический документ - ГОСТ 10597-87.</t>
  </si>
  <si>
    <t>1469 Т</t>
  </si>
  <si>
    <t>Кисть маховая.Технические характеристики:Тип кисти - КМ (кисть маховая);Диаметр, не менее мм - 60;Нормативно-технический документ - ГОСТ 10597-75.</t>
  </si>
  <si>
    <t>1355 Т</t>
  </si>
  <si>
    <t>1356 Т</t>
  </si>
  <si>
    <t>Клапан электромагнитный ВН1/2Н-4К DN15 PN4. Электромагнитный клапан - это электромеханическое устройство, предназначенное для включения или выключения подачи жидкости или газа, движущихсяпо трубопроводу. Муфтовый двухпозиционный в общепромышленном исполнениис регулятором расхода Диаметр, Ду, DN15 мм Давление, Ру, PN, Pр PN 0,4 МПа Климатическое исполнение У Рабочая среда газообразные среды Температура рабочей среды, °C от −30 до 40 Вид управления под привод, в комплекте с приводом Присоединение к трубопроводу муфтовое Материал корпуса изделия алюминиевые сплавы Функциональное назначение запорно - регулирующая арматура</t>
  </si>
  <si>
    <t>1357 Т</t>
  </si>
  <si>
    <t>Клапан Электромагнитный ВН1/2Н 4бар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ВН1/2Н 4 Е;Исходное положение - нормально-закрытый (Н);Присоединительный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 от -60С до +70С;Класс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</si>
  <si>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1358 Т</t>
  </si>
  <si>
    <t>Клапан электромагнитный ВФ1/2Н-4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ВФ1/2Н-4 Е;Исходное положение - нормально-открытый (Ф);Присоединительный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</si>
  <si>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1359 Т</t>
  </si>
  <si>
    <t>Клапан электромагнитный ВН2Н-2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ВН2Н-2 Е;Исходное положение - нормально-закрытый (Н);Присоединительный размер, DN дюйм (мм) - 2 (50);Исполнение клапана – двухпозиционный (Н);Рабочее давление, бар - 2;Взрывозащищенное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открытия клапана; второе значение - послеперехода клапана в режим энергосбережения);Общие технические характеристики:Тип присоединения - фланцевое;Исполнение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</si>
  <si>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1360 Т</t>
  </si>
  <si>
    <t>"ТС ожидается (БП 2022) 
Клапан ВН2Н-3 бар, 220В, 50Hz, IP65"</t>
  </si>
  <si>
    <t>1361 Т</t>
  </si>
  <si>
    <t>"Клапан обратный подьемный.
Назначение - для предотвращения образованияобратного потока среды. В данной модели присутствует пружина, поджимающая запорный элемент. За счет использования пружинного элемента достигается более высокая герметичность клапана и возможность стабильной работы на горизонтальных и вертикальных трубопроводах.
Тип - прямой /287;
Условный диаметр, мм - 50;
Давление, атм - 40;
Материал корпуса - сталь 1.0619/F; 
Рабочая среда - попутный газ и нефтяная жидкость;
Температура окружающей среды, °С - от 40 до + 50;
Вид присоединения - фланцевое;
Температура рабочей среды, °С - не более 120;
Материал основных деталей:
Корпус,крышка - сталь GP240GH (20Л)
Тарелка, шток, седло, пружина  -  нержавеющая сталь;
Уплотнение - металлографит;
Параметры указанные на корпусе обратного клапана:
Указатель направления потока, дата изготовления, номинальные диаметр и давление, знак производителя, заводской номер;
Обратный клапан укомплектован ответными фланцами, шпильками, прокладками, эксплуатационной документацией и установлены заглушки от загрязнения, покрасочный слой не поврежден.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</si>
  <si>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1340 Т</t>
  </si>
  <si>
    <t>"Вентиль Ду15 Ру6 до 160С.
Назначение - для регулирования выхода жидкостей, пара или газа в технологических трубопроводах;
Техническая спецификация:
Условный диаметр, мм - 15;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Ду15 Ру6 дейін 160С.
Мақсаты-технологиялық құбырлардағы сұйықтықтардың, будың немесе газдың шығуын реттеу үшін;
Техникалық ерекшелігі:
Шартты диаметрі, мм - 15;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</si>
  <si>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1341 Т</t>
  </si>
  <si>
    <t>"Вентиль Ду20 Ру6 до 160С.
Назначение - для регулирования выхода жидкостей, пара или газа в технологических трубопроводах;
Техническая спецификация:
Условный диаметр, мм - 20;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Ду20 Ру6 дейін 160С.
Мақсаты-технологиялық құбырлардағы сұйықтықтардың, будың немесе газдың шығуын реттеу үшін;
Техникалық ерекшелігі:
Шартты диаметрі, мм - 20;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</si>
  <si>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1342 Т</t>
  </si>
  <si>
    <t>"Вентиль Ду40Ру6 до 160С.
Назначение - для регулирования выхода жидкостей, пара или газа в технологических трубопроводах;
Техническая спецификация:
Условный диаметр, мм - 40;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
Вентиль Ду40 Ру6 дейін 160С.
Мақсаты-технологиялық құбырлардағы сұйықтықтардың, будың немесе газдың шығуын реттеу үшін;
Техникалық ерекшелігі:
Шартты диаметрі, мм - 40;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күніненбастап 24 айдан аспайтын мерзімде тауардың бүкіл көлеміне сапаға кепілдік береді.
"</t>
  </si>
  <si>
    <t>1362 Т</t>
  </si>
  <si>
    <t>"Обратный клапан Ду 50 Ру150 CF-3.
Назначение - для регулировки и предотвращения обратного потока жидкости.
Технические характеристики:
Диаметр, мм - 50;
Номинальное давление, кгс/см2 - 150;
Рабочая среда - газ природный;
Корпус - CF-3;
Седло - STL;
Диск - SF3MT STL;
Стержень – F316L;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эксплуатациюТовара, но не более 24 месяцев от даты поставки.
Тексеру клапаны Ду 50 Ру150 CF-3.
Мақсаты-сұйықтықтың кері ағынын реттеу және болдырмау.
Техникалық сипаттамалары:
Диаметрі, мм - 50;
Номиналды қысым, кгс/см2 - 150;
Жұмыс ортасы - табиғи газ;
Корпус - CF-3;
Ер-тоқым - STL;
Диск - SF3MT STL;
Өзек - F316L;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</si>
  <si>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830 Т</t>
  </si>
  <si>
    <t>Однокомпонентное полиуретановое связующее – клей, для производстварезиновой плитки. Не содержит органические растворители. Оптимальнаявязкость, хорошая совместимость с различными видами фракционированныхнаполнителей. В сочетании с резиной или ЭПДМ крошкой образует бесшовное,упругое, стойкое к абразивному износу и ударным нагрузкам шероховатоепокрытие, препятствующее скольжению. Благодаря высокой пористостипокрытие на основе клея и резиновой крошки хорошо пропускает воду ивсегда остается сухим. Гигиеничность и высокая травмобезопасность.Технические характеристики:Вид - жидкая консистенция;Цвет - прозрачный;Плотность (20ºС) – 1,05 + 0,02г/см3;Содержание нелетучих веществ, % - 100.Пешеходные нагрузки (при + 20ºС и отн. влажности воздуха 70%), не более,часов - 24;Транспортные нагрузки – (при + 20ºС и отн.влажности воздуха 70%) – через3-4 дней;Оптимальное отношение «связующее/наполнитель» для толщины слоя ≈10мм) –1,5 ÷ 1,7 кг связующего на 8 кг черной резиной крошки (дополнительно ≈0,35 кг неорганического пигмента (расход пигмента зависит от цвета), 1,5÷ 1,7 кг связующего на 10 кг EPDM  крошки.Покрытие наносится на асфальтовое, бетонное или деревянное основание.Связующее отверждается за счет взаимодействия с влагой воздуха. Приотверждении создает прочное элластичное соединение.Рекомендуемый фракционный состав наполнителя, мм - от 2,0 до 6,0;Оптимальная температура нанесения - от +10ºС до +35ºС.Упаковка, л - бочка 200.</t>
  </si>
  <si>
    <t>827 Т</t>
  </si>
  <si>
    <t>205210.600.000001</t>
  </si>
  <si>
    <t>универсальный</t>
  </si>
  <si>
    <t>Клей универсальный.Назначение - для ремонтно-отделочных работ, приклеивания напольных инастенных покрытий: обоев, ковровых покрытий, линолеума, керамических иполимерных плиток на бетонные, деревянные поверхности, также покрытыемасляной краской.Клей добавляется в шпаклевку для повышения пластичности и уменьшениярастрескивания.Технические характеристики:Объем, л - 1;Вид - универсальный.</t>
  </si>
  <si>
    <t>1031 Т</t>
  </si>
  <si>
    <t>257330.300.000015</t>
  </si>
  <si>
    <t>трубный, силовой</t>
  </si>
  <si>
    <t>"Комплект ключей для открывания и закрывания задвижек.
F-образный, используется для увеличения усилия - рычага на маховик при открытии или закрытии задвижки (вентиля).
Техническая характеристика:
материл изготовления - хромистая сталь 40Ch (40Х);
покрытие - фосфатированнное;
твердость -45HRC (Роквелл).
В комплекте имеется размеры, мм:
45х350, 50х400, 55х450, 60х500, 65х550, 70х600, 75х650, 80х700, 85х750, 90х800, 93х850, 96х900, 100х950, 103х1000, 106х1200."</t>
  </si>
  <si>
    <t>969 Т</t>
  </si>
  <si>
    <t>231923.300.000205</t>
  </si>
  <si>
    <t>из стекла, тип исполнение 2,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</si>
  <si>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см3 - 250;Класс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</si>
  <si>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967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</si>
  <si>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см3 - 1000;Класс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</si>
  <si>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968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</si>
  <si>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см3 - 500;Класс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</si>
  <si>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970 Т</t>
  </si>
  <si>
    <t>231923.300.000206</t>
  </si>
  <si>
    <t>из стекла, тип исполнение 2а,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</si>
  <si>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пластмассовой пробкой;Исполнение - 2а;Вместимость, см3 - 100;Класс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</si>
  <si>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974 Т</t>
  </si>
  <si>
    <t>231923.300.000210</t>
  </si>
  <si>
    <t>из стекла, тип П, вместимость 50-10000 см3</t>
  </si>
  <si>
    <t>Колба плоскодонная без взаимозаменяемых конусов и с цилиндрическойгорловиной.Технические характеристики:Тип - П (плоскодонная);Исполнение - 2 или 3 (по госту нет);Вместимость, см3 - 100;Обозначение конуса - 19/26;Группа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</si>
  <si>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972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</si>
  <si>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см3 - 250;Обозначение конуса - 29/32;Группа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</si>
  <si>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971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</si>
  <si>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см3 - 500;Диаметр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</si>
  <si>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973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</si>
  <si>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см3 - 1000;Диаметр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</si>
  <si>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978 Т</t>
  </si>
  <si>
    <t>231923.300.000215</t>
  </si>
  <si>
    <t>из стекла, тип Кн, вместимость 10-5000 см3</t>
  </si>
  <si>
    <t>Колба коническая без взаимозаменяемых конусов и с цилиндрическимигорловинами.Технические характеристики:Исполнение - 3;Вместимость, см3 - 250;Диаметр колбы, мм - 85;Высота, мм - 135;Диаметр центральной горловины, мм - 34;Группа стекла - ТС (термически-стойкое);Условия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</si>
  <si>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977 Т</t>
  </si>
  <si>
    <t>Колба коническая без взаимозаменяемых конусов и с цилиндрическимигорловинами.Технические характеристики:Исполнение - 2;Вместимость, см3 - 300;Цена деления, мл - 50;Диаметр колбы, мм - 87;Высота, мм - 156;Диаметр центральной горловины, мм - 50;Группа стекла - ТС (термически-стойкое);Нормативно-технический документ - ГОСТ 25336-82.</t>
  </si>
  <si>
    <t>975 Т</t>
  </si>
  <si>
    <t>Колба коническая с взаимозаменяемыми конусами.Технические характеристики:Исполнение - 1;Вместимость, см3 - 2000;Диаметр горловины, мм - 50;Цена деления, мл - 250;Диаметр колбы, мм - 166;Высота, мм - 275;Взаимозаменяемый конус - 29/32;Группа стекла - ТС (термически-стойкое);Нормативно-технический документ - ГОСТ 25336-82.</t>
  </si>
  <si>
    <t>976 Т</t>
  </si>
  <si>
    <t>Колба коническая с взаимозаменяемыми конусами. Технические характеристики: Исполнение - 1;Вместимость, см3 - 1000;Цена деления, мл - 100;Взаимозаменяемый конус - 29/32;Диаметр колбы, мм - 131;Высота, мм - 215;Группа стекла - ТС (термически-стойкое);Нормативно-технический документ - ГОСТ 25336-82.</t>
  </si>
  <si>
    <t>979 Т</t>
  </si>
  <si>
    <t>Колба коническая с взаимозаменяемыми конусами.Технические характеристики:Исполнение - 1;Вместимость, см3 - 2000;Взаимозаменяемый конус - 29/32;Цена деления, мл - 250;Диаметр колбы, мм - 166;Высота, мм - 275;Группа стекла - ТС (термически-стойкое);Нормативно-технический документ - ГОСТ 25336-82.</t>
  </si>
  <si>
    <t>981 Т</t>
  </si>
  <si>
    <t>231923.300.000228</t>
  </si>
  <si>
    <t>из стекла, тип К, вместимость 10-10000 см3</t>
  </si>
  <si>
    <t>Колба круглодонная с взаимозаминяемыми конусами.Технические характеристики:Тип - К (круглодонная);Исполнение - 1;Вместимость, см3 - 500;Взаимозаменяемый конус - 29/32;Группа стекла - ТС (термически-стойкое);Нормативно-технический документ - ГОСТ 25336-82.</t>
  </si>
  <si>
    <t>980 Т</t>
  </si>
  <si>
    <t>Колба круглодонная с взаимозаменяемыми конусами. Технические характеристики: Тип - К (круглодонная); Исполнение - 1;Вместимость, см3 - 250;Взаимозаменяемый конус - 29/32; Группа стекла - ТС (термически-стойкое); Нормативно-технический документ - ГОСТ 25336-82.</t>
  </si>
  <si>
    <t>982 Т</t>
  </si>
  <si>
    <t>Колба круглодонная с цилиндрической горловиной.
Технические характеристики:
Тип - К (круглодонная);
Исполнение - 2;
Вместимость, см3 - 500;
Диаметр горловины, мм - 145;
Взаимозаменяемый конус - 29/32;
Группа стекла - ТС (термически-стойкое);
Нормативно-технический документ - ГОСТ 25336-82.</t>
  </si>
  <si>
    <t>1278 Т</t>
  </si>
  <si>
    <t>275124.990.000000</t>
  </si>
  <si>
    <t>Колбонагреватель</t>
  </si>
  <si>
    <t>лабораторный</t>
  </si>
  <si>
    <t>Колбонагреватель ПЭ-4130 4130 трехместный.Назначение - для нагрева жидкостей в круглодонных колбах объемом 500 млв диапазоне температур от 50°С до 400°С. Конструкция ПЭ 4130 позволяетвести нагрев как трех колб одновременно, так и каждой колбы вотдельности; возможно включение нижней или верхней части и целогонагревательного элемента;Технические характеристики:Максимальная температура нагрева, С - 400;Максимальная мощность, Вт - 1200;Объем колбы, мл - 500;Количество колб - 3;Питание от сети переменного тока (50/60 Гц), В - 220 ± 10.Условия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</si>
  <si>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815 Т</t>
  </si>
  <si>
    <t>203012.700.000070</t>
  </si>
  <si>
    <t>Колер</t>
  </si>
  <si>
    <t>Колер универсальный для водоэмульсионной акриловой краски.Технические характеристики:Цвет - красный, синий, зеленый;Объем 1 единицы, мл - 100.</t>
  </si>
  <si>
    <t>1404 Т</t>
  </si>
  <si>
    <t>281524.900.000000</t>
  </si>
  <si>
    <t>зубчатое, цилиндрическое, прямозубое</t>
  </si>
  <si>
    <t>Колесо зубчатое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Ха8.424.003;Применяемость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</si>
  <si>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1295 Т</t>
  </si>
  <si>
    <t>281220.500.000000</t>
  </si>
  <si>
    <t>Колокол</t>
  </si>
  <si>
    <t>для извлечения оставшейся в скважине колонны бурильных/насосно-компрессорных труб</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</si>
  <si>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левый;Наружний диаметр корпуса, мм - 122;Длина, мм - 595;Присоединительная резьба - 3-88.</t>
  </si>
  <si>
    <t>1296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</si>
  <si>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правый;Наружний диаметр корпуса, мм - 122;Длина, мм - 595;Присоединительная резьба - 3-88.</t>
  </si>
  <si>
    <t>1294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</si>
  <si>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левый;Наружний диаметр корпуса, мм - 102;Длина, мм - 550;Присоединительная резьба - 3-76.</t>
  </si>
  <si>
    <t>1297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</si>
  <si>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правый;Наружний диаметр корпуса, мм - 102;Длина, мм - 550;Присоединительная резьба - 3-76.</t>
  </si>
  <si>
    <t>912 Т</t>
  </si>
  <si>
    <t>Колпачок К-9.Назначение - для крепления высоковольтных изоляторов ШФ-20Г, ШФ-10Г, ШС-10Д на крюки и траверсы высоковольтных воздушных линий электропередач.Технические характеристики:Напряжение, кВ - от 6 до 20;Материал - полиэтилен;На поверхности колпачков нанесена резьба для фиксации изолятора.Колпачки К-9 предназначены для установки на крюки и штыри диаметром, мм- 24.</t>
  </si>
  <si>
    <t>996 Т</t>
  </si>
  <si>
    <t>236112.000.000084</t>
  </si>
  <si>
    <t>железобетонное, марка КС</t>
  </si>
  <si>
    <t>"Кольцо стеновое КС 15.9.Назначение - для смотровых колодцев железобетонные  канализационных сетей.Технические характеристики:Тип конструкции - КС (стеновое цилиндрическое кольцо);Диаметр внутрений, мм - 1500;Диаметр, наружный, мм -  1680;Толщина стенки, мм - 90;Высота, мм - 1680."</t>
  </si>
  <si>
    <t>838 Т</t>
  </si>
  <si>
    <t>Уплотнение Ха8.683.338.Назначение - для узел каретки переключателя скважины ПСМ 4-40  (14 скв),предназначена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Ха8.683.338;Применяемость - запасные части к узел каретки ПСМ АГЗУ (14скв).атолажный номер  Ха8.683.338.Поставщик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</si>
  <si>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841 Т</t>
  </si>
  <si>
    <t>Кольцо уплотняющее резиновое счетчика жидкости ТОР.Назначение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оборудованиянефтедобычи.Технчиеские характеристики:Номер по каталогу - 026-032-36-2-4;Применяемость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</si>
  <si>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842 Т</t>
  </si>
  <si>
    <t>Кольцо уплотняющее резиновое счетчика жидкости ТОР.Назначение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- 005-008-19-2-4;Применяемость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</si>
  <si>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840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</si>
  <si>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- 018-022-25-2-4;Применяемость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</si>
  <si>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844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</si>
  <si>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- 114-120-36-2-4;Применяемость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</si>
  <si>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</si>
  <si>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- 058-064-36-2-2;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</si>
  <si>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843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</si>
  <si>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- 010-014-25-2-2;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</si>
  <si>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839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</si>
  <si>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</si>
  <si>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846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</si>
  <si>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- 080-086-36-2-4;
Применяемость - запасных частей к  счетчику жидкости турбинные ТОР 1-50 АГЗУ (14 скв).
Нормативно-технический документ - ГОСТ 9833-73.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</si>
  <si>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847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</si>
  <si>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- 096-102-36-2-4;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</si>
  <si>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845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</si>
  <si>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- 057-063-36-2-3;
Применяемость - запасных частей к заслонке АГЗУ (14 скв);
Нормативно-технический документ - ГОСТ 9833-73.
Поставщик предоставляет гарантию на качество на весь объём Товара в течение 12 месяцев от датыввода в эксплуатацию Товара, но не более 24 месяцев от даты поставки."</t>
  </si>
  <si>
    <t>1111 Т</t>
  </si>
  <si>
    <t>263023.900.000077</t>
  </si>
  <si>
    <t>Коммутатор сетевой</t>
  </si>
  <si>
    <t>управляемый, симметричный</t>
  </si>
  <si>
    <t>Коммутатор сетевой, управляемый.Технические характеристики:Стандарты проводной связи: 802.1p, 802.1q, 802.3 (10BASE-T) Ethernet,802.3 (10BASE5), 802.3 NWay, 802.3ab (1000BASE-T) Ethernet, 802.3ad(агрегация каналов)802.3az (энергосбережение), 802.3u (100BASE-FX),802.3u (100BASE-T4), 802.3u (100BASE-TX) Ethernet, 802.3x (полныйдуплекс), 802.3z (1000BASE-X);Размер оперативной памяти: 512 MB;Размер встроенной памяти: 256 MB;Индикаторы:System, Link/Act, Speed, PoE;Возможность установки в стойку: 1U;Поддержка протоколов: Bonjour, DHCP Client, DHCP Server, HTTP, HTTPS,SNMP, SSH, SSL, TCP/IP v4, TCP/IP v6, Telnet;Поддержка PoE - есть;Стандарты - PoE 802.3af, 802.3at;Уровни коммутации - Layer 3;Мощность PoE -185 W;Размер таблицы MAC-адресов - 16k;Форм-фактор - Стоечный;Общая пропускная способность - 12,8 Gbps;Количество портов RJ45 - 24 портов.Количество портов SFP - 4 портов.Цвет - черный;Потребляемая мощность (макс) - 230 Ватт.Корпус - Металл.Порты и интерфейсы - 24 × 10BASE-T/100BASE-TX, 2 × SFP combo, 2 × SFP, 1× USB, 1 × RS232;Комплектация:- Коммутатор, руководство по установке, комплект для монтажа, кабельпитания, консольный кабель.Размеры (Ш×В×Г), см - 44×4,4×25,7;Вес товара:, кг - 4,08.Поставщик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</si>
  <si>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1114 Т</t>
  </si>
  <si>
    <t>263030.900.000114</t>
  </si>
  <si>
    <t>Комплект запасных частей инструментов и принадлежностей</t>
  </si>
  <si>
    <t>для автоматической телефонной станции</t>
  </si>
  <si>
    <t>Внутрений блок в комплекте с монтажным набором IDU основан на двойноммеханизме, обеспечивая производительность не более 500 Мбит/с на каждоенаправление радиопередачи. Адаптивная кодовая модуляция, высокаяэффективность использования спектра и встроенная полная кросс-коммутацияTDM являются основными характеристиками. IDU не зависят от частоты. Дляконфигураций SPDH имеются интерфейсы STM-1. Модуль IDU форм-фактор:одноплатный компактный IDU (1RU). Одноплатные компактные IDU имеютрегулируемые кронштейны с обеих сторон.1. TMN-доступ (ETH, USB-B, RS232);2. Полезная нагрузка ETH 10/100/1000 RJ45 FE/GE;3. Полезная нагрузка STM-1 с модулями SFP;4. Полезная нагрузка 2xE1;- Трафик;- Синхронный ввод/вывод (синхроимпульсы G703/ 2 МГц или HDB3 AIS);- Трафик + EOC (кадровая передача данных G704);5. Трафик патентованной шины расширения CAT6;6. Полезная нагрузка nxE1 на разъемах SCSI (120/75 Ом);7. Источник питания;8. Полезная нагрузка ETH с оптическими модулями GE SFP;9. Ввод/вывод предупреждающих сигналов;10. Кабельные интерфейсы IDU-ODU;Технические характеристики:1. Производительность, Мбит/с на каждое направление радиопередачи вконфигурации XPIC, не менее - 500;2. Общая пропускная способность, Гбит/с, достигаемая в одномоборудовании, не менее - 1;3. Конфигурация - 2+0, а также 2+0 XPIC, обе конфигурацииустанавливаются на полке 1RU;4. Развитые функции - Ethernet /IP∙ 4xFE/GE синхронный/асинхронный+16xE1+2xE1+2xSTM-1+ узловая шина;5. Профилирование EVPN;- ограничение ширины полосы частот согласно VLAN;- ограничение ширины полосы частот по приоритету;- фрагментация кадра;- перезапись VLAN;6. Резервирование TDM на выбранных E1;7. WRED или ограничение с резким порогом;8. Ограничение с резким порогом или алгоритм WRED (выбирается впрограммном обеспечении);9. Улучшенное назначение приоритетов Ethernet на основе«экспериментальных битов» MPLS;10. Избирательный QinQ на основании VLAN и приоритетности 802.1p∙ Перезапись VLAN (сторона радио устройства);11. Диспетчер Ethernet на 8 очередей в направлении радио интерфейса;12. Объединение линий связи слоя 2 и слоя 1;13. M-STP (протокол «многократного охвата деревьев»), поддерживающий до4 событий;14. Избирательный RMON на основе VLAN;15. Поддержка G.8264 («Распределение информации согласования по временичерез сети пакетной коммутации»);Характеристики Сети Ethernet:Функция прямой передачи пакетов Ethernet непосредственно через линиюрадиосвязи (нативный IP). Это обеспечивает режим передачи между пунктамичерез радиоканал без предварительного установления соединения иподтверждения. Добавляется контроль CRC для предотвращения передачинеправильных пакетов.Характеристики интерфейса Ethernet:Применение многопортового коммутатора уровня 2 с промежуточнымхранением. Встроенный коммутатор поддерживает следующие функциональныевозможности уровня 2:1. Коммутирование MAC;2. Автоматическое запоминание и выдерживание MAC-адресов;3. Автоматическое согласование;4. Кроссовер MDI/MDIX;Поддерживается автоматический кроссовер MDI/MDIX; он позволяетосуществлять соединение NIC-КОММУТАТОР и КОММУТАТОР-КОММУТАТОРнезависимо от типа кабеля (проходная схема или кроссовер).5. Управление потоками данных слоя 2 / противодавление в сети на основеIEEE 802.3x (дуплексный режим) и противодавления в сети (полудуплексныйрежим) для предотвращения потери пакетов во время пика трафика;6. Сети VLAN IEEE 802.1q и добавление стека VLAN (Q in Q);7. Качество услуг передачи данных;8. ITU-T Y.1731 ETH OAM / IEEE 802.1ag;Функция управление QoSСистема Управления: TMNПротоколы TMNМестное и удалённое управление благодаря встроенному агенту SNMP.Поддержка «статической маршрутизации» или как основанную на OSPF(«первым выбирается кратчайший путь») в случае полного IP-стека, и IS-ISв случае варианта OSI+IP.При реализации стека OSI+IP слои с 1 по 3 соответствуют рекомендациямITU-T Q.811, Q.812 и G.784.Функциональные возможности управления∙ Управление ошибками (предупреждающие сигналы, событий, дата, время,безопасность и т.п.)∙ Управление конфигурацией и тестами (т.е. конфигурирование параметровALS, настройка петлевого тестирования, ручное принудительное переключениекоммутаторов 1+1, составление карты предупреждающих реле и входныхданных пользователя и т.п.)∙ Управление программным обеспечением (т.е. управление версиейпрограммного обеспечения и его загрузка)∙ Управление производительностью и отслеживание параметров, относящихсяк G.828.∙ Управление безопасностью (т.е. многоуровневый доступк сетевым элементам в зависимости от прав оператора)Программное обеспечение для управления∙ Программное обеспечение для операций технического обслуживания ивыстраивания (операционная система MS Windows®), доступных через браузерМонтажный комплект соединительных проводов и разъёмов∙ Комплект соединительных интерфейсов для подключения IDU врадиорелейную сеть.</t>
  </si>
  <si>
    <t>1329 Т</t>
  </si>
  <si>
    <t>281331.000.000153</t>
  </si>
  <si>
    <t>для трехплунжерного кривошипного насоса/агрегата</t>
  </si>
  <si>
    <t>"Ремонтный комплект KSB ENTY125-100-250.
Назначение - для технического обслуживания и ремонта моноблочно-консольного насоса;
Комплект состоит из запасных частей для проведения текущего (среднего) ремонта т.ч.рабочееколесо насоса, прокладки, торцовое уплотнение вала, суппорт, кольца,втулка вала;
При поставке уточнить габаритные данные/ заводской номер;
Весьобьем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KSB ENTY125-100-250 жөндеу жинағы
Мақсаты-моноблокты-консольді сорғыға техникалық қызмет көрсету және жөндеу үшін;
Жиынтық ағымдағы (орташа) жөндеу үшін қосалқы бөлшектерден тұрады, соның ішінде сорғының қозғағышы,төсемдері, механикалық типті біліктің соңғы тығыздағышы, сақиналар,Kit-втулка;
Жеткізу кезінде габариттік деректерді/ зауыт нөмірін нақтылау;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Жеткізу кезінде өнім беруші құжаттардың толық пакетін, оның ішінде қолдануға рұқсатты, паспортты, жабдық пен қолданылған құрылғыларға пайдалану жөніндегі нұсқаулықты ұсынады;"</t>
  </si>
  <si>
    <t>1437 Т</t>
  </si>
  <si>
    <t>289261.500.000108</t>
  </si>
  <si>
    <t>Комплект уплотнений</t>
  </si>
  <si>
    <t>для герметизатора</t>
  </si>
  <si>
    <t>Манжета самоуплотняющаяся для ГГУВ-1М МС-73.Назначение - для работы в герметизирующей головке уменьшенной высоты(ГГУВ-1М) при спуско-подъемных операциях НКТ 73 мм и промывке нефтяных игазовых скважин.Технические характеристики:Тип герметизатора - ГГУВ-1М;Тип марка - МС-73;Материал - резина;Марка резины - 7-В14;Условия эксплуатации:-среда - вода;- нефтяные и глинистые растворы;- минеральные масла;Температура, С - от минус 40  до плюс 50;Давление, МПа, не менее - 10.Условия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t>
  </si>
  <si>
    <t>1158 Т</t>
  </si>
  <si>
    <t>265152.790.000067</t>
  </si>
  <si>
    <t>Компьютер</t>
  </si>
  <si>
    <t>поточный</t>
  </si>
  <si>
    <t>Компьютер промышленный поточный Core i5 3,6GHz 8GbТехнические характеристики:Промышленный компьютер для монтажа в стойкуМонтаж – горизонтальный в стойку19", 4HE;Технические данные:Операционная система, предустановленная - Windows 7, Ultimate 64разряда, SP1;Тип процессора - Core i5-4570S (4C/4T, 2,9 (3,6) ГГц, 6 MB Cache (кеш));Тип накопители – SSD;Объем накопителя, Гб, не менее ГБ – 256;Вид запоминающего устройства - DDR3-SDRAM;ОЗУ, Гб, не менее - 8 (предварительно установлено), поддержка до 16 ГБ;Вид напряжения питания, В - 100 – 240, переменный ток;Сетевая частота номинальное значение, Гц - 50 – 60;Разъемы/гнезда ввода-вывода, не менее: - 4x PCI; 1x PCIe (x1); 1x PCIe(x8) (2 линии); 1x PCIe (x16) (16 линий);Интерфейсы/тип шины, не менее - 2x Гбит Ethernet (RJ45); 1x DVI-D; 1xVGA; 4x USB 2.0 сзади; 2x USB 2.0 спереди;2x COM;  2x PS/2; аудио (Line In, Line Out, Micro);USB-разъем, не менее - 2x USB 3.0 сзади; 2x USB 2.0 сзади; 2x USB 2.0спереди; 1xUSB 2.0 внутри;Разъем для клавиатуры/мыши, не менее - 2 x PS/2;Последовательный интерфейс, не менее - 2x COM-порта (RS 232, RS 422, RS485);Графический интерфейс, не менее - 1 x VGA; 1 x DVI-D;Интерфейс (Industrial-Ethernet), не менее - 2 x Ethernet (RJ45) / 100Мбит/с/1000 Мбит/с;Мультимедиа, да -  звуковой вход/выход; вход для микрофона;Встроенные функции/ функции контроля - светодиодные индикаторы рабочегосостояния (POWER, ЖД);Степень защиты/ класс защиты (спереди/ сзади) - IP20;Стандарты/ допуски/ сертификаты, да - Маркировка CE; Допуск UL; cULus;Допуск КС; FCC; ЭМС (CE, EN 61000-64:2007+A1:2011, EN 61000-6-2:2005); Условия эксплуатации:Температура окружающей среды при эксплуатации - от +5С до +40С;Температура окружающей среды при хранении/транспортировке - от -20С до60С;Относительная влажность воздуха при эксплуатации, % -  от 5 до 80 при25C (без конденсации);Хранение, % - от 5 до 95 при 25 (без конденсации);Габаритные размеры, мм, не более - Ширина - 430; Высота - 177; Глубина –463.</t>
  </si>
  <si>
    <t>773 Т</t>
  </si>
  <si>
    <t>172312.300.000001</t>
  </si>
  <si>
    <t>Конверт</t>
  </si>
  <si>
    <t>бумажный</t>
  </si>
  <si>
    <t>Конверт маркированный простой.Технические характеристики:Размер, мм - 220х110;Цвет - белый;Способ склеивания - силикон;Комплектация - лента с логотипом Заказчика.Нормативно-технический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</si>
  <si>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772 Т</t>
  </si>
  <si>
    <t>Конверт маркированный простой.Технические характеристики:Размер, мм - 230х160;Цвет - белый;Способ склеивания - силикон;Комплектация - лента, логотип;Нормативно-технический документ - ГОСТ Р 51506-99.</t>
  </si>
  <si>
    <t>774 Т</t>
  </si>
  <si>
    <t>Конверт маркированный простой.Технические характеристики:Размер, мм - 230х320;Цвет - белый;Способ склеивания - силикон;Комплектация - лента, логотип;Нормативно-технический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</si>
  <si>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1214 Т</t>
  </si>
  <si>
    <t>271223.700.000017</t>
  </si>
  <si>
    <t>Контактор</t>
  </si>
  <si>
    <t>электромагнитный</t>
  </si>
  <si>
    <t>Контакторы электромагнитные с естественным воздушным охлаждениемпредназначены для включения и отключения приемников электрическойэнергии на номинальное напряжение до 380 вольт переменного тока частоты50 и 60Гц. икат-380 вольт. Используются в составе оборудования длявключения мощных электрических машин и в аппаратуре автоматическоговключения резерва (АВР). По воздействию климатических факторов внешнейсреды контакторы соответствуют исполнению У. ХЛ и Т категории размещения3.Технические характеристики:Напряжение, В - 380;Номинальный ток, А - 250;Норматвно-технический документ - ГОСТ Р 50030.4.1.</t>
  </si>
  <si>
    <t>1215 Т</t>
  </si>
  <si>
    <t>271223.700.000018</t>
  </si>
  <si>
    <t>вакуумный</t>
  </si>
  <si>
    <t>Контакторы вакуумные КВ2-160-3-Д В3 предназначены для использования впускателях, станциях управления для коммутации токов включения иотключения асинхронных электродвигателей с короткозамкнутым ротором идругих приемников электроэнергии в системах дистанционного управленияэлектроприводами.Технические характеристики:КВ - контактор вакуумный;2 - порядковый номер разработки;160 - номинальный ток: 160 А;3 - число главных контактов: 3-3з;Д - типоисполнение, с двух обмоточной катушкой;В3 - категория размещения;Номинальное напряжение переменного тока частоты 50/60 Гц, В - до 1140;Номинальный ток главной цепи, А - 160;Время включения / отключения, с, не более - 0,1 / 0,1;Коммутационная износостойкость при частоте 600 ВО в час, ВО, не менее:- в режиме АС-3 при ПВ 40% и Iн 1 500 000;- в режиме АС-4 при ПВ 15% и 0,3 Iн 300 000;Механическая износостойкость, ВО, не менее - 3 000 000;Номинальное напряжение цепи управления, В:- постоянного тока - 220;- переменного тока частоты 50/60 Гц - 220;Потребляемая мощность цепи управления, Вт / ВА, не более:- при включении -660 / 660;- при удержании -30 / 60;Номинальное напряжение вспомогательных контактов, В:- постоянного тока - от 24 до 220;- переменного тока - от 110 до 660;Номинальный тепловой ток вспомогательных контактов, А -10;Степень защиты - IP00;Режим работы - продолжительный, прерывисто-продолжительный, повторно-кратковременный, кратковременный;Климатическое исполнение - В3;Температура окружающего воздуха - от минус 60 °С до плюс 60 °С.Используется для дооснащения и доукомплектования ЩЧУ на м/р Уаз.</t>
  </si>
  <si>
    <t>1157 Т</t>
  </si>
  <si>
    <t>265152.790.000001</t>
  </si>
  <si>
    <t>Контроллер</t>
  </si>
  <si>
    <t>для контроля и вычисления расхода газа</t>
  </si>
  <si>
    <t>Блок вычисления расхода микропроцессорный (БВР.М) с программнымобеспечением (ПО СВГ–СЖУ) по учету газа и жидкости предназначен дляпреобразования входной информации о параметрах газа или жидкости ивычисления на их основе объема и объемного расхода газа, приведенного кстандартным 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времени;-вычисление объема газа, приведенного в соответствии с ПР 50.2.019-2006к стандартным условиям по ГОСТ 2939-63;-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среднечасовых,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 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0,1;- наличие интерфейса для передачи информации на верхний уровень, шт – 2,(- RS232 (V.24); - RS485 – выход), гальванически развязанный от системына 32 адреса; - питание от сети переменного тока с напряжением (220±22)В и частотой (50±1) Гц;- потребляемая мощность (без датчиков), ВА,  не более - 5;- степень защиты, обеспечиваемая оболочкой блока - IP40;- группа исполнения по устойчивости к климатическим и механическимвоздействиям в рабочих условиях - 3;- температура окружающего воздуха ,С  - от плюс 5 до плюс 50 С иотносительной влажности до 90% при 25 С;- исполнение блока настенное, материал- пластмассовый корпус;Масса блока, кг, не более - 2;Комплектность поставки:Блок вычисления расхода микропроцессорный с ПО СВГ–СЖУ - 1шт.Карта памяти SD или MMC 8 Mб -32 Гб (для записи данных, сохраненных вПЗУ блока БВР.М) с программой верхнего уровня – 1 шт.Вставка плавкая 0,5A-250В, 520 – 1шт.Руководство по эксплуатации – 1 шт.</t>
  </si>
  <si>
    <t>1283 Т</t>
  </si>
  <si>
    <t>279013.900.000000</t>
  </si>
  <si>
    <t>Котел варочный</t>
  </si>
  <si>
    <t>отдельностоящий</t>
  </si>
  <si>
    <t>Котел пищеварочный КПЭМ-100.Технические характеристики:Тип котла - электрический;Объем, л - 100;Вес, кг, не менее - 116;Материал - нержавеющая сталь;Время разогрева, мин, не более - 55;Номинальная мощность, кВт, не менее - 18;Номинальное напряжение, В, не менее - 380/220;Размер , мм, ДхШхВ, не менее - 840x970x1030;Режимы работы - варка, кипячение;Особенности:- слив готового продукта осуществляется краном большого диаметра налицевой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срабатываетавтоматическое отключение нагрева;- котлы имеют регулируемые по высоте ножки;Нормативно-технический документ - ГОСТ Р51687-2000.</t>
  </si>
  <si>
    <t>1343 Т</t>
  </si>
  <si>
    <t>Кран шаровый муфтовый газовый ГШК.Назначение - для перекрытия потока среды;Технические характеристики:Диаметр условный (Ду), мм - 50;Давление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</si>
  <si>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1344 Т</t>
  </si>
  <si>
    <t>Кран шаровый.Назначение - для оперативного перекрытия и герметизации трубного каналапри проведении ремонтных и аварийных работ.Технические характеристики:Диаметр внутреннего отверстия, мм, не более - 38;Давление рабочее, МПа (кгс/см2), не менее - 21,0 (210);Класс герметичности по ГОСТ 9544-2005 - А;Климатическое исполнение по ГОСТ 15150-69 - УХЛ1;Рабочая среда:- буровые растворы,- нефть,- газ,- вода;Присоединительная резьба НКТ 73 ГОСТ 633-80 (гладкая) верхняя соединение- муфта, нижняя - ниппель;Габаритные размеры, мм, не более:Длина - 270;Диаметр - 89;Материал корпуса - сталь 40ХН;Масса, кг, не более - 8;Комплект поставки:Кран шаровой, шт - 1;КШ73х21, шт - 1;Ключ управления, шт - 1;Перечень документов при поставке:- должен поставляться с сертификатом и другими документами,удостоверяющим происхождение товара;- паспорт, совмещенный с руководством по эксплуатации;Соответствующая упаковка, не допускающая повреждения оборудования.</t>
  </si>
  <si>
    <t>1349 Т</t>
  </si>
  <si>
    <t>Кран шаровый муфтовый газовый.Назначение - предназначены для работы с газообразными и жидкими средами;Техническая характеристика:Диаметр условный (Ду), мм - 15;Далвение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</si>
  <si>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1347 Т</t>
  </si>
  <si>
    <t>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- 50;Далвение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</si>
  <si>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1348 Т</t>
  </si>
  <si>
    <t>Кран шаровый газовый ГШК.Назначение - для перекрытия потока среды;Технические характеристики:Диаметр условный (Ду), мм - 100;Давление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фланцевое;Нормативно - технический документ - ГОСТ 21345-2005.Комплектация:-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</si>
  <si>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1346 Т</t>
  </si>
  <si>
    <t>Кран шаровый газовый ГШК.Назначение - для перекрытия потока среды;Технические характеристики:Диаметр условный (Ду), мм - 150;Давление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фланцевое.Комплектация:- предоставление паспорта;- ответные фланцы с крепежами; - комплект прокладок.Нормативно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</si>
  <si>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1352 Т</t>
  </si>
  <si>
    <t>Кран шаровый ВКШ.Назначение - для перекрытия потока среды;Технические характеристики:Диаметр условный (Ду), мм - 50;Давление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</si>
  <si>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1345 Т</t>
  </si>
  <si>
    <t>Кран шаровый ВКШ.Назначение - для перекрытия потока среды;Технические характеристики:Диаметр условный (Ду), мм - 100;Давление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</si>
  <si>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875 Т</t>
  </si>
  <si>
    <t>222129.700.000048</t>
  </si>
  <si>
    <t>из полиэтилена</t>
  </si>
  <si>
    <t>1354 Т</t>
  </si>
  <si>
    <t>"Кран шаровой DRWN3 CL150 RFSCN40S 304L.
Назанчение - для замены при ремонте, техническом обслуживании газовых высоко-температурных трубопроводов и сосудов.
Техническая характеристика:
Диаметр условный, мм - 20;
Рассчетное давление, кгс/см2 - 15,8;
Обозначение - DR WN3 CL150 RFSCN40S ASTM A 182-F 304L;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Мақсаты-Жоғары температуралы газ құбырлары мен ыдыстарын жөндеу, техникалық қызмет көрсету кезінде ауыстыру.
Техникалық сипаттамасы:
Шартты Диаметр, мм - 20;
Есептік қысым, кгс/см2-15,8;
Белгілеу-DR WN3 CL150 RFSCN40S ASTM A 182-F 304L;
Жеткізу кезінде габариттік деректерді/ зауытнөмірін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</si>
  <si>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1350 Т</t>
  </si>
  <si>
    <t>"Кран шаровой F2V 1 1/2 -150 F 304L.
Назанчение - для замены при ремонте, техническом обслуживании газовых высоко-температурных трубопроводов исосудов.
Техническая характеристика:
Диаметр условный, дюйм - 1 1/2;
Обозначение - шаровой кран F2V 1 1/2 -150 F 304L 150811267-22 24B10S (в комплекте);
При поставке уточнить габаритные данные/ заводской номер;
Весьобьем постовляемых товаров являются новыми, со сроком изготовления не ранее 2022 г. с паспортом и сертификаты;
Поставщик предоставляет гарантиюна качество на весь объём Товара в течение 12 месяцев от даты ввода в эксплуатацию Товара, но не более 24 месяцев от даты поставки.
Шар краны F2 V1 1.
Мақсаты-Жоғары температуралы газ құбырлары мен ыдыстарын жөндеу, техникалық қызмет көрсету кезінде ауыстыру.
Техникалық сипаттамасы:
Диаметрі шартты, дюйм-1 1/2 ;
Белгілеу-шарлы кран F 2 V1 1 -150 F304L 150811267-22 24b10s (жиынтықта);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бастап24 айдан аспайтын мерзімде тауардың бүкіл көлеміне сапаға кепілдік береді."</t>
  </si>
  <si>
    <t>1351 Т</t>
  </si>
  <si>
    <t>"Кран шаровой 2/150 CF350075.
Назначение - для замены при ремонте, техническом обслуживании газовых высоко-температурных трубопроводов и сосудов.
Техническая спецификация:
Диаметр, дюйм - 2;
Среда - природный газ;
Обозначение - Шаровой кран 2/150 CF350075;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2/150 CF350075
Мақсаты-Жоғары температуралы газ құбырлары мен ыдыстарын жөндеу, техникалық қызмет көрсету кезіндеауыстыру.
Техникалық ерекшелігі:
Диаметрі, дюйм - 2;
Қоршаған орта-табиғи газ;
Белгілеу-шар краны 2/150 CF350075;
Жеткізу кезінде габариттік деректерді/ зауыт нөмірін нақтылау;
Жеткізілетін тауарлардың барлық көлеміЖаңа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t>
  </si>
  <si>
    <t>1353 Т</t>
  </si>
  <si>
    <t>"Кран шаровой FZV 1-150 E304L.
Н
Назначение - для замены при ремонте, техническом обслуживании газовых высоко-температурных трубопроводов и сосудов.
Техническая спецификация:
Условный диаметр, д - 1;
Среда - природный газ;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Шарлы Кран FIV 1-150 E304L
Н
Мақсаты-Жоғары температуралы газ құбырлары мен ыдыстарынжөндеу, техникалық қызмет көрсету кезінде ауыстыру.
Техникалық ерекшелігі:
Шартты диаметр, д - 1;
Қоршаған орта-табиғи газ;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</si>
  <si>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812 Т</t>
  </si>
  <si>
    <t>203011.900.000001</t>
  </si>
  <si>
    <t>Краска</t>
  </si>
  <si>
    <t>водно-дисперсионная</t>
  </si>
  <si>
    <t>Краска водно-дисперсионная фасадная ВД-АК-111.Назначение - для наружной окраски зданий и сооружений;Технические характеристики:Цвет - белая;По виду пленкообразующего вещества - полиакриловая.Нормативно-технический документ - ГОСТ 28196-89.</t>
  </si>
  <si>
    <t>813 Т</t>
  </si>
  <si>
    <t>Краска водно-дисперсионная.Назначение - для внутренней окраски зданий и сооружений;Технические характеристики:Тип - водно-дисперсионная;Цвет - белый.</t>
  </si>
  <si>
    <t>811 Т</t>
  </si>
  <si>
    <t>Краска ВД-ВА-224 (белая) – на основе гомополимерной поливинилацетатной дисперсии для работ внутри помещений, а также помещений с повышенной влажностью</t>
  </si>
  <si>
    <t>1102 Т</t>
  </si>
  <si>
    <t>259929.490.000272</t>
  </si>
  <si>
    <t>для подвеса зажима анкерного, крепежный</t>
  </si>
  <si>
    <t>"Кронштейн анкерный СS10.3 монтируется на опоры (с помощью бандажных лент и скрепы) и на несущие стены сооружений и зданий (на один или два болта). Изготовленный цельным блоком из сплава алюминия, кронштейн CS10.3 очень прочен и устойчив к коррозии. Анкерные кронштейны СS10.3 обеспечивают крепление от одного до двух зажимов для СИП (самонесущих изолированных проводов). 
Техническая характеристика:
Марка - CS10.3;
Механическая нагрузка, кН - 20;
Предельная нагрузка, даН - 1500;
Количество в упаковке, шт - 40;
Масса, г - 165."</t>
  </si>
  <si>
    <t>1018 Т</t>
  </si>
  <si>
    <t>244422.240.000003</t>
  </si>
  <si>
    <t>бронзовый, марка БрАМц9-2, диаметр 48-120 мм, прессованный</t>
  </si>
  <si>
    <t>Пруток бронзовый холоднодеформированный.Назначение - для изготовления металлоизделии и конструкции;Технические характеристики:Способо изготовления - Д, холодно-деформированыый;Форма сечения - КР;Тончость изготовления - П;Состояние - П;Диаметр, мм - 100;Длина - НД;Марка спланва - БрАМц9-2;Условия поставки:- сертификат качества;Нормативно-технический документ - ГОСТ 1628-78.</t>
  </si>
  <si>
    <t>1178 Т</t>
  </si>
  <si>
    <t>265184.300.000008</t>
  </si>
  <si>
    <t>Крыльчатка</t>
  </si>
  <si>
    <t>для счетчиков производства, потребления газа, жидкости, электроэнергии</t>
  </si>
  <si>
    <t>"Крыльчатка счетчика жидкости турбинный  типа ТОР 1-50.
Назначение - предназначена для доукомплектования, дооснащения, унификации,  обеспечениясовместимости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6.393.008-01;
Применяемость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</si>
  <si>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783 Т</t>
  </si>
  <si>
    <t>192023.300.000009</t>
  </si>
  <si>
    <t>Ксилол</t>
  </si>
  <si>
    <t>нефтяной, марка А</t>
  </si>
  <si>
    <t>Ксилол нефтяной.Назначение - для выделения изомеров ксилола и применения в качестверастворителя лаков и красок.Технические характеристики:Марка - А;Формула - С8Н10;Относительная молекулярная масса - 106,17;Внешний вид и цвет - прозрачная жидкость;Плотность при 20 С, г/см3 - 0,862-0,868;Массовая доля основного вещества (ароматических углеводородов C8H10), %,не менее - 99,6;Окраска серной кислоты, номер образцовой шкалы, не более - 0,3;Реакция водной вытяжки - нейтральная;Испаряемость - испаряется без остатка;Температура вспышки, С, не ниже - 23;Перечень документов при поставке:- должен поставляться  с сертификатом и другим документом,удостоверяющим происхождение товара, со сроком годности не менее 8месяцев от даты поставки;Нормативно-технический документ - ГОСТ 9410-78.Марка/модель -Завод изготовителя -Страна происхождения -(заполняется поставщиком)</t>
  </si>
  <si>
    <t>1104 Т</t>
  </si>
  <si>
    <t>259929.490.000305</t>
  </si>
  <si>
    <t>Лазы</t>
  </si>
  <si>
    <t>для подъема на железобетонные опоры трапецеидального сечения воздушных линий электропередач, универсальные</t>
  </si>
  <si>
    <t>Когти-лазы монтерские КЛМ-2 предназначены для перемещения пожелезобетонным опорам трапецеидального сечения при выполнении работ навоздушных линиях электропередач.Расположение подножки перпендикулярно опоре. Кронштейны изготовлены изстального круга диаметром 18мм марки 40Х по ГОСТ 4543 с термическойобработкой. Когти комплектуются крепежными ремнями из 2-х слоевнатуральной кожи. Верхняя-юфть, нижняя- сыромять. С удобнойметаллической пряжкой, снабженной роликом -   покрытие гальваническое.Прошивка ремней особо прочными капроновыми нитками, соединения усиленыметаллическими заклепками. Шипы для когтей-лаз – все конические, вставкатвердосплавная, имеет цилиндрическую форму, переходящую в конус.Комплект шипов составляет 8 штук. Шипы съемные, имеется возможностьзамены каждого шипа в отдельности.Применяемость (тип опор) СВ105-3,6, СВ105-5.Комплектация:- с шипами со вставкой из твердого сплава;- с кожаными ремнями;Технические характеристики:Раствор лазов с учетом регулировки, мм - 190±4;Масса лазов с ремнями, кг, не более - 5,4;Рабочая нагрузка на каждый лаз, кгс, до – 140;Размеры подножки ШхД, мм, не менее – 100х285.</t>
  </si>
  <si>
    <t>814 Т</t>
  </si>
  <si>
    <t>203012.700.000024</t>
  </si>
  <si>
    <t>двухкомпонентный</t>
  </si>
  <si>
    <t>Лак электроизоляционный МЛ-92.Лаком пропитывают обмотки у электрических машин, аппаратов итрансформаторов, им покрывают электроизоляционные детали.Представляет собой раствор смеси глифталевого лака и меламиноформальдегидной смолы в органических растворителях. Назначение - дляпропитки обмоток электрических машин, аппаратов и трансформаторов и дляпокрытия электроизоляционных деталей.Технические характеристикиНаличие механических включений в лаке - отсутствие;Внешний вид покрытия - после высыхания лак должен образовывать глянцевуюгладкую, однородную поверхность цвета от светло-коричневого до темно-коричневого;Условная вязкость по вискозиметру типа ВЗ-246 с диаметром сопла 4 мм притемпературе (20,0±0,5) °С, с - от 25 до 50;Массовая доля нелетучих веществ в лаке, % - от 50 до 55;Кислотное число, мг KОН, не более - 10;Время высыхания до степени 3 при температуре 105-110 °С, ч, не более - 18;Способность просыхания лака в толстом слое при температуре, С - от 115до 120 °С, ч, не более - 16;Термоэластичность пленки при температуре (150±2) °С, ч, не менее - 48;Твердость покрытия по маятниковому прибору при температуре (20±2) °С, неменее - типа ТМЛ (маятник А), относительные единицы - 0,15или типа М-3, условные единицы - 0,40;Маслостойкость пленки, не менее - 78;Электрическая прочность пленки, МВ/м, не менее:- при температуре (20±2) °С - 70;- при температуре (130±2) °С - 40;- после действия воды в течение 24 ч при температуре (20±2) °С - 30;Удельное объемное электрическое сопротивление пленки, Ом•м, не менее:- при температуре (20±2) °С - 1•10;- при температуре (130±2) °С - 1•10;- после действия воды в течение 24 ч при температуре (20±2) °С - 5•10;Нормативно-технический документ - ГОСТ 15865-70.</t>
  </si>
  <si>
    <t>1412 Т</t>
  </si>
  <si>
    <t>282323.900.000000</t>
  </si>
  <si>
    <t>Ламинатор</t>
  </si>
  <si>
    <t>пакетный</t>
  </si>
  <si>
    <t>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t>
  </si>
  <si>
    <t>1092 Т</t>
  </si>
  <si>
    <t>259929.290.000021</t>
  </si>
  <si>
    <t>Лента бандажная</t>
  </si>
  <si>
    <t>"Лента бандажная ЛМ-50 применяется для крепления защитных профилей, кронштейнов и других элементов к опорам линий электропередач. Лента обладает устойчивостью к коррозии, воздействию экстремальных температур, влажности и погодно-климатическим факторам. Лента находится в удобной для транспортировки пластиковой упаковке.
Техническая характеристика:
Длина, м -50;
Ширина, мм - 20;
Материал - нержавеющая сталь;
Диапазон рабочих температур, С -  от-50 до+60 ;
Толщина металла, мм - 0.70;
Вес, кг - 5.60;
Гарантийный срок, мес - 60.
"</t>
  </si>
  <si>
    <t>899 Т</t>
  </si>
  <si>
    <t>222922.300.000000</t>
  </si>
  <si>
    <t>Лента изоляционная</t>
  </si>
  <si>
    <t>для трубопровода, поливинилхлоридная, ширина 50-150 мм</t>
  </si>
  <si>
    <t>Лента поливинилхлоридная липкая.Технические характеристики:Предназначение - для защиты от коррозии наружной поверхностимагистральных газонефтепроводов в качестве изолирующего и защитногопокрытия;Тип - ПВХ-Л (поливинилхлоридная липкая);Ширина ленты, мм  - 450;Толщина ленты, мм - 0,6.</t>
  </si>
  <si>
    <t>759 Т</t>
  </si>
  <si>
    <t>139919.900.000008</t>
  </si>
  <si>
    <t>Лента киперная</t>
  </si>
  <si>
    <t>из хлопчатобумажной пряжи</t>
  </si>
  <si>
    <t>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t>
  </si>
  <si>
    <t>1474 Т</t>
  </si>
  <si>
    <t>329959.900.000026</t>
  </si>
  <si>
    <t>Лента специальная</t>
  </si>
  <si>
    <t>поливинилхлоридная</t>
  </si>
  <si>
    <t>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- 15;Нормативно-технический документ - ГОСТ 16214-86.</t>
  </si>
  <si>
    <t>1002 Т</t>
  </si>
  <si>
    <t>241034.000.000079</t>
  </si>
  <si>
    <t>марка Ст.06ХН28МДТ, толщина 0,40-12 мм, горячекатаный</t>
  </si>
  <si>
    <t>Лист стальной нержавеющий.
Технические характеристики:
Габаритные размеры, мм:
Толщина - 5;
Ширина - 1250;
Длина - 2500;
Марка стали - 08х17т.</t>
  </si>
  <si>
    <t>1301 Т</t>
  </si>
  <si>
    <t>281220.900.000006</t>
  </si>
  <si>
    <t>Ловитель</t>
  </si>
  <si>
    <t>трехшаровой, для захвата муфт штанг и штанг</t>
  </si>
  <si>
    <t>Ловитель штанг плунжерного типа модернизированный ЛШПМ2-89. Предназначендля ловли отвернувшихся или оборвавшихся, но не прихваченных насосныхштанг внутри насосно-компрессорных труб при текущем ремонте скважин.Технические характеристики:Тип ловителя штанг - плунжерный модернизированный;Обозначение - ЛШПМ2;Диаметр НКТ, мм - 89;Диаметр лощильных насосных штанг - 16, 19, 22;Наибольшая допустимая нагрузка на ловитель, кН – 55;Присоединительная резьба штанг по ГОСТ 13877-80 – Ш22;Длина, мм -1950;Наружный диаметр, мм – 68;Масса не более, кг – 12.Поставляется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</si>
  <si>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1304 Т</t>
  </si>
  <si>
    <t>Ловитель штанг ЛШУ-73-22-16.Технические характеристики:Присоединительная резьба штанг Ш19;Диаметр захватываемых муфт , мм - от 24 до 46;Длина, мм, не более - 1765;Наружный диаметр, мм - 58;Масса, кг, не более - 7,5.Поставляется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</si>
  <si>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1303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</si>
  <si>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95/79П.2. Максимальный захватываемый размер, мм:- спиральным захватом - 79;- цанговым захватом - 66,5;3. Допускаемая осевая нагрузка, кН - 530;4. Наружный диаметр, мм - 95;5.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</si>
  <si>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1305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</si>
  <si>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120/96П.2. Максимальный захватываемый размер, мм:- спиральным захватом - 96;- цанговым захватом - 87,5;3. Допускаемая осевая нагрузка, кН - 640 (380*);4. Наружный диаметр, мм - 120;5.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</si>
  <si>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1302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</si>
  <si>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83/65;2. Максимальный захватываемый размер, мм:- спиральным захватом - 65;- цанговым захватом - 56;3. Допускаемая осевая нагрузка, кН - 350;4. Наружный диаметр, мм - 83;5.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</si>
  <si>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946 Т</t>
  </si>
  <si>
    <t>231923.300.000152</t>
  </si>
  <si>
    <t>Ловушка-приемник</t>
  </si>
  <si>
    <t>из стекла, объем 0-10 мл</t>
  </si>
  <si>
    <t>Приемник-ловушка к аппарату.Назначение - для измерения объема воды в нефтяных, пищевых и другихпродуктах методом отгонки;Применяется в качестве комплектующего к аппарату АКОВ-10, которыйпредназначен для количественного определения содержания воды в нефтяных,пищевых и других продуктах методом отгонки. Приемник-ловушкапредставляет собой стеклянный градуированный сосуд цилиндрической формы,нижняя часть которого переходит в трубку меньшего диаметра.На корпусе приемника-ловушки нанесена шкала. Верхняя часть приемника-ловушки заканчивается шлифованной горловиной. К корпусу приемника-ловушки выше верхней отметки шкалы припаян отвод со шлифом на конце.Наименование аппарата - АКОВ;Приемник-ловушка к аппарату АКОВ 10 состоит из колбы круглодонной,приёмника ловушки с конусом типа КШ 29/32, холодильника с прямойтрубкой, распылительной трубки. Детали аппарата соединяются с помощьювзаимозаменяемых конусов.Технические характеристики.Вместимость колбы, мл - 500;Номинальная вместимость приемника-ловушки, мл - 10;Интервал шкалы, мл - 0...0,03; 0,03...0,3; 0,3...1,0; 1,0...10;Цена деления шкалы, мл - 0,03; 0,1; 0,2;Материал стеклоизделий - стекло химико-лабораторное по ГОСТ 21400-75«Стекло химико-лабораторное;Условия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</si>
  <si>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1082 Т</t>
  </si>
  <si>
    <t>259929.100.000008</t>
  </si>
  <si>
    <t>Люк смотровой</t>
  </si>
  <si>
    <t>канализационный</t>
  </si>
  <si>
    <t>Люк смотровой канализационный с крышкой.
Технические характеристики:
Материал - чугунный;
Тип - 
Нормативно - технический документ - ГОСТ 3634-99.</t>
  </si>
  <si>
    <t>1287 Т</t>
  </si>
  <si>
    <t>279040.100.000001</t>
  </si>
  <si>
    <t>Магнит</t>
  </si>
  <si>
    <t>ловильный, наружный диаметр 114,3 мм, грузоподъемность 240 кгс</t>
  </si>
  <si>
    <t>Ловитель печать торцевая.Назначение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- 140;Наружный диаметр самого магнита ловителя, мм - 114;Диаметр промывочного отверстия - 15 мм;Длина самого магнита ловителя - 190 мм;Масса - 7,6 кг;Присоединительная резьба НКТ 73Х5,5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</si>
  <si>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1288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</si>
  <si>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- 146;Наружный диаметр самого магнита ловителя, мм - 118;Диаметр промывочного отверстия - 15 мм;Длина самого магнита ловителя - 190 мм;Масса - 8,0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</si>
  <si>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1289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</si>
  <si>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- 168;Наружный диаметр самого магнита ловителя, мм - 132;Диаметр промывочного отверстия - 15 мм;Длина самого магнита ловителя - 185 мм;Масса - 9,6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</si>
  <si>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857 Т</t>
  </si>
  <si>
    <t>"Манжета насоса ГП06.00.00.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ГП06.00.00;
Применяемость - запасных частей к насосу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</si>
  <si>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1156 Т</t>
  </si>
  <si>
    <t>265152.700.000038</t>
  </si>
  <si>
    <t>Манометр-термометр</t>
  </si>
  <si>
    <t>скважинный, глубинный</t>
  </si>
  <si>
    <t>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 Можетработать в нескольких режимах, отличающихся дискретностью проведениязамеров, в обычном режиме от 1 с до 1 сут. Задание режима работы исчитывание информации осуществляется с компьютера через электроды наповерхности корпуса прибора, что не 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 Программноеобеспечение манометра позволяет задавать режимы работы манометра и времяего включения, проверять состояние элементов питания и содержимоепамяти, переписывать информацию в ПК, просматривать и распечатыватьзарегистрированные значения давления и температуры. Записанная в памятиприбора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от 0 до 40;Предел допускаемой приведённой погрешности измерения давления вдиапазоне температур, °С - ± 0,15% (-20...+150);Единица младшего разряда измерения давления, Мпа - 0,0001;Предельно допустимые условия эксплуатации, °С - от минус 40 до плюс 150;Пределы допускаемой абсолютной погрешности измерения температуры вдиапазоне температур,°С - ±0,2 °С (-20...+150);Единица младшего разряда измерения температуры, °С - 0,001.Объем внутренней памяти:Количество измерений (одновременной регистрации давления, внутренней ивнешней температуры,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тыс.шт. и пар точек измеряемых данных, не менее - 11048тыс.шт.;Время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 мм:Диаметр - 32;Длина - 571;Масса, кг, не более - 2,3.Комплектность прибора:- прибор САМТ-03,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документор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</si>
  <si>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1155 Т</t>
  </si>
  <si>
    <t>Манометр-термометр.Назначение -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температуры.Отличительные особенности:Устанавливается на место стрелочного манометра. Работает в автономномрежиме от сменных аккумуляторов. Работает с записью данных во внутреннююпамять. Работает со встроенным датчиком температуры и выноснымподключаемым термозондом. Наличие на корпусе светодиодного индикатора,работоспособного при низких температурах (до минус 40°С). Комплектуетсякомпьютерной базой данных и зарядным устройством.Возможности:Позволяет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Поддерживаетполнофункциональный режим работы с персональным компьютером - управлениеработой, задание режимов, считывание данных из памяти и т.п. Кнопкиуправления на корпусе прибора. Возможность установки и измененияпрограммы работы без подключения к ПК с помощью клавиш на корпусеприбора.Технические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°С - ± 0,15% (-20...+50);Единица младшего разряда измерения давления, Мпа - 0,0001;Диапазон измерения температуры внутренним датчиком, °С - от минус 40 доплюс 50;Диапазон измерения температуры подключаемым термозондом, °С - от минус55 до плюс 125;Диапазон рабочих температур, °С - от минус 40 до плюс 50;Пределы допускаемой абсолютной погрешности измерения температурывстроенным датчиком в диапазоне температур, °С - ± 0,2 (-20...+50);Единица младшего разряда измерения температуры, °С - 0,001;Минимальная дискретность измерений, с - 1.Объем внутренней памяти:Количество записей (времени, давления, внутренней и внешней температур),не менее - 1 440 000;Количество отдельных исследований, не менее - 16 000;Время непрерывной работы от свежезаряженного аккумулятора при нормальнойтемпературе, час, не менее - 280;Интерфейс для считывания данных RS-232 (COM-порт).Габаритные размеры, мм:- диаметр - 65;- длина - 210.Масса электронного блока, кг, не более - 1,5.Комплектность:1. Манометр-термометр устьевой - 1шт;2. Программное обеспечение» (СД диск) - 1шт;3. Кабель интерфейсный - 1шт;4.Кабель переходной - 1шт;5.Ключ гаечный рожковый - 1шт;6. Устройство зарядное - 1шт;7. Футляр термоизоляционный - 1шт;8. Руководство по эксплуатации - 1шт;9. Руководство пользователя - 1шт;10. Паспорт - 1шт;11. Методика поверки - 1шт;12. Табличка - 1шт;13. Упаковка - 1шт;14. Адаптер USB-COM - 1шт;15. Свидетельство о поверки - 1шт.Данный прибор работает автономно и не требует дополнительногооборудования и программных средств. Для хранения данных, обработки иэкспорта результатов измерений, используется программа БД «СИАМ»установленная на компьютер.Дополнительная документация:1. Сертификат качества от завода изготовителя - 1шт;2. Декларация о соответствия Таможенного Союза - 1шт;3. Сертификат о признании утверждения типа СИ (копия) или выписка изреестра - 1шт.Предоставить образец динамографа до вскрытия заявок в Акционерноеобщество «Эмбамунайгаз» Республика Казахстан, г. Атырау, улицаВалиханова, 1 кабинет № 303.</t>
  </si>
  <si>
    <t>901 Т</t>
  </si>
  <si>
    <t>222925.500.000011</t>
  </si>
  <si>
    <t>пластиковый, стирающийся</t>
  </si>
  <si>
    <t>Набор маркеров.Назначение - для доски, надписей практически на всех поверхностях: коже,древесине, резине, пластмассе, стекле, металле и т.д;Технические характеристики:Тип маркеров - перманентный;Количество цветов маркеров в наборе, шт - 4;Описание:- на спиртовой основе;- свето- и водостойкие;- термостойкие;- нестираемые;- насыщенного цвета;- практически без запаха;Ширина следа, мм - 1,5-3.</t>
  </si>
  <si>
    <t>1441 Т</t>
  </si>
  <si>
    <t>289315.800.000000</t>
  </si>
  <si>
    <t>Мармит</t>
  </si>
  <si>
    <t>на 1 блюд</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</si>
  <si>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1-х блюд ПМЭС;Формат - настольный;Потребляемая мощность, кВт - 2,1;Размер, мм - 1120х1030х1240;Конструкция:- конфорки - 2;- полка - 1;- подсветка;Особенности:-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</si>
  <si>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1442 Т</t>
  </si>
  <si>
    <t>289315.800.000001</t>
  </si>
  <si>
    <t>на 2 блюда</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</si>
  <si>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2-х блюд ПМЭС;Формат - настольный;Потребляемая мощность, кВт - 1,2;Размер, мм - 1120х1030х1420(1485);Конструкция:- полки - 2;- подсветка;- гастроемкости - 6;Особенности:-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</si>
  <si>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807 Т</t>
  </si>
  <si>
    <t>201473.990.000000</t>
  </si>
  <si>
    <t>Масло</t>
  </si>
  <si>
    <t>вазелиновое</t>
  </si>
  <si>
    <t>Представляет собой белое (вазелиновое) масло с содержанием серы менее 0,03% .  Используется на анализаторе серы в нефти и нефтепродуктахСпектроскан S в качестве холостой пробы.</t>
  </si>
  <si>
    <t>790 Т</t>
  </si>
  <si>
    <t>192029.520.000002</t>
  </si>
  <si>
    <t>Масло гидравлическое</t>
  </si>
  <si>
    <t>минеральное, всесезонное</t>
  </si>
  <si>
    <t>Масло гидравлическое 32.Применение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- 28,8-35,2;Индекс вязкости, не менее - 102;Температура застывания, С, не выше - от - 30 до -42;Температура вспышки, определяемая в открытом тигле, С, не ниже - 198;Содержание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</si>
  <si>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789 Т</t>
  </si>
  <si>
    <t>Масло гидравлическое 46.Применение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- 41,4-50,6;Индекс вязкости, не менее - 99;Температура застывания, С, не выше - от - 30 до -42;Температура вспышки, определяемая в открытом тигле, С, не ниже - 224;Содержание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</si>
  <si>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795 Т</t>
  </si>
  <si>
    <t>192029.560.000020</t>
  </si>
  <si>
    <t>Масло компрессорное</t>
  </si>
  <si>
    <t>полусинтетическое</t>
  </si>
  <si>
    <t>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t>
  </si>
  <si>
    <t>796 Т</t>
  </si>
  <si>
    <t>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t>
  </si>
  <si>
    <t>797 Т</t>
  </si>
  <si>
    <t>192029.560.000026</t>
  </si>
  <si>
    <t>минеральное</t>
  </si>
  <si>
    <t>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</si>
  <si>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798 Т</t>
  </si>
  <si>
    <t>192029.560.000027</t>
  </si>
  <si>
    <t>синтетическое</t>
  </si>
  <si>
    <t>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t>
  </si>
  <si>
    <t>784 Т</t>
  </si>
  <si>
    <t>192029.510.000015</t>
  </si>
  <si>
    <t>Масло моторное</t>
  </si>
  <si>
    <t>для дизельных двигателей, минеральное, зимнее</t>
  </si>
  <si>
    <t>Масло моторное дизельное SAE 10W-40 CI-4.Назначение - для дизельных двигателей, в том числеоборудованныхтурбонаддувом.Эти масла предназначены для современных дизелей последнего 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10W-40;Классификация применяемости масел - CI-4;Вязкость кинетическая при 100 С, мм2/с - 13,5-16,3;Индекс вязкости, не менее - 120;Температура вспышки, С, не ниже - 210;Температура застывания, С, не выше - минус 30;Плотность при 20 С, г/см3, не более - 0,890;Тара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</si>
  <si>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785 Т</t>
  </si>
  <si>
    <t>192029.510.000018</t>
  </si>
  <si>
    <t>для дизельных двигателей, полусинтетическое, зимнее</t>
  </si>
  <si>
    <t>Масло моторное дизельное SAE 15W-40 CI-4.Назначение - для  дизельных двигателей, в том числеоборудованныхтурбонаддувом.Назначение -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15W-40;Классификация применяемости масел - CI-4;Вязкость кинетическая при 100 С, мм2/с - 13,5-16,3;Индекс вязкости, не менее - 120;Температура вспышки,град.С, не ниже - 210;Температура текучести, град.С, не выше - 30;Щелочное число, мг КОН/г, не менее - 7,0;Зольность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</si>
  <si>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786 Т</t>
  </si>
  <si>
    <t>192029.510.000023</t>
  </si>
  <si>
    <t>универсальное, синтетическое, всесезонное</t>
  </si>
  <si>
    <t>Масло моторное дизельное SAE 20W-40 CI-4.Назначение - для дизельных двигателей, в том числеоборудованныхтурбонаддувом.Эти масла предназначены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20W-40;Классификация применяемости масел - CI-4;Вязкость кинетическая при 100 С, мм2/с - 13,5-16,3;Индекс вязкости, не менее - 120;Температура вспышки, С, не ниже - 210;Температура текучести, С, не выше - 30;Щелочное число, мг КОН/г, не менее - 9,0;Зольность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</si>
  <si>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787 Т</t>
  </si>
  <si>
    <t>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t>
  </si>
  <si>
    <t>788 Т</t>
  </si>
  <si>
    <t>192029.510.000027</t>
  </si>
  <si>
    <t>универсальное, минеральное, всесезонное</t>
  </si>
  <si>
    <t>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</si>
  <si>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799 Т</t>
  </si>
  <si>
    <t>192029.570.000002</t>
  </si>
  <si>
    <t>Масло смазочное</t>
  </si>
  <si>
    <t>Масло консервационное К-17 представляет собой горючую вязкую жидкость,темно-коричневого цвета, применяется для долговременной защиты отатмосферной коррозииизделий и механизмов, хранящихся под укрытием.Технические характеристики:Кинематическая вязкость при 100 °С, м2/с (сСт) - 15,5 -21,0;Температура вспышки, С - 147;Температура самовоспламенения, С - 270;Температурные пределы воспламенения, С: нижний - 122, верхний - 163;Температура застывания, С, не выше — минус 22;Нормативно-технический документ - ГОСТ 10877-76.</t>
  </si>
  <si>
    <t>800 Т</t>
  </si>
  <si>
    <t>Масло смазочное НК-50 представляет собой мазь темно-зеленого цвета,используется для смазки пробковых кранов газовой аппаратуры, внагруженных машинах и механизмах, работающих при высоких температурах.Технические характеристики:Температура каплепадения, С, не ниже - 190;Коллоидная стабильность, %, не более - 15;Предел прочности при 80 °С, Па, не менее - 180;Испаряемость, при 150 °С, %, не более - 7,0;Нормативно-технический документ - ГОСТ 23258-78, ГОСТ 5573-50.</t>
  </si>
  <si>
    <t>792 Т</t>
  </si>
  <si>
    <t>192029.550.000015</t>
  </si>
  <si>
    <t>Масло трансмиссионное</t>
  </si>
  <si>
    <t>синтетическое, всесезонное</t>
  </si>
  <si>
    <t>Масло гидротрансмиссионное МГТ.Назначение - для применения в гидромеханических коробках передач тяжелойпромышленной, строительной, спецтехники, а также в гидронавесномоборудовании наземной техники при температуре окружающей среды от -55°Сдо +50°С.Что дает возможность всесезонной эксплуатации машин безхарактерных замены масел «зима-лето», «лето-зима».Технические характеристики:Плотность кг/м3 при 20 0 С, не менее - 850;Вязкость кинематическая при 100°С, мм2/с, в пределах - 6-7;Вязкость динамическая, при минус 50°С, ПА, не более - 40;Индекс вязкости, не менее - 175;Температура застывания, °С, не выше минус - 55;Температура вспышки, определяемая в открытом тигле, С, не ниже - 160;Массовая доля механических примесей, %, не более - 0,01;Массовая доля воды, %, не более - отсутствие;Испытание на коррозию, баллы, не более - 2а;Термоокислительная стабильность на приборе ДК-НАМИ: осадок,нерастворимый в петролинейном эфире, % (мас. доля), не более - 0,07;Воздействие масла на резину в течение 72 ч при 125±2°С, %:- изменение объема - 0,8;- изменение массы - 0,7;Трибологические характеристики на ЧШМТ (четырехшариковой машине трения)при температуре окружающей среды:- индекс задира (Из)Б Н(кгс), не менее - 392;- показатель износа (Ди) при осевой нагрузке 39 2Н(20кгс), мм, не более- 0,5;Склонность к пенообразованию, см3, не более:- при 24°С - 100;- при 94°С - 100;- при 24°С после испытания при 94°С - 100;Тара - металлическая;Объем, л - от 180 до 220;Применяемость - трансмиссия трактора марки «Четра»;Перечень документов при поставке:- паспорт;Поставка Товара в течение 12 месяцев от даты ввода в эксплуатациюТовара, но не более 24 месяцев от даты поставки.</t>
  </si>
  <si>
    <t>793 Т</t>
  </si>
  <si>
    <t>192029.550.000018</t>
  </si>
  <si>
    <t>полусинтетическое, зимнее</t>
  </si>
  <si>
    <t>Масло трансмиссионное  GL-5 85W-90.Назначение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- 16,0 - 20,0;Индекс вязкости, не менее - 100;Температура текучести, С, не выше - минус 25;Температура вспышки, определяемая в открытом тигле, С, не ниже - 190;Склонность к пенообразованию/ /стабильность пены, см3, не более:- при 24 С - 50;- при 94 С - 50;Массовая доля активных элементов, % (масс.),не менее:- фосфор - 0,04;- сера - 1,2;Трибологические характеристики на ЧШМ:- индекс задира, Н (кг), не менее-549 (56),- вязкость кинематическая при 100 С, мм2/с - 3479 (355).</t>
  </si>
  <si>
    <t>794 Т</t>
  </si>
  <si>
    <t>192029.550.000024</t>
  </si>
  <si>
    <t>полусинтетическое, всесезонное</t>
  </si>
  <si>
    <t>Масло трансмиссионное  GL-5 80W-90.Назначение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- 15,0-18,0;Индекс вязкости, не менее - 100;Температура текучести, С, не выше - минус 35;Температура вспышки, определяемая в открытом тигле, С, не ниже - 175;Склонность к пенообразованию:Стабильность пены, см3, не более:- при 24 С - 50;- при 94 С-50, при 24 С - 50;Массовая доля активных элементов, % (масс.), не менее:- фосфор - 0,04;- сера - 1,2;Трибологические характеристики на ЧШМ:- индекс задира, Н (кг), не менее - 549 (56);- вязкость кинематическая при 100 С, мм2/с - 3479 (355);Тара - металлическая;Объем, л - от 180 до 220.</t>
  </si>
  <si>
    <t>791 Т</t>
  </si>
  <si>
    <t>192029.540.000013</t>
  </si>
  <si>
    <t>Масло трансформаторное</t>
  </si>
  <si>
    <t>эксплуатационное</t>
  </si>
  <si>
    <t>Масло трансформаторное из малосернистых нефтей сернокислотной иселективной очисток с добавлением не менее - 0,4% антиокислительнойприсадки - 2,6 дитретичный бутилпаракрезол.Назначение - для заливки трансформаторов, масляных выключателей и другойвысоковольтной аппаратуры в качестве основного электроизоляционногоматериала. Масло трансформаторное сочетает в себе высокие изоляционныесвойства со свойствами активной охлаждающей среды и теплоносителя.В масляных выключателях оно выполняет функцию дугогасящей среды.Масло содержит антиокислительную присадку ионол (2,6 дитретичный бутилпаракрезол), которая обеспечивает наиболее важное свойство масла -стабильность против окисления и надежно сохраняет все своиэксплуатационные характеристики при длительной работе.Масло не содержит воды и механических примесей, чем обеспечиваетсявысокая диэлектрическая прочность масла.Согласно международной классификации трансформаторных масел, оноотносится к классу II (для северных районов с температурой застывания,не выше - минус 45 °С).Технические характеристики:Вязкость кинематическая при 50°С, мм2/с, не более - 8;Плотность при 20 °С, г/см3, не более - 0,885;Температура вспышки, определяемая в закрытом тигле, °С, не ниже - 135;Температура застывания, °С, не выше - минус 45;Массовая доля механических примесей, % - отсутствует;Кислотное число, мг КОН на 1 г масла, не более - 0,01;Цвет на колориметре ЦНТ, ед. ЦНТ, не более - 1,5;Тангенс угла диэлектрических потерь при 90 °С, %, не более - 0,5;Содержание водорастворимых кислот и щелочей - отсутствует;Поставка в стальных двухсотлитровых бочках (ГОСТ 6247-79).Нормативно-технический документ - ГОСТ 982-80.Поставщик предоставляет гарантию на качество на весь объём Товара втечение 12 месяцевот даты поставки.</t>
  </si>
  <si>
    <t>1000 Т</t>
  </si>
  <si>
    <t>239913.900.000009</t>
  </si>
  <si>
    <t>Мастика гидроизоляционная</t>
  </si>
  <si>
    <t>на битумной основе</t>
  </si>
  <si>
    <t>Мастика кровельная битумная.Назначение - для устройства мастичных и ремонта всех типов кровель;Нормативно-технический документ - ГОСТ 30693-2000.</t>
  </si>
  <si>
    <t>1444 Т</t>
  </si>
  <si>
    <t>289511.100.000000</t>
  </si>
  <si>
    <t>Машина бумагорезательная</t>
  </si>
  <si>
    <t>для обработки листов и тетрадей, одноножевая</t>
  </si>
  <si>
    <t>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 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t>
  </si>
  <si>
    <t>1443 Т</t>
  </si>
  <si>
    <t>289317.100.000000</t>
  </si>
  <si>
    <t>Машина тестомесильная</t>
  </si>
  <si>
    <t>производительность до 160 кг/ч</t>
  </si>
  <si>
    <t>Машина тестомесильная.Назначение - для применения на предприятиях пищевой промышленности,вырабатывающих разнообразный ассортимент хлебобулочных изделий и другихнаименований;Описание:- подходит для замешивание всех видов теста, за исключением крутоготеста;- тестомесильная машина обладает простой и надежной конструкцией- части и детали машины, имеющие контакт с продуктом изготовлены изнержавеющей стали;Технические характеристики:Вес, кг - 115;Габариты, мм - 800(1000)х470(650)х1330(1350);Материал дежа - нержавеющая сталь;Мощность, кВт - 1,1;Напряжение сети, В - 380;Объем дежи, л - 110;Объем загрузки, кг - 60;Производительность, кг/ч - 120;Комплектация:- подкатная тележка для перемещения дежи в производственном помещении сместа на место;- дежа - 1;Нормативно-технический документ - ГОСТ 31523-2012.</t>
  </si>
  <si>
    <t>1426 Т</t>
  </si>
  <si>
    <t>282982.550.000002</t>
  </si>
  <si>
    <t>для фильтра обратного осмоса</t>
  </si>
  <si>
    <t>Фильтр картриджный тонкой очистки.Назначение - для дальнейшего сервисного обслуживания установкидеминерализованной воды;Технические характеристики:Номер детали по каталогу - PX05-40;Размер ячеек, µ - 5,00;Размеры - OD x L: 2.5" x 40" (OD x L: 64 мм x 1016 мм).</t>
  </si>
  <si>
    <t>1427 Т</t>
  </si>
  <si>
    <t>Фильтр картриджный мембранный обратного осмоса предназначен дляустановки демерализованной воды. Применяется  дляобессоливания солоноватых вод до 5 г/л в промышленных системах обратногоосмоса.Техническая характеристика:Материал - композитный полиамид;Длина, мм- 1016;Наружный диаметр, мм- 200,10;Внутренний диаметр, мм- 28,60;Производительность, л/ч, не менее - 1650;Селективность, номинальная/минимум, % - 99.5/99.10;Максимальное рабочее давление, МПа, не более - 4,1;Максимальный перепад давления, МПа - 0,07 - 0,1;Рабочая температура, С - от 4 до 45;Соотношение концентрат/фильтрат на каждом элементе, не менее - 5/1;Мутность NTU, не более - 1;Содержание свободного хлора, мг/л, не более - 0,1;Максимальный входной поток, м3/ч- 17.</t>
  </si>
  <si>
    <t>913 Т</t>
  </si>
  <si>
    <t>222929.900.000199</t>
  </si>
  <si>
    <t>Мензурка</t>
  </si>
  <si>
    <t>из полипропилена, объем 500 мл</t>
  </si>
  <si>
    <t>Мензурка с ручкой стеклянная.Назначение - для отмеривания объема и отстаивания жидкости;Технические характеристики:Вместимость, мл - 500;Цена деления, мл - 25;Допустимая погрешность, мл - ±12,5;Условия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 1770-74.</t>
  </si>
  <si>
    <t>914 Т</t>
  </si>
  <si>
    <t>222929.900.000201</t>
  </si>
  <si>
    <t>из полипропилена, объем 1000 мл</t>
  </si>
  <si>
    <t>Мензурка с ручкой стеклянная.Назначение - для отмеривания объема и отстаивания жидкости;Технические характеристики:Вместимость, мл - 1000;Цена деления, мл - 50;Допустимая погрешность, мл - ±25;Условия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ГОСТ1770-74.</t>
  </si>
  <si>
    <t>945 Т</t>
  </si>
  <si>
    <t>231923.300.000150</t>
  </si>
  <si>
    <t>из стекла, вместимость 500см3</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</si>
  <si>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- 600;Химическая стойкость - ТХС;Нормативно-технический документ - ГОСТ 25336-82.</t>
  </si>
  <si>
    <t>1040 Т</t>
  </si>
  <si>
    <t>257340.100.000008</t>
  </si>
  <si>
    <t>ловильный</t>
  </si>
  <si>
    <t>Метчик бурильный универсальный типа МБУ 32-73 правый.Назначение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16350-80.</t>
  </si>
  <si>
    <t>1042 Т</t>
  </si>
  <si>
    <t>Метчик бурильный универсальный МБУ 32-73 левый.Назначение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</si>
  <si>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1043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</si>
  <si>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(левой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</si>
  <si>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1041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</si>
  <si>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(правой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</si>
  <si>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1124 Т</t>
  </si>
  <si>
    <t>265112.590.000031</t>
  </si>
  <si>
    <t>Модуль индикации нагрузки</t>
  </si>
  <si>
    <t>стрелочно-цифровой</t>
  </si>
  <si>
    <t>Модуль индикации МИ-140 (П3).Назначение - для динамического отображения измеряемых технологическихпараметров датчиков, является составной деталью ДЭЛ-150. Модульиндикации МИ-140 (П3) устанавливается на опору мачты или в кабинеуправления грузоподъемного механизма и предназначен для эксплуатации вовзрывоопасных зонах помещений и наружных установок.Технические характеристики:Максимальное количество отображаемых параметров - 3;Шкала стрелочного индикатора для отображения основной нагрузки, т - от24;Дополнительная шкала верньер, т - от 4,5;Разрядность цифровой индикации, знак - 4 (3);Номинальное напряжение питания, В- 12...18;Еx-маркировка - 1 Ex ib IIB T3/ 1 Ex ib IIA T5 Gb Х;Степень защиты по ГОСТ 14254-2015(IEC 60529-2013) - IР 65;Диапазон температур окружающей среды - от минус 45С до плюс 65С;Максимальное входное напряжение Ui, В - 15,8;Максимальное входное ток Ii, А - 1,5;Максимальная внутренняя емкость, Сi, мкФ - 0,01;Максимальная внутренняя индуктивность Li, мГн - 0;Габариты, мм, ДхШхГ- 250х190х165;Работа с пультом - да;Комплектация:Модуль индикации - 1 шт;Кабель связи - 1 шт;Паспорт - 1 экз;Руководство по эксплуатации - 1 экз;Тара/Кейс транспортировочный для МИ-140 - 1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</si>
  <si>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1123 Т</t>
  </si>
  <si>
    <t>Модуль индикации МИ-140С-4Е ПЛА140.504.025.000-01 ДЭЛ-140</t>
  </si>
  <si>
    <t>1121 Т</t>
  </si>
  <si>
    <t>265112.590.000012</t>
  </si>
  <si>
    <t>Модуль регистрации</t>
  </si>
  <si>
    <t>Модуль памяти ПЛА150.405.055.000 ДЭЛ-140</t>
  </si>
  <si>
    <t>1122 Т</t>
  </si>
  <si>
    <t>265112.590.000013</t>
  </si>
  <si>
    <t>Модуль управления</t>
  </si>
  <si>
    <t>Модуль управления МУ-150Е.Назначение - является основой комплекса ДЭЛ-150. Конструктивнопредставляет собой металлический корпус прямоугольной формы с крышкой.Внутри корпуса размещены микроконтроллер с цифровой и шкальнойиндикацией, клавиатура, канал связи на базе последовательного интерфейсаRS-485, модуля блокировки, включающего в себя электронные ключивключения звуковой  сигнализации и управления пневмоклапаном блокировкитормоза лебедки; съемного электронного модуля памяти, обеспечивающегорегистрацию технологических параметров.Технические характеристики:Габаритные размеры, ДхШхГ, мм - 362x250x130;Масса, не более, кг - 4,7;Диапазон напряжения питания, В - 18-30;Потребляемая мощность, не более, Вт - 50;Количество строк электролюминесцентного экрана - 4;Количество разъемов для подключаемых устройств - 13;Интерфейс связи с компьютером и внешними цифровыми датчиками - RS-485;Скорость обмена по интерфейсу RS-485, бит/сек - 57600;Скорость связи с компьютером по интерфейсу RS-485, бит/сек - 115200;Протокол для передачи информации - Modbus;Выходные искробезопасные параметры электропитания датчиков:Напряжение, В - 12,8;Сила тока, mА - 200;Маркировка взрывозащиты:Ех-маркировка - [Ex ib Gb] IIA;Степень защиты по ГОСТ 14254-2015(IEC 60529-2013) - IP 54;Класс электрооборудования по ГОСТ 1220070-75 - III;Диапазон температур окружающей среды, С - от минус 45С до плюс 65С.Поставщик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</si>
  <si>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1108 Т</t>
  </si>
  <si>
    <t>263023.900.000048</t>
  </si>
  <si>
    <t>Модуль шлюза</t>
  </si>
  <si>
    <t>данные из Ethernet</t>
  </si>
  <si>
    <t xml:space="preserve">ICP das желілік интерфейстері, 10/100 Mbit / s порттары: 1, 10/100 Mbit/s порт коннекторы: RJ-45,
Өнеркәсіптік интерфейстер / протоколдар: Modbus TCP қолдауы: Құл, HART қолдауы: шебер
Қуат талаптары: DC кіріс кернеуі: 10~30 В, қуатты тұтыну: 1 Вт. Пайдалану шарттары: пайдалану температурасы: -25~75 °C
Ылғалдылық: 5~95%. Сақтау шарттары: Температура: -30~85°C, дизайн: корпус құрылымы: пластикалық корпус, Орнату түрі: DIN рельстеріне орнату.
Өлшемдері: ені: 72 мм, биіктігі: 121 мм, тереңдігі: 35 мм.
</t>
  </si>
  <si>
    <t xml:space="preserve">Сетевые интерфейсы ICP DAS, Портов 10/100 Mbit/s: 1, разъем порта 10/100 Mbit/s: RJ-45,
Промышленные интерфейсы/протоколы: Поддержка Modbus TCP:  Slave, Поддержка HART: Master
Требования по питанию: Входное напряжение питания DC: 10~30 В, Потребляемая мощность: 1 Вт. Условия эксплуатации: Температура эксплуатации: -25~75 °С
Влажность: 5~95%. Условия хранения: Температура: -30~85°С, Конструктивное исполнение: Конструкция корпуса: Пластиковый корпус, Вид монтажа: Монтаж на DIN-рейку.
Габариты: ширина: 72 мм, высота: 121 мм, глубина:  35 мм.
</t>
  </si>
  <si>
    <t>1081 Т</t>
  </si>
  <si>
    <t>259911.110.000000</t>
  </si>
  <si>
    <t>Мойка</t>
  </si>
  <si>
    <t>МСУ, из нержавеющей стали</t>
  </si>
  <si>
    <t>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-1200х600х850;Условия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t>
  </si>
  <si>
    <t>1032 Т</t>
  </si>
  <si>
    <t>257330.550.000004</t>
  </si>
  <si>
    <t>слесарный</t>
  </si>
  <si>
    <t>Молоток с деревяной ручкой.Назначение - для слесарных работ;Технические характеристики:Тип - МПЛ (молоток плотничный);Комплектация - с деревянной ручкой:Материал рукоятки - дерево.</t>
  </si>
  <si>
    <t>1273 Т</t>
  </si>
  <si>
    <t>275111.100.000051</t>
  </si>
  <si>
    <t>Морозильник</t>
  </si>
  <si>
    <t>отдельностоящий, в виде стола, объем не менее 220 л</t>
  </si>
  <si>
    <t>Морозильник однокамерный.Технические характеристики:Объем, л, не менее - 485;Количество камер - однокамерный;Габаритные размеры ШхГхВ, см, не менее - 160х60х80;Температурный режим - от миунс 25 С до минус 18 С;Потребляемая мощность, кВт/ч - 0,125;Крышка - глухая;Количество корзин в комплекте, шт - 1;Напряжение, В, не менее - 220;Вес, кг, не менее - 75.</t>
  </si>
  <si>
    <t>808 Т</t>
  </si>
  <si>
    <t>201531.300.000003</t>
  </si>
  <si>
    <t>Мочевина (карбамид)</t>
  </si>
  <si>
    <t>марка А, сорт высший</t>
  </si>
  <si>
    <t>Покрытие напыляемое эластомерное изолирующее на основе полимочевины(поликарбамида). Основа - полиэфирполиамины, ароматическийполиуретановый преполимер.Технические характеристики:Соотношение компонентов «1» и «2»: 1,0 : 1,0 (объемное);Содержание нелетучих веществ, % - 100;Плотность смеси компонентов (при +20С), кг/л - 1,05;Вязкость комп. 1 (Брукфильд. шп. 4, ск. 750, Т=25С) - 400;Вязкость комп. 2 (Брукфильд. шп. 4, ск. 750, Т=25С) - 650;Время гелеобразования нанесенного слоя, с - 15;Время отверждения «до отлипа», с - 40-60;Время отверждения покрытия (при +20С):пешеходные нагрузки, час - 2;транспортные нагрузки - через 24 часа;Рабочая температура нагрева компонентов, С - плюс 75-80;Рабочая температура подогрева подающих шлангов - плюс 75С;Регулировки давления подачи компонентов, бар - 150- 210;Производительность оборудования, л/мин - 2,0 - 3,7;Расчетные нормы расхода (ср. толщина слоя покрытия 2,0 мм) ~2,5 кг / м2(с учетом минимальных естественных потерь при напылении);Комплектная упаковка (стальные бочки) Комплект 440 кг (нетто) - 215 кг -компонент «1», 225 кг - компонент «2»;Адгезионная прочность (бетон), МПа, не менее - 2,5;Адгезионная прочность (сталь после струйно-абразивной обработки), МПа,не менее - 4,0;Относительное удлинение до разрыва (выдержка не менее 3 суток), %, неменее - 350;Предел прочности при растяжении (выдержка не менее 3 суток), МПа, неменее 20;Твёрдость - 96 (по Шору А);Истираемость (Табер, колесо Н-18, 1000 г, 1000 об.), мг - 156;Модуль упругости: при растяжении - 97,6 Мпа, при сжатии - 45,8 МПа.Нормативно-технический документ - ГОСТ 30693-2000.Поставщик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</si>
  <si>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1013 Т</t>
  </si>
  <si>
    <t>242040.300.000029</t>
  </si>
  <si>
    <t>для насосно-компрессорных труб, стальная, диаметр 51-100 мм</t>
  </si>
  <si>
    <t>Устройство специальное, воронкообразное.Назначение - для беспрепятственного входа инструмента в подъемнуюколонну при проведении геофизических работ на скважине, а также вводторца колонны в аварийный инструмент.Технические характеристики:Тип воронки - цилиндрическая;Присоединительная часть - муфтовый конец;Наружный диаметр трубы НКТ, мм - 73;Наружный диаметр муфты, мм - 90;Длина, мм - 132;Масса, кг - 2,4;Перечень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633-80.</t>
  </si>
  <si>
    <t>910 Т</t>
  </si>
  <si>
    <t>222929.900.000147</t>
  </si>
  <si>
    <t>кабельная, концевая, поливинилхлоридная</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</si>
  <si>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- 70-120;Изоляция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</si>
  <si>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909 Т</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</si>
  <si>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- 35-50;Изоляция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</si>
  <si>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911 Т</t>
  </si>
  <si>
    <t>Муфта концевая наружной установки типа 3ПКНТп-10 (КВТ) предназначена дляоконцевания 3-х жильных силовых кабелей с изоляцией из сшитогополиэтилена, с броней и без брони, с медным проволочным экраном нанапряжение до 10 кВ с частотой переменного тока 50 Гц. В режимеэксплуатации диапазон температуры окружающей среды: от -50°С до +50°С.Монтаж концевых муфт может быть осуществлен для следующих основных типовтрехжильных кабелей: АПвПу, ПвПу, АПвПуг, ПвПуг, АПвВ, ПвВ, АПвП2г,ПвП2г, АПвПу2г, ПвПу2г,АПвБП, ПвБП, АПвБПг,ПвБПг, АПвБВ, ПвБВ.Технические характеристики:Рабочее напряжение, кВ - 10;Сечение жил, мм2 - 70-120;Количество жил в кабеле - 3;Тип муфты - концевая;Тип установки - наружная;Изоляция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характеристики:Материал трубки устойчив к явлению трекинга, воздействиюультрафиолетовых лучей и погодно-климатическим условиям. Комплект смодификацией L12 включает болтовые наконечники с отверстием под болтM12.</t>
  </si>
  <si>
    <t>1180 Т</t>
  </si>
  <si>
    <t>265184.300.000017</t>
  </si>
  <si>
    <t>"Муфта магнитная Ха5.125.000СБ.
Назанчение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Ха5.125.000СБ;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</si>
  <si>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1080 Т</t>
  </si>
  <si>
    <t>259413.900.000013</t>
  </si>
  <si>
    <t>для плотника</t>
  </si>
  <si>
    <t>Набор плотника.Количество предметов - 22 предмета.</t>
  </si>
  <si>
    <t>1039 Т</t>
  </si>
  <si>
    <t>Набор инструментов автослесаря из 119 предметов.Назначение - для ремонта автомобилей как в профессиональных сервисныхцентрах;Технические характеристики:Количество предметов, шт - 119;Материал - качественная сталь;Упаковка - удобный пластиковый кейс;Состав набора:Привод - 1/4":Головка короткая 1/4" 6-гр., шт, не менее - 10: (4,5,6,7,8,9,10,11,12,13мм.);Гибкий удлинитель 1/4" 150 мм, шт - 1;Вороток - отвертка под головку 1/4" 150 мм, шт - 1;Вороток Т-образный 1/4" 115 мм, шт - 1;Трещетка 1/4" 72 зубца 145 мм, шт - 1;Кардан 1/4", шт - 1;Удлинитель 1/4", шт - 2 (50, 100 мм);Держатель для насадок 1/4", шт - 1;Насадка 1/4" крестовая, шт, не менее - 4 (PH0, PH1, PH2, PH3);Насадка 1/4" крестовая, шт, не менее - 3 (PZ1, PZ2, PZ3);Насадка 1/4" плоская, шт, не менее  - 4 (3, 4, 5.5, 7 мм);Насадка 1/4" шестигранная, шт, не менее - 5 (3, 4, 5, 6, 7 мм);Насадка 1/4" звездочка, шт, не менее - 6 (T10, T15, T20, T25, T27, T30);Насадка 5/16" плоская, шт, не менее - 3 (8, 10, 12 мм);Насадка 5/16" крестовая, шт, не менее - 3 (PH1, PH2, PH3);Насадка 5/16" звездочка, шт, не менее - 8 (T10, T20, T25, T27, T30, T40,T45, T50);Насадка 5/16" шестигранная, шт, не менее  - 7  (4, 5, 6, 7, 8, 10, 12мм);Привод 1/2":Головка короткая 1/2" - 6 гр., шт, не менее - 18:(10,11,12,13,14,15,16,17,18,19,20,21,22,23,24,27,30,32 мм.);Головка торцевая звездочка 1/2", шт, не менее - 8 (E10, E11, E12, E14,E16, E18, E20, E22);Держатель для насадок 1/2", шт - 1;Вороток с шарниром 1/2" 430 мм, шт - 1;Удлинитель 1/2", шт - 2 (75, 250 мм);Головка свечная 1/2", шт - 2 (16; 21 мм);Кардан 1/2", шт - 1;Трещотка 1/2" 72 зубца 245 мм, шт - 1;Ключ рожково-накидной, шт, не менее - 16:(6,7,8,9,10,11,12,13,14,15,16,17,19,22,24,27 мм.);Молото деревянная ручка 300 г, шт - 1;Магнит телескопический, шт - 1;Пассатижи 175 мм, шт - 1;Клещи с фиксатором 250 мм, шт - 1;Отвертка крестовая РН2*38 мм, шт - 1;Отвертка крестовая РН3*200 мм силовая, шт - 1;Отвертка шлицевая 6,5*38 мм, шт – 1;Отвертка шлицевая 8*200 мм., силовая, шт - 1;Прилагаемая документация при поставке товара:- паспорт;- сертификат соответствия.</t>
  </si>
  <si>
    <t>1050 Т</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</si>
  <si>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мм2 - 70;Диаметр контакт стержня - 10;Внутренний диамтер хвостовика, мм - 11;Материал - А (алюминий);Климатическое исполнение - УХЛ3;Нормативно-технический документ - ГОСТ 9581-80, ГОСТ 23981-80.</t>
  </si>
  <si>
    <t>1316 Т</t>
  </si>
  <si>
    <t>281314.900.000053</t>
  </si>
  <si>
    <t>для воды и других чистых, химически нейтральных жидкостей, конденсатный горизонтальный, подача 10-2000 м3/ч</t>
  </si>
  <si>
    <t>"Насос Х 20/31 с электродвигателем - центробежный, горизонтальный, консольный, одноступенчатый, смонтированный на общей фундаментной плите. Привод насоса осуществляется через соединительную упругую муфту. Уплoтнениевала насoса - сальникoвoе.
Насосы Х 20/31 (Х 20/31а, Х 20/31б) предназначены для перекачивания химически активных и нейтральных жидкостей с объемной концентрацией твердых включений не более 0,1%, с размером частиц не более 0,2 мм, плотностью не более 1300 кг/м³. Кинематическая вязкость перекачиваемой жидкости до 30•10-6 м²/с.
Широко применяется в различных отраслях промышленности - химической, нефтехимической, лакокрасочной, пищевой и др.
В качестве материала для изготовления проточных деталей насосов Х 20/31 используется: 
- углеродистая сталь 25Л - ""А"" (температураперекачиваемой жидкости oт -40 дo +90°С);
Технические характеристики насоса: 
Обозначение: насос Х 20/31-К-CД-У2
Подача, м3/ч -20; 
Напор, м-32; 
Уплотнение вала насоса – сальниковое;
Частота вращения, об/мин – 2900; 
Мощность электродвигателя, кВт -5,5; 
Габаритные размеры, мм не более- 1115х405х418; 
Масса, кг – 182.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насоса и электродвигателя; 
- руководства по эксплуатации;
Заполняется потенциальным поставщиком:
Марка/модель - 
Завод изготовитель- 
Страна происхождения –
"</t>
  </si>
  <si>
    <t>1318 Т</t>
  </si>
  <si>
    <t>Насос центробежный консольный типа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- 15;Частота вращения, об/мин - 2900;Тип уплотнения - с двойным сальниковым уплотнением.Перечень документов при поставке:- предоставление паспорта;- руководство по эксплуатации.Нормативно-технический документ - ГОСТ 22247-96.</t>
  </si>
  <si>
    <t>1315 Т</t>
  </si>
  <si>
    <t>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t>
  </si>
  <si>
    <t>1317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</si>
  <si>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t>
  </si>
  <si>
    <t>1320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</si>
  <si>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</si>
  <si>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1321 Т</t>
  </si>
  <si>
    <t>1319 Т</t>
  </si>
  <si>
    <t>1322 Т</t>
  </si>
  <si>
    <t>"Насос KSB ETNY125-100-250 SG DB08L307502B.
Назначение - для перекачки не агресивных жидкостей
Технические характеристики:
Тип насоса - консольно-моноблочный;
Обозначение - KSB ETNY125-100-250 SG DB08L307502B;
Производительность, м³/ч - от 27,50 до 377,00;
Напор, м - от 69,00 до 95,00;
Температурный диапазон, С - от -30 до +110;
Мощность, кВт - 90; 
Класс эффективности электродвигателя - IE3;
Напряжение - 3~ (трёхфазный ток);
Количество оборотов, об/мин - 2900; 
Материал корпуса (по стандарту EN) 1. 4408 / A743 GR CF8 M;CC480K-GS / B30 C90700;JL1040 / A48CL35B;JS1030 /A536 GR 60-40-18;
Тип насоса Консольно-моноблочные насосы
Исполнение - с соединительной муфтой без двигателя и рамы основания;
Присоединение к трубопроводу на стороне всасывания, DN - 125;
Присоединение к трубопроводу с напорной стороны, DN - 100;
Класс защиты электродвигателя - не менее IP55;
Среда - вода;
Тип перекачиваемой жидкости: чистая, не взрывоопасная, не агрессивная в отношении материалов насоса, без абразивных примесей
Температура перекачиваемой жидкости, °C - от -30 до 110; 
Тип соединения - фланец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Сорғы KSB ETNY125-100-250 SG DB08L307502B
Мақсаты-агрессивті емес сұйықтықтарды айдау үшін
Техникалық сипаттамалары:
Сорғы түрі-консольді моноблокты;
Белгілеу-KSB ETB 125-100-250;
Өнімділік, м3 / сағ - 27,50-ден 377,00-ге дейін;
Қысым, м-69,00-ден 95,00-ге дейін;
Температура диапазоны, с - 30-дан +110-ға дейін;
Қуаты, кВт-90;
Электр қозғалтқышының тиімділігі класы-IE3;
Кернеу-3~ (үш фазалы ток);
Айналым саны, айн/мин -2900;
Корпус материалы-шойын;
Сорғы түрі консольді моноблокты сорғылар
Орындау-қозғалтқышсыз және негіз жақтауынсыз жалғағыш муфтамен;
Сору жағындағы құбырға қосылу, DN - 125;
Құбырға қысым жағынан қосылу, DN - 100;
Электр қозғалтқышының қорғаныс класы-IP55-тен кем емес;
Сәрсенбі-су;
Сорылатын сұйықтықтың түрі: таза, жарылғыш емес, сорғы материалдарына қатысты агрессивті емес, абразивті қоспасыз
Айдалатын сұйықтықтың температурасы, °C-30-дан 110-ға дейін;
Қосылу түрі-фланец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
Жеткізу кезінде өнім беруші құжаттардың толық пакетін,оның ішінде қолдануға рұқсатты, паспортты, жабдық пен қолданылған құрылғыларға пайдалану жөніндегі нұсқаулықты ұсынады;"</t>
  </si>
  <si>
    <t>1118 Т</t>
  </si>
  <si>
    <t>265112.150.000001</t>
  </si>
  <si>
    <t>Нивелир</t>
  </si>
  <si>
    <t>высокоточный</t>
  </si>
  <si>
    <t>Нивелир инженерный оптический с компенсатором.Назначение - для строительства, при инженерных изысканиях игеодезических съемках.Технические характеристики:Тип нивелира - оптический;Марка - NA730;Тип упаковки - кейс;Увеличение - 30-крат;Точность - на 1 км двойного хода 1.2 мм;На одно измерение 0.8 мм, автоматический уровень.</t>
  </si>
  <si>
    <t>757 Т</t>
  </si>
  <si>
    <t>139613.000.000001</t>
  </si>
  <si>
    <t>Нить</t>
  </si>
  <si>
    <t>для технических нужд, синтетическая</t>
  </si>
  <si>
    <t>Нить привода датчика положения для Кевлар-5, СИДДОС-автомат.Длина нити, м - по 5 (комплект заправки).</t>
  </si>
  <si>
    <t>902 Т</t>
  </si>
  <si>
    <t>Обложки для переплета.Назначение - для переплета из прочного, износостойкого пластика;Технические характеристики:Тип обложек - прозрачные;Толщина пленки, мкм - 200;Формат - А4;Размер, мм - 210х297;Материал - ПВХ;Комплект, шт - 100.</t>
  </si>
  <si>
    <t>1439 Т</t>
  </si>
  <si>
    <t>289261.500.000158</t>
  </si>
  <si>
    <t>Овершот</t>
  </si>
  <si>
    <t>для нефтегазодобывающей отрасли</t>
  </si>
  <si>
    <t>Овершот освобождающиеся ОВ-90.Назначение - для захвата за наружную цилиндрическую поверхность ипоследующего извлечения элементов трубных колонн при проведенииловильных работ в скважинах различного назначения.Технические характеристики:Наружный диаметр овершота, мм - 90,6;Максимальный номинальный размер спирального захвата, мм - 73,0;Присоединительная резьба, мм - З-73;Критическая растягивающая нагрузка, kH - 600.Поставщик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</si>
  <si>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831 Т</t>
  </si>
  <si>
    <t>205920.000.000000</t>
  </si>
  <si>
    <t>Олифа</t>
  </si>
  <si>
    <t>натуральная, из льняного/конопляного масла, сорт высший</t>
  </si>
  <si>
    <t>Олифа натуральная льняная.Технические характеристики:Растительное масло применяемое для изготовления олифы - льняная;Условное обозначение - НЛ (натуральная льняная);Цвет по йодометрической шкале, мг I2/100 см3, не темнее - 400;Отстой, % (по объему), не более - 1;Условная вязкость по вискозиметру типа ВЗ-246 с диаметром сопла 4 мм притемпературе (20±0,5) С, - от 26 до 32;Кислотное число, мг КОН, не более - 6;Прозрачность после отстаивания в течение 24 ч при температуре (20±2) С -полная;Время высыхания до степени 3 при температуре (20±2) °С, ч, не более -24;Плотность при температуре (20± 2)°С, г/см3 - от 0,936 до 0,950;Йодное число, мг йода на 100г, не менее - 155;Массовая доля фосфорсодержащих веществ в пересчете на Р2О5, %, не более- 0,026;Массовая доля неомыляемых веществ, %, не более - 1;Массовая доля золы, %, не более - 0,3;Смоляные кислоты - отсутствуют;Нормативно-технический документ - ГОСТ 32389-2013.</t>
  </si>
  <si>
    <t>1332 Т</t>
  </si>
  <si>
    <t>281331.000.000168</t>
  </si>
  <si>
    <t>Опора балансира</t>
  </si>
  <si>
    <t>для станков-качалок</t>
  </si>
  <si>
    <t>Опора балансира в сборе.Назначение - для соединения балансира со стойкой станка-качалки;Технические характеристики:Тип станка-качалки - ПШН-8;Комплектация:Болт - М 12х25 ГОСТ7798-70,Шайба - 12.65Г ГОСТ6402-70,Пробка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ДПКР.731391.001,Ось балансира - ДПКР.303744.001;Перечень документов при поставке:- предоставление сертификата происхождения;Нормативно-технический документ - ГОСТ 5866-66.Марка/модель -Завод изготовителя -Страна происхождения -(заполняется поставщиком)</t>
  </si>
  <si>
    <t>1331 Т</t>
  </si>
  <si>
    <t>Опора балансира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ДПКР.303744.004;Условия поставки:- предоставление паспорта;Нормативно-технический документ - ГОСТ 5866-66.</t>
  </si>
  <si>
    <t>1330 Т</t>
  </si>
  <si>
    <t>Опора балансира в сборе.Назначение - для соединения балансира со стойкой станка-качалки;Тип станка-качалки - ПШН-4.</t>
  </si>
  <si>
    <t>876 Т</t>
  </si>
  <si>
    <t>222129.700.000084</t>
  </si>
  <si>
    <t>полипропиленовый, диаметр 50 мм</t>
  </si>
  <si>
    <t>Отвод — изделие, предназначенное для изменения направления потока жидкости (газа) в трубопроводе.Изготавливается из чугуна, стали, пластика и так далее.</t>
  </si>
  <si>
    <t>1333 Т</t>
  </si>
  <si>
    <t>281331.000.000169</t>
  </si>
  <si>
    <t>Палец</t>
  </si>
  <si>
    <t>Головка шатуна нижняя станка качалки в сборе.Техническая характеристика:Грузоподъемность станка-качалки, т - 3;Номер по каталогу - ВФП.48.00.200-01.</t>
  </si>
  <si>
    <t>917 Т</t>
  </si>
  <si>
    <t>222929.900.000238</t>
  </si>
  <si>
    <t>Палочка</t>
  </si>
  <si>
    <t>лабораторная, из фторопласта</t>
  </si>
  <si>
    <t>Палочка стеклянная.Назначение - для перемешивания, переливания проб и проведениялабораторных исследований;Технические характеристики:Длина, мм - 500;Условия поставки:В упаковке, шт - 100.</t>
  </si>
  <si>
    <t>947 Т</t>
  </si>
  <si>
    <t>231923.300.000155</t>
  </si>
  <si>
    <t>Палочка стеклянная.Назначение - для проведения лабораторных исследований;Технические характеристики:Длина, мм - 220;Условия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21400-75.</t>
  </si>
  <si>
    <t>879 Т</t>
  </si>
  <si>
    <t>222311.590.000001</t>
  </si>
  <si>
    <t>Панель</t>
  </si>
  <si>
    <t>из поливинилхлорида, стеновая</t>
  </si>
  <si>
    <t>Панель (Ламбри) ПВХ 6000х100х24мм - панель для внутренней отделки.Назначение - для облицовки помещений - балконов, кухонь, хозяйственных иофисных помещений. Это прочный влагоустойчивый и долговечный материал. Вотличие от деревянных, ламбри ПВХ не горят, не гниют, не выгорают насолнце и не требуют специального ухода в процессе эксплуатации.Нормативно - технический документ - ГОСТ 19111-2001.Поставщик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</si>
  <si>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1012 Т</t>
  </si>
  <si>
    <t>242040.100.000013</t>
  </si>
  <si>
    <t>Переводник для насосно-компрессорных труб</t>
  </si>
  <si>
    <t>стальной, тип П</t>
  </si>
  <si>
    <t>Переводник с резьбой треугольного профиля НКТ П 89х114-Е.Назначение - для соединения гладких и с высаженными наружу концами труб;Технические характеристики:На муфтовом конце - 89;На ниппельном конце - 114;Группа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</si>
  <si>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1011 Т</t>
  </si>
  <si>
    <t>Переводник НКТ П 60х73-ЕНазначение - с резьбой треугольнего профиля для соединения гладких и свысаженными наружу концами труб;Условное обозначение - П;На муфтовом конце - 60;На нипельном конце - 73;Группа точности - Е;Нормативно-технический документ - ГОСТ 23979-80.</t>
  </si>
  <si>
    <t>1298 Т</t>
  </si>
  <si>
    <t>281220.500.000012</t>
  </si>
  <si>
    <t>Переводник подъемный</t>
  </si>
  <si>
    <t>для бурильного инструмента</t>
  </si>
  <si>
    <t>Переводник с резьбой треугольного профиля НКТ П73х89-Е.Назначение - для соединения гладких и с высаженными наружу концами труб;Технические характеристики:На муфтовом конце - 73;На ниппельном конце - 89;Группа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</si>
  <si>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1027 Т</t>
  </si>
  <si>
    <t>255012.600.000016</t>
  </si>
  <si>
    <t>Переводник соединительный</t>
  </si>
  <si>
    <t xml:space="preserve"> для отдельных частей бурильной колонны</t>
  </si>
  <si>
    <t>Переводник переходной П 63,5/66.Назначение - для соединения между собой элементов бурильной колонны, втом числе присоединения к ним инструмента, применяемого при бурениискважин, аварийного и породоразрушающего инструмента, системгеонавигации, керноотборного оборудования, а также для соединенияэлементов бурильной колонны с элементами колонн обсадных или насосно-компрессорных труб.Технические характеристики:Условный обозначения - П (переходной);На муфтовом конце - 63,5;На нипельном конце - 66;Нормативно-технический документ - ГОСТ 7360-2015.</t>
  </si>
  <si>
    <t>1028 Т</t>
  </si>
  <si>
    <t>Переводник переходной П-73/66.
Обозначение - ВФП.30.04.067;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- 66;
Условия поставки:
- должен поставляться с сертификатом и другими документами, удостоверяющим происхождение товара;- соответствующая упаковка; 
Нормативно-технический документ - ГОСТ7360-82.</t>
  </si>
  <si>
    <t>1026 Т</t>
  </si>
  <si>
    <t>Переводник переходной П-73/88 .
Обозначение - НКТ73/88 ВФП.30.04.068;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- 88;
Условия поставки:
- должен поставлятьсяс сертификатом и другими документами, удостоверяющим происхождение товара;- соответствующая упаковка; 
Нормативно-технический документ - ГОСТ 7360-82.</t>
  </si>
  <si>
    <t>1173 Т</t>
  </si>
  <si>
    <t>265182.500.000051</t>
  </si>
  <si>
    <t>Переключатель</t>
  </si>
  <si>
    <t>для точек измерений</t>
  </si>
  <si>
    <t>"Переключатель потока жидкости и газа.
Назначение - для переключения потока жидкости или газа на замер через счетчик ТОР или камерный преобразователь счетчика СКЖ.
Закуп осуществляется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Представляет собой кран шаровой трехходовой с редуктором и электродвигателем.
Технические характеристики:
Номер по каталогу - ПДРК.613445.003-08 ФО;
Применяемость - запасные части  АГЗУ (14 скв);
Климатическое исполнение крана - УХЛ по ГОСТ 15150-69.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</si>
  <si>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1413 Т</t>
  </si>
  <si>
    <t>282411.900.000019</t>
  </si>
  <si>
    <t>Перфоратор</t>
  </si>
  <si>
    <t>электрический</t>
  </si>
  <si>
    <t>Перфоратор электрический профессиональный трехрежимный инструмент.Назначение - для выполнения операций с высокой производительностьюдробления, сверления и сверлению, которое совмещено с ударом. Низкийуровень вибрации (14,5м/s²) благодаря системе гашения вибрации,блокировка вращения для долбления, шарнирное крепление кабеля дляпредотвращения разрывов, поворотный щеткодержатель для одинаковоймощности (правом, левом), блокировка удара при сверлении в древесине иметалле.Технические характеристики:Номинальная потребляемая мощность, Вт - 800-1000;Максимальная энергия единичного удара, Дж - 3,1; 3,5;Номинальное число оборотов, об/мин. - 0-900;Вес, кг - 3,5;Число ударов при номинальном числе оборотов, уд/мин. - 0-4000;Диаметр отверстия в бетоне при сверлении, мм:- ударными сверлами - от 4 до 28;- полыми сверлильными коронками - 68;- в кирпичном кладке - 82;Максимальный диаметр отверсия, мм:- в стали - 13;- в древесине - 30;Оптимальный диапазон сверления в бетоне, мм - от 12 до 18;Тип патрона - SDS-plus.Комплектация:- дополнительная рукоятка;- ограничитель глубины 210 мм;- салфетка;- тюбик со смазкой.Поставляется в кейсе-чемоданчик.Поставщик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</si>
  <si>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1440 Т</t>
  </si>
  <si>
    <t>289315.300.000001</t>
  </si>
  <si>
    <t>хлебопекарная, ярусная</t>
  </si>
  <si>
    <t>Шкаф(печь) пекарский.Назначение - используется на предприятиях общественного питания длявыпечки хлебобулочных и кондитерских изделий;Количество секций - 3;Количество хлебных форм №7 в одной секции - 24;Мощность верхнего и нижнего блоков ТЭНов - регулируется отдельно;Диапазон рабочей температуры - от 20 до 270 С;Дополнительно встроен - термоограничитель;Подставка, задняя и боковые облицовки - крашенные;Ножки шкафа - регулируются по высоте;Вместо подставки дополнительно можно установить - расстоечную камеруAbat ШРТ-4ЭШ;Технические характеристики:Тип шкафа - пекарский;Номинальная потребляемая мощность, кВт - 15,6;Номинальное напряжение, В - 400;Частота тока , Гц -  50;Масса, кг - 410;Максимальная температура шкафа - 270 С;Габаритные размеры, мм - 1300х1080х1660;Внутренние размеры шкафа, мм - 1000х800х180.</t>
  </si>
  <si>
    <t>983 Т</t>
  </si>
  <si>
    <t>231923.300.000232</t>
  </si>
  <si>
    <t>Пипетка</t>
  </si>
  <si>
    <t>из стекла, с одной отметкой, вместимость 0,5-200 см3</t>
  </si>
  <si>
    <t>Пипетка 2-1-2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- 2;Материал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</si>
  <si>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984 Т</t>
  </si>
  <si>
    <t>Пипетка 2-1-10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</si>
  <si>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985 Т</t>
  </si>
  <si>
    <t>231923.300.000235</t>
  </si>
  <si>
    <t>Пипетка Мора</t>
  </si>
  <si>
    <t>из стекла, неградуированная, вместимость 1-500 мл</t>
  </si>
  <si>
    <t>Пипетка 2-1-2-10 прямая градуировка на полный слив.Назначение - для отмеривания определенных объемов жидкости.Технические характеристики:Тип - 2;Исполнение - 1;Класс точности - 2;Вместимость,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ГОСТ-29227-91.</t>
  </si>
  <si>
    <t>1096 Т</t>
  </si>
  <si>
    <t>259929.490.000008</t>
  </si>
  <si>
    <t>Планка</t>
  </si>
  <si>
    <t>для фиксации, металлическая</t>
  </si>
  <si>
    <t>"Ответная планка для пластиковой двери расположена на импосте или раменапротив запорных цапф. При этом она предназначена для фиксациизапорного язычка.Технические характеристики:Размер, мм -13;Вид - универсальная."</t>
  </si>
  <si>
    <t>919 Т</t>
  </si>
  <si>
    <t>222991.400.000000</t>
  </si>
  <si>
    <t>Пластина разделительная</t>
  </si>
  <si>
    <t>полиамидная</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</si>
  <si>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- 3;Цвет - красный.</t>
  </si>
  <si>
    <t>918 Т</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</si>
  <si>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- 6;Цвет - черный.</t>
  </si>
  <si>
    <t>895 Т</t>
  </si>
  <si>
    <t>222314.700.000091</t>
  </si>
  <si>
    <t>Плинтус</t>
  </si>
  <si>
    <t>пластиковый, ламинированный</t>
  </si>
  <si>
    <t>Плинтус ПВХ.
Техничсекие характеристики:
Вид - полужесткий;
Материал - поливинилхлорид.</t>
  </si>
  <si>
    <t>993 Т</t>
  </si>
  <si>
    <t>236111.500.000149</t>
  </si>
  <si>
    <t>Плита для покрытия городской дороги</t>
  </si>
  <si>
    <t>железобетонная, марка 2П30.18</t>
  </si>
  <si>
    <t>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- 1П30.18;Габаритные размеры, мм:Длина - 3000;Ширина - 1750;Толщина - 170.</t>
  </si>
  <si>
    <t>1406 Т</t>
  </si>
  <si>
    <t>282113.600.000022</t>
  </si>
  <si>
    <t>Плита нагревательная</t>
  </si>
  <si>
    <t>для быстрого и равномерного нагрева стаканов, колб и других объектов, лабораторная</t>
  </si>
  <si>
    <t>Плита нагревательная лабораторная со стеклокерамической поверхностью.Позволяет проводить термообработку при контроле температуры и временинагрева.Технические характеристики:Диапазон рабочих температур нагревающей поверхности, °С - от 40 до 500;Точность установки температуры, °С - ±1;Неравномерность температуры, °С - 5;Максимальное время выполнения этапа термообработки, мин. - 599;Материал нагревательной поверхности - стеклокерамика;Сопротивление изоляции цепей (при нормальных условиях), МОм - 10;Потребляемая мощность, кВт, не более - 1,8;Габаритные размеры плиты, не более, мм - 290х260х130;Размеры нагревательной поверхности, не более, мм - 284х224;Масса, кг - 3,4;Условия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</si>
  <si>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994 Т</t>
  </si>
  <si>
    <t>236111.500.000231</t>
  </si>
  <si>
    <t>Плита покрытия</t>
  </si>
  <si>
    <t>железобетонная, тип 1ПП</t>
  </si>
  <si>
    <t>"Плита перекрытия колодца ПП-15.
Назначение - для устройства круглых колодцев подземных трубопроводов канализационных самотечных (включая коллекторы), водопроводных и газопроводных сетей.
Технические характеристики:
Тип конструкции - ПП (плита перекрытия смотрового или контрольного колодца);
Диаметр плиты, мм - 1680;
Высота, мм - 150;
Диаметр отверстия, мм - 700;
Объем бетона, м3 - 0,27;
Вес, кг, не менее - 700.           "</t>
  </si>
  <si>
    <t>1282 Т</t>
  </si>
  <si>
    <t>275128.390.000033</t>
  </si>
  <si>
    <t>Плита электрическая</t>
  </si>
  <si>
    <t>тип варочной панели комбинированный, количество конфорок 4, отдельностоящая</t>
  </si>
  <si>
    <t>Плита электрическая.Назначение - для приготовления первых, вторых, третьих блюд в наплитнойпосуде, а также для жарки полуфабрикатов из мяса, рыбы, овощей и выпечкимелко штучных кулинарных изделий.Технические характеристики:Тип плиты - электрическая;Номинальная потребляемая мощность, кВт, не более - 16,8;Номинальное напряжение, В, не более - 400;Количество конфорок, шт, не менее - 4;Размеры конфорок, мм, не менее - 295х417;Потребляемая мощность конфорки, кВт, не более - 3;Площадь жарочной поверхности, м2 - 0,48;Температура рабочей поверхности конфорки, С, не более - 480;Время разогрева конфорки до максимальной температуры, мин, не более -30;Номинальная мощность жарочного шкафа, кВт - 4,8;Диапазон регулирования температуры жарочного шкафа, С - 20-270;Время разогрева жарочного шкафа до 240 °C, мин, не более - 30;Внутренние размеры жарочного шкафа, мм, не менее - 538(540)х535(540)х290(295);Габаритные размеры, мм, не более - 840(1050)х850(895)х860;Масса, кг, не более - 155.</t>
  </si>
  <si>
    <t>986 Т</t>
  </si>
  <si>
    <t>233110.790.000017</t>
  </si>
  <si>
    <t>Плитка керамогранитная</t>
  </si>
  <si>
    <t>напольная</t>
  </si>
  <si>
    <t>Плитки из керамогранита для наружных работ с рельефной поверхностью.Технические характеристики:Размеры, мм - 300х300х12;Поверхность - антискользящая, матовая;Влагоустойчив, % - 0,05-0,01;Морозоустойчив, С -100 + 300;Износостойкий - 3-5Р.Е.I.Нормативно-технический документ - СТ РК 1954-2010.</t>
  </si>
  <si>
    <t>1335 Т</t>
  </si>
  <si>
    <t>281331.000.000181</t>
  </si>
  <si>
    <t>Подвеска</t>
  </si>
  <si>
    <t>для станков-качалок, устьевого штока</t>
  </si>
  <si>
    <t>Подвеска устьевого штока к станкам качалкам типа ПНШ-4.Назначение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характеристики:Наибольшаядопустимая нагрузка, Н - 30000;Диаметр устьевого штока, мм - 31;Диаметр каната, мм - 19;Габаритные размеры, мм ДхШхВ - 250х86х195.Поставщик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</si>
  <si>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1334 Т</t>
  </si>
  <si>
    <t>Подвеска устьевого штока ПНШ-6.Технические характеристики:Наибольшая допустимая нагрузка, Н - 60000;Диаметр устьевого штока, мм - 31;Диаметр каната, мм - 22,5;Габаритные размеры, мм ДхШхВ - 285х100х210.</t>
  </si>
  <si>
    <t>1405 Т</t>
  </si>
  <si>
    <t>282112.900.000020</t>
  </si>
  <si>
    <t>Подогреватель нефти</t>
  </si>
  <si>
    <t>трубопроводный, автоматизированный</t>
  </si>
  <si>
    <t>Подогреватель трубчатый прямого нагрева.Назначение - для нагрева нефти, водонефтяных эмульсий, попутногонефтяного газа в системах нефтегазосбора от скважины до магистральныхтрубопроводов, а также для сжигания попутного газа в целях егоутилизации.Подогреватель трубчатый прямого нагрева состоит из теплообменной камеры,со встроенным ГРП, трубопроводов входа и выхода нефти. Подогревательдолжен быть оснащен устройствами, приборами, исполнительнымимеханизмами, обеспечивающими дистанционное управление, контроль ирегулирование параметров процесса нагрева продукта и режима работы печи,защитой оборудования печи и аварийной сигнализацией.Система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кгорелочным устройствам;- температуры нагрева продукта;- автоматический розжиг запальной и основных горелок с предварительнымпроветриванием топочного пространства принудительной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 Трубчатые печи относятся ктехническим устройствам, применяемым на опасном производственномобъекте, и, в соответствии с Законом РК «О ГЗ» должны иметь разрешениена применение.Технические характеристики:Тип - ПТ, однопоточный;Нагреваемая среда - нефть, нефтяная эмульсия с содержанием сероводородав попутном газе до 0,1% по объему;Тепловая мощность печи, МВт - не менее 1,8 и не более 2;Пропускная способность по подогреваемой среде, м3/ч, не более приразности температуры подогреваемой среды на выходе и входе подогревателяΔt =40 К(0С):- нефть, эмульсия - 94,7; - газ - 85 500;- попутно пластовая вода - 40,8;Δt =70 К (0С): - нефть, эмульсия - 94,7;- газ - 48 850;- попутно пластовая вода - 23,3;Температурный перепад среды между входом и выходом из подогревателя, впределах, °С - 70; Температура продукта на выходе из подогревателя, неменее - 80 С;Рабочее давление нагреваемой среды, МПа (кг/см2), не более - 16 (160);Количество горелок, шт, не менее - 10 и не более - 16;  Теплота сгораниятоплива (нефтяной или природный газ), К Дж/м3 -33494-37263;Топливо - природный газ или попутный газ, осушенный с содержаниемсероводорода не более - 0,002% по массе;Давление топливного газа, МПа (кг/см2):- до регулятора давления - 0,3 -1,2 (3…12);- перед горелками, не более - 0,3 (3);Камера теплообменная выполнена в виде металлического теплоизолированногокорпуса, состоит из двух камер радиантной и конвективной.Внутри камеры размещены продуктовые змеевики из гладких и оребренныхтруб.В камере осуществляется процесс теплообмена между продуктами сгораниягазового топлива, омывающими наружные поверхности труб секций змеевикови нагреваемой средой, перемещающейся внутри труб змеевиков.Снаружи на крыше потолочной части камеры, на корпусе крепятся дымоваятруба.Обшивка внутренняя лист из стали 20Х23Н18 М3а ГОСТ5582-75;Тепловая изоляция - огнеупорная теплоизоляционная муллитокремнеземистая,температура эксплуатации до 1150°С;Наружная стена из стали толщины, мм, не менее - 4.Змеевик:Диаметр труб змеевика, мм - 114х12;Материал - низколегированная сталь, жаростойкая;Все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- 12.Трубные решетки должны покрываться изоляцией со стороны дымовых газов ссоответствующей толщиной.Для защиты футеровки торцевых решеток от повреждений трубами к каждомуотверстию трубной решетки должна быть приварена гильза с внутреннимдиаметром, превышающим диаметр трубы или наружный диаметр оребрения(ошипования), мм - 12.Гильзы должны изготавливаться из аустенитной нержавеющей стали.Дымовые трубы и секций должны крепиться болтами на крыше теплообменнойкамеры.Дымовая труба должна быть снабжена с одним штуцером для отбора пробыуходящих дымовых газов в соответствии с экологическими требованиями помониторингу качества воздуха, которые указаны соответствующимрегулирующим органом.Штуцер должен быть из трубы с фланцем ""выступ-впадина"".Труба должна быть приварена к наружной поверхности дымовой трубы.Поставщик должен предоставить для каждого штуцера фланцевую заглушку ссоответствующей прокладкой по температуре и коррозионным условиямдымовых газов, а также для предотвращения проникновения воздуха и утечкидымовых газов.Минимальная толщина дымовой трубы должна составлять, мм, не менее - 6.Горелка - конструкция, выбор, расстояние между горелками, ихрасположение, монтаж и эксплуатация горелок должны исключать касаниепламени труб, трубных опор.Расположение и эксплуатация горелок должны гарантировать полное сгораниетоплива внутри радиационной секции нагревателя.Материалы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реализует трехуровневую систему управления.Нижний (полевой) уровень состоит из первичных преобразователей(датчиков)контроля технологических параметров, приводов регулирующей арматуры изапорной арматуры.На нижнем уровне предусматривается сбор информации о состояниипараметров объектов.Средний уровень системы (технологический комплекс системы) строится набазе программируемого логического контроллера (ПЛК)в шкафу управления.Программируемый логический контроллер для построения системавтоматизации низкой и средней степени сложности.Модульная конструкция контроллера с естественным охлаждением, 384 Кбайтрабочей памяти,1. Интерфейс MPI/DP 12 МБИТ/С,2. Интерфейс ETHERNETPROFINET, с 2-х портовым коммутатором, с картой памяти MICRO MEMORYCARD, предусмотреть модуль аналогового входа на 8входов, модуль ввода-вывода дискретных сигналов - 16 входов =24В и 16выходов =24В/0.5A).Вшкафу управления предусмотреть отопительное устройство на 220В смощностью, Вт - 400.Верхний уровень системы включает в себя сенсорный панель управлениядиагональ 8*.Сенсорная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 процесса.Система автоматизации - Siemens (на базе контроллера Simatic, шкафуправления RITTAL).Шкаф управления монтируется в существующих стационарных помещениях (воператорной).Система предусматривает:- автоматическое и дистанционное управление вентилятором;-автоматический и дистанционный розжиг газовых горелок;- блокировку (запрет) розжига основных горелок, запальных савтоматической (отсечкой топливного газа) известительную аварийнуюсигнализацию с расшифровкой причин: по температуре и давлению нефти,давления газа, подаваемого к горелкам, датчиков наличия пламени(датчи</t>
  </si>
  <si>
    <t>889 Т</t>
  </si>
  <si>
    <t>222314.550.000063</t>
  </si>
  <si>
    <t>Подоконник</t>
  </si>
  <si>
    <t>из поливинилхлорида</t>
  </si>
  <si>
    <t>Подоконник ПВХ.Технические характеристики:Матевиал - ПВХ (поливинилхлорид);Толщина, мм - 20,Ширина, мм -  400;Длина, мм - 6000;Цвет - белый.</t>
  </si>
  <si>
    <t>890 Т</t>
  </si>
  <si>
    <t>Подоконник ПВХ.Технические характеристики:Матевиал - ПВХ (поливинилхлорид);Толщина, мм - 20,Ширина, мм - 500;Длина, мм - 6000;Цвет - белый.</t>
  </si>
  <si>
    <t>891 Т</t>
  </si>
  <si>
    <t>Подоконник ПВХ.Технические характеристики:Матевиал - ПВХ (поливинилхлорид);Толщина, мм - 20,Ширина, мм -  350;Длина, мм - 6000;Цвет - белый.</t>
  </si>
  <si>
    <t>892 Т</t>
  </si>
  <si>
    <t>222314.550.000064</t>
  </si>
  <si>
    <t>из поливинилхлорида комбинированного с другими материалами</t>
  </si>
  <si>
    <t>Накладка торцевая для подоконника.Технические характеристики:Ширина, мм - 600;Материал - высококачественный ABS-пластик;Дополнительные свойства - подходят как к левой, так и к правой сторонеподоконника, снабжена двумя капиносами.</t>
  </si>
  <si>
    <t>1206 Т</t>
  </si>
  <si>
    <t>271141.300.000024</t>
  </si>
  <si>
    <t>Подстанция трансформаторная комплектная</t>
  </si>
  <si>
    <t>мощность 400 кВА, с масляным трансформатором</t>
  </si>
  <si>
    <t>"Комплектные трансформаторные подстанции наружной установки (далее КТПН) согласно ГОСТ 14695-80 (с трансформатором) с РВО-10 кВ, с многотарифным счетчиком активной энергии. Комплектно с КТПН поставляется высоковольтный разъединитель РЛНД-10/630 УХЛ1 с приводом ПРНЗ. Высоковольтный ввод в подстанцию - воздушный; вывод отходящих линий 0,4 кВ – воздушный/кабельный. Трансформатор трехфазный силовой ТМГ (ГОСТ 11677-85), двух обмоточный герметичный с гофрированным баком с естественным охлаждением масла. 
Технические характеристики: 
Мощность силового трансформатора, кВА - 400; 
Номинальное напряжение ВН, кВ - 10; 
Количество фидеров – 3; 
Степень защиты - IP34; 
Напряжение (НН), В - 400; 
Схема и группа соединения обмоток - У/Ун-0; 
Каждый трансформатор упаковывается в деревянный ящик или контейнер. Документация (паспорт и руководство по эксплуатации КТПН исилового трансформатора). Покрытие КТПН: покрытия грунт/эмаль RAL9016 (белая), толщиной не менее 80 мкм, двери порошковая полимерная покраска. Качество окрашенных поверхностей не ниже V класса покрытий по ГОСТ 9.032-74
Опросный лист прилагается;
Однолинейная схема прилагается;
Общий видприлагается;
Нормативно-технический документ - ГОСТ 14695-80.
ГОСТ 14695-80 (трансформаторы бар) бойынша РВО-10 кВ, көп тарифтік активті энергия есептегіші бар сыртқы жиынтықты трансформаторлық қосалқы станциялар (бұдан әрі КТПН). PRNZ жетегі бар жоғары вольтты RLND-10/630 UHL1 айырғышы KTPN-мен бірге жеткізіледі. Қосалқы станцияға жоғары вольтты кіріс – ауа; 0,4 кВ шығыс желілерінің шығысы - ауа / кабель. Үш фазалы күштік трансформатор ТМГ (ГОСТ 11677-85), екі орамы табиғи маймен салқындатылатынгофрленген резервуармен тығыздалған. Қуаты 400 кВА, номиналды кернеу (HV) - 10 кВ, фидерлердің саны - 3, қорғау дәрежесі IP34. кернеу (LV) - 400 Вольт. U / Un-0 орамдарын қосу схемасы және тобы. Әрбір трансформатор ағаш қорапқа немесе контейнерге салынған.Құжаттама (KTPN және күштік трансформатордың паспорты мен пайдалану жөніндегі нұсқаулық). KTPN жабыны: жабындары праймер / эмаль RAL9016 (ақ), қалыңдығы 80 микроннан кем емес,есіктер полимерлі ұнтақ бояу. Боялған беттердің сапасы ГОСТ 9.032-74 сәйкес V сыныпты жабындардан төмен емес.
Сауалнама қоса беріледі;
Бір жолды диаграмма қоса беріледі;
Жалпы көрініс қоса беріледі;
Нормативтік-техникалық құжат - ГОСТ 14695-80.
Әлеуетті жеткізуші толтыруы керек:"</t>
  </si>
  <si>
    <t>1207 Т</t>
  </si>
  <si>
    <t>271141.300.000025</t>
  </si>
  <si>
    <t>мощность 40 кВА, с масляным трансформатором</t>
  </si>
  <si>
    <t>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t>
  </si>
  <si>
    <t>1208 Т</t>
  </si>
  <si>
    <t>271141.300.000026</t>
  </si>
  <si>
    <t>мощность 63 кВА, с масляным трансформатором</t>
  </si>
  <si>
    <t>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t>
  </si>
  <si>
    <t>1211 Т</t>
  </si>
  <si>
    <t>271143.300.000039</t>
  </si>
  <si>
    <t>мощность 100 кВА, с масляным трансформатором</t>
  </si>
  <si>
    <t>КТПН комплектные трансформаторные наружные подстанции и РВО-6 кВ смноготарифным счетчиком активной энергии. Комплектно с КТПН поставляетсявысоковольтный разъединитель РЛК.1б-10/400 УХЛ1 с приводом ПР-У-01 иКМЧ. Высоковольтный ввод в подстанцию - воздушный; вывод отходящих линий0,4 кВ - воздушный/кабельный. Трансформатор трехфазный силовой ТМГ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контейнер.Технические характеристики:Мощность силового трансформатора, кВА - 100;Номинальное напряжение ВН, кВ - 6;Степень защиты - IP34;Опросный лист - прилагается;Однолинейная схема - прилагается;Общий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</si>
  <si>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1212 Т</t>
  </si>
  <si>
    <t>271143.300.000058</t>
  </si>
  <si>
    <t>мощность 250 кВА, с масляным трансформатором</t>
  </si>
  <si>
    <t>КТПН комплектные трансформаторные подстанции наружной установки согласноГОСТ 14695-80 (с трансформатором) с РВО-6 кВ, с многотарифным счетчикомактивной энергии. Комплектно с КТПН поставляется высоковольтныйразъединитель РЛК.1б-10/400 УХЛ1 с приводом ПР-У-01 и КМЧ.Высоковольтный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 Мощность - 250 кВА;- Номинальное напряжение (ВН) - 6 кВ;- Количество фидеров - 3;- Степень защиты - IP34;- Напряжение (НН) - 400 Вольт;- Схема и группа соединения обмоток У/Ун-0.Каждый трансформатор упаковывается в деревянный ящик или контейнер.Покрытие КТПН:- полиэфирная порошковая краска RAL9016 (белая), толщиной не менее 80мкм. Качество окрашенных поверхностей не ниже V класса покрытий по ГОСТ9.032-74.- Опросный лист - прилагается;- Однолинейная схема - прилагается;- 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</si>
  <si>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1364 Т</t>
  </si>
  <si>
    <t>Подшипник роликовый радиально-упорный однорядный 1254.Технические характеристики:Внутренний диаметр, мм - 82;Наружный диаметр, мм - 140;Ширина рабочая, мм - 36,5;Ширина (высота), мм - 36,1;Уплотнение - нет;Для замены на оборудовании ЦПГиПС.</t>
  </si>
  <si>
    <t>1368 Т</t>
  </si>
  <si>
    <t>Подшипник роликовый цилиндрический однорядный NU216.Технические характеристики:Внутренний диаметр, мм - 80;Наружный диаметр, мм - 140;Ширина рабочая, мм - ;Ширина (высота), мм - ;Грузоподъемность динамическая, кН - 160;Грузоподъемность статическая, кН - 166;Максимальная частота вращения, об/мин. - 5600;Для замены на оборудовании ЦПГиПС.Уплотнение - нет.</t>
  </si>
  <si>
    <t>1369 Т</t>
  </si>
  <si>
    <t>Подшипник роликовый радиальный NU224.Технические характеристики:Внутренний диаметр, мм - 120;Наружный диаметр, мм - 215;Ширина рабочая, мм - ;Ширина (высота), мм - 40;Грузоподъемность динамическая, кН - 390;Грузоподъемность статическая, кН - 430;Макс. частота вращения, об/мин. - 3600;Для замены на оборудовании ЦПГиПС.Уплотнение - нет.</t>
  </si>
  <si>
    <t>1367 Т</t>
  </si>
  <si>
    <t>Подшипник роликовый цилиндрический однорядный NU228.Технические характеристики:Внутренний диаметр, мм - 140;Наружный диаметр, мм - 250;Ширина рабочая, мм - ;Ширина (высота), мм - 42;Грузоподъемность динамическая, кН - 450;Грузоподъемность статическая, кН - 510;Максимальная частота вращения, об/мин. - 3200;Для замены на оборудовании ЦПГиПС.Уплотнение - нет.</t>
  </si>
  <si>
    <t>1370 Т</t>
  </si>
  <si>
    <t>Подшипники роликовые однорядные, сепаратор из листовой стали NU322/С3.Технические характеристики:Внутренний диаметр, мм - 110;Наружный диаметр, мм - 240;Ширина рабочая, мм - ;Ширина (высота), мм - 50;Грузоподъемность динамическая, кН - 360;Грузоподъемность статическая, кН - 400;Максимальная частота вращения, об/мин. - 3500;Для замены на оборудовании ЦПГиПС.Радиальный внутренний зазор - увеличенный С3;Уплотнение - открытый.</t>
  </si>
  <si>
    <t>1371 Т</t>
  </si>
  <si>
    <t>Подшипник 2310 (аналог N310) роликовый радиальный скороткимицилиндрическими роликами.Технические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52000 Н;Динамическая грузоподъемность - C 88000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</si>
  <si>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1374 Т</t>
  </si>
  <si>
    <t>Подшипник 2313 (аналог N313) роликовый радиальный скороткимицилиндрическими роликами.Технические характеристики:Внутренний диаметр подшипника, мм - 65;Наружный диаметр подшипника, мм - 140;Ширина подшипника, мм - 33;Радиус монтажной фаски подшипника, мм - 3,5;Статическая грузоподъемность - C0 85000 Н;Динамическая грузоподъемность - C 138000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</si>
  <si>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1372 Т</t>
  </si>
  <si>
    <t>Подшипник 2314 (аналог N314) роликовый радиальный с короткимицилиндрическими роликами.Технические характеристики:Внутренний диаметр подшипника, мм - 70;Наружный диаметр подшипника, мм - 150;Ширина подшипника, мм - 35;Радиус монтажной фаски подшипника, мм - 3,5;Статическая грузоподъемность - C0 102000 Н;Динамическая грузоподъемность - C 161000 Н;Нормативно-технический документ - ГОСТ 8328-75.</t>
  </si>
  <si>
    <t>1373 Т</t>
  </si>
  <si>
    <t>Подшипник 2319 (аналог N319)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190000 Н;Динамическая грузоподъемность - C 264000 Н;Нормативно-технический документ - ГОСТ 8328-75.</t>
  </si>
  <si>
    <t>1365 Т</t>
  </si>
  <si>
    <t>Подшипник 2317 (аналог N317) роликовый радиальный с короткимицилиндрическими роликами.Технические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C0 146 000 Н;Динамическая грузоподъемность - C 212 000 Н;Нормативно-технический документ - ГОСТ 8328-75.</t>
  </si>
  <si>
    <t>1377 Т</t>
  </si>
  <si>
    <t>Подшипник 319 (аналог 6319) шариковый радиальный однорядный.Технические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110000 Н;Динамическая грузоподъемность - C 153000 Н;Нормативно-технический документ - ГОСТ 8338-75.</t>
  </si>
  <si>
    <t>1383 Т</t>
  </si>
  <si>
    <t>Подшипник 322 (аналог 6322) шариковый радиальный однорядный.Технические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C0 166000 Н;Динамическая грузоподъемность - C 203000 Н;Нормативно-технический документ - ГОСТ 8338-75.</t>
  </si>
  <si>
    <t>1378 Т</t>
  </si>
  <si>
    <t>Подшипник шариковый радиальный 1298.Технические характеристики:Внутренний диаметр, мм - 38;Наружный диаметр, мм - 63;Ширина рабочая, мм - 17;Ширина (высота), мм - 17;Грузоподъемность статическая;Грузоподъемность динамическая;Максимальная частота вращения, об./мин.;Для замены на оборудовании ЦПГиПС.</t>
  </si>
  <si>
    <t>1375 Т</t>
  </si>
  <si>
    <t>Подшипник шариковый радиальный 6204/RZ.Технические характеристики:Внутренний диаметр, мм - 20;Наружный диаметр, мм - 47;Ширина рабочая, мм - 14;Ширина (высота), мм - ;Грузоподъемность динамическая, кН - 13.5;Грузоподъемность статическая, кН - 6,5;Максимальная частота вращения, об./мин - 16 000;Уплотнение - есть.Для замены на оборудовании ЦПГиПС.</t>
  </si>
  <si>
    <t>1379 Т</t>
  </si>
  <si>
    <t>Подшипник шариковый радиальный однорядный 6205.Технические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- 7,8;Максимальная частота вращения, об./мин. - 8 500;Для замены на оборудовании ЦПГиПС.Уплотнение - нет.</t>
  </si>
  <si>
    <t>1381 Т</t>
  </si>
  <si>
    <t>Подшипник шариковый радиальный однорядный 6205-2Z.Технические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- 7,9;Максимальная частота вращения, об/мин. - 14000;Уплотнение - есть, двухстороннее.Для замены на оборудовании ЦПГиПС.</t>
  </si>
  <si>
    <t>1380 Т</t>
  </si>
  <si>
    <t>Подшипник шариковый однорядный 6206-2RZ/C3.Технические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- 12000;Радиальный внутренний зазор - увеличенный С3;Уплотнение:Уплотнение с обеих сторон (бесконтактное).Для замены на оборудовании ЦПГиПС.</t>
  </si>
  <si>
    <t>1382 Т</t>
  </si>
  <si>
    <t>Подшипник шариковый радиальный однорядный 6206-2Z.Технические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закрытый;Для замены на оборудовании ЦПГиПС.</t>
  </si>
  <si>
    <t>1384 Т</t>
  </si>
  <si>
    <t>Подшипник шариковый радиальный однорядный 6206-C3.Технические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открытый;Для замены на оборудовании ЦПГиПС.</t>
  </si>
  <si>
    <t>1387 Т</t>
  </si>
  <si>
    <t>Подшипник шариковый радиальный 6209-C3.Технические характеристики:Внутренний диаметр, мм - 45;Наружный диаметр, мм - 85;Ширина рабочая, мм - ;Ширина (высота), мм - 19;Грузоподъемность динамическая, кН - 31;Грузоподъемность статическая, кН - 20,4;Максимальная частота вращения, об/мин. - 19000;Радиальный внутренний зазор - увеличенный С3;Уплотнение - открытый;Для замены на оборудовании ЦПГиПС.</t>
  </si>
  <si>
    <t>1390 Т</t>
  </si>
  <si>
    <t>Подшипник шариковый радиальный однорядный 6220-С3.Технические характеристики:Внутренний диаметр, мм - 100;Наружный диаметр, мм - 180;Ширина рабочая, мм - ;Ширина (высота), мм - 34;Грузоподъемность динамическая, кН - 127;Грузоподъемность статическая, кН - 93;Максимальная частота вращения, об/мин. - 4800;Радиальный внутренний зазор - увеличенный С3;Уплотнение - открытый;Для замены на оборудовании ЦПГиПС.</t>
  </si>
  <si>
    <t>1389 Т</t>
  </si>
  <si>
    <t>Подшипник шариковый радиальный однорядный 6226.Технические характеристики:Внутренний диаметр, мм - 130;Наружный диаметр, мм - 230;Ширина рабочая, мм - 40;Ширина (высота), мм - 40;Грузоподъемность динамическая, кН - 156;Грузоподъемность статическая, кН - 132;Максимальная частота вращения, об/мин. - 3600;Радиальный внутренний зазор - увеличенный С3;Уплотнение - нет;Для замены на оборудовании ЦПГиПС.</t>
  </si>
  <si>
    <t>1395 Т</t>
  </si>
  <si>
    <t>Подшипник шариковый радиальный 6306-2RZ/C3.Технические характеристики:Внутренний диаметр, мм - 30;Наружный диаметр, мм - 72;Ширина рабочая, мм - ;Ширина (высота), мм - 19;Грузоподъемность динамическая, кН - 29.6;Грузоподъемность статическая, кН - 16;Макс. частота вращения, об/мин. - 11000;Радиальный внутренний зазор - увеличенный С3;Уплотнение - есть;Для замены на оборудовании ЦПГиПС.</t>
  </si>
  <si>
    <t>1399 Т</t>
  </si>
  <si>
    <t>Подшипник шариковый радиальный 6308-2Z.Технические характеристики:Внутренний диаметр, мм - 40;Наружный диаметр, мм - 90;Ширина рабочая, мм - ;Ширина (высота), мм - 23;Грузоподъемность динамическая, кН - 42,3;Грузоподъемность статическая, кН - 24;Максимальная частота вращения, об/мин. - 17000;Радиальный внутренний зазор - СN (нормальный зазор);Уплотнение - закрытый;Для замены на оборудовании ЦПГиПС.</t>
  </si>
  <si>
    <t>1392 Т</t>
  </si>
  <si>
    <t>Подшипник шариковый радиальный однорядный 6309/С3.Технические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- 9500;Радиальный внутренний зазор - увеличенный С3;Уплотнение - открытый;Для замены на оборудовании ЦПГиПС.</t>
  </si>
  <si>
    <t>1403 Т</t>
  </si>
  <si>
    <t>Подшипник шариковый радиальный однорядный 6309/V2.Технические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- 9500;Уплотнение - закрытый;Для замены на оборудовании ЦПГиПС.</t>
  </si>
  <si>
    <t>1398 Т</t>
  </si>
  <si>
    <t>Подшипник шариковый радиальный однорядный 6312.Технические характеристики:Внутренний диаметр, мм - 60;Наружный диаметр, мм - 130;Ширина рабочая, мм - ;Ширина (высота), мм - 31;Грузоподъемность динамическая, кН - 81,9;Грузоподъемность статическая, кН - 52;Максимальная частота вращения, об/мин. - 5400;Для замены на оборудовании ЦПГиПС.Уплотнение - нет.</t>
  </si>
  <si>
    <t>1396 Т</t>
  </si>
  <si>
    <t>Подшипник шариковый радиальный однорядный 6313/С3.Технические характеристики:Внутренний диаметр, мм - 65;Наружный диаметр, мм - 140;Ширина рабочая, мм - ;Ширина (высота), мм - 33;Грузоподъемность динамическая, кН - 97,5;Грузоподъемность статическая, кН - 60;Максимальная частота вращения, об/мин. - 6700;Радиальный внутренний зазор - увеличенный С3;Уплотнение - открытый;Для замены на оборудовании ЦПГиПС.</t>
  </si>
  <si>
    <t>1402 Т</t>
  </si>
  <si>
    <t>Подшипник шариковый радиальный однорядный 6317/С4.Технические характеристики:Внутренний диаметр, мм - 85;Наружный диаметр, мм - 180;Ширина рабочая, мм - 41;Грузоподъемность динамическая, кН - 133;Грузоподъемность статическая, кН - 90;Максимальная частота вращения, об/мин. - 800;Радиальный внутренний зазор - С4(больше С3);Для замены на оборудовании ЦПГиПС.Уплотнение - открытый.</t>
  </si>
  <si>
    <t>1385 Т</t>
  </si>
  <si>
    <t>Подшипник шариковый радиальный 6322/С3.Технические характеристики:Внутренний диаметр, мм - 110;Наружный диаметр, мм - 240;Ширина рабочая, мм - ;Ширина (высота), мм - 50;Грузоподъемность динамическая, кН - 203;Грузоподъемность статическая, кН - 180;Максимальная частота вращения, об/мин. - 6000;Радиальный внутренний зазор - увеличенный С3;Уплотнение - открытый;Для замены на оборудовании ЦПГиПС.</t>
  </si>
  <si>
    <t>1388 Т</t>
  </si>
  <si>
    <t>Подшипник 311А (аналог 6311) шариковый радиальный однорядный.Технические характеристики:Внутренний диаметр подшипника, мм - 55;Наружный диаметр подшипника, мм - 120;Ширина подшипника, мм - 29;Радиус монтажной фаски подшипника, мм - 3,0;Статическая грузоподъемность - C0 41 500 Н;Динамическая грузоподъемность - C 71 500 Н;Нормативно-технический документ - ГОСТ 8338-75.</t>
  </si>
  <si>
    <t>1386 Т</t>
  </si>
  <si>
    <t>Подшипник 180502 (аналог 62202-2RS) шариковый радиальный однорядный суплотнениями.Технические характеристики:Внутренний диаметр подшипника, мм - 15;Наружный диаметр подшипника, мм - 35;Ширина подшипника, мм - 14;Радиус монтажной фаски подшипника, мм - 1,0;Статическая грузоподъемность - C0 3550 Н;Динамическая грузоподъемность - C 7800 Н;Нормативно-технический документ - ГОСТ 8882-75.</t>
  </si>
  <si>
    <t>1393 Т</t>
  </si>
  <si>
    <t>Подшипник 180308 (аналог 6308-2RS) шариковый радиальный однорядный суплотнениями.Технические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C0 22400 Н;Динамическая грузоподъемность - C 41000 Н;Нормативно-технический документ - ГОСТ 8882-75.</t>
  </si>
  <si>
    <t>1394 Т</t>
  </si>
  <si>
    <t>Подшипник 180307 (аналог 6307-2RS) шариковый радиальный однорядный суплотнениями.Технические характеристики:Внутренний диаметр подшипника, мм - 35;Наружный диаметр подшипника, мм - 80;Ширина подшипника, мм - 21;Радиус монтажной фаски подшипника, мм - 2,5;Статическая грузоподъемность - C0 18000 Н;Динамическая грузоподъемность - C 33200 Н;Нормативно-технический документ - ГОСТ 8882-75.</t>
  </si>
  <si>
    <t>1391 Т</t>
  </si>
  <si>
    <t>Подшипник 317 (аналог 6317) шариковый радиальный однорядный.Технические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90000 Н;Динамическая грузоподъемность - C 133000 Н;Нормативно-технический документ - ГОСТ 8338-75.</t>
  </si>
  <si>
    <t>1397 Т</t>
  </si>
  <si>
    <t>Подшипник 180310 (аналог 6310-2RS) шариковый радиальный однорядный суплотнениями.Технические характеристики:Внутренний диаметр подшипника, мм -50;Наружный диаметр подшипника, мм - 110;Ширина подшипника, мм - 27;Радиус монтажной фаски подшипника, мм - 3,0;Статическая грузоподъемность - C0 36000 Н;Динамическая грузоподъемность - C 61800 Н;Нормативно-технический документ - ГОСТ 8882-75.</t>
  </si>
  <si>
    <t>1401 Т</t>
  </si>
  <si>
    <t>Подшипник 180312 (аналог 6312-2RS) шариковый радиальный однорядный суплотнениями.Технические характеристики:Внутренний диаметр подшипника, мм -60;Наружный диаметр подшипника, мм - 130;Ширина подшипника, мм - 31;Радиус монтажной фаски подшипника, мм - 3,5;Статическая грузоподъемность - C0 48000 Н;Динамическая грузоподъемность - C 81900 Н;Нормативно-технический документ - ГОСТ 8882-75.</t>
  </si>
  <si>
    <t>1400 Т</t>
  </si>
  <si>
    <t>Подшипник 180212 (аналог 6212-2RS) шариковый радиальный однорядный суплотнениями.Технические характеристики:Внутренний диаметр подшипника, мм -60;Наружный диаметр подшипника, мм - 110;Ширина подшипника, мм - 22;Радиус монтажной фаски подшипника, мм - 2,5;Статическая грузоподъемность - C0 31000 Н;Динамическая грузоподъемность - C 52000 Н;Нормативно-технический документ - ГОСТ 8882-75.</t>
  </si>
  <si>
    <t>1376 Т</t>
  </si>
  <si>
    <t>Подшипник 180313 (аналог 6313-2RS) шариковый радиальный однорядный суплотнениями.Технические характеристики:Внутренний диаметр подшипника, мм -65;Наружный диаметр подшипника, мм - 140;Ширина подшипника, мм - 33;Радиус монтажной фаски подшипника, мм - 3,5;Статическая грузоподъемность - C0 56000 Н;Динамическая грузоподъемность - C 92300 Н;Нормативно-технический документ - ГОСТ 8882-75.</t>
  </si>
  <si>
    <t>1366 Т</t>
  </si>
  <si>
    <t>"Высокотемпературный подшипник 6309 BHTS ZZ C4 200° BECO.
Назначение - для оснащения, технического обслуживания и ремонта насосного оборудовнаия.
Техническая характеристика:
Обозначение - 6309 BHTS ZZ C4 200° BECO;
Внешний диаметр, мм - 100;
Внутренний диаметр, мм - 45;
Ширина, мм - 25;
Тип - Радиальный;
Материал - хромированная сталь (AISI 52100);
Рядность- однорядный;
Статическая нагрузка при предельной температуре, кН - 28,8;
Температурный диапазон - от -30° до +200°;
Уплотнение - закрытый;
Защитные шайбы ZZ (Защитные шайбы из листовой стали с обеих сторон подшипника);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</si>
  <si>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764 Т</t>
  </si>
  <si>
    <t>162114.190.000001</t>
  </si>
  <si>
    <t>Покрытие напольное</t>
  </si>
  <si>
    <t>ламинированное, класс 22</t>
  </si>
  <si>
    <t>Ламинат.Технические характеристики:Габаритные размеры, мм - 1380х195х12;Класс нагрузки - 33;Комплектация - с подложкой под ламинат;Нормативно-техническаий документ - ГОСТ 32304-2013.</t>
  </si>
  <si>
    <t>771 Т</t>
  </si>
  <si>
    <t>172211.350.000002</t>
  </si>
  <si>
    <t>Полотенце</t>
  </si>
  <si>
    <t>общего назначения, бумажное</t>
  </si>
  <si>
    <t>Полотенце бумажное двухслойное в рулоне.Назначение - для диспенсеров;Технические характеристики;Количесвто слоев - 2;Материал - изготовлено из 100% влагопрочной целлюлозы;Ширина рулона, см - 19;Длина намотки, м - 150;Диаметр внутренней втулки, см, не более - 6;Упакованы в полиэтиленовый пакет по 6 рулонов.Поставщик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</si>
  <si>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1336 Т</t>
  </si>
  <si>
    <t>Поршень бурового насоса НБ-125.
Технические характеристики:
Диаметр узла, мм - 90;
Номер по каталогу - 9МГр.02.210П-03 (аналог АФНИ.306571.001);
Условия поставки:
- сертификат происхождения/соответсвия.</t>
  </si>
  <si>
    <t>1181 Т</t>
  </si>
  <si>
    <t>265185.100.000017</t>
  </si>
  <si>
    <t>Поршень переключателя скважины многоходовые ПСМ.Назначние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характеристики:Католажный номер - Ха7.014.010;Применяемость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</si>
  <si>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1475 Т</t>
  </si>
  <si>
    <t>329959.900.000122</t>
  </si>
  <si>
    <t>Потолок подвесной</t>
  </si>
  <si>
    <t>для помещений</t>
  </si>
  <si>
    <t>"Потолок подвесной Армстронг - состоит из подвесной системы, выполненной из специальных металлических профилей и минеральных плит, которые монтируют на подвесную систему.
Нормативно-технический документ - ГОСТ Р 58324-2018."</t>
  </si>
  <si>
    <t>1001 Т</t>
  </si>
  <si>
    <t>239913.900.000025</t>
  </si>
  <si>
    <t>Праймер</t>
  </si>
  <si>
    <t>битумный, эмульсионный</t>
  </si>
  <si>
    <t>Грунтовка антикоррозионная  ГФ-021.Назначение - для грунтования поверхностей из черного металла или деревапод покрытие разнообразными эмалями;Тип (по роду пленкообразующего вещества) - глифталевая.</t>
  </si>
  <si>
    <t>1338 Т</t>
  </si>
  <si>
    <t>281411.300.000008</t>
  </si>
  <si>
    <t>условный проход 60 мм, рабочее давление до 21 Мпа</t>
  </si>
  <si>
    <t>"Превентор штанговый малогабаритный.
Назначение - для герметизации на устье скважины:
 - штока станка-качалки (далее - СК);
- штанг глубинно-насосной установки (далее - ГНУ);
- геофизического кабеля;
- для герметизации устья скважины без спущенного оборудования.
Технические характеристики:
Условный проход (Ду), мм - 62;
Рабочее давление, МПа - 21;
Условный диаметр уплотняемых штанг- от 6 до 38;
Допустимая нагрузка на плашки от веса колонны, кН - 30,
от давления скважины, кН - 110;
Привод плашек - винтовой, ручной от штурвала, с возможностью дистанционного управления;
Габаритные размеры, мм - 485х110х280;
Масса комплекта, кг, не более - 20;
Полное число оборотов штурвала до закрытия плашек - от 7 до 9;
Наименование комплектующей единицы:
Превентор штанговый в сборе (уплотнители 19-25 ПШМ-62х21.010-03) ПШМУ-62х21, шт - 1; 
Шаровой кран 1КШ73-32х21, шт -1;
Уплотнитель 11-16  ПШМ-62х21.010-02, шт - 2;
Щека металлическая 11-16  ПШМ-62х21.008-02, шт - 2;
Уплотнитель 25-31  ПШМ-62х21.010-04, шт - 2;
Щека металлическая 25-31  ПШМ-62х21.008-04, шт -2;
Рукоятка  ПШМ-62х21.100, шт - 2;
Паспорт и руководство по эксплуатации  ПШМУ-62х21.ПС, шт -1;
Климатические условия - УХЛ1;
Рабочий интервал температур, С - от -40 до +100;
Перечень необходимых документов при поставке:
- сертификат или другой документ, удостоверяющий происхождение товара;
Соответствующая упаковка, не допускающая повреждения оборудования."</t>
  </si>
  <si>
    <t>1363 Т</t>
  </si>
  <si>
    <t>281420.000.000094</t>
  </si>
  <si>
    <t>электрический, многооборотный</t>
  </si>
  <si>
    <t>Клапан запорно-регулирующийся с позиционером предназначен для установкина трубопроводы жидких и газообразных сред с целью непрерывногорегулирования расхода рабочей среды, а также в качестве запорногоустройства.Технические характеристики:Тип – клапан запорно-регулирующий, фланцевый;Среда - пластовая вода;Диаметр Ду, мм - 150;Давление Ру, МПа - 1,6;Материал корпуса - сталь 20;Материалдиска - нержавеющая сталь НЖ 12Х18Н10Т;Тип уплотнения - Ф4К20;Рабочая температура, С - от -30 до +70;Класс герметичности по ГОСТ9544 (рабочий ресурс до 200 тыс. циклов) - А;Рабочая температура, С - от -40 до +55;Степень защиты - IP67;Блок концевых выключателей - есть, встроенный позиционер, мА -  4-20;Кабельные вводы - Exd М20х1,5;Характеристики электропривода:Частота, Нм - 380;Время пуска, сек - 24;Напряжение, В - 380;Ручной штурвал – есть;Антиконденсатный нагревательный элемент – есть;Моментные выключатели – есть;Конечные выключатели пути – есть;Термозащита от перегрева - есть;В комплект входят ответные фланцы по ГОСТ 12820-80 исп.1 в сборе скрепежом и прокладками.</t>
  </si>
  <si>
    <t>1416 Т</t>
  </si>
  <si>
    <t>282513.900.000006</t>
  </si>
  <si>
    <t>Прилавок-витрина</t>
  </si>
  <si>
    <t>для хранения замороженных пищевых продуктов</t>
  </si>
  <si>
    <t>Прилавок холодильный с витриной.Назначение - для хранения, демонстрации и раздачи холодных закусок,третьих блюд и охлажденных напитков;Закрытая охлаждаемая витрина имеет большую полезную площадь для выкладкиблюд и напитков. Внутренний объем витрины имеет принудительнуюциркуляцию охлажденного воздуха и лампу подсветки.Основание витрины - ровная охлаждаемая поверхность;Направляющие для подносов входят в комплект поставки.Прилавок имеет регулируемые по высоте ножки.Технические характеристики:Вид прилавка - напольный;Комплектация - с витриной;Мощность, кВт - 1,075;Номинальное напряжение, В - 220/380;Габаритные размеры, ДхШхВ, мм - 1500х705(1030)х1720;Габаритные размеры в упаковке, ДхШхВ, мм - 1570х875х1950.</t>
  </si>
  <si>
    <t>907 Т</t>
  </si>
  <si>
    <t>222929.900.000068</t>
  </si>
  <si>
    <t>Пробирка</t>
  </si>
  <si>
    <t>микроцентрифужная</t>
  </si>
  <si>
    <t>Пробирка грудуированная 1-10-0,2 , цилиндрическая с развернутым краем П1(Химические).Назначение - для проведения различных качественных реакций и другихлабораторных работ;Исполнение - 1;Номинальная вместимость, мл - 10Цена деления, мм - 0,1;Условия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</si>
  <si>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856 Т</t>
  </si>
  <si>
    <t>221973.100.000033</t>
  </si>
  <si>
    <t>Пробка резиновая.Назначение - для химической посуды;Тип пробки - резиновая;Номер пробки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</si>
  <si>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908 Т</t>
  </si>
  <si>
    <t>222929.900.000083</t>
  </si>
  <si>
    <t>для анализа жидкостей</t>
  </si>
  <si>
    <t>Пробоотборник с цепью 20м.Назначение - для открытия и закрытия крышки с целью отбора пробпредназначен для отбора пробы дизельного масла из резервуаров нефтебаз иАЗС. По устойчивости к воздействию климатических факторов внешней средыпробоотборники изготавливаются в исполнении У и УХЛ, категорияразмещения 1 по ГОСТу 15150-69.Технические характеристики:Тип - ПО-1;Габариты (ДхВ), мм - 74х250;Объем, дм3 - 0,5;Масса, кг - 1,15.</t>
  </si>
  <si>
    <t>1162 Т</t>
  </si>
  <si>
    <t>265153.900.000032</t>
  </si>
  <si>
    <t>для отбора проб нефтепродуктов</t>
  </si>
  <si>
    <t>Пробоотборник ПО-2 предназначен для отбора пробы светлых нефтепродуктовиз резервуаров нефтебаз и АЗС. По устойчивости к воздействиюклиматических факторов внешней среды пробоотборники изготавливаются висполнении У и УХЛ, категория размещения 1 по ГОСТу 15150-69.Технические характеристики:Тип - ПО-2;Габариты (ДхВ), мм - 72х215;Объем, дм3 - 0,45;Масса, кг - 1,2.Условия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t>
  </si>
  <si>
    <t>1054 Т</t>
  </si>
  <si>
    <t>259312.700.000013</t>
  </si>
  <si>
    <t>марка АС, напряжение не более 1000 В</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</si>
  <si>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мм2 - 50;Номинальное сечение стального сердечника, мм2 - 8,0;Провод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</si>
  <si>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1053 Т</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</si>
  <si>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мм2 - 35;Номинальное сечение стального сердечника, мм2 - 6,2;Провод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</si>
  <si>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1262 Т</t>
  </si>
  <si>
    <t>273213.700.000293</t>
  </si>
  <si>
    <t>марка РКГМ, напряжение не более 1 000 В</t>
  </si>
  <si>
    <t>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лаком.16 - сечение медной жилы в квадратных миллиметрах.Технические характеристики:Число жил - 1;Номинальное сечение основных жил, мм2 - 16;Влажность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-199;Нормативно-технический документ - ГОСТ 26445-85.</t>
  </si>
  <si>
    <t>1263 Т</t>
  </si>
  <si>
    <t>273213.700.000295</t>
  </si>
  <si>
    <t>марка СИП-2, напряжение не более 1 000 В</t>
  </si>
  <si>
    <t>"Провод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t>
  </si>
  <si>
    <t>1266 Т</t>
  </si>
  <si>
    <t>273213.730.000129</t>
  </si>
  <si>
    <t>марка МГ, напряжение 1 000 В</t>
  </si>
  <si>
    <t>Провод МГ 16 медный гибкий неизолированный применяется вэлектротехнических установках и устройствах, а также в качестве антенн вдиапазоне температур окружающей среды от минус 60С до плюс 55С.Технические характеристики:М - Медная токопроводящая жила;Г - Гибкий;Количество жил - 1;Номинальное сечение жил, мм2 - 16;Нормативно-технический документ - ГОСТ 26437-85.</t>
  </si>
  <si>
    <t>1231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</si>
  <si>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- 1,4;Максимальный диаметр провода по изоляции, мм - 1,506;Расчетная масса, кг/км - 14,0306;Пробивное напряжение, В - 5300;Относительное удлинение, % - 25;Нормативно-технический документ - ГОСТ 26615-85.</t>
  </si>
  <si>
    <t>1233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</si>
  <si>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- 1,5;Максимальный диаметр провода по изоляции, мм - 1,608;Расчетная масса, кг/км - 15,94;Пробивное напряжение, В - 3300;Относительное удлинение, % - 25;Нормативно-технический документ - ГОСТ 26615-85.</t>
  </si>
  <si>
    <t>1232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</si>
  <si>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- 0,35;Максимальный диаметр провода по изоляции, мм - 1,155;Расчетная масса, кг/км - 8,0856;Пробивное напряжение, В - 3500;Относительное удлинение, % - 25;Нормативно-технический документ - ГОСТ 26615-85.</t>
  </si>
  <si>
    <t>1235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</si>
  <si>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- 0,5;Максимальный диаметр провода по изоляции, мм - 0,632;Расчетная масса, кг/км - 1,8271;Пробивное напряжение, В - 3500;Относительное удлинение, % - 25;Нормативно-технический документ - ГОСТ 26615-85.</t>
  </si>
  <si>
    <t>1234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</si>
  <si>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- 0,56;Максимальный диаметр провода по изоляции, мм - 0,632;Расчетная масса, кг/км - 2,2802;Пробивное напряжение, В - 3500;Относительное удлинение, % - 25;Нормативно-технический документ - ГОСТ 26615-85.</t>
  </si>
  <si>
    <t>1236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</si>
  <si>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- 0,63;Максимальный диаметр провода по изоляции, мм - 0,706;Расчетная масса, кг/км - 2,8723;Пробивное напряжение, В - 4000;Относительное удлинение, % - 27;Нормативно-технический документ - ГОСТ 26615-85.</t>
  </si>
  <si>
    <t>1237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</si>
  <si>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- 0,69;Максимальный диаметр провода по изоляции, мм - 0,770;Расчетная масса, кг/км - 3,42;Пробивное напряжение, В - 2800;Относительное удлинение, % - 25;Нормативно-технический документ - ГОСТ 26615-85.</t>
  </si>
  <si>
    <t>1015 Т</t>
  </si>
  <si>
    <t>243411.700.000008</t>
  </si>
  <si>
    <t>Проволока</t>
  </si>
  <si>
    <t>стальная, канатная, диаметр 1,6-3,6 мм</t>
  </si>
  <si>
    <t>Проволока канатная 2,3-12X18H10T без покрытия.Технические характеристики:Диаметр, мм - 2,00;Маркировочная группа. Н/мм2 - 2160 (220 кгс/мм2);Марка - В;Проволока - 2,0-2160-В.Нормативно-технический документ - ГОСТ 18143-72.Поставщик предоставляет гарантию на качество на весь объём Товара втечение 12 месяцев от даты поставки.</t>
  </si>
  <si>
    <t>1016 Т</t>
  </si>
  <si>
    <t>243411.700.000020</t>
  </si>
  <si>
    <t>из углеродистой стали, холоднотянутая, диаметр 1,05-3 мм</t>
  </si>
  <si>
    <t>Проволока стальная 2,00 - 1960 - В  круглого сечения, предназначеннаядля изготовления канатов.Технические характеристики:По виду поверхности - без покрытия;Диаметр, мм - 2,00;Маркировочной группы, Н/мм2 - 1960 (200 кгс/мм2);Марки - В;Нормативно-технический документ - ГОСТ 7372-79.</t>
  </si>
  <si>
    <t>881 Т</t>
  </si>
  <si>
    <t>222314.550.000001</t>
  </si>
  <si>
    <t>Профиль</t>
  </si>
  <si>
    <t>из поливинилхлорида, двухкамерный</t>
  </si>
  <si>
    <t>Профиль армирующий.Назначение - для изготовления оконных блоков ПВХ;Технические характеристики:Габаритные размеры, мм - 32,5х25,5х1,5;Обрезная кромка - П;Длина профиля, м - 6.Поставщик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</si>
  <si>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882 Т</t>
  </si>
  <si>
    <t>Профиль армирующий.Технические характеристики:Габаритные размеры, мм - 31,5х25х1,5;Обрезная кромка - П;Длина профиля, м - 6.</t>
  </si>
  <si>
    <t>884 Т</t>
  </si>
  <si>
    <t>222314.550.000002</t>
  </si>
  <si>
    <t>из поливинилхлорида, трехкамерный</t>
  </si>
  <si>
    <t>Импост ПВХ - главный профиль.Назначение - для оконных и дверных блоков;Технические характеристики:Размер, мм, не менее - 81,5;Вид - трехкамерный;Материал - поливинилхлорид.Нормативно-технический документ - ГОСТ 30673-2013.</t>
  </si>
  <si>
    <t>883 Т</t>
  </si>
  <si>
    <t>Рама поливинилхлорид (ПВХ) трехкамерная.Назначение - для изготовления оконных блоков ПВХ;Технические характеристики:Размер, мм - 63;Морозостойкость, С, до - 60;Коэффициент сопротивления теплопередаче, м2, С/Вт - 0,70;Герметичность контуров уплотнения - соответствуют классу А;Срок эксплуатации, лет, более - 40;Профиль рекомендован к применению в детских и лечебно-профилактическихучреждениях.Нормативно-технический документ - ГОСТ 30673-2013.Поставщик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</si>
  <si>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885 Т</t>
  </si>
  <si>
    <t>Профиль армирующий - усилительный элемент внутри ПВХ-профиля, которыйпридает пластиковым конструкциям прочность.Технические характеристики:Вид - П-образный;Размер, мм - 45х30х1,2;Материал - оцинкованная сталь.</t>
  </si>
  <si>
    <t>888 Т</t>
  </si>
  <si>
    <t>Створка двери ПВХ трехкамерная 119.Технические характеристики:- Цвет - Белый;- Габариты: ширина, мм - 119; высота, мм - 58;- Возможность комбинации с "широкой рамой";- Морозостойкость, С - до минус 60С;- Удаление фурнитурного паза - 9 мм;- Коэффициент сопротивления теплопередаче, м2С/Вт - 0,71 (0,63);- Ударная вязкость, кДж/м2 - 39,5;- Герметичность контуров уплотнения - соответствуют классу А;- Долговечность (условных лет) - более 40 лет;- Цвет уплотнителя в стандартном исполнении - черный/серый;- Экологичность greenline (без свинца);- Изоляция воздушного шума транспортного потока, дБА, не менее - 26;- Класс звукоизоляции, не ниже - Д;- Общий коэффициент светопропускания (справочное значение) - 0,35-0,60;- Воздухопроницаемость при разнице Р =10 Па, м3/(r*м2), не более - 3,5;- Класс воздухо- и водопроницаемости, не ниже - В;- Долговечность, условных лет эксплуатации:ПВХ профилей 20(40);стеклопакетов 10(20);уплотняющих прокладок 5(10).Нормативно - технический документ - ГОСТ 30674-99.Поставщик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</si>
  <si>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887 Т</t>
  </si>
  <si>
    <t>Импост дверной 87 мм.Технические характеристики:Цвет - Белый;Koнcтpyкции плacткoвых дверей cocтoят из двух cтвopoк, кoтopыe пpипoмoщи пpoфиля импocтa coeдиняютcя, ocтaвaяcь нeзaвиcимыми дpyг oт дpyгaв мoмeнт их oткpывaния.Импocт – чacть двери кoтopaя paздeляeт paмy двери нa двe чacти.Импocт – этo нe чтo инoe, кaк плacтикoвый пpoфиль co cтaльным ycилeниeмвнyтpи.Импосты закрепляют в рамочных элементах при помощи механическихсоединений или сварки.Изделие рекомендуется изготавливать из ПВХ профилей белого цвета;усилительные вкладыши с толщиной стенок не менее - 1,5 мм.Нормативно - технический документ - ГОСТ 30673-2013.Поставщик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</si>
  <si>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886 Т</t>
  </si>
  <si>
    <t>Рама двери ПВХ 63 мм.Технические характеристики:Цвет - Белый;Рама поливинилхлоридная белого цвета изготовлена способом экструзии изкомпозиции на основе жесткого непластифицированного поливинилхлоридаповышенной ударной вязкости и стойкости к климатическим воздействиям.Профиль изготавливается по рецептуре: суспензионный ПВХ, модификатор,стабилизатор,цветовой пигмент и карбонат кальция (мел) и предусмотрено 2 контурарезиновых уплотнителей.Данный профиль позволяет устанавливать вентиляционные клапаны.В зависимости от стойкости к климатическим воздействиям профили системы«KRAUSS» относятся к группе «нормального исполнения» со средней месячнойтемпературой воздуха в январе минус 20°С (контрольная нагрузка прииспытаниях минус 55°С) в соответствии с действующими строительныминормами.В зависимости от толщины лицевых и не лицевых внешних стенок главныепрофилиотносятся к классу В.Лицевые поверхности главных профилей покрыты защитной пленкой спредохраняющей их от повреждений при транспортировании, а также припроизводстве и монтаже оконных и дверных блоков.Зона влажности - сухая, нормальная, влажная;Температура наружного воздуха:- отрицательная, не ниже минус 55°С;- положительная, не выше плюс 75°С;Допустимая степень агрессивного воздействия окружающей среды -неагрессивная, слабоагрессивная, среднеагрессивная;Допустимая относительная влажность воздуха, % - без ограничений.Нормативно - технический документ - ГОСТ 30673-99.Поставщик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</si>
  <si>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1003 Т</t>
  </si>
  <si>
    <t>241051.900.000000</t>
  </si>
  <si>
    <t>Профиль стальной</t>
  </si>
  <si>
    <t>листовой для настила перекрытий, высота 41-100 мм</t>
  </si>
  <si>
    <t>Лист профилированный универсальный.Технические характеристики:Толщина, мм - 0,7;Материал - оцинкованная сталь трапециевидной гофры с заводскимполимерным покрытием с двух сторон, покрытие глянцевое бордовое(цинковый слой, пассивация, обработка грунтовкой, полимерное покрытие);Стандартное оцинкование должно быть,  г/м2 - от 140 до 275;Кровельное покрытие промышленных, общественных зданий с повышеннойпрочностью, устойчивостью к деформирующим и другим агрессивнымвоздействиям;Нормативно-технический документ - ГОСТ 24045-2016.</t>
  </si>
  <si>
    <t>1014 Т</t>
  </si>
  <si>
    <t>243311.300.000007</t>
  </si>
  <si>
    <t>потолочный, высота свыше 51 мм</t>
  </si>
  <si>
    <t>"Профиль потолочный. 
Назначение - для формирования каркаса подвесных потолков и облицовки стен. Полки и стенка профиля имеют по три канавки, которые придают ему дополнительную жесткость. Крепление профиля ПП к несущему основанию (перекрытию) осуществляется при помощи специальных подвесов (подвес прямой и подвес с зажимом). Для установки подвеса с зажимом загнутые внутрь края полок профиля служат упором. Прямой подвес крепится на профиле при помощи шурупов.
Технические характеристики:
Тип профиля -потолочный;
Габариты, мм - 60х27;
Материал - оцинкованная сталь."</t>
  </si>
  <si>
    <t>1017 Т</t>
  </si>
  <si>
    <t>244221.000.000005</t>
  </si>
  <si>
    <t>Пудра</t>
  </si>
  <si>
    <t>алюминиевая, марка ПАП-1</t>
  </si>
  <si>
    <t>Пудра алюминиевая.Технические характеристики:Марка - ПАП-1;Нормативно-техническая документ - ГОСТ-5494-95.</t>
  </si>
  <si>
    <t>1168 Т</t>
  </si>
  <si>
    <t>Пункт газорегуляторный шкафной ГРПШ-10МС.Назначение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РДГК - 10М;Количество регултяора давления - 2;Диапазон входных давлений, МПа - 0,05–0,6;Выходное давление, кПа - 1,5–2,0;Наличие счетчика - нет;Климатическое исполнение - У1;Регулируемая среда природный газ по ГОСТ5542-87;Нормативно-технический документ - ГОСТ Р 54960-2012.Условия поставки:- с предоставлением паспорта;- руководства по эксплуатации;- разрешения на применение от уполномоченного органа РК.</t>
  </si>
  <si>
    <t>1218 Т</t>
  </si>
  <si>
    <t>271231.900.000005</t>
  </si>
  <si>
    <t>Пускатель магнитный</t>
  </si>
  <si>
    <t>нереверсивный, номинальный ток не более 125 А</t>
  </si>
  <si>
    <t>Пускатели магнитные применяются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 в модификации без теплового реле.Технические характеристики:Обозначение конструктивного исполнения - ПМЛ-5220;Номинальный рабочий ток, А - 100;Величина напряжения катушки, В - 380;По назначению - нереверсивный;Степень защиты - IP54;По наличию устройства защиты электродвигателя - с тепловым реле;Структура условного обозначения ПМЛ 5220:Первая цифра - 5 (номинальный ток 100А);Вторая цифра - 2 (пускатель нереверсивный, с тепловым реле);Третья цифра - 2 (IP54 с кнопками «Пуск» и «Стоп»);Четвертая цифра - 0 (1 контакт 1з нормально замкнутый)Нормативно-технический документ - ГОСТ 2491-82.</t>
  </si>
  <si>
    <t>1222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</si>
  <si>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ПМЕ-222;Номинальный ток, А - 25;Номинальное напряжение,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</si>
  <si>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1220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</si>
  <si>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ПМЕ-322;Номинальный рабочий ток, А - 40;Величина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</si>
  <si>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1216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</si>
  <si>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ПМ-12;Номинальный рабочий ток, А - 63;Величина напряжения катушки,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</si>
  <si>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1219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</si>
  <si>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характеристики:Номинальный рабочий ток, А - 16;Величина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- 1 (номинальный ток 16А);Вторая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</si>
  <si>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1217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</si>
  <si>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ПМЛ-2201;Номинальный рабочий ток, А - 25;Величина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- 2 (номинальный ток 25А);Вторая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</si>
  <si>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1221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</si>
  <si>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ПМЛ-3201;Номинальный рабочий ток, А - 40;Величина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- 3 (номинальный ток 40А);Вторая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</si>
  <si>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1223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</si>
  <si>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ПМЛ-4201;Номинальный рабочий ток, А - 63;Величина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- 4 (номинальный ток 63А);Вторая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</si>
  <si>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1224 Т</t>
  </si>
  <si>
    <t>271231.900.000006</t>
  </si>
  <si>
    <t>нереверсивный, номинальный ток 125-250 А</t>
  </si>
  <si>
    <t>Пускатель электромагнитный низковольтный, используются встационарныхустановках дистанционного пуска для подключения, остановкииреверсирования 3-х фазных асинхронных электрических двигателейскороткозамкнутым ротором и используют напряжение до 380 и 660вольтпеременного тока (50Гц).Технические характеристики:Тип - ПМА-622;Номинальный рабочий ток, А - 160;Величина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</si>
  <si>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1022 Т</t>
  </si>
  <si>
    <t>252111.900.000010</t>
  </si>
  <si>
    <t>Радиатор отопления</t>
  </si>
  <si>
    <t>секционный, чугунный</t>
  </si>
  <si>
    <t>Радиатор отопительный чугунный секционный.Назначение - для применения в системах водяного отопления жилых,административных и общественных зданий.Технические характеристики:Тип - секционный, двухканальный;Количество секций в радиаторе, шт - 7;Номинальный тепловой поток, Квт - 0,15;Резьба ниппельного отверстия - G11/4В;Рабочее давление теплоносителя, МПа - 1,2;Радиатор испытан гидравлическим давлением, МПа - 1,6;Температура теплоносителя, С - 70;Максимальная температура теплоносителя, С - 100;Материал прокладок -  резина- теплостойкая;Материал секций и пробок - СЧ-10;Материал ниппелей - КЧ-30- 6Ф;Емкость одной секции, л - 1,45;Теплоотдача секции, Вт - 130;Ширина секции, мм - 94;Глубина, мм - 90;Межосевое растояние, мм - 500;Высота, мм - 590.</t>
  </si>
  <si>
    <t>1115 Т</t>
  </si>
  <si>
    <t>263030.900.000122</t>
  </si>
  <si>
    <t>Радиоудлинитель</t>
  </si>
  <si>
    <t>для увеличения зоны покрытия сигнала</t>
  </si>
  <si>
    <t>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см, не более - 42х42х28,9;Вес, кг, не более - 1,753.</t>
  </si>
  <si>
    <t>1112 Т</t>
  </si>
  <si>
    <t>263030.900.000026</t>
  </si>
  <si>
    <t>Разрядник</t>
  </si>
  <si>
    <t>для защиты линий и аппаратуры связи от перенапряжений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</si>
  <si>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IV;Класс напряжения сети, кВ - 6;Номинальное напряжение, кВ - 7,5;Климатическое исполнение - У1 по ГОСТ 15150-69;Пробивное напряжение при частоте 50 Гц в сухом состоянии и под дождем,действующее значение, (не менее - не более) кВ - 16 - 19;Импульсное пробивное напряжение при предразрядном времени от 2 до 20мкс, не более кВ - 32;Остающееся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- 18;Допустимое тяжение проводов, не менее Н - 300;Высота, не более мм - 294;Нормативно-технический документ - ГОСТ 16357-83.</t>
  </si>
  <si>
    <t>1113 Т</t>
  </si>
  <si>
    <t>"Разрядники РДИП-10-4 предназначены для защиты от прямых ударов молний и индуктированных грозовых перенапряжений воздушных линии электропередачнапряжением 6-10 кВ и установленного на них оборудования. Разрядники устанавливаются по одному на опору с чередованием фаз.
Структура условногообозначения РДИП-10-4 УХЛ1
• Р - разрядник
• ДИ - длинно-искровой
• П -петлевого типа
• 10 - класс напряжения сети, кВ
• 4 - категория длины пути утечки
• УХЛ - климатическое исполнение по ГОСТ 15150-69
• 1 - категория размещения по ГОСТ 15150-69
ТЕХНИЧЕСКИЕ ХАРАКТЕРИСТИКИ:
Класс напряжения, кВ                                                            -10;
Длина перекрытия поверхности, см– 78;
Внешний искровой воздушный промежуток, см                 – 2-4;
Импульсное разрядное напряжение, кВ                               – 110;
Импульсное выдерживаемое напряжение не менее, кВ      – 300;
Выдерживаемое напряжение комутационного 
     импульса не менее, кВ             – 30;
Выдерживаемое напряжение промышленной 
частоты в сухом состоянии не менее, кВ         - 42;
Выдерживаемое напряжение промышленной
 частоты под дождем не менее, кВ                                         - 28;
Ток гашенияпри номинальном напряжении, А                   – 200;
Выдерживаемый импульсный ток 8/20 мкс, не менее, кА – 40;
Масса, кг                                                             - 2,3;
Габаритные размеры:
- Радиус петли, мм  - 423;
- Длина, мм             – 575.
"</t>
  </si>
  <si>
    <t>987 Т</t>
  </si>
  <si>
    <t>234210.500.000007</t>
  </si>
  <si>
    <t>Раковина</t>
  </si>
  <si>
    <t>из фаянса, подвесная</t>
  </si>
  <si>
    <t>Раковина (умывальник) фаянсовая.Технические характеристики:Материал - фаянс;Комплектация:- с подставкой ""тюльпан"";- смеситель;- сифон;- отверствие для центрального смесителя;Габаритные размеры, мм - 550х470.</t>
  </si>
  <si>
    <t>752 Т</t>
  </si>
  <si>
    <t>081112.941.000000</t>
  </si>
  <si>
    <t>Ракушечник</t>
  </si>
  <si>
    <t>марка М-35</t>
  </si>
  <si>
    <t>1423 Т</t>
  </si>
  <si>
    <t>282922.230.000006</t>
  </si>
  <si>
    <t>Распылитель</t>
  </si>
  <si>
    <t>для эмалей/красок/извести</t>
  </si>
  <si>
    <t>Краскопульт электрический.Назначение - для разбрызгивания дисперсионных и латексных красок,водорастворимых эмалевых красок, глазурей, лаков, травильных растворов имасел.Технические характеристики:Мощность, кВт - 1,2;Производительность, г/мин - 500;Емкость бака, л - 1;Длина шланга, м- 4;Поддерживаемые материалы (дисперсионные краски, латексные краски,лазури, лаки, грунтовки, эмали);Количество режимов - 3;Имеются системы - регулировки расхода, система быстрой очистки;Уровень шума, дБ - 84.</t>
  </si>
  <si>
    <t>833 Т</t>
  </si>
  <si>
    <t>205959.100.000030</t>
  </si>
  <si>
    <t>гидратообразования, для предотвращения гидратообразования, в жидком виде</t>
  </si>
  <si>
    <t>Растворитель АСПО предназначен для использования втехнологических процессах транспортировки товарного газа нефти с цельюудаления асфальтосмолопарафиновых отложений (АСПО), парафиногидратных игидратных отложений, образующихся в газопроводах. Внешний вид -однородная жидкость от бесцветной до темно-коричневого цвета;Фракционный состав, температура начала кипения, 0С, не ниже – 25;Температура застывания, 0С, не выше - 50;Вязкость кинематическая при 20 о С, мм2/с, не более - 20;Поставляемый продукт должен соответствовать требованиям по устранениюгидратообразования в газопроводах. В случае отсутствия эффекта приустранении гидратообразования в газопроводах, Поставщик берет на себяответственность по замене Товара за свой счет.</t>
  </si>
  <si>
    <t>826 Т</t>
  </si>
  <si>
    <t>203022.700.000002</t>
  </si>
  <si>
    <t>для лакокрасочного материала</t>
  </si>
  <si>
    <t>Растворитель 646.Назначение - для разбавления нитроцеллюлозных, грифталевых и меланинамидных, акриловых и эпоксидных лакокрасочных материалов, а такжешпаклевок;Представляет собой смесь летучих органических жидкостей: ароматическихуглеводородов, кетонов, спиртов, эфиров.Цвет и внешний вид - Бесцветная или слегка желтоватая однороднаяпрозрачная жидкость без мути, расслаивания и взвешенных частицТехнические характеристики:Массовая доля воды по Фишеру, %, не более - 2,0;Летучесть по этиловому эфиру - от 8 до 15;Кислотное число, мг КОН/г, не более - 0,06;Число коагуляции, %, не менее - 35;Разбавляющее действие - не должно наблюдаться свертывания и расслаиванияЛКМ. После высыхания не должно быть побеления пленки на поверхности, атакже белесоватых или матовых пятен;Температура вспышки в закрытом тигле, °С, не ниже - 2.</t>
  </si>
  <si>
    <t>1151 Т</t>
  </si>
  <si>
    <t>265152.350.000001</t>
  </si>
  <si>
    <t>ультразвуковой</t>
  </si>
  <si>
    <t>Расходомер ультрозвуковой одноканальный.Назначение - для проведения точных измерений расхода жидкостей исжиженных газов в напорных трубопроводах без врезки в трубопровод.Расходомер имеет один измерительный канал для контроля расходаодномоментно в одной трубе.Расходомер имеет встроенный регистратор и программное обеспечение длязаписи измеренных значений и последующей ее выгрузки.Благодаря наличию Интуитивного меню, мастера установки и звуковогопомощника позиционирования датчиков , настройка расходомера и корректнаяустановка датчиков занимает всего несколько минут.Технические характеристики:Количество каналов измерения - 1 канал;Измеряемые среды - нефть, нефтепродукты, вода, соленая вода, сточныеводы, теплоносители и другие прозрачные для ультразвука жидкости;Диапазон измеряемых скоростей потока, м/с - от 0,01 до 25;Погрешность, не более - 1,2% от показаний;Диапазон температур измеряемых сред, мин/макс - от минус 50 С до плюс150 С;Диаметр измеряемых трубопроводов, мм - от 50 до 3000;Максимальная концентрация твердых примесей и пузырьков газа, %, до - 10;Величины и единицы измерения:- объемный расход - м3/час, м3/мин, м3/с, л/час, л/мин, л/с, галлоныСША/ч/мин/с/сут;- массовый расход - г/с, т/ч, кг/ч, кг/мин;- масса - г, кг, т;Объём памяти, не менее - 100 000 измерений;Язык меню - русский, английский, немецкий;Конструкция ультразвуковых датчиков расхода - в корпусе из нержавеющейстали, с герметично заделанным бронированным (металлическая защитнаягибкая оболочка) кабелем длиной, м, не более - 1 и разъемом ODU, IP 68;Крепление датчиков к трубе - магнитным устройством с линейкой ивозможностью дополнительного крепления шариковыми цепями с пружинами;Измерение толщины стенки трубопровода - зонд-толщиномер, подключаемый кблоку вычислителя расходомера;Блок электроники - 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не более - 0,65;Потребляемая мощность, Вт - 1;Программа передачи данных на ПК - Windows 2000 / Windows NT / Windows XP/ Windows Vista / Windows 7 / Linux / Mac;Объем регистратора - 100 000;Напряжение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- 0,65;Потребляемая мощность, Вт - 1;Программа передачи данных на ПК - Windows 2000/Windows NT / Windows XP /Windows Vista / Windows 7 / Linux / Mac;Объем регистратора - 100 000;Функциональные возможности программного обеспечения расходомера:- режим «Осциллографа»;- режим калибровки зонда-толщиномера;- диагностика прибора;- диагностика в режиме измерения;- запись до 10 измеренных параметров в регистратор;- сумматор накопленного расхода с разбивкой на положительный иотрицательный;- функция измерения скорости ультразвука в среде;- запись параметров трубопровода в память прибора;Функциональные возможности дополнительного программного обеспечения:- выгрузка измеренных значений/установочных параметров;- графическое представление;- табличный формат;- экспорт в другие программы;- передача измеренных данных в режиме реального времени;- работа в среде базы «Универсальный менеджер измерений»;Питание:- от четырёх сменных аккумуляторных батарей типоразмера АА, не менее -2500 мАч каждая;- зарядка прибора с возможностью работы прибора от зарядного устройствапитания, В - 220 переменного тока;Возможность оперативной замены питающих элементов в полевых условиях;Работа прибора на полном заряде аккумуляторных батарей не менее - 20часов;Габаритные размеры (ВхШхД), мм, не более - 228 х 72/117 х 47;Вес прибора, г, не более - 650;Упаковка:Противоударный транспортировочный чемодан с IP 67;Степень защиты блока электроники прибора IP 65;Комплект поставки:Ультразвуковой портативный одноканальный  передатчик, шт - 1;Противоударный транспортировочный чемодан IP 67, шт - 1;Пара накладных преобразователей для К1 трубопроводов диаметром, мм - от50 до 3000, t.изм.ср.= -50…150 °С, IP 68 c кабелем 1 м и разъемом ODU,шт - 1;Зонд-толщиномер со встроенным кабелем, разъёмом ODU, Тизм.ср.= -50...130°С, шт - 1;Программа для скачивания измеренных данных, шт - 1;Магнитное устройство для крепления датчиков на трубе, включая линейку ицепь, шт - 1;Акустический гель, t изм.ср.= -50…230 °С, 100 мл, шт - 5;Регистратор в приборе на 100 000 значений, шт - 1;Конвертер RS232/USB с кабелем 1 м, шт - 1;Зарядное устройство для расходомера с ODU разъемом, шт - 1;Аккумуляторная батарея АА-4 шт.(в приборе);Перечень документов при поставке:- руководство по эксплуатации, шт - 1;- паспорт, шт - 1;- сертификат качества ;- свидетельство о первичной поверке (класс 1%, МПИ - 4 года), шт - 1;- паспорт, шт - 1;- сертификат соответствия Таможенного Союза, шт - 1;- сертификат утверждения типа средств измерений в РК, шт - 1;- программное обеспечение «Универсальный менеджер измерений»;Поставщик предоставляет гарантию на качество на весь объём Товаравтечение 12 месяцев от даты ввода в эксплуатацию Товара;Предоставить образец расходомера до вскрытия заявок в Акционерноеобщество «Эмбамунайгаз» кабинет 303.  Республика Казахстан, г.Атырау,улицаВалиханова, 1 в департамент геологии и разработки месторождений.</t>
  </si>
  <si>
    <t>1149 Т</t>
  </si>
  <si>
    <t>265152.350.000000</t>
  </si>
  <si>
    <t>кориолисовый</t>
  </si>
  <si>
    <t>"ТС ожидается (БП 2022) 
Расходомер массовый DN50 PN4,0  "</t>
  </si>
  <si>
    <t>1153 Т</t>
  </si>
  <si>
    <t>Счетчик газа для измерения и учета (оперативного и коммерческого)потребляемого природного газа, попутного нефтяного газа и других газов.Комплектность : датчик расхода газа ДРГ.М 160 стандартный с КМЧ , датчикизбыточного  давления взрывозащищенный с токовым выходом 4-20 мА, датчиктемпературы ТСПУ (-50..+50) взрывозащищенный с унифицированным токовымвыходным сигналом 0-5 или 4-20 мА; вычислитель расхода газа- блоквычисления расхода микропроцессорный БВР.М ; монтажная вставка дляДРГ,М, паспорт, руководство по эксплуатации , инструкции.Технические характеристики:Диаметр присоединяемого трубопровода, мм - 50;Диапазон эксплуатационного расхода, м3/ч - 4-160;Мощность при максимальном количестве подключенных датчиков, не превышаетВА - 20;Длина линии связи между вычислителем и датчиками расхода, давления итемпературы, м, не более - 500;Крепление к трубопроводу - с помощью фланцевого соединения.Измеряемая среда - Природный газ,попутный нефтяной газ;Эксплуатационное давление, МПа - до 4,0;Плотность при стандартных условиях, кг/м3, не менее - 0,6;Содержание механическихпримесей, мг/м3, не более - 50; Температура измеряемой среды, С - от -40до +250.</t>
  </si>
  <si>
    <t>1154 Т</t>
  </si>
  <si>
    <t>Типоразмер датчика расхода - ДРГ.М-400
Диаметр условного прохода  трубопровода Ду, мм - 80
Избыточное давление, МПа - 20
Диапазон эксплуатационных расходов Q (при рабочих условиях), м3/ч: 0,0 ... 0,15 (0,05 ... 16)
Наименьший Qmin - 20/10
Наибольший Qmin - 4000</t>
  </si>
  <si>
    <t>1150 Т</t>
  </si>
  <si>
    <t>Расходомер массовый для измерений массового расхода, плотности(концентрации) и температуры, а также объемного расхода нефти состоитиз:1. Первичный преобразовательМатериал измерительной трубы - нержавеющая сталь UNS S31803;Обработка измерительной трубы - стандарт;Подсоединение - ДN150, PN40, 316/ 316L;Форма подсоединения - В1по EN1092-1(стандарт);Внешний корпус - нержавеющая сталь 304 L;Опции - фитинги очистки 1/2 "" NPTF;Взрывозащита - Ex, маркировка на конвертере;Исполнение - компактное;Калибровка - 3 точки массового расхода;Требования процессора - стандарт;Тип конвертера - МFC 400 C (компактная версия);Расширенное опции и допуски - нет;2. КонвертерТип - компактная версия,МFC 400 C;Напряжение питания - 12...24 V DC4;Взрывозащита - 2Ex de [ia] IIC T6...T1 Gb;Кабельный ввод - 2х М20 x 1,5 металлические +Ex d заглушка;Язык ЖК - русский;Диагностика процесса - стандарт;Корпус конвертера - литой алюминий с покрытием;Выходы базового модуля IO - RS485 Modbus Выход 1  модуля IO: 4...20 мАактив;Выход 2  модуля IO - импульсный активный;Функции измерения - стандарт+концентрация;Технические характеристики:Температура измеряемой среды, C - от - 45 до+ 130;Температура окружающей среды, C - от - 40 до + 55;Степень защиты - IP67;Основная погрешность, % - 0,1 для жидкости, 0,35  для газа;Межповерочный интервал, лет - 5;Ответные фланцы:Материал - сталь 20;Тип - воротниковый;Условный диаметр - ДN-150/6;Давление - PN40;Форма - В1по EN1092-1(стандарт);Крепеж - комплект крепежа и прокладка;Приварная кромка - стандарт по EN1092-1;Документация - паспорт/ гарантийный талон на прибор, инструкция помонтажу и эксплуатации на русском языке, сертификат происхождения товарапо форме СТ-1, свидетельство о поверке, протокол поверки, копия методикиповерки;Примечание: Средство  измерения должно быть зарегистрировано  в реестрегосударственной системы обеспечения единства измерений РК, приложитьсоответствующие документы.</t>
  </si>
  <si>
    <t>1152 Т</t>
  </si>
  <si>
    <t>Расходомер ультразвуковой для измерения расхода жидких сред состоит из:1. Первичный преобразователь - трехлучевой первичный преобразовательНоминальный диаметр Ду, мм - 150;Номинальное давление Pу, МПа - 6,3;Взрывозащита - Ex, маркировка на конвертере;Исполнение - компактное с корпусом конвертера из нержавеющей стали;Кабельные вводы на конвертере;Конвертер - UFC 400 C (компактная версия);Материал  корпуса - нержавеющая сталь;Материал кожуха - сталь 20;Форма фланца - исполнение В, ГОСТ 33259;Класс защиты - IP67;Калибровка - по 3-м точкам;Окраска - стандартная;Сертификаты материалов / испытания – стандартные;2. Сигнальный конвертер -Тип - компактная версия;Класс защиты - IP66/67;Напряжение питания - 12...24 V DC;Взрывозащита - 1Ex d [ia] IIC T6...T3 Gb;Корпус конвертера - литой алюминий с защитным покрытием;Язык ЖК – русский;Кабельный ввод 1 - М20 x 1,5 (Ex d для кабеля Ø6,5...14 мм. в резиновойили ПВХ оболочке);Кабельный ввод 2 - М20 x 1,5 (Ex d для кабеля Ø6,5...14 мм. в резиновойили ПВХ оболочке);Кабельный ввод 3 - Ex d заглушка;Выходы базового модуля IO: 4...20 мА + HART, импульсный (частотный)пассив, состояния, вход управления;Клеммная коробка - стандарт;3. Ответные фланцы (воротниковые). шт – 2.Материал - сталь 20;Диаметр Ду, мм – 150;Давление Pу, МПа - 6,3;Форма фланца - исполнение В, ГОСТ 33259;Приварная кромка - стандартная по ГОСТ 33259;Комплект крепежа и прокладка – есть;Общие характеристики:Температура измеряемой среды – 45...+ 140C;Температура окружающей среды – 50...+ 65C;Основная погрешность, % - ±0,5;Содержание твердых частиц, % - ≤ 5;Содержание газа, % - ≤ 2;Вязкость измеряемой среды, Сп - ≤ 200;Межповерочный интервал, ГОД – 4;Косплектность поставки:Расходомер с конвертером (компактная версия), шт – 1, ответные фланцы,шт - 2.Краткое руководство. Инструкция по эксплуатации. Паспорт на прибор.Сертификаты, свидетельства.</t>
  </si>
  <si>
    <t>1188 Т</t>
  </si>
  <si>
    <t>"Регулятор расхода жидкости.
Назначение - для регулирования пропуска жидкости в замерных установках 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2.573.006;
Применяемость - запасные части кАГЗУ (14 скв);
Рабочее давление, МПа - 4,0;
Пропускная способность, м3/час - от 6 до 30; 
Перепад давления на мембране регулятора, МПа:
- на открытие - 0,08-0,12;
- на закрытие - 0,02-0,03;
Габаритные размеры, мм, не более - 340х210х124;
Масса, кг - 54,2;
Климатическое исполнение - У.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</si>
  <si>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1179 Т</t>
  </si>
  <si>
    <t>265184.300.000012</t>
  </si>
  <si>
    <t>"Редуктор счетчика жидкости турбинный типа ТОР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6.332.000.СБ;
Применяемость -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</si>
  <si>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1429 Т</t>
  </si>
  <si>
    <t>284921.500.000010</t>
  </si>
  <si>
    <t>Рейка</t>
  </si>
  <si>
    <t>к станку</t>
  </si>
  <si>
    <t>Рейка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Ха8.480.002;Применяемость -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</si>
  <si>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851 Т</t>
  </si>
  <si>
    <t>Ремень BX95-0 приводной клиновый.Технические характеристики:Сечение клинового ремня, мм - 16,3х11,0;Длина ремня по внутреннему контуру, мм - 2413;Поставщик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ткани.Товар должен быть новым, не бывшим в употреблении, в ремонте, в томчисле,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иливогнутым.Выпуклость или вогнутость для ремней сечений Z(O), А, В(Б), С(В) должна быть не более 1,0 мм. Дли ремней сечений D (Г), Е (Д), ЕО(Е), 40Х20 - не более 2,0. Температурный предел хрупкости резин дляремней, предназначенных для районов с холодным и очень холоднымклиматом, должны быть не выше минус 60С. Ремни транспортируют всемивидами транспорта в крытых транспортных средствах в соответствии справилами перевозки грузов, действующими на каждом виде транспорта. Прижелезнодорожном сообщении ремни транспортируют в контейнерах илиповагонными отправками в одном направлении с однородными грузами(резиновыми техническими изделиями). Водным сообщением ремнитранспортируют в контейнерах. При этом ремни не должны подвергатьсявоздействию масел, бензина и 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 На каждом ремне на одном или обоих основаниях должны бытьчетко указаны 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 Ремни одного сечения, длины, группы и класса упаковывают всвязки, перевязывая каждую связку в одном-трех местах материалами,обеспечивающими целостность упаковки при транспортировании. Масса связкиремней должна быть не более 50 кг. По требованию потребителя ремни однойгруппы должны комплектоваться и упаковываться в связки с определеннымчислом кратности (по количеству). К каждой отдельной упаковке или связкеремней прикрепляют тканевый, фанерный или картонный ярлык с указанием:товарного знака и (или) наименования предприятия-изготовителя;количества ремней в связке (или количества комплектов или штук);обозначения сечения, номинальной расчетной или внутренней длины ремня;даты изготовления (квартал, год); обозначения класса ремня или сорта.Методы испытания: Контроль ремней проводят при температуре (23±5)°С ивлажности не более 85% не ранее чем через 8 ч с момента их изготовления.Внешний вид боковых поверхностей и большого основания ремней проверяютвизуально или сравнением с контрольными образцами. Отклонения повнешнему виду проверяют любым измерительным инструментом с погрешностьюизмерения не более 0,1 мм. Радиусы закругления углов при основанияхремня проверяют радиусными шаблонами или другими измерительнымиинструментами с погрешностью измерения не более 0,1 мм. Наработку иудлинение ремней определяют на стенде без передачи мощности, состоящемиз двух одноручьевых шкивов одного диаметра. Ведущий шкив закрепляютжестко, а ведомый перемещают под действием груза, соответствующегозаданному натяжению ремня. Приемо-сдаточные испытания проводятизготовитель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</si>
  <si>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854 Т</t>
  </si>
  <si>
    <t>Ремень 3VX930-0 приводной клиновый.Ширина, мм - не менее 9,9 не более 10;Высота, мм – не менее 8 не более 8,7.Длина, мм – 2362.Поставщик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 Товар должен быть новым, не бывшим в употреблении, времонте, в том 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 бывшими вупотреблении, не 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</si>
  <si>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853 Т</t>
  </si>
  <si>
    <t>Ремень 3VX950-0 приводной клиновый.Технические характеристики:Тип - 3VX950-0;Длина, мм - 2413;Ширина, мм - 10;Высота, мм - 8;Поставщик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мм, не более - 1,0.Дли ремней сечений D (Г), Е (Д), ЕО (Е), 40Х20, мм, не более - 2,0.Температурный предел хрупкости резин для ремней, предназначенных длярайонов с холодным и очень холодным климатом,должны 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 нагрузкам идеформации.Маркировка:На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 наименованиепоставщика, дата 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</si>
  <si>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1473 Т</t>
  </si>
  <si>
    <t>329959.400.000000</t>
  </si>
  <si>
    <t>для электровинтового насоса</t>
  </si>
  <si>
    <t>Ремень BX93-0 приводной клиновый.Технические характеристики:Внешняя длина, мм - 2429;Ширина, мм - 17;Высота, мм - 11;Условия поставки:- сертификат качества/происхождения.Поставщик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поставки.Товар должен быть новым, не бывшим в употреблении, в ремонте, в томчисле,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ремнями,бывшими в употреблении, не допускается.Ремень должен состоять из несущего слоя на основе материалов изхимических волоком (кордшнур или кордная ткань), резины иоберточной ткани, свулканизованных в одно изделие.Ремень сечения с расчетной длиной до 8,0 м должны иметь в несущем слоекордшнур, свыше 1,6 м допускается изготовлять скордтканью в несущем слое.Ремни должны изготовляться с плотно и гладко заделанным швом оберточнойткани.Боковые, рабочие, наружные поверхности ремней должны быть без складок,трещин, выпуклостей, торчащих нитей и тканевыхзаусенцев или царапин.При диафрагменном способе вулканизации с применением складных пресс-формдопускаются на ремнях всех сечений от стыкасегментов барабанных форм:- на боковых поверхностях выступы высотой, мм, не более - 0,2;- на нижнем основании выступы высотой, мм, не более - 0,5;- для ремней сечений В (Б), С (В), D (Г) — шириной, мм, не более - 0,5 ивысотой, мм, не более - 1,0;Большее основание сечения ремня должно быть прямолинейным или выпуклым,меньшее — прямолинейным или вогнутым;Выпуклость или вогнутость для ремней сечений Z(O), А, В(Б), С(В) должнабыть, мм, не более - 1,0;Выпуклость или вогнутость для ремней сечений D (Г), Е (Д), ЕО (Е),40Х20, должна быть, мм, не более - 2,0.Температурный предел хрупкости резин для ремней, предназначенных длярайонов с холодным и очень холодным климатом,должны быть, не выше - минус 60 С;Ремни транспортируют всеми видами транспорта в крытых транспортныхсредствах в соответствии с правилами перевозки грузов,действующими на 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вешалахпри температуре от 0 до 30С и относительной влажности не более 85% нарасстоянии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ударнымнагрузкам и деформации.Маркировка: На каждом ремне на одном или обоих основаниях должны бытьчетко указаны рельефно или несмываемой краской:Заказчик - Акционерное общество "Эмбамунайгаз";Поставщик - Индивидуальный предприниматель "Снабказ";Наименование - Значение;Номер строки - 1976 Т;Наименование и краткая характеристика - Ремень;Дополнительная характеристика:Количество - 412.000;Единица измерения - Штука;Место поставки - КАЗАХСТАН, Атырауская область, Атырауская область,г.Атырау, ст.Тендык, УПТОиКО;Условия поставки - DDP;Срок поставки - С даты подписания договора в течение 60 календарныхдней;Условия оплаты - Предоплата - 0%, Промежуточный платеж - 90%,Окончательный платеж - 10%;Құжат «Самұрық-Қазына» ӘАҚ» АҚ электронды порталымен қүрылған;Документ сформирован порталом электронных закупок АО «ФНБ «Самрук-Казына»;869472786;обозначение сечения, номинальной расчетной или внутренней длины;обозначение типа или модели; а также необходимо указатьбирке или наклейке товарный знак и (или) условное наименованиепредприятия-изготовителя; наименование поставщика, датаизготовления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(квартал,год); обозначения класса ремня или сорта.Методы испытания:Контроль ремней проводят при температуре (23±5)С и влажности не более85% не ранее чем через 8 ч с момента их изготовления. Внешний видбоковых поверхностей и большого основания ремней проверяют визуально илисравнением с контрольными образцами. Отклонения по внешнему видупроверяют любым измерительным инструментом с погрешностью измерения неболее 0,1 мм. Радиусы закругления углов при основаниях ремня проверяютрадиусными шаблонами или другими измерительными инструментами спогрешностью измерения не более 0,1 мм. Наработку и удлинение ремнейопределяют на стенде без передачи мощности, состоящем из двуходноручьевых шкивов одного диаметра. Ведущий шкив закрепляют жестко, аведомый перемещают под действием груза, соответствующего заданномунатяжению ремня. Приемо-сдаточные испытания проводят изготовитель и приполучении неудовлетворительных результатов приемосдаточных испытанийхотя бы по одному из показателей по нему проводят повторные испытания наудвоенном объеме выборки. Результаты повторны испытаний распространяютсяна всю партию. При неудовлетворительных результатах испытаний уизготовителя допускается проводить сплошной контроль ремней. Приполучении 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ценовыхпредложении.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партии.Нормативно-технический документ - ГОСТ 1284.1-89.</t>
  </si>
  <si>
    <t>852 Т</t>
  </si>
  <si>
    <t>Ремень 3RBX-105 приводной клиновый.Технические характеристики:Ширина, мм - 18;Толщина, мм - 13;Длинна, мм - 2667,0(105 дюимов);Условия поставки: - сертификат качества/происхождения. Поставщикпредоставляет гарантию на качество на весь объём Товара в течение 12месяцев от даты ввода в эксплуатацию Товара, но не более 24 месяцев отдаты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 Ремни должныизготовляться с плотно и гладко заделанным швом оберточной ткани. Товардолжен быть новым, не бывшим в употреблении, в ремонте, в том числе,который не был восстановлен, у которого не была осуществлена заменасоставных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</si>
  <si>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1269 Т</t>
  </si>
  <si>
    <t>273311.100.000006</t>
  </si>
  <si>
    <t>Розетка</t>
  </si>
  <si>
    <t>штепсельная, одноместная</t>
  </si>
  <si>
    <t>Розетка внутренняя одноместная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</si>
  <si>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1270 Т</t>
  </si>
  <si>
    <t>273311.100.000007</t>
  </si>
  <si>
    <t>штепсельная, двухместная</t>
  </si>
  <si>
    <t>Розетка внутренняя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</si>
  <si>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1271 Т</t>
  </si>
  <si>
    <t>Розетка внешняя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</si>
  <si>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999 Т</t>
  </si>
  <si>
    <t>239912.590.000008</t>
  </si>
  <si>
    <t>Рубероид</t>
  </si>
  <si>
    <t>марка РКП-350</t>
  </si>
  <si>
    <t>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t>
  </si>
  <si>
    <t>758 Т</t>
  </si>
  <si>
    <t>139616.900.000003</t>
  </si>
  <si>
    <t>напорный, резиновый, класса Б</t>
  </si>
  <si>
    <t>Рукав напорно-всасывающий.Технические характеристики:Класс - Б;Группа - 2;Диаметр внутренний, мм - 75;Давление рабочее, кгс/см2 - 10;Длина, мм - 10000;Климатическое исполнение - ХЛ;Условия поставки:- сертификат происхождения/качества;Нормативно-технический документ - ГОСТ 5398-76.</t>
  </si>
  <si>
    <t>849 Т</t>
  </si>
  <si>
    <t>Рукав буровой высокого давления. Назначение - для бурения глубокихнефтяных и газовых скважин. В основе бурового рукава лежит стальнойлатунированный корд высокой механической прочности. Латунь в его составеслужит для более стойкой адгезии с резиной. Снаружи и внутри металлокорд покрыт слоем прорезиненной ткани, способной выдерживать высокиетемпературы. Кроме того, изнутри поверхность рукава защищена слоемрезины. Буровые рукава предназначены для эксплуатации в районахумеренного и тропического климата при температуре окружающего воздуха от-50 (-40) до +50С и рабочей среды до+80 С.Технические характеристики:Условный диаметр, мм, не менее - 76;Условное давление, МПа - 15;Длина,не менее – 18м;Должен быть снабжен специальной арматурой с конической резьбой дляприсоединения к буровому оборудованию Для подключения рукавов(соединениярукавов друг с другом или подключения рукавов к оборудованиюиспользоваться быстроразъемные соединения БРС); Комплект соединительныхштуцеров:БРС-2”-НКТ60-CnTr100х12,7;Условный проход, дюймы - 2;Присоединительная резьба- НКТ60 ГОСТ 633-80;Резьба гайки БРС- CnTr100х12,7;Условия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повреждения;Нормативно-технические характеристики - ГОСТ 28618-90.</t>
  </si>
  <si>
    <t>850 Т</t>
  </si>
  <si>
    <t>221930.500.000053</t>
  </si>
  <si>
    <t>резиновый, с металлической спиралью</t>
  </si>
  <si>
    <t>Рукав напорно-всасывающий.Технические характеристики:Класс - Б;Группа - 2;Диаметр внутренний, мм - 100;Давление рабочее, кгс/см2 - 5;Длина, м - 4000;Климатическое исполнение - ХЛ;Условия поставки:- сертификат происхождения/качества;Нормативно-технический документ - ГОСТ 5398-76.</t>
  </si>
  <si>
    <t>1128 Т</t>
  </si>
  <si>
    <t>Рулетка измерительная.Назначение - для измерения линейных размеров путем непосредственногосравнения со шкалой;Технические характеристики:Длина ленты, м - 5;Ширина ленты, мм - 19;Материал корпуса - пластик;Материал ленты - ПВХ.</t>
  </si>
  <si>
    <t>894 Т</t>
  </si>
  <si>
    <t>222314.700.000030</t>
  </si>
  <si>
    <t>Ручка</t>
  </si>
  <si>
    <t>дверная, пластиковая</t>
  </si>
  <si>
    <t>"Ручка двери ПВХ.Технические характеристики:Вид - нажимная;Комплектация - с язычком."</t>
  </si>
  <si>
    <t>1097 Т</t>
  </si>
  <si>
    <t>259929.490.000015</t>
  </si>
  <si>
    <t>дверная, металлическая</t>
  </si>
  <si>
    <t>Ручка дверная с замком.Технические характеристики:Замок - врезной;Нормативно-технический документ - ГОСТ 5090-2016.</t>
  </si>
  <si>
    <t>1472 Т</t>
  </si>
  <si>
    <t>Ручка шариковая.Назначение - для письма;Технические характеристики:Диаметр стержня, мм - 0,5;Материал - пластиковый;Цвет пасты - синяя;Особенности:- прозрачный пластиковый корпус позволяет контролировать уровень расходачернил;- чернила низкой вязкости обеспечивают легкое письмо;- мягкий резиновый грип препятствует скольжению пальцев при письме;- ручка оснащена плотно закрывающимся колпачком, который предотвращаетпреждевременное высыхание чернил;Нормативно-технический документ - ГОСТ 28937-91.</t>
  </si>
  <si>
    <t>1438 Т</t>
  </si>
  <si>
    <t>Сальник ленточный из кордовой резины.Твердость в единицах ШОР А по ГОСТ 263 в пределах 50-60 единиц;Технические характеристики:Тип марки - СУСГ-2:Диаметр устьевого штока, мм - 31;Ширина, мм - 19;Высота, мм - 20;Длина, мм - 1000.Температура эксплуатации, С:- не более - минус 30;- не менее - плюс 110;Потери объема при истирании , мм, не более - 150;Условная прочность при растяжении, МПа, не менее - 9,0; Относительноеудлинение при разрыве, %, не менее - 250;Изменение массы после воздействия агрессивных сред - по ГОСТ 9.030;Габаритные размер, мм, не менее:Длина - 1000;Ширина - 19;Высота - 20;Условия поставки:- паспорт;- руководство по эксплуатации;- разрешение а применение от уполномомсенного органа.</t>
  </si>
  <si>
    <t>1075 Т</t>
  </si>
  <si>
    <t>259411.900.000164</t>
  </si>
  <si>
    <t>Саморез</t>
  </si>
  <si>
    <t>оцинкованный, с потайной головкой</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</si>
  <si>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- 3,9;Длина, мм - 38."</t>
  </si>
  <si>
    <t>1076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</si>
  <si>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- 5;Длина, мм - 70.</t>
  </si>
  <si>
    <t>1078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</si>
  <si>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- 19.</t>
  </si>
  <si>
    <t>1077 Т</t>
  </si>
  <si>
    <t>Саморез оцинкованный.Назначение - для крепления гипсокартонного листа к металлическимнаправляющим до 0,9 мм толщина металла при этом не должна превышать 1мм, также этот саморез может применяться для крепления в дюбель.Технические характеристики:Диаметр, мм - 3,9;Длина, мм - 25;Материал - оцинкованная сталь;Форма головки - потайная.</t>
  </si>
  <si>
    <t>1079 Т</t>
  </si>
  <si>
    <t>"Шуруп монтажный 4,8х152мм.Технические характеристики:Диаметр, мм - 4,8;Длина, мм - 152."</t>
  </si>
  <si>
    <t>1030 Т</t>
  </si>
  <si>
    <t>257213.900.000005</t>
  </si>
  <si>
    <t>Сердцевина</t>
  </si>
  <si>
    <t>для врезного замка</t>
  </si>
  <si>
    <t>"Сердцевина для замка (личинка,сердечник,секрет) это основной элемент запорного механизма, который подлежит замене.
Технические характеристики:
Назначение - двери дерево;
Длина, мм - 70;
Тип - ключ-ключ."</t>
  </si>
  <si>
    <t>1055 Т</t>
  </si>
  <si>
    <t>259313.190.000018</t>
  </si>
  <si>
    <t>Сетка</t>
  </si>
  <si>
    <t>стальная, тканая, номер сетки 2</t>
  </si>
  <si>
    <t>Сетка стальная плетенная одинарная.Назначение - для ограждений, теплоизоляционных работ, крепления горныхвыработок на шахтах и рудниках, просеивания материалов;Изготовленная сплетением в одну перевивку плоских спиралей из стальнойоцинкованной проволоки круглого сечения.Технические характеристики:Форма ячеек - квадратная;Вид поверхности проволоки - оцинкованная;Номер сетки - 20;Номинальный диаметр проволоки, мм - 2.</t>
  </si>
  <si>
    <t>1284 Т</t>
  </si>
  <si>
    <t>279020.500.000016</t>
  </si>
  <si>
    <t>Сирена</t>
  </si>
  <si>
    <t>тип СС-1</t>
  </si>
  <si>
    <t>Сирена ПЛА140.602.010.000 ДЭЛ-140</t>
  </si>
  <si>
    <t>1281 Т</t>
  </si>
  <si>
    <t>275128.390.000002</t>
  </si>
  <si>
    <t>Сковорода</t>
  </si>
  <si>
    <t>электрическая</t>
  </si>
  <si>
    <t>Сковорода электрическая.Назначение - для качественного приготовления блюд;Технические характеристики:Тип сковороды - емкостная;Масса, кг - 230;Материал - чугун;Вместимость, л - 85;Напряжение, В - 380/220;Потребляемая мощность, кВт - 12;Площадь пода чугунной чаши, м2 - 0,45;Габариты сковороды Д×Ш×В, мм - 1440×800×850;В качестве нагревательных элементов - спирали, изолированные фарфоровымибусами;Количество спиралей, шт - 8;Материал внешней панели и крышки - сталь;Время разогрева до рабочей температуры (280°С), мин – 30.</t>
  </si>
  <si>
    <t>1300 Т</t>
  </si>
  <si>
    <t>281220.500.000013</t>
  </si>
  <si>
    <t>Скребок</t>
  </si>
  <si>
    <t>гидромеханический, колонный</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</si>
  <si>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характеристики:Условный диаметр обсадной колонны, мм - 140;Среда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- 116;Максимальный, не менее - 128;Габаритные размеры:Диаметр корпуса, мм - 95;Длина, не более, мм - 890;Масса, кг, не более - 50.Материалы,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</si>
  <si>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1299 Т</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</si>
  <si>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характеристики:Условные диаметр обсадной колонны, мм - 168;Среда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- 140;Максимальный, не менее - 156;Габаритные размеры:Диаметр корпуса, мм - 127;Длина, не более, мм - 890;Масса, кг, не более - 70.Материалы,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</si>
  <si>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832 Т</t>
  </si>
  <si>
    <t>205941.990.000144</t>
  </si>
  <si>
    <t>Смазка</t>
  </si>
  <si>
    <t>приборная</t>
  </si>
  <si>
    <t>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типов),подвергаемых не многократному свинчиванию и работающих в скважинах стемпературой до +200С. Содержит в своем составе в качестве наполнителяметаллические порошки, в т.ч. свинцовый. Обеспечивает гарантированнуюгерметизацию резьбовых соединений при давлениях жидкости и газа до 700кг/см2, снижение износа резьбы и исключение заедания резьбовыхсоединений, благодаря чему увеличивается кратность свинчивания труб доих отбраковки. Наличие в смазке антифрикционных добавок обеспечиваетуменьшение трения при свинчивании труб: свинец – при малых нагрузках,цинк – при средних, медь – при высоких, хорошую адгезию с поверхностьюрезьбы, возможность качественного (без наплывов, с достаточной степеньюлегкости) нанесения на резьбу при температурах до -30С. Температурныйинтервал применения составляет от -30С до +200С. Внешний вид –однородная мазь.Технические характеристики:Вид - уплотнительно-резьбовое;Тип - Р-402;Температура каплепадения, С - 130;Коллоидная стабильность, % - 7;Пенетрация при 20 С - 250-330;Массовая доля воды, % - 0,1;Условия поставки:- с сертификатом и другими документами, удостоверяющим происхождениетовара;- соответствующая упаковка, не допускающая повреждения оборудования.</t>
  </si>
  <si>
    <t>1339 Т</t>
  </si>
  <si>
    <t>281412.330.000003</t>
  </si>
  <si>
    <t>для моек, двухрукояточный, набортный, размер 180*130 мм</t>
  </si>
  <si>
    <t>Смеситель для умывальника рукояточный, набортный.Назначение - для моек с одной чашей, для подачи и смешения холодной игорячей (температурой до 75°С) воды, поступающей из централизованных илиместных систем холодного и горячего водоснабжения при рабочем давлении,МПа - от 0,05 до 0,63 или от 0,05 до 1,0;Технические характеристики:Условное обозначение - Ум (для умывальника);Тип - рукояточный;Габаритные размеры, мм:длина - 180;высота - 130;Тип подводки - центральный набортный;Материал - латунь;Нормативно-технический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</si>
  <si>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810 Т</t>
  </si>
  <si>
    <t>201659.700.000000</t>
  </si>
  <si>
    <t>Смола ионообменная</t>
  </si>
  <si>
    <t>анионит</t>
  </si>
  <si>
    <t>Фильтр ионитовый, состоит из ионообменных смол, предназначен для очисткиводы в генераторе водорода "Хроматэк 6.140".Номер детали по каталогу - 6.112.004.Нормативно-технический документ - ГОСТ 20301-74.</t>
  </si>
  <si>
    <t>1164 Т</t>
  </si>
  <si>
    <t>265153.900.000111</t>
  </si>
  <si>
    <t>Спектрофотометр</t>
  </si>
  <si>
    <t>для измерения оптической плотности испытуемого раствора/раствора сравнения при определенной длины волны</t>
  </si>
  <si>
    <t>Спектрофотометр лабораторный предназначен для определения общегоколичества растворенного железа в растворах LO-CAT.В спектрофотометре должна быть реализована спектральная оптическаясистема с технологией опорного пучка. Спектрофотометр должен бытьснабжен модулем RFID, обеспечивающей прослеживаемость образцов ибесконтактный перенос данных. Спектрофотометр должен обеспечиватьнадежность измеренных значений посредством реализации технологии IBR+.Качество результатов анализа выдаваемых спектрофотометром должнаобеспечиваться посредством сравнительных испытаний стандартных растворовAQA.Между спектрофотометром и контроллером SC должна быть реализованавозможность передачи данных для сравнения результатов с эталоннымзначением и корректировки матрицы датчика по линии связи LINK2SC.Спектрофотометр должен быть совместим с методикой HACH 8008 дляопределения общего количества растворенного железа.Кюветное отделение спектрофотометра должна быть совместима со следующимиразмерами кювет:1) прямоугольные: 10, 20, 30, 50 мм, 1 дюйм;2) круглые: 13 мм, 1 дюйм;Кюветное отделение должно быть совместимо с ампулами Accuvac с реагентомдля определения железа FerroVer.Технические характеристики:1) Автоматическое распознавание теста, контроль партии и проверка срокагодности IBR+;2) Особая технология RFID для простоты обновления метода, идентификацииобразцов и протокола испытаний;3) LINK2SC Обмен данными с контроллером SC 1000;4) Обеспечение качества - Функция планирования и регистрации обеспечениякачества с индикацией пройден/не пройден;5) Предварительно запрограммированные методы - 220;6) Совместимость кювет - Прямоугольные: 10, 20, 30, 50 мм, 1 дюйм;круглые: 13 мм, 1 дюйм;7) Дисплей - 7" TFT WVGA цветной сенсорный;8) Режим работы - Светопроницаемость (%), Поглощение и Концентрация,Сканирование;9) Диапазон длины волны, нм - 320…1100;10) Диапазон фотометрических измерений: ± 3 Abs (опт.пл.) (диапазондлины волны от 340 до 900 нм);11) Погрешность фотометрических измерений: 5 mAbs при 0,0 - 0,5 Abs, 1 %при 0,50 - 2,0 Abs;12) Спектральное разрешение, нм - 1;13) Ширина спектральной полосы, нм - 5;14) Оптическая система - Опорный луч, спектральный;15) Лампа-излучатель - Лампа накаливания (видимая обл.);16) Совместимость принтера - Совместим с большинством офисных струйныхпринтеров;17) Хранение информации - 2000 измеренных значений (Результат, Дата,Время, Код образца, Код оператора;18) Интерфейсы - USB тип A (2), USB тип B, локальная сеть, модуль RFID;19) Питание - Питание от внешнего источника, 100 - 240 В, 50 - 60 Гц;20) Размеры ВxШxГ, мм - 151 x 350 x 255;21) Вес, кг - 4,2.Комплект поставки:1) Круглая стеклянная кювета на 1 дюйм и емкостью 10 мл, с крышками (6шт.);2) Адаптер LZV846 (A);Спектрофотометр должен быть внесен в реестр государственной системыобеспечения единства измерений РК и иметь действующий сертификат обутверждении типа средств измерений.Перечень необходимых документов при поставке:1) Паспорт на спектрофотометр и комплектующие;2) Руководство по эксплуатации;3) Методика поверки;4) Сертификаты качества;5) Сертификат соответствия Таможенного Союза;6) Действующий сертификат о метрологической поверке спектрофотометра.Поставщик проводит пусконаладочные работы на объекте Заказчика.Проживание, питание на объекте установки за счет Поставщика.</t>
  </si>
  <si>
    <t>1312 Т</t>
  </si>
  <si>
    <t>281220.900.000038</t>
  </si>
  <si>
    <t>Стабилизатор</t>
  </si>
  <si>
    <t>для насосной штанги</t>
  </si>
  <si>
    <t xml:space="preserve">Муфта-центратор для НШ-19мм
Назначение:- для предохранения труб НКТ и штанговых муфт от повышенного износа; - для центрирования штанг в скважине;
Диапазон температур добываемой пластовой жидкости в скважинных условиях– от 25С до 120С;
Технические характеристики:
Тип центратора -  ЦШ;
Диаметр штанги, мм - 19х19;
Условный размер штанг – ШН19;
Не вращающиеся штанговые центраторы состоят из двух частей:
1) вала центратора, который вращается вместе со штангами;
а) вал центратора:
Марка стали – 40;
Условный размер резьбы - для ШН-19;
Внешний диаметр вала, мм – 32;
Длина, мм, не более – 280;
Длина верхней части, мм – 100;
Вес, кг, не более – 3;
2) неподвижного высокопрочного пластмассового протектора;
б) протектор:Материал - модифицированный полиамид;
Диаметр НКТ по ГОСТ 633-80, мм – 73;
Внешний диаметр протектора, мм, не менее - 50, но не более – 57;
Длина протектора, мм – 120;Вес, кг, не более - 0,5;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</si>
  <si>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878 Т</t>
  </si>
  <si>
    <t>222214.700.000013</t>
  </si>
  <si>
    <t>лабораторный, пластиковый, объем 100-500 мл</t>
  </si>
  <si>
    <t>Стакан мерный.Назначение - для мерки анализируемых жидких веществ;Технические характеристики:Цена деления, мл - 10;Объем, мл - 1000;Материал - пластик;Цвет - прозрачный.</t>
  </si>
  <si>
    <t>915 Т</t>
  </si>
  <si>
    <t>222929.900.000219</t>
  </si>
  <si>
    <t>для питья, полипропиленовый, средний, высота 100-200 мм</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</si>
  <si>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- 100;Химическая стойкость - ТС;Нормативно-технический документ - ГОСТ 25336-82.</t>
  </si>
  <si>
    <t>949 Т</t>
  </si>
  <si>
    <t>231923.300.000188</t>
  </si>
  <si>
    <t>лабораторный, из стекла, тип В, с носиком, вместимость 5-5000 см3</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</si>
  <si>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пропиленовый;Тип - В (высокий);Исполнение - 1 (с носиком);Номинальная вместимость, мл - 1000;Химическая стойкость - ТС;Нормативно-технический документ - ГОСТ 25336-82.</t>
  </si>
  <si>
    <t>950 Т</t>
  </si>
  <si>
    <t>231923.300.000189</t>
  </si>
  <si>
    <t>лабораторный, из стекла, тип В, без носика, вместимость 5-5000см3</t>
  </si>
  <si>
    <t>Стакан высокий без носика.Назначение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- 2 (без носика);Номинальная вместимость, мл - 600;Химическая стойкость - ТС;Нормативно-технический документ - ГОСТ 25336-82.</t>
  </si>
  <si>
    <t>953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</si>
  <si>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- 50;Химическая стойкость - ТС;Нормативно-технический документ - ГОСТ 25336-82.</t>
  </si>
  <si>
    <t>952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</si>
  <si>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- 2000 без шкалы;Химическая стойкость - ТС;Нормативно-технический документ - ГОСТ 25336-82.</t>
  </si>
  <si>
    <t>954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</si>
  <si>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- 150;Химическая стойкость - ТС;Нормативно-технический документ - ГОСТ 25336-82.</t>
  </si>
  <si>
    <t>951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</si>
  <si>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- 200 без шкалы;Химическая стойкость - ТС;Нормативно-технический документ - ГОСТ 25336-82.</t>
  </si>
  <si>
    <t>955 Т</t>
  </si>
  <si>
    <t>231923.300.000197</t>
  </si>
  <si>
    <t>Стаканчик</t>
  </si>
  <si>
    <t>лабораторный, стеклянный, тип СН, размер 32-82 мм</t>
  </si>
  <si>
    <t>Стаканчик (бюкса) низкий.Назначение - для взвешивания и хранения веществ и препаратов;Технические характеристики:Тип стаканчика - СН (низкий);Обозначение конуса - 34/12;Нормативно-технический документ - ГОСТ 25336-82.</t>
  </si>
  <si>
    <t>956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</si>
  <si>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- 60/14;Нормативно-технический документ - ГОСТ 25336-82.</t>
  </si>
  <si>
    <t>957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</si>
  <si>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- 85/15;Нормативно-технический документ - ГОСТ 25336-82.</t>
  </si>
  <si>
    <t>893 Т</t>
  </si>
  <si>
    <t>222314.700.000014</t>
  </si>
  <si>
    <t>Створка</t>
  </si>
  <si>
    <t>для окон, из поливинилхлорида</t>
  </si>
  <si>
    <t>Створка КВЕ-58 с резиновым уплотнителем.Назначение - для изготовления оконных блоков из поливинилхлоридаТехнические характеристики:Стеклопакет - трехкамерный;Размер, мм - 77;Материал - ПВХ;Цвет - белый;Нормативно-технический документ - ГОСТ 30673-99.</t>
  </si>
  <si>
    <t>921 Т</t>
  </si>
  <si>
    <t>231212.150.000003</t>
  </si>
  <si>
    <t>Стекло</t>
  </si>
  <si>
    <t>"Стекло Ха8.640.002.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оборудованиянефтедобычи.
Технические характеристики:
Номер по каталогу - Ха8.640.002;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</si>
  <si>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920 Т</t>
  </si>
  <si>
    <t>231111.750.000002</t>
  </si>
  <si>
    <t>Стекло листовое</t>
  </si>
  <si>
    <t>марка М1</t>
  </si>
  <si>
    <t>Стекло листовое.Назначение - для остекления светопрозрачных конструкций и изготовленияизделий строительного, технического и бытового назначения, в том числезакаленных и многослойных стекол, стекол с покрытиями, зеркал,стеклопакетов, изделий для мебели, интерьеров, средств транспорта;Технические характеристики:По категории размеров - СВР (стекло свободных размеров);Номанальная толщина, мм - 4;Габаритные размеры, мм - 2600х1800;Марка - М1.</t>
  </si>
  <si>
    <t>1457 Т</t>
  </si>
  <si>
    <t>310913.900.000008</t>
  </si>
  <si>
    <t>Стол</t>
  </si>
  <si>
    <t>лабораторный, столешница дерево, лаборанта</t>
  </si>
  <si>
    <t>Стол лабораторный с тумбой.Состоит из прочного сборно-разборного металлического каркаса сполимерным покрытием серого цвета и столешницы.В каркасе лабораторного стола предусмотрены регулируемые опоры вдиапазоне 0-30 мм длякомпенсации неровностей пола.Допустимая распределенная нагрузка на стол до 250 кг.В комплектацию должно входить:- блок электророзеток 220 В (2 шт.) с автоматом отключения питания 16А;Технические характеристики:Тип стола - островной;Комплектация - с тумбой;Допустимая распределённая нагрузка на каждую сторону стола, кг, до -250.Условия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оборудования.</t>
  </si>
  <si>
    <t>1459 Т</t>
  </si>
  <si>
    <t>325030.500.000005</t>
  </si>
  <si>
    <t>Подставка настольная под дистиллятор.Назначение - служит в качестве прочной основы для размещенияоборудования для получения дистиллированной воды и относится квспомогательной мебели. Металлический каркас обеспечивает жесткостьконструкции.Технические характеристики:Габаритные размеры, ШхГхВ, мм - 400х400х600;Каркас - металл с полимерным покрытием;Поверхность - ламинат.Поставщик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</si>
  <si>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1452 Т</t>
  </si>
  <si>
    <t>310011.900.000005</t>
  </si>
  <si>
    <t>Стул</t>
  </si>
  <si>
    <t>кроме офисного, каркас металлический, без обивки, жесткий</t>
  </si>
  <si>
    <t>Стул лабораторный с опорным кольцом для ног. Технические характеристики:Тип - GEMA; Подходит для работы за столами высотой, мм - от 750 до 900;Размер сиденья, мм - 460х450; Размер спинки, мм - 305х400; Регулировкапо высоте, мм - 570-820; Комплектация: - с опорным кольцом; -подлокотники; - прорезиненные ролики (вместо пластиковых); -стационарные опоры; - регулировка угла наклона спинки; - пластиковыеролики или стационарные опоры (на выбор);- высокий газлифт (вместостандартного);Цвет - черный. Условия поставки:- поставляться ссертификатом и другими документами, удостоверяющим происхождение товара,паспорт;- соответствующая упаковка, не допускающая повреждения.</t>
  </si>
  <si>
    <t>1167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</si>
  <si>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- 80;Максимальное рабочее давление, МПа, не более - 1,6;Присоединение - фланцевое по ГОСТ 12815-80 (6 или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0,6 до1,4;Рабочий максимальный расход воды- Q max, в диапазоне,  м3/ч -  от 80 до100 м3/ч;Максимальный объем воды, измеряемый счетчиком: - за сутки, м3 - ± 1650;- за месяц, м3 - ± 33000;Пределы допускаемых значений относительной погрешности измерений,вдиапазонах:- от Qmin до Qt ± 5 %;- от Qt до Qmax  ± 2%;Емкость счетного механизма, м3 - 999 999;Минимальная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</si>
  <si>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1166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</si>
  <si>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- 150;Максимальное рабочее давление, МПа, не более - 1,6;Присоединение - фланцевое по ГОСТ 12815-80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2,0 до4,5;Рабочий максимальный расход воды- Q max, в диапазоне,  м3/ч -  от 200 до250 м3/ч;Максимальный объем воды, измеряемый счетчиком:- за сутки, м3 - ± 5700;- за месяц, м3 - ± 114000;Пределы допускаемых значений относительной погрешности измерений,вдиапазонах:- от Qmin до Qt ± 5 %;- от Qt до Qmax  ± 2%;Емкость счетного механизма, м3 - 9 999 999;Минимальная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</si>
  <si>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1451 Т</t>
  </si>
  <si>
    <t>309910.000.000001</t>
  </si>
  <si>
    <t>Тележка</t>
  </si>
  <si>
    <t>ручная, двухколесная</t>
  </si>
  <si>
    <t>Тележка  ТРМ-04 для кислородных баллонов.Баллоны укладываются в специальное ложе, фиксация происходитоцинкованной цепью с простой и надежной фиксацией;Технические характеристики:Грузоподъемность, кг, до - 150;Габаритные размеры, мм - 545х575х1300;Условия поставки:- с предоставлением паспорта.</t>
  </si>
  <si>
    <t>777 Т</t>
  </si>
  <si>
    <t>172919.900.000000</t>
  </si>
  <si>
    <t>Термобумага</t>
  </si>
  <si>
    <t>для печати</t>
  </si>
  <si>
    <t>Термобумага для анализаторов.Назначение -  для встроенных принтеров рентгенофлуоресцентныханализаторов;Технические характеристики:Ширина бумаги, мм - 57;Рулон, м - 30;Диаметр катушки, мм - 49;Диаметр втулки, мм - 12.</t>
  </si>
  <si>
    <t>1129 Т</t>
  </si>
  <si>
    <t>265151.100.000014</t>
  </si>
  <si>
    <t>ТИН-5</t>
  </si>
  <si>
    <t>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t>
  </si>
  <si>
    <t>1130 Т</t>
  </si>
  <si>
    <t>265151.350.000004</t>
  </si>
  <si>
    <t>ТК-5</t>
  </si>
  <si>
    <t>Термометр контактный с функцией измерения относительной влажности(взрывозащищенный) ТК-5.08.Диапазон измерении, С - от -100 до +1800;Нормативно-технический документ - ГОСТ 10654-81.</t>
  </si>
  <si>
    <t>1169 Т</t>
  </si>
  <si>
    <t>265170.100.000002</t>
  </si>
  <si>
    <t>Термостат</t>
  </si>
  <si>
    <t>твердотельный</t>
  </si>
  <si>
    <t>Термостат водяной TW-2-02.Технические характеристики:Обозначение - TW-2-02;Диапазон устанавливаемой температуры в ванне, С, от комнатной - плюс 3до 100;Точность поддержания температуры в ванне - АС +0,1;Температура окружающей среды, С - от 10 до 35;Максимальное время выхода на заданную температуру, мин - 50;Максимальный объем жидкости, заливаемой в ванну, л - 8,5;Относительная влажность воздуха (при температуре20 АС), %, не более чем- 80;Температура стабилизации вышеокружающей среды С, не менее - 3;Продуктивность насоса внешнего контура(настраиваемая), л/мин - 3;Сеть - V; Нz 220V; 50Нz;Потребляемая мощность, кВт, не более чем - 1,5;Габаритные размеры (длина х ширина х высота), мм - 320х265х260;Вес (без жидкости), кг - 2,8;Нормативно-технический документ - ГОСТ 28165-89.</t>
  </si>
  <si>
    <t>1428 Т</t>
  </si>
  <si>
    <t>283093.990.000019</t>
  </si>
  <si>
    <t>Термостат лабораторный цифровой жидкостный переливной VIS-Т-01.
Назначение - для поддержания температуры при измерении вязкости нефтепродуктов с помощью вискозиметров в соответствии с ГОСТ 33, ГОСТ Р 53708, ASTM D445, IP 71, ISO 3104 и DIN 51366.
Самонастраивающийся регулятор температуры;
Подключение внешнего датчика температуры;
Включение и выключение в установленное время;
Выбор оптимальныхнастроек в зависимости от теплоносителя;
Регулирование температуры по программе;
Регулирование скорости нагрева и охлаждения теплоносителя;
Встроенный секундомер для отсчета времени;
Держатели для стеклянных вискозиметров в комплекте поставки;
Технические характеристики:
Диапазон регулирования температуры, С - от плюс 20 до плюс 100;
Нестабильность поддержания установленной температуры, С - плюс/минус 0,01;
Неоднородность температурного поля в рабочем объёме термостата, С - плюс/минус 0,01;
Объём ванны, л - 20;
Рекомендуемый теплоноситель:
- для диапазона температур, С - от плюс 20 до плюс 80;
- для диапазона температур, С - от плюс 20 до плюс 95;
- для диапазона температур, С - от плюс 20 до плюс100;
Вода дистиллированная;
Жидкость охлаждающая ОЖ 40 (ТОСОЛ А-40) ПМС-20;
Количество мест для установки вискозиметров, шт - 3;
Габаритные размеры термостата, мм - 400х265х580;
Открытая часть ванны, мм - 130х155;
Глубина ванны, мм - 315;
Размер смотрового окна, мм - 165х275;
Масса термостатов без теплоносителя, кг - 22;
Потребляемая мощность, кВт- 2,5.</t>
  </si>
  <si>
    <t>1409 Т</t>
  </si>
  <si>
    <t>282219.300.000027</t>
  </si>
  <si>
    <t>линейная</t>
  </si>
  <si>
    <t>Опора траверсы в сборе.Назначение - для соединения балансира со стойкой станка-качалки;Технические характеристики:Тип станка-качалки - ПШН-8;Состав:Болт - M l6x40 Г0СТ7798-70,Шайба - 16 ГОСТ6402-70,Шайба - 1 25 ГОСТ 1872 89,Гайка - Ml 25 ГОСТ11871-88,Пробка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АФНИ.731313.001,Ось траверсы - ДПКР.715514.001,Клапан - АФНИ.753127.002;Нормативно-технический документ - ГОСТ 5866-66.</t>
  </si>
  <si>
    <t>1408 Т</t>
  </si>
  <si>
    <t>Опора траверсы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ДПКР.303744.004;Нормативно-технический документ - ГОСТ 5866-66.</t>
  </si>
  <si>
    <t>1411 Т</t>
  </si>
  <si>
    <t>Опора траверсы в сборе.Назначение - для соединения балансира со стойкой станка-качалки;Тип станка-качалки - ПШН-4.</t>
  </si>
  <si>
    <t>1410 Т</t>
  </si>
  <si>
    <t>"Опора траверсы для СК-3 (СКД-3)
Назначение - для комплектации и дооснащения станков качалок типа СК-3,СКД-3 и соединения балансира  с двумя параллельно работающими шатунами.;
Техничсекие характеристики:
Материал - прокат профильный;
Габаритные размеры, мм
Высота, мм - 380;
Ширина 1, мм- 170;
Ширина 2, мм - 212."</t>
  </si>
  <si>
    <t>1209 Т</t>
  </si>
  <si>
    <t>271142.300.000033</t>
  </si>
  <si>
    <t>Трансформатор напряжения</t>
  </si>
  <si>
    <t>трехфазный, класс напряжения 6</t>
  </si>
  <si>
    <t>трех фазные ТН, 6кв масляные типа НТМИ     предназначены для масштаброго пребразования эл-го напряжения переменного тока с целью далнеишего измерения и подачи наприборы защиты и в цепиях автоматики изолированной нейтралью. Применяется для понежения высокого напряжения 6 кВ до 1000В  а также для учета, том числе коммерческого . Предназначен для защитных  устройств электрической энергиив электроустановках переменого тока.</t>
  </si>
  <si>
    <t>1210 Т</t>
  </si>
  <si>
    <t>271142.300.000034</t>
  </si>
  <si>
    <t>трехфазный, класс напряжения 10</t>
  </si>
  <si>
    <t>Трансформатор напряжения НАМИТ-10-2Технические характеристики:Н - трансформатор напряжения;А - антирезонансный;М - с естественным масляным охлаждением;И - для измерительных цепей;Т - трехфазный;Номинальное напряжение, кВ - 10;Конструктивный вариант - 2;Климатическое исполнение - УХЛ2;Номинальное напряжение первичной обмотки, кВ - 10;Наибольшее рабочее напряжение, кВ - 12;Номинальное напряжение основной вторичной обмотки (между фазами), В -110;Напряжение дополнительной вторичной обмотки (аД - хД), не более, В - 3;Класс точности основной вторичной обмотки - 0,5;Номинальная мощность вторичной основной обмотки, ВА при измерениилинейных напряжений и симметричной нагрузке в классе точности:0,5 - 200;1,0 - 300;3,0 - 600;Номинальная мощность вторичной дополнительной обмотки, ВА - 30;Предельная мощность обмоток вне класса точности, ВА- первичной  - 1000;- вторичной основной  - 900;- вторичной дополнительной - 100;Схема и группа соединения обмоток - Y/Yн/П - 0.</t>
  </si>
  <si>
    <t>806 Т</t>
  </si>
  <si>
    <t>201463.900.000005</t>
  </si>
  <si>
    <t>Триэтиленгликоль</t>
  </si>
  <si>
    <t>Триэтиленгликоль предназначен для осушки ПНГ.Технические характеристики:Марка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- 0,10;Плотность при 200С, г/см3 - 1,123-1,124.</t>
  </si>
  <si>
    <t>1004 Т</t>
  </si>
  <si>
    <t>242012.200.010001</t>
  </si>
  <si>
    <t>Труба бурильная</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</si>
  <si>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левое;Патрубок,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</si>
  <si>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1005 Т</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</si>
  <si>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правое;Патрубок,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</si>
  <si>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1010 Т</t>
  </si>
  <si>
    <t>242035.000.010000</t>
  </si>
  <si>
    <t>Труба водосточная</t>
  </si>
  <si>
    <t>"Водосточная система - конструкция из желобов и труб, которая отводит влагу с крыши, защищая кровлю, стены и фундамент от разрушающего действияводы. Кроме этого водосточные системы для крыши выполняют декоративную роль, объединяя кровлю и фасад здания в одно целое и лаконично завершая экстерьер дома.
Технические характеристики:
Материал - оцинкованная сталь."</t>
  </si>
  <si>
    <t>858 Т</t>
  </si>
  <si>
    <t>222121.500.010020</t>
  </si>
  <si>
    <t>металлопластиковая, диаметр 51-100 мм</t>
  </si>
  <si>
    <t>Труба полиэтиленовая для холодного водоснабжения.
Технические характеристики:
Рабочее давление max PN, бар - 10;
Диаметр, мм - 25;
Толщина стенки, мм - 2,4;
Нормативно-технический документ - ГОСТ 32415-2013.</t>
  </si>
  <si>
    <t>859 Т</t>
  </si>
  <si>
    <t>Труба полиэтиленовая для холодного водоснабжения.
Технические характеристики:
Рабочее давление max PN, бар - 10;
Диаметр, мм - 20;
Толщина стенки, мм - 2,0;
Нормативно-технический документ - ГОСТ 32415-2013.</t>
  </si>
  <si>
    <t>860 Т</t>
  </si>
  <si>
    <t>222121.500.010021</t>
  </si>
  <si>
    <t>металлопластиковая, диаметр 101-150 мм</t>
  </si>
  <si>
    <t>Труба полиэтиленовая для холодного водоснабжения.
Технические характеристики:
Рабочее давление max PN, бар - 10;
Диаметр, мм - 32;
Толщина стенки, мм - 2,9;
Нормативно-технический документ - ГОСТ 32415-2013.</t>
  </si>
  <si>
    <t>864 Т</t>
  </si>
  <si>
    <t>Труба полиэтиленовая для горячего и  холодного водоснабжения.
Технические характеристики:
Рабочее давление max PN, бар - 20;
Диаметр, мм - 25;
Толщина стенки, мм - 4,2;
Нормативно-технический документ - ГОСТ 32415-2013.</t>
  </si>
  <si>
    <t>865 Т</t>
  </si>
  <si>
    <t xml:space="preserve">Труба полиэтиленовая для горячего и  холодного водоснабжения.
Технические характеристики:
Рабочее давление max PN, бар - 20;
Диаметр, мм - 32;
Толщина стенки, мм - 5,4;
Нормативно-технический документ - ГОСТ 32415-2013.
</t>
  </si>
  <si>
    <t>866 Т</t>
  </si>
  <si>
    <t>Труба полиэтиленовая для холодного водоснабжения.
Технические характеристики:
Рабочее давление max PN, бар - 10;
Диаметр, мм - 40;
Толщина стенки, мм - 3,7;
Нормативно-технический документ - ГОСТ 32415-2013.</t>
  </si>
  <si>
    <t>867 Т</t>
  </si>
  <si>
    <t>Труба полиэтиленовая для горячего и  холодного водоснабжения.
Технические характеристики:
Рабочее давление max PN, бар - 20;
Диаметр, мм - 40;
Толщина стенки, мм - 6,7;
Нормативно-технический документ - ГОСТ 32415-2013.</t>
  </si>
  <si>
    <t>1006 Т</t>
  </si>
  <si>
    <t>242012.200.010025</t>
  </si>
  <si>
    <t>Труба насосно-компрессорная</t>
  </si>
  <si>
    <t>Труба насосно-компрессорна (НКТ).
Бесшовные гладкие с наружной резьбой на обоих концах с соединительной муфтой;
Технические характеристики:
Наружный диаметр, мм - 48;
Толщина стенки, мм - 3; 
Длина соединительной муфты, м - 10 (+, - 5%);
Исполнение- Д.</t>
  </si>
  <si>
    <t>1007 Т</t>
  </si>
  <si>
    <t>242012.200.010026</t>
  </si>
  <si>
    <t>Труба гладкая насосно-компрессорная 60х5-Д.Назначение - для эксплуатации нефтяных и газовых скважин;Технические характеристики:Диаметр условный наружный, мм - 60;Толщина стенки - 5;Группа прочности - Д;Длина, м - 10;Условия поставки:- каждая партия НКТ (1 партия – 5 тонн) должна быть укомплектована однимкоротким НКТ (муфтовая подвеска) для соединения планшайбы с колонной,группы прочности Д, длиной 0,9 м.-на резьбовые соединения НКТ (с двух сторон трубы) должна быть нанесенауниверсальная смазка типа РУСМА.- должны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t>
  </si>
  <si>
    <t>1009 Т</t>
  </si>
  <si>
    <t>242013.900.010111</t>
  </si>
  <si>
    <t>Труба общего назначения</t>
  </si>
  <si>
    <t>стальная, диаметр 151-200 мм</t>
  </si>
  <si>
    <t>Труба стальная бесшовная горячедеформированная 159х7мм Ст.20.Технические характеристики:Диаметр наружный, мм - 159;Толщина стенки, мм - 7;Марка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</si>
  <si>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1008 Т</t>
  </si>
  <si>
    <t>242013.900.010109</t>
  </si>
  <si>
    <t>"Жаропрочная труба.
Назначение - применения в топке печи подогрева, замены запальной линии.
Тип - жаропрочный в соответсвии с ГОСТ 5236-2004;
Максимальная температура применения - не менее 800 °С;
Труба устойчива в серосодержащей среде;
Диаметр, мм - 76;
Толщина стенки,мм - не менее 6;
При поставке будут предоставлены сертификат происхождения, сертификат соответсвия, паспорт партии;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</si>
  <si>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948 Т</t>
  </si>
  <si>
    <t>Индикаторные трубки на сероводород 100/a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- 100-2000;Число качков (n) - 1;Время измерения, c - 30;Стандартное отклонение, % - ±5 -10;Изменение цвета - белый на коричневый;Рабочие условия окружающей среды:Температура, С - 0 – 40;Абсолютная влажность - 3-40 мг Н2О / л;Принцип реакции: H2S+Pb2+ =PbS +2H+.</t>
  </si>
  <si>
    <t>862 Т</t>
  </si>
  <si>
    <t>222121.530.000000</t>
  </si>
  <si>
    <t>Трубка термоусаживающаяся</t>
  </si>
  <si>
    <t>для герметизации муфт, заделки концов кабелей, толстостенная, из полиэтилена</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</si>
  <si>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- 20;Номинальный диаметр трубки ТУТ после усадки, мм -10;Диапозон рабочих температур, С - (от -60 до 130);Толщина стенки после усадки, мм - 1;Нормативно-технический документ - ГОСТ 17675-87.</t>
  </si>
  <si>
    <t>863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</si>
  <si>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- 25;Номинальный диаметр трубки ТУТ после усадки, мм -12;Диапозон рабочих температур, С - (от -60 до 130);Толщина стенки после усадки, мм - 1;Нормативно-технический документ - ГОСТ 17675-87.</t>
  </si>
  <si>
    <t>861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</si>
  <si>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- 30;Номинальный диаметр трубки ТУТ после усадки, мм -15;Диапозон рабочих температур, С - (от -60 до 130);Толщина стенки после усадки, мм - 2,5;Нормативно-технический документ - ГОСТ 17675-87.</t>
  </si>
  <si>
    <t>848 Т</t>
  </si>
  <si>
    <t>221930.300.000007</t>
  </si>
  <si>
    <t>Трубка техническая</t>
  </si>
  <si>
    <t>маслобензостойкая, из резины</t>
  </si>
  <si>
    <t>Трубка морозозостойкая, техническая, резиновая.
Назначение - для подачи по ним жидкостей, воздуха и газов под давлением, МПа, не более - 0,05.
Технические характеристики:
Группа - 2;
Тип - 3 (морозотойкие);
Степень твердости - С;
Температурный интервал работоспособности, С - от минус 45 до плюс 50;
Рабочая среда - воздух, азот, инертные газы;
Внутренний диаметр, мм - 8;
Толщна стенки, мм - 2;
Нормативно-технически документ - ГОСТ 5496-78.</t>
  </si>
  <si>
    <t>868 Т</t>
  </si>
  <si>
    <t>222121.900.000013</t>
  </si>
  <si>
    <t>Трубка электроизоляционная</t>
  </si>
  <si>
    <t>марка ТВ-40, гибкая</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</si>
  <si>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-8;Толщина стенки, мм -0,60;Исполнение - I;Удельный вес, г/м - 20,80;Удельное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</si>
  <si>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870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</si>
  <si>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-4,5;Толщина стенки, мм -0,60;Исполнение - I;Удельный вес, г/м - 12,33;Удельное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</si>
  <si>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869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</si>
  <si>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-10;Толщина стенки, мм -0,70;Исполнение - I;Удельный вес, г/м - 30,09;Удельное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</si>
  <si>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1089 Т</t>
  </si>
  <si>
    <t>259929.290.000010</t>
  </si>
  <si>
    <t>Труболовка</t>
  </si>
  <si>
    <t>муфтовая, наружная</t>
  </si>
  <si>
    <t>Труболовка внутренняя неосвобождающаяся типа ТВН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- 49-55;Условный диаметр экс.колонны, мм - 140-168;Грузоподъемность, кН-300;Длина, мм -800;Масса, кг – 16,4;Количество плашек, шт-3;Присоединительная резьба - 3-76;В комплект поставки входят: плашки – 3 кмп.,Условия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</si>
  <si>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1090 Т</t>
  </si>
  <si>
    <t>Труболовка внутренняя неосвобождающаяся типа ТВП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-49-55;Условный диаметр экс.колонны, мм - 140-168;Грузоподъемность, кН - 300;Длина, мм - 800;Масса, кг - 16,4;Количество плашек, шт - 3;Присоединительная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t>
  </si>
  <si>
    <t>1091 Т</t>
  </si>
  <si>
    <t>Труболовка внутренняя неосвобождающаяся типа ТВН предназначена дляизвлечения (целиком) из скважин аварийной колонны насосно-компрессорныхтруб.Захват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 обеспечивает возможность освобожденияот захваченных труб на устье скважины без проведения сварочных работ.Технические характеристики:Изготовление - право;Диапазон захватываемых внутренних диаметров труб, мм - 73;Присоединительная резьба, мм - 3-76;Длина не более, мм - 760Масса, не более, кг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</si>
  <si>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1307 Т</t>
  </si>
  <si>
    <t>281220.900.000007</t>
  </si>
  <si>
    <t>внутренняя</t>
  </si>
  <si>
    <t>Труболовка правая внутренняя неосвобождающаяся.Назначение - для извлечения (целиком) из скважин аварийной колоннынасосно-компрессорных 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наконечника;Обеспечивает возможность освобождения от захваченных труб на устьескважины без проведения сварочных работ;Изготовление правого исполнения;Диапазон захватываемых внутренних диаметров труб, мм - 73;Присоединительная резьба, мм - от 3 до 76;Длина, мм, не более -760;Масса, кг, не более - 16;Перечень документов при поставке:- сертификат или другие документы, удостоверяющие происхождение товара;- паспорта на каждую единицу продукции;Должен поставляться в соответствующей упаковке, не допускающейповреждения оборудования.</t>
  </si>
  <si>
    <t>1306 Т</t>
  </si>
  <si>
    <t>Труболовка внутренняя освобождающаяся типа ТВО предназначена дляизвлечения из скважин целиком или по частям аварийных колонн насосно-компрессорных, бурильных или обсадных труб при проведении ловильныхработ;Технические характеристики:Исполнение - Л, левое;Условный диаметр ловимых труб, мм  - 73;Условный диаметр скважины, мм - 114;Грузоподъемность, т - 40;Присоединительная резьба по ГОСТ 28487-90 - З-76;Габаритные размеры, мм, не более:Длина - 1190;Диаметр - 92;Масса, кг, не более - 38;Условия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t>
  </si>
  <si>
    <t>1309 Т</t>
  </si>
  <si>
    <t>Труболовка внутренняя освобождающаяся типа ТВМ предназначена дляизвлечения (целиком или по частям) из скважин аварийной колонны насосно-компрессорных труб, обеспечивает возможность освобождения от аварийногообъекта при не возможности извлечения его из скважины.Труболовка имеют промывочное отверстие для восстановления циркуляциичерез аварийную колонну.Технические характеристики:Исполнение - правое;Условный диаметр ловимых труб, мм - 73;Присоединительная резьба - 3-76;Основные размеры по плашкам, сомкнутым, мм - 57, Выдвинутым, мм - 66;Длина, не более, мм - 1858Масса, не более, кг - 72,5.Условия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</si>
  <si>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1308 Т</t>
  </si>
  <si>
    <t>Труболовка внутренняя освобождающаяся типа ТВО предназначен для захватаза внутреннюю поверхность и последующего извлечения трубных элементовколонн при проведении ловильных работ в скважинах различного назначения.Труболовка состоит из следующих деталей: корпус, плашка,плашкодержатель, наконечник, переводник, втулка, шпонка, втулкарезьбовая, кожух, втулка фрикционная, винты. Переводник имеет муфтовыйконец с замковой резьбой для присоединения к ловильной колонне. Надругом конце переводника выполнена специальная резьба для присоединениякорпуса труболовки. Корпус труболовки выполнен в виде патрубка, книжнему концу которого крепится наконечник. На корпусе выполненынаклонные пазы типа «ласточкин хвост», по которым перемещаются плашки,имеющие ответные пазы. На плашках выполнена ловильная насечка упорногопрофиля. Плашки подвергнуты цементации на глубину 0,8-1,0 мм и закалкена твердость 58-60 HRC.Синхронизация перемещения плашек относительно корпуса труболовкиобеспечивается наличием плашкодержателя, выполненного в виде патрубка срадиальными пазами, в которых располагаются плашки, и установленного свозможностью ограниченного осевого перемещения. Механизм освобожденияприводится в действие перемещением труболовки вниз до контакта верхнеготорца ловимой колонны с нижним торцем муфты механизма освобождения ипоследующим вращением труболовкиТехнические характеристики:Исполнение - правое;Условный диаметр захватываемых труб, мм - 73;Диапазон внутренних диаметров захватываемых труб, мм - 58-65;Условный диаметр экс.колонны, мм - 140-168;Грузоподъемность, кН - 300;Длина, мм - 1090;Масса, кг - 35, 4;Диаметр промывочного канала, мм - 10;Количество плашек, шт - 6;Присоединительная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</si>
  <si>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834 Т</t>
  </si>
  <si>
    <t>205959.600.000073</t>
  </si>
  <si>
    <t>Углеродное молекулярное сито</t>
  </si>
  <si>
    <t>гранулы</t>
  </si>
  <si>
    <t>Сито молекулярное углеродное.Кристаллические алюмосиликаты, имеющие трёхмерную структуру изтетраэдров оксида кремния и оксида алюминия и характеризующиеся точным иоднородным размером пор. При изготовлении стеклопакетов для оконныхблоков из ПВХ качестве влагопоглотителя применяют синтетическийгранулированный цеолит без связующих веществ, которыми заполняют полостидистанционных рамок.Технические характеристики:Эффективность влагопоглотителя, определенная по методу повышениятемпературы, должна быть, °C, не менее - 35;Метод максимальной влагоемкости при относительной влажности 60% - %, неменее - 15;Размер, мм - от 0,5 до 2;Адсорбционная способность молекулярного сита, % - от 17 до 20;Насыпная плотность, кг/м³ - от 700 до 770;Ценность их в том, что упомянутые выше поры имеют определённый диаметр;в них проходят молекулы водяного пара, но не проходят молекулы газов.Благодаря этой способности к избирательному поглощению молекул этиглиноподобные комочки и назвали «молекулярным ситом»: они «отсеивают»водяной пар от, допустим, аргона, которым наполняют камеры стеклопакетовдля лучшей термоизоляции.</t>
  </si>
  <si>
    <t>897 Т</t>
  </si>
  <si>
    <t>222319.990.000000</t>
  </si>
  <si>
    <t>оконный, пластиковый</t>
  </si>
  <si>
    <t>Уголок спейсера (клипсы).Назначение -  для регулировки  установки спейсера, при изготовленииоконных блоков ПВХ.Внутренняя часть спейсера идет пустотелым и его заполняем молекулярнымситом, который предназначен между стеклами осушать воздух, чтопредотвращает образование конденсата в камерах стеклопакета.Технические характеристики:Материал - полипропилен;Размер, мм - 16.</t>
  </si>
  <si>
    <t>898 Т</t>
  </si>
  <si>
    <t>Уголок москитной сетки.Назначение - для соединения частей профиля рамы москитной сетки;Технические характеристики:Материал - пластик;Габаритные размеры, мм - 10х25.</t>
  </si>
  <si>
    <t>1323 Т</t>
  </si>
  <si>
    <t>281331.000.000042</t>
  </si>
  <si>
    <t>Указатель потока жидкости</t>
  </si>
  <si>
    <t>условный проход 10-25 мм</t>
  </si>
  <si>
    <t>"Указатель ПСМ.11.01.00.00.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иремонта, в том числе планового ремонта основного (установленного) оборудования нефтедобычи.
Технические характеристики:
Номер по каталогу - ПСМ.11.01.00.00;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отдаты поставки."</t>
  </si>
  <si>
    <t>988 Т</t>
  </si>
  <si>
    <t>234210.500.000010</t>
  </si>
  <si>
    <t>Унитаз</t>
  </si>
  <si>
    <t>фаянсовый, воронкообразный</t>
  </si>
  <si>
    <t>Унитаз с бачком напольный керамический, с цельной полочкой, на которуюустанавливается сливной бачок (унитаз-компакт).Технические характеристики:Вид установки - напольный;Материал - керамический;Подвод воды - нижний;Направление выпуска - косой;Цвет - белый;Габариты, мм (640-645)х(370-395)х770.Унитаз должен быть оснащен кнопочной арматурой, жесткое сиденье, крепежи соединение гофра.</t>
  </si>
  <si>
    <t>989 Т</t>
  </si>
  <si>
    <t>234210.500.000013</t>
  </si>
  <si>
    <t>керамический, воронкообразный</t>
  </si>
  <si>
    <t>1337 Т</t>
  </si>
  <si>
    <t>281332.000.000088</t>
  </si>
  <si>
    <t>Уплотнение торцевое</t>
  </si>
  <si>
    <t>для воздушного насоса</t>
  </si>
  <si>
    <t>Уплотнение торцевое мультифазной насосной установки предназначено длядальнейшего технического сопровождения, сервисного обслуживания иремонта, в том числе планового ремонта основного оборудованиямультифазной насосный установки У1НВ1240.4.04.1500/000.Технические характеристики:Шифр установки - У1НВ1240.4.04.1500/000;Диаметр вала, мм - 100;Давление, МПа - 4;Температура, С - 20…+180;Скорость вращения, м/с, не менее - 15;Материал корпуса – нержавеющая сталь (х5Cr Ni Mo 1712);Материал пары трения - карбид кремния химически связанный (SiC/SiС);Материал вторичных уплотнений – Этиленпропилендиеновый каучук (EPDM);Перечень документов при поставке:- паспорт;- руководство по эксплуатации с полным описанием.</t>
  </si>
  <si>
    <t>1431 Т</t>
  </si>
  <si>
    <t>289211.000.000007</t>
  </si>
  <si>
    <t>для погружного/центробежного насоса</t>
  </si>
  <si>
    <t>1433 Т</t>
  </si>
  <si>
    <t>"Уплотнение двойное торцевое 161/Щ.01.115,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- 161/Щ.01.115  (Устанавливается на всасывании);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</si>
  <si>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1432 Т</t>
  </si>
  <si>
    <t>"Уплотнение двойное торцевое 161/Щ.00.115,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- 161/Щ.00.115 (Устанавливается на нагнетании);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</si>
  <si>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1430 Т</t>
  </si>
  <si>
    <t>"Уплотнение торцовое ГНК 8А.
Назначение -  для дальнейшего техническогосопровождения, сервисного обслуживания и ремонта основного оборудованиянасосного комплекса типа ГНК, обеспечения герметичности насоса в торцевом узле.
Каталожный номер - УТО.214.045-100172 Ех; 
Перекачиваемая среда- газонефтяная жидкость;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</si>
  <si>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1125 Т</t>
  </si>
  <si>
    <t>265112.590.000036</t>
  </si>
  <si>
    <t>Уровнемер скважинный автоматический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порт;Элементпитания для уровнемера-встроенного литиевого элемента;Данный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</si>
  <si>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1126 Т</t>
  </si>
  <si>
    <t>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</si>
  <si>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1119 Т</t>
  </si>
  <si>
    <t>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- 40;Длина зонда, мм - 12 000;Вывод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II С Т6..Т3 Gb X;Выход №1 - от 4…20 мА + HART;Выход №2 - от 4…20 мА с разделом фаз;Материал корпуса – алюминий с покрытием;Кабельный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год - 3;Среда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</si>
  <si>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1290 Т</t>
  </si>
  <si>
    <t>279052.790.000010</t>
  </si>
  <si>
    <t>Установка конденсаторная для компенсации реактивной мощности</t>
  </si>
  <si>
    <t>регулируемая</t>
  </si>
  <si>
    <t>"Батарея конденсаторная, с электронным автоуправлением, в блок-контейнере МД (модульного типа) с кондиционером, с наличием средств защиты для обслуживающего персонала, с запасом по мощности с коэффициентом 1,3 от фактических данных, в коплекте с дополнительным вакуумным контактором, с воздушным вводом, толщина стен блок-контейнера не менее 100 мм (имеется ввиду стенка модульного здания толщиной 100 мм., не менее), предусмотретьавтоматическое ступенчатое переключение, с учётом наличия постоянной мощности, напряжением 6,3 кВ.
Технические спецификации:
Максимальное рабочее напряжение, кВ - 6,3; 
Мощность, Квар – 450, с контакторным переключением ступеней регулирования; 
Номинальный ток, А - 123,7; 
Ток электродинамической стойкости длительностью 1 с, кА, не менее - 50;
Температура окружающего воздуха – (до -60С); 
Степень огнестойкости – 2,5;
Ветровое давление, кПа – 0,48; 
Климатическое исполнение - УХЛ1; 
Материал ошиновки – коррозийно-стойкий материал; 
Габаритные размеры уточняются и согласовываются перед подписанием договора. Толщина металла корпуса КБАР (конденсаторная батарея с ав-томатическим регулированием), мм, не менее - 1,7(толщина металла самого шкафа), реакторная группа с литой изоляцией; Конденсаторы с жёстко запрессованным отводом, горизонтальной заливки, с изоляторами приварного типа. Изолятор должен быть приварен к крышке конденсатора, без применения пайки. В связи с ограничениями помеще-ния по габаритным установочным размерам габариты согласовать дополнительно. Окончательная мощность конденсаторных батарей выбирается потенциальным постав-щиком перед поставкой, расчётным методом. Перед поставкой согласовать дополни-тельно применяемые комплектующие по техническим параметрам – контакторы, реак-торы, конденсаторы. Перед поставкой представить протоколы квалификационных ис-пытаний. Провести шеф-монтаж, пусконаладку и обучение персонала – по согласованию с заказчиком, а также отдельно согласованномуграфику. Потенциальный постав-щик должен приложить в техническую спецификацию рабочий чертеж общего размера установки. Разрешительная документация завода изготовителя на установку. Опросный лист прилагается.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Конденсатор батареясы, электронды автобасқарумен, блок-контейнерде МД (модульдік типті) кондиционері бар, қызмет көрсетуші персоналға арналған қорғаныс құралдарымен, нақты деректердің 1,3 коэффициентімен қуат қоры бар, қосымша вакуумдық контактормен толықтырылған. , ауа кірісі бар, блоктық контейнер қабырғаларының қалыңдығы 100 мм-ден кем емес(қалыңдығы 100 мм модульдік ғимараттың қабырғасын білдіреді, кем емес),автоматты түрде ауысуды ескере отырып, қадамдарды автоматты түрде ауыстыруды қамтамасыз етеді. тұрақты қуаттың болуы, кернеуі 6,3 кВ.
Техникалық сипаттамалар:
Максималды жұмыс кернеуі, кВ - 6,3; 
Қуат, Квар - 450, реттеу қадамдарының контакторлық ауысуымен, Квар; 
Номиналды ток, А - 123,7; 
Ұзақтығы 1 с, кА, кем емес – 50 электродинамикалық кедергі тогы;
Қоршаған ортаның температурасы - (-60С дейін); 
Өртке төзімділік - 2,5;
Жел қысымы, кПа - 0,48; 
Климаттық нұсқа - UHL1;
Шина материалы – коррозияға төзімді материал; Жалпы өлшемдер келісім-шартқа қол қою алдында нақтыланады және келісіледі. KBAR металл корпусының қалыңдығы (автоматты реттелуі бар конденсаторлар банкі), мм, кем емес - 1,7 (шкафтың өз металлының қалыңдығы), құйылған оқшаулаумен реакторлық топ; Қатты басылған тармақты, көлденең толтыру, дәнекерленген оқшаулағыштары бар Оқшаулағышты конденсатордың қақпағына дәнекерлеусіз дәнекерлеу керек. Бөлменің жалпы орнату өлшемдері бойынша шектеулеріне байланысты өлшемдер қосымша келісілуі керек. Конденсаторлар банктерінің соңғы сыйымдылығын әлеуетті жеткізуші жеткізуге дейін, есептеу әдісімен таңдайды. Жеткізу алдында техникалық параметрлерге сәйкес қосымша пайдаланылатын компоненттерді келісіңіз - контакторлар, реакторлар, конденсаторлар.
Ж</t>
  </si>
  <si>
    <t>1447 Т</t>
  </si>
  <si>
    <t>289939.899.000011</t>
  </si>
  <si>
    <t>Установка мойки и сушки</t>
  </si>
  <si>
    <t>для сушки лабораторной посуды</t>
  </si>
  <si>
    <t>Устройство для сушки со встроенной защитой от перегрева и выхода изстроя нагревательного элемента, а также воздушный фильтр. Техническиехарактеристики: Максимальная температура нагрева воздуха, С - 65±5;Максимальное время непрерывной работы, ч - 8;Максимальная потребляемаямощность, Вт - 1000;Питание от сети переменного тока (50 Гц), В - 220 ±10;Встроенный воздушный фильтр; Условия поставки:- с сертификатом идругими документами, удостоверяющим происхождение товара;-соответствующая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</si>
  <si>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1286 Т</t>
  </si>
  <si>
    <t>279033.700.000002</t>
  </si>
  <si>
    <t>Устройство зарядное</t>
  </si>
  <si>
    <t>для аккумуляторной батареи всех тип</t>
  </si>
  <si>
    <t>Аккумуляторная сборка (батарея аккумуляторная FNM 7.2-2.0-SW).Подходит для уровнемеров СУДОС мини 2, СУДОС автомат 2, СУДОС мини2мастер.Блок аккумуляторов, используется для электропитания электронных частейприбора. Состоит из 6 никель-кадмиевых (NiCd) элементов, соединенныхмежду собой.Технические характеристики:Umax= 8,4 В;Imax= 500 mA.Поставщик предоставляет гарантию на качество навесь объём Товара втечение 12 месяцев от даты поставки.</t>
  </si>
  <si>
    <t>763 Т</t>
  </si>
  <si>
    <t>162112.990.000030</t>
  </si>
  <si>
    <t>Фанера общего назначения</t>
  </si>
  <si>
    <t>марка ФК, сорт II/IV</t>
  </si>
  <si>
    <t>Фанера общего назначения с наружными слоями из шпона лиственных породдревесины с повышенной водостойкости.Назначение - для внутреннего  использования;Технические характеристики:Марка - ФК,Сорт - II/IV;Толщина, мм - 18;Степень обработки поверхности - шлифованная (Ш);Нормативно-технический документ - ГОСТ 3916.1-96.</t>
  </si>
  <si>
    <t>778 Т</t>
  </si>
  <si>
    <t>Бумага фильтровальная лабораторная (фильтр обезоленный красная лента).
Назначение - для количественных, качественных анализов и других лабораторных работ;
Технические характеристики:
Диаметр, см - 18;
Степень фильтрации - быстро фильтрующий;
Цвет ленты - красный;
Количество в упаковке, лист - 100;
Нормативно-технический документ - ГОСТ 12026-76."</t>
  </si>
  <si>
    <t>779 Т</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</si>
  <si>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</si>
  <si>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782 Т</t>
  </si>
  <si>
    <t>172919.900.000009</t>
  </si>
  <si>
    <t>обеззоленный, лабораторный, быстрофильтрирующий</t>
  </si>
  <si>
    <t>Фильтр обеззоленный красная лента 18см.  Назначение - крупнопористаяструктура позволяет отделять от раствора творожистые и крупнокристаллические осадки. Имеет форму в виде круга.Техническая характеристика:Зольность одного фильтра при диаметре фильтра 18 см, г - 0,00190-0,00210.</t>
  </si>
  <si>
    <t>780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</si>
  <si>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- 12,5;Условия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</si>
  <si>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781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</si>
  <si>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 (быстро фильтрующий)а;Диаметр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</si>
  <si>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1425 Т</t>
  </si>
  <si>
    <t>282982.500.000009</t>
  </si>
  <si>
    <t>тонкой очистки масла</t>
  </si>
  <si>
    <t>"Фильтр масляный OG 214 HQ с возвратным клапаном - для комплектации и дальнейшего технического сопровождения, сервисного обслуживания и ремонта, в том числе планового ремонта горизонтального насосного комплекса ГНК 7А-320-1600 предназначена для очистки масла от различных загрязняющих примесей. Артикул -.OG 214 HQ; 
Диаметр (D1), мм - 93;
Диаметр (D2), мм - 62;
Диаметр (D1), мм - 71; 
Высота (Н1), мм - 142; 
Резъба - 3/4-16 UNF;
Давления открытия обгонного клапана (бар) - 1,2; 
Тип- клапан ограничения давления; 
Вес, кг - 0,653.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</si>
  <si>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1106 Т</t>
  </si>
  <si>
    <t>261122.370.000006</t>
  </si>
  <si>
    <t>Фотореле</t>
  </si>
  <si>
    <t>электроосветительный прибор</t>
  </si>
  <si>
    <t>Фотореле ФР предназначено для использования в устройствах, где требуетсявключение/отключение нагрузки в зависимости от уровня освещенности.Может применятся в различных щитах автоматического управленияосвещением, в технологических процессах и т.д. Фотореле имеетрегулировку чувствительности в широком диапазоне и защиту откратковременного изменения уровня освещенности фотодатчика. Фоторелеобеспечивает включение нагрузки при снижении освещенности нижеустановленного порога чувствительности. Отключение нагрузки происходитпри увеличении освещенности выше установленного порога. Фоторелеобеспечивает защиту от случайного включения или отключения нагрузки прикратковременном изменения уровня освещенности фотодатчика. Установкупорога срабатывания в широком диапазоне при помощи регулятора уровняосвещенности, расположенного на передней панели.Время реакции на изменение освещенности составляет 1 мин. Окружающаясреда невзрывоопасная, не содержащая агрессивных газов и паров,ненасыщенная водяными парами и токопроводящей пылью.Технические характеристики:Питание фотореле осуществляется однофазным напряжением, В - 220 + 10%;Частота, Гц -50;Фотореле рассчитано на управление магнитными пускателями иликонтакторами с рабочим напряжением катушки, В - 220;Ток, А - до 2;Масса реле времени, г, не более - 450 г.</t>
  </si>
  <si>
    <t>1105 Т</t>
  </si>
  <si>
    <t>"Фотореле предназначены для автоматического включения и отключения уличного и внутреннего освещения (подсветки витрин, световой рекламы и т.п.)в зависимости от уровня освещенности. Корпус фотореле выполнен из не поддерживающего горения пластика (поликарбонат). Внутри корпуса находится основание с электронной платой и защитный пластиковый кожух, встроенный фотоэлемент. В качестве коммутирующего нагрузку элемента использовано электромеханическое реле. Порог срабатывания фотореле устанавливается регулятором ""LUX"". Вращением регулятора (регулировка ""+"", ""-"" можно установить порог срабатывания фотореле.
Технические характеристики
Тип датчика: Встроенный датчик освещенности
Тип контактов: Прочее
Установка сумеречного порога: 5...50 (регулируемый) лк
Макс коммутационная мощность: 5500 Вт
Тип монтажа: Поверхностн. монтажа (открыт. установка)
Материал: Пластик
Тип поверхности: Глянцев./блестящ./зеркальный
Цвет: Серый
Номин напряжение: 230 В
Подходит для степени защиты - IP: IP44
Степень защиты - IP: IP44
Тип напряжения: Переменный (AC)
Макс рабочий цикл: 16 мин
Температура: -25...+45 °C
Макс пусковой ток: 25 А
Частота: 50 Гц
Сечение подключаемых проводников: 2.5 мм²
Высота: 141 мм
Макс мощность во вкл состоянии: 0,45 Вт
Наруж диаметр: 78 мм
Коммутация нагрузки: Электромеханическое реле"</t>
  </si>
  <si>
    <t>1310 Т</t>
  </si>
  <si>
    <t>281220.900.000012</t>
  </si>
  <si>
    <t>Фрезер</t>
  </si>
  <si>
    <t>конусный, колонный</t>
  </si>
  <si>
    <t>Фрезер конусный колонный (ФКК).Назначение - для восстановления проходимости деформированных обсадныхколонн (для фрезерования поврежденных участков) смятий, сломов обсаднойколонны при капитальном ремонте скважин.ФКК состоит из стального корпуса с промывочными каналами, нижний конецкоторого представляет собой конус, армированный композиционнымматериалом из зерен твердого сплава и припоя, а верхний конец имеетвнутреннюю присоединительную резьбу. Через бурильную колонну вращение иосевая нагрузка передается фрезеру, который производит фрезерованиеметалла.Технические характеристики:Наружный диаметр, мм - 146;Длина, мм - 558;Масса, кг, не более - 36;Осевая нагрузка, кН 10..15( 1,0…1,0);Частота вращения (об/мин) 2,5 (150);Интенсивность промывки, Л/С на 1 дм² забоя 3,5…5,0;Присоединительная резьба по ГОСТ 28487-90: верх (муфта), З-86.Поставщик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ФКК должны поставляться заказчику в заводской упаковке (ящиках);- должны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</si>
  <si>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1044 Т</t>
  </si>
  <si>
    <t>257340.600.000019</t>
  </si>
  <si>
    <t>Фрезер забойный</t>
  </si>
  <si>
    <t>тип ФЗИ</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</si>
  <si>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 торцевой изготавливается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 Тип - ЗФЗ-146;2. Диаметр, мм - 146;3. Длина, мм - 450;4. Частота вращения, об/мин - 30/120;5. Допустимая нагрузка, Т - 2,0/3,0;6. 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</si>
  <si>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1045 Т</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</si>
  <si>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скважины.Фрезеры торцевые изготавливаются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характеристики:1.Шифр типоразмера - ЗФЗ-116;2.Диаметр, мм - 116;3.Длина, мм - 450;4.Частота вращения, об/мин - 30/120;5.Допустимая нагрузка, Т - 2,0/3,0;6.Присоединительная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Каждая партия, направляемая в один адрес, должна сопровождатьсядокументом, удостоверяющим соответствие их требованиям настоящегостандарта.Поставщик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</si>
  <si>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903 Т</t>
  </si>
  <si>
    <t>222926.150.000002</t>
  </si>
  <si>
    <t>Фурнитура</t>
  </si>
  <si>
    <t>для окон, с петлями и ручками</t>
  </si>
  <si>
    <t>Фурнитура поворотная.Назначение - для пластиковых окон с антикоррозийным покрытием;Технические характеристики:Комплектация:- петли на створку, шт - 3;- петли на раму, шт - 3;- поворотный привод (шпингалет), шт - 3;- ответные планки, шт - 3;- навеса, оконная ручка, управляющая всей работой фурнитуры из однойточки, белая, шт - 3;Петли, позволяющие прикрепить окно к коробке и плавно открывать изакрывать его. Ответная планка, расположенная на коробке окна дляосуществления наилучшего соединения створки и оконной коробки.Нормативно-технический документ - ГОСТ 30777-2012.</t>
  </si>
  <si>
    <t>904 Т</t>
  </si>
  <si>
    <t>Фурнитура поворотно-откидная (сложный механизм).Угловая передача, шпингалеты сложного замка, ножницы, задний прижимсложного замка, верхняя петля на раму и створку, нижняя петля на раму истворку, крышка сложного замка белая, поворотно-откидная ответнаяпланка, шрингалет №2, ручка для окон белая;Технические характеристики:Материал - ПВХ;Нормативно-технический документ - ГОСТ 30777-2012.</t>
  </si>
  <si>
    <t>874 Т</t>
  </si>
  <si>
    <t>222129.700.000032</t>
  </si>
  <si>
    <t>Хомут (стяжка)</t>
  </si>
  <si>
    <t>крепежный, из нейлона</t>
  </si>
  <si>
    <t>Стяжка (хомут) нейлоновая кабельная предназначена для крепежа исоединения в жгут кабелей и проводов.Технические характеристики:Обозначение – КСС, стяжка стандартная кабельная;Материал - нейлон 6.6, самозатухающий, без галогенов;Цвет - белый натуральный;Длина, мм, не менее – 300;Ширина, мм, не менее – 2,5;Температура монтажа - от 0С до +60С;Температура эксплуатации - от -40С до +85С;Замковый механизм одностороннего хода, неразъемный.</t>
  </si>
  <si>
    <t>1436 Т</t>
  </si>
  <si>
    <t>289261.500.000057</t>
  </si>
  <si>
    <t>Храповик</t>
  </si>
  <si>
    <t>для измерительной установки</t>
  </si>
  <si>
    <t>"Храповик ПСМ40.00.29.001 (Ха8.364.001).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Ха8.364.001;
Применяемость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</si>
  <si>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922 Т</t>
  </si>
  <si>
    <t>231923.300.000001</t>
  </si>
  <si>
    <t>Цилиндр лабораторный</t>
  </si>
  <si>
    <t>марка 1-10-1</t>
  </si>
  <si>
    <t>Цилиндр мерный 1-10-1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- 1;Цена деления, мл - 0,2;Имеет хорошо видимую шкалу с допустимой погрешностью в ±1,0 мл и шагом в1 мл;Нормативно-технический документ - ГОСТ 1770-74.</t>
  </si>
  <si>
    <t>923 Т</t>
  </si>
  <si>
    <t>231923.300.000002</t>
  </si>
  <si>
    <t>марка 1-25-1</t>
  </si>
  <si>
    <t>Цилиндр мерный 1-25-1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- 25;Класс точности - 1;Цена деления, мл - 0,5;Имеет хорошо видимую шкалу с допустимой погрешностью в ±1,0 мл и шагом в1 мл;Нормативно-технический документ - ГОСТ 1770-74.</t>
  </si>
  <si>
    <t>924 Т</t>
  </si>
  <si>
    <t>231923.300.000004</t>
  </si>
  <si>
    <t>марка 1-100-1</t>
  </si>
  <si>
    <t>Цилиндр мерный 1-100-1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</si>
  <si>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925 Т</t>
  </si>
  <si>
    <t>231923.300.000006</t>
  </si>
  <si>
    <t>марка 1-500-1</t>
  </si>
  <si>
    <t>Цилиндр мерный 1-500-2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- 500;Класс точности - 2;Цена деления, мл - 5;Имеет хорошо видимую шкалу с допустимой погрешностью в ±1,0 мл и шагом в1 мл;Нормативно-технический документ - ГОСТ 1770-74.</t>
  </si>
  <si>
    <t>926 Т</t>
  </si>
  <si>
    <t>231923.300.000007</t>
  </si>
  <si>
    <t>марка 1-1000-1</t>
  </si>
  <si>
    <t>Цилиндр со стеклянным основанием.Назначение - для ареометра;Технические характеристики:Тип цилиндра - со стеклянным основанием;Исполнение - 1;Диаметр, мм - 67;Высота, мм - 335;Условия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</si>
  <si>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927 Т</t>
  </si>
  <si>
    <t>231923.300.000028</t>
  </si>
  <si>
    <t>марка 3-50-1</t>
  </si>
  <si>
    <t>Цилиндр со стеклянным основанием.Назначение - для ариометров;Технические характеристики:Тип цилиндра - со стеклянным основанием;Исполнение - 3;Диаметр, мм - 50;Высота, мм - 500;Условия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</si>
  <si>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928 Т</t>
  </si>
  <si>
    <t>231923.300.000041</t>
  </si>
  <si>
    <t>марка 1-25-2</t>
  </si>
  <si>
    <t>Цилиндр мерный 1-25-2 с носиком.
Назначение - для измерения и хранения определенного объема жидкости;
Измерения проводят по нижнемумениску жидкости, при этомцилиндр должен находиться на строго горизонтальной поверхности;
Технические характеристики:
Материал - прозрачное химически стойкое стекло ХС;
Исполнение - 1;
Объем, мл - 25;
Класс точности - 2;
Цена деления, мл - 0,5;
Имеет хорошо видимую шкалу с допустимой погрешностью в ±1,0 мл и шагом в 1 мл;
Должен поставляться в соответствующей упаковке, не допускающей повреждения;
Нормативно-технический документ - ГОСТ 1770-74.</t>
  </si>
  <si>
    <t>929 Т</t>
  </si>
  <si>
    <t>231923.300.000042</t>
  </si>
  <si>
    <t>марка 1-50-2</t>
  </si>
  <si>
    <t>Цилиндр мерный 1-50-1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</si>
  <si>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930 Т</t>
  </si>
  <si>
    <t>231923.300.000043</t>
  </si>
  <si>
    <t>марка 1-100-2</t>
  </si>
  <si>
    <t>Цилиндр мерный 1-100-2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- 2;Цена деления, мл - 1;Имеет хорошо видимую шкалу с допустимой погрешностью в ±1,0 мл и шагом в1 мл;Нормативно-технический документ - ГОСТ 1770-74.</t>
  </si>
  <si>
    <t>931 Т</t>
  </si>
  <si>
    <t>231923.300.000044</t>
  </si>
  <si>
    <t>марка 1-250-2</t>
  </si>
  <si>
    <t>Цилиндр мерный 1-250-1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- 250;Класс точности - 1;Цена деления, мл - 2;Имеет хорошо видимую шкалу с допустимой погрешностью в ±1,0 мл и шагом в1 мл;Нормативно-технический документ - ГОСТ 1770-74.</t>
  </si>
  <si>
    <t>932 Т</t>
  </si>
  <si>
    <t>231923.300.000046</t>
  </si>
  <si>
    <t>марка 1-1000-2</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</si>
  <si>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</si>
  <si>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933 Т</t>
  </si>
  <si>
    <t>231923.300.000066</t>
  </si>
  <si>
    <t>марка 3-25-2</t>
  </si>
  <si>
    <t>Цилиндр мерный 3-25-2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- 25;Класс точности - 2;Цена деления, мл - 0,5;Нормативно-технический документ - ГОСТ 1770-74.</t>
  </si>
  <si>
    <t>934 Т</t>
  </si>
  <si>
    <t>231923.300.000067</t>
  </si>
  <si>
    <t>марка 3-50-2</t>
  </si>
  <si>
    <t>Цилиндр мерный 3-50-2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- 50;Класс точности - 2;Цена деления, мл - 1;Нормативно-технический документ - ГОСТ 1770-74.</t>
  </si>
  <si>
    <t>935 Т</t>
  </si>
  <si>
    <t>231923.300.000068</t>
  </si>
  <si>
    <t>марка 3-100-2</t>
  </si>
  <si>
    <t>Цилиндр мерный 3-100-2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- 100;Класс точности - 2;Цена деления, мл - 1;Нормативно-технический документ - ГОСТ 1770-74.</t>
  </si>
  <si>
    <t>936 Т</t>
  </si>
  <si>
    <t>231923.300.000069</t>
  </si>
  <si>
    <t>марка 3-250-2</t>
  </si>
  <si>
    <t>Цилиндр мерный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- 250;Класс точности - 2;Цена деления, мл - 2;Нормативно-технический документ - ГОСТ 1770-74.</t>
  </si>
  <si>
    <t>906 Т</t>
  </si>
  <si>
    <t>222929.900.000016</t>
  </si>
  <si>
    <t>Цилиндр мерный</t>
  </si>
  <si>
    <t>из полипропилена</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</si>
  <si>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</si>
  <si>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905 Т</t>
  </si>
  <si>
    <t>Цилиндр мерный 1-500-1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- 500;Класс точности - 1;Цена деления, мл - 5;Имеет хорошо видимую шкалу с допустимой погрешностью в ±1,0 мл и шагом в1 мл;Нормативно-технический документ - ГОСТ 1770-74.</t>
  </si>
  <si>
    <t>938 Т</t>
  </si>
  <si>
    <t>231923.300.000084</t>
  </si>
  <si>
    <t>Часы</t>
  </si>
  <si>
    <t>лабораторные, песочные</t>
  </si>
  <si>
    <t>Часы песочные.Назначение - песочные;Технические характеристики:Время измерений, мин - 10;Условия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</si>
  <si>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937 Т</t>
  </si>
  <si>
    <t>Часы песочные.Назначение - для отсчета времени лабораторных и физиопроцедур.Маркировка номинала времени - на стекле;Время измерений, мин - 5;Перечень документов при поставке:- сертификат или другой документ, удостоверяющий происхождение товара;- паспорт;Должен поставляться в соответствующей упаковке, не допускающейповреждения.</t>
  </si>
  <si>
    <t>939 Т</t>
  </si>
  <si>
    <t>Часы песочные.Назначение - песочные;Технические характеристики:Тип - 2;Исполнение - 2;Время измерений, мин - 2;Условия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</si>
  <si>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835 Т</t>
  </si>
  <si>
    <t>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t>
  </si>
  <si>
    <t>836 Т</t>
  </si>
  <si>
    <t>221114.900.000001</t>
  </si>
  <si>
    <t>на спецтехнику, диагональная, диаметр обода 20, ведущая</t>
  </si>
  <si>
    <t>Шина камерная.Технические характеристики:Размер - 16.0/70-20;Применение - ведущие передние колеса экскаватор-погрузчиков;Слойность,не менее - 14 PR;Наружный диаметр, мм - 1099;Ширина, мм - 399;Максимальная нагрузка, мм, не менее - 3750;Рисунок протектора- повышенной проходимости;Исполнение - ТТ (камерное);Комплектация:- шина;- камера;В шине должно быть указано заводской (порядковый) номер;Обязательнаямаркировка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отдаты ввода в эксплуатацию Товара, но не более 24месяцев от даты поставки.</t>
  </si>
  <si>
    <t>1103 Т</t>
  </si>
  <si>
    <t>259929.490.000301</t>
  </si>
  <si>
    <t>Шипы</t>
  </si>
  <si>
    <t>для монтерских когтей</t>
  </si>
  <si>
    <t>Шипы к лазам типа ЛУ. Выполнены из инструментальной стали закаленные. Вкомплекте 10 шипов - 2 больших 8 малых.</t>
  </si>
  <si>
    <t>1174 Т</t>
  </si>
  <si>
    <t>265182.500.000118</t>
  </si>
  <si>
    <t>Шкала</t>
  </si>
  <si>
    <t>измерительная</t>
  </si>
  <si>
    <t>"Шкала Ха7.021.001.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Ха7.021.001;
Применяемость - запасных частей к счетчику жидкости турбинные ТОР 1-50АГЗУ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</si>
  <si>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1455 Т</t>
  </si>
  <si>
    <t>310911.000.000013</t>
  </si>
  <si>
    <t>Шкаф</t>
  </si>
  <si>
    <t>металлический, лабораторный</t>
  </si>
  <si>
    <t>Шкаф лабораторный. Назначение - для хранения химических реактивов;Технические характеристики: Длина, мм: 800Глубина,не менее мм: 580; Высота, не менее мм: 1810; корпус – меламинтолщиной 16мм;- Комплектность:1 отделение; 2 дверки, замок в правой дверке;5встроенных полок, расстояние между полками не менее 256мм; фланец d=100мм; цельносваренный каркас, выполненный из металлического профиляпрямоугольного сечения, окрашенного белой порошковой краской;регулируемые опоры;Устанавливается на металлический каркас полимерным покрытием серогоцвета. Для компенсации неровностей пола в каркасе предусмотренырегулируемые опоры (0-30 мм). На верхней крышке шкафа предусмотреноотверстие с фланцем из оцинкованной стали для подключения к системеотвода воздуха.Условия поставки:- поставляется с сертификатом и другими документами, удостоверяющимпроисхождение товара; - соответствующая упаковка, не допускающаяповреждения оборудования.</t>
  </si>
  <si>
    <t>1453 Т</t>
  </si>
  <si>
    <t>Шкаф сушильный лабораторный.Назначение - для просушки различных материалов, проведения аналитическихработ в воздушнойсреде, нормализации и отпуска металла, пружин,термообработки пластмасс и других материалов.В электропечи предусмотрены отверстия для удаления влаги из рабочейкамеры и ее вентиляции. В камере электропечи находится вентилятор, чтообеспечивает принудительную конвекцию в рабочей камере и равномерностьтемпературы в различных ее частях.Рабочая камера может быть выполнена из простой углеродистой илинержавеющей стали. Сушильный шкаф может быть оснащен электроннымпростым, электронным, программируемым терморегулятором или интерфейсом.Технические характеристики:Тип - SNOL;Рабочий объем камеры, л - 58;Рабочий диапазон температур, С - 50-350;Материал камеры - нержавеющая сталь;Терморегулятор - электронный.</t>
  </si>
  <si>
    <t>1456 Т</t>
  </si>
  <si>
    <t>Шкаф лабораторный вытяжной.Рабочая поверхность: Керамогранит (керамич. плитка 300*300мм)Длина, мм: не менее 1538; Глубина, не менее, мм: 726; Высота, не менее,мм: 2100;КОМПЛЕКТАЦИЯ:Рабочий бокспередний противопроливочный бортикмойка-слив (полипропилен, внутр. Размер, не менее 250*100*150мм),патрубок д/водыв комплект поставки входит: сифон, гофрошланг, 2 гибкие подводки длиной1200ммкорпус – меламин толщиной 16ммподъемный экран с возможностью фиксации на любой высоте – закаленноестекло толщиной 5мм, подъем 0-700мм, увеличивают высоту шкафа при полномподъеме на 450ммпротивовесы размещены на задней панели2 уровня вытяжкисветильник пыле влагозащищённый (IP65) под лампу накаливания 40-60Втфланец d=200мм (расстояние от задней панели до центра фланца – 140мм)Опорная тумбакорпус – меламин толщиной 16мм2 отделения3 дверки, без замкасъемная полка в правом отделениисервисная панель - алюминиевый профиль, окрашенный порошковой краской;вентиль для водывыключательавтомат аварийного отключения питания 16А2 брызгозащищенные розетки с крышкой (IP20 3,2кВт)электромонтажная коробка, расположена на оборотной сторонефланец d=100ммцельно сваренный каркас, выполненный из металлического профиляпрямоугольного сечения, окрашенного белой порошковой краскойрегулируемые опоры.Условия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t>
  </si>
  <si>
    <t>1454 Т</t>
  </si>
  <si>
    <t>Шкаф лабораторный.Назначение - для хранения химических посуд, расходных материалов,вспомогательного оборудования.яКонструктивно разделен на две секции, верхняя и нижняя. Верхняя секцияоснащена стеклянными дверями, нижняя часть глухими дверями. Нижние двериоснащены замком. В верхней части шкафа установлено  три съемные полки, внижней части одна съемная полка.Шкаф установлен на цельносварной металлокаркас высотой, мм - 100, срегулируемыми винтовыми опорами, позволяющими установить шкаф строгогоризонтально, компенсируя неровности пола.</t>
  </si>
  <si>
    <t>1414 Т</t>
  </si>
  <si>
    <t>282513.500.000000</t>
  </si>
  <si>
    <t>Шкаф холодильный</t>
  </si>
  <si>
    <t>температура хранения (0˚) - (+7˚)</t>
  </si>
  <si>
    <t>Шкаф холодильный.Назначение - для демонстрации и хранения продуктов предприятияхобщественного питания и торговли;Технические характеристики:Корпус - цельно заливной;Материал - сталь;Покрытие - полимерное;Рабочая температура, С, - до 40;Рабочая влажность воздуха, % - до 80;Диапазон рабочих температур, °C - от 0 до +6;Объем,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электрический 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- 6;Допустимая нагрузка на полку, кг - 40;Размер полки, мм - 530x650;Количество полок - 8;Подсветка -  есть;Замок - есть;Тип двери - распашной.Нормативно-технический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</si>
  <si>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1415 Т</t>
  </si>
  <si>
    <t>282513.500.000005</t>
  </si>
  <si>
    <t>температура хранения (-5˚)-(+5˚)</t>
  </si>
  <si>
    <t>Шкаф холодильный низкотемпературный.Технические характеристики:Диапазон рабочих температур, C не выше - 18;Объем, л - 1400;Габаритные размеры,мм - 1474x930x2064;Толщина стенки корпуса,мм - 61;Условия окружающей среды (t, C,/вл-сть, %) - до +40/до 80;Тип охлаждения - динамический;Хладагент - R404A;Расположение агрегата - верхнее;Терморегулятор - электрический блок;Тип оттайки - автоматическая, при помощи ТЭНов, с системой испаренияконденсата;Клапан Шредера - есть;Система электропитания, Гц/В- 230/50;Потребляемая мощность, Вт, не более - 800/1200;Расход электроэнергии за сутки, кВт/ч, не более - 20,5;ПЭН обогрева дверного проема - есть;ПЭН обогрева трубки слива конденсата - есть;Компенсационный клапан с ПЭНом обогрева - есть;ТЭН поддона воздухоохладителя - есть;Емкость - GN 2/1;Допустимая нагрузка на полку, кг - 40;Размер полки, мм - 530x650;Количество полок - 8;Подсветка - есть;Замок - есть.Нормативно-технический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t>
  </si>
  <si>
    <t>998 Т</t>
  </si>
  <si>
    <t>239112.500.000000</t>
  </si>
  <si>
    <t>на бумажной основе, водостойкая</t>
  </si>
  <si>
    <t>873 Т</t>
  </si>
  <si>
    <t>222129.300.000007</t>
  </si>
  <si>
    <t>Шланг</t>
  </si>
  <si>
    <t>для подачи химических реагентов, гибкий</t>
  </si>
  <si>
    <t>Трубка резиновая дренажная типа 2 - 10,0х2,0.Технические характеристики:Тип трубки - 2;Внутрений диаметр, мм - 10;Толщина стенки, мм - 2;Нормативно-технический документ - ГОСТ 3399-76.</t>
  </si>
  <si>
    <t>872 Т</t>
  </si>
  <si>
    <t>Трубка резиновая техническая типа 3 - 7,0х2,0.Технические характеристики:Группа трубки - 1;Тип трубки - 3;Степень твердости - С;Внутренний диаметр, мм - 7;Толщина стенки, мм - 2;Условия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повреждения;Нормативно-технический документ - ГОСТ 3399-76.</t>
  </si>
  <si>
    <t>871 Т</t>
  </si>
  <si>
    <t>222129.300.000005</t>
  </si>
  <si>
    <t>для смесителя, гибкий</t>
  </si>
  <si>
    <t>Шланг для сместителя.
Технические характеристики:
Диаметр, дм - 15;
Длина, м - 1.</t>
  </si>
  <si>
    <t>1037 Т</t>
  </si>
  <si>
    <t>257330.930.000004</t>
  </si>
  <si>
    <t>Шпатель</t>
  </si>
  <si>
    <t>ШП, металлический</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</si>
  <si>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</si>
  <si>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1036 Т</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</si>
  <si>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от 350 до 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</si>
  <si>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824 Т</t>
  </si>
  <si>
    <t>203022.550.000005</t>
  </si>
  <si>
    <t>Шпатлевка</t>
  </si>
  <si>
    <t>гипсовая</t>
  </si>
  <si>
    <t>Смесь сухая штукатурная гипсовая основа финишная.Технические характеристики:Назначение - штукатурная;Тип - гипсовая основа финишная;Поставщик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</si>
  <si>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825 Т</t>
  </si>
  <si>
    <t>Шпатлевка водостойкая Финиш ВП.Назначение - для высококачественной отделки оштукатуренных и бетонныхстен и потолков в сухих и влажных помещениях, а также для окончательноговыравнивания фасадов зданий.Технические характеристики:Назначение - шпатлевочная;Тип - гипсовая;Объем, кг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</si>
  <si>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1070 Т</t>
  </si>
  <si>
    <t>259411.900.000088</t>
  </si>
  <si>
    <t>Шпилька с ввинчиваемым концом</t>
  </si>
  <si>
    <t>стальная, диаметр 12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</si>
  <si>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- 63;Диаметр резьбы - М12;Длина шпильки, мм - 190;Материал - медь.</t>
  </si>
  <si>
    <t>1073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</si>
  <si>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- 40;Диаметр резьбы - М12;Длина шпильки, мм - 190;Материал - латунь.</t>
  </si>
  <si>
    <t>1069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</si>
  <si>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- 25;Диаметр резьбы - М12;Длина шпильки, мм - 190;Материал - медь.</t>
  </si>
  <si>
    <t>1072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</si>
  <si>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- 160;Диаметр резьбы - М12;Длина шпильки, мм - 190;Материал - медь.</t>
  </si>
  <si>
    <t>1071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</si>
  <si>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- 100;Диаметр резьбы - М12;Длина шпильки, мм - 190;Материал - медь.</t>
  </si>
  <si>
    <t>1074 Т</t>
  </si>
  <si>
    <t>259411.900.000089</t>
  </si>
  <si>
    <t>стальная, диаметр 16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</si>
  <si>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- 250;Диаметр резьбы - М16;Длина шпильки, мм - 190;Материал - медь.</t>
  </si>
  <si>
    <t>1029 Т</t>
  </si>
  <si>
    <t>257213.300.000001</t>
  </si>
  <si>
    <t>Шпингалет</t>
  </si>
  <si>
    <t>тип закрытый, дверной</t>
  </si>
  <si>
    <t>Шпингалет дверной встраиваемый с замком и язычком.Технические характеристики:Длина шпингалета, мм - 1800;Размер замка, мм, не менее - 35.</t>
  </si>
  <si>
    <t>1311 Т</t>
  </si>
  <si>
    <t>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мм - 16;Длина, мм - 8000;Класс прочности - С;Комплектация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t>
  </si>
  <si>
    <t>1100 Т</t>
  </si>
  <si>
    <t>259929.490.000238</t>
  </si>
  <si>
    <t>на напряжение до 10 кВ</t>
  </si>
  <si>
    <t>Штанга изолирующая оперативная с универсальной головкой ШОУ-10предназначена для оперативной работы в электроустановках постоянного ипеременного тока частоты 50Гц напряжением до 10 кВ для управленияразъединителями, а также для замены трубчатых В/В предохранителей.Технические характеристики:Допустимые рабочие температуры, С - от -45 до +40;Относительная влажность воздуха, при +25С, % до - 80;Длина изолирующей части, мм, не менее - 800;Длина рукоятки, мм - 300;Общая длина, мм, не менее - 1150;Габаритные размеры штанги в упаковке, мм - 1280x55x86;Масса штанги, кг, не более - 1,1.</t>
  </si>
  <si>
    <t>1101 Т</t>
  </si>
  <si>
    <t>259929.490.000240</t>
  </si>
  <si>
    <t>на напряжение до 35 кВ</t>
  </si>
  <si>
    <t>Штанга оперативная изолирующая ШО-35Технические характеристики:Рабочее напряжение, кВ - до 35;Длина изолированной части, мм - 1150;Длина рукоятки, мм - 500;Общая длина штанги, мм - 1800;Масса, кг - 1,5.</t>
  </si>
  <si>
    <t>1448 Т</t>
  </si>
  <si>
    <t>289939.899.000026</t>
  </si>
  <si>
    <t>Штанговращатель</t>
  </si>
  <si>
    <t>для поворота штанговой колонны при добыче нефти скважинными штанговыми насосами</t>
  </si>
  <si>
    <t>Штанговращатель предназначен для поворота штанговой колонны при добыченефти скважинными штанговыми насосами.Технические характеристики:Тип - ШВР;Допустимый крутящий момент, кгс/м - 12;Допустимая статическая нагрузка на штанговращатель, кгс - 18000;Допустимая глубина скважины, м - 2500;Допустимая масса штанговой колонны, кг - 15000;Максимальное усилие на поворотном рычаге, кгс - 5;Угол поворота штанговой колонны за один двойной ход, град – 2;Наибольший диаметр полированного штока, мм – 38;Масса штанговращателя, кг - 13,5.</t>
  </si>
  <si>
    <t>896 Т</t>
  </si>
  <si>
    <t>222314.700.000117</t>
  </si>
  <si>
    <t>Штапик</t>
  </si>
  <si>
    <t>оконный, из поливинилхлорида</t>
  </si>
  <si>
    <t>Штапик оконный.Назначение - для крепления в раме и створке окна используютсяспециальные пазы. Обычно пазы просверливаются в самой створке, но вслучае, если это глухие пластиковые окна и стекло устанавливается прямов раму, штапик может крепиться и в раме.Представляет собой специальную узкую рейку, изготовленная из ПВХ срезиновой прокладкой.Конструктивный элемент ПВХ профиля - фиксирует стеклопакет в окне;Размеры и конфигурация штапика зависят от габаритов и конструкцииоконного профиля и стекла;Технические характеристики:Материал - поливинилхлорид;Ширина, мм - 24;Цвет - белая;Нормативно-технический документ - ГОСТ 30674-99.</t>
  </si>
  <si>
    <t>916 Т</t>
  </si>
  <si>
    <t>222929.900.000223</t>
  </si>
  <si>
    <t>Штатив</t>
  </si>
  <si>
    <t>лабораторный, пластмассовый</t>
  </si>
  <si>
    <t>Штатив лабораторный металлический.Назначение - для закрепления химической посуды и оборудования; Кольцамогут быть использованы для установки воронок.Технические характеристики:Обозначение - ШФР-ММ;Материал зажимов (лапки), держателей зажимов и колец, штанга (стержень)- сталь;Основание штатива - по согласованию с лабораторией (чугун, сталь);Комплектация:Основание, шт - 1;Штанга, шт - 1;Зажим "три пальца", шт - 1;Зажим "плоский", шт - 1;Кольца, шт - 3;Условия поставки:- поставляться с сертификатом и другими документами, удостоверяющимпроисхождение товара, паспорт;-соответствующая упаковка, не допускающая повреждения.</t>
  </si>
  <si>
    <t>1098 Т</t>
  </si>
  <si>
    <t>259929.490.000086</t>
  </si>
  <si>
    <t>металлический</t>
  </si>
  <si>
    <t>Штатив лабораторный.Назначение - для определения плотности нефтепродуктов; Тип марки - LA-901;Температурный диапазон, С - 42-150;С точностью поддержания, С - до ±0,01;Штатив крепится на крышке рабочей ванны и фиксируется при помощинакидной гайки; Кронштейн рассчитан на использование с цилиндром;Исполнение - 3;Диаметр, мм - 39;Длина, мм - 335;Условия поставки:-должна поставляться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</si>
  <si>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1099 Т</t>
  </si>
  <si>
    <t>Штатив лабораторный.Назначение - для установки и крепления ионометрических измерительных ивспомогательных электродов, термокомпенсаторов и термометров;Комплектация: Штатив лабораторный, шт - 1;Держатель, 6 мм, шт -1;Держатель 8 мм, шт - 1;Держатель 8,5 мм, шт - 2;Держатель 11 мм, шт -1;Держатель 11,5 мм, шт - 2;Держатель 12 мм. шт - 1;Потребительскаятара, шт - 1;Руководство по эксплуатации , шт - 1;Условия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</si>
  <si>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1184 Т</t>
  </si>
  <si>
    <t>"Шток регулятора расхода РР.02.00.005.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РР.02.00.005;
Применяемость - запасных частей к регулятору расхода (РР.02.00.005)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</si>
  <si>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1094 Т</t>
  </si>
  <si>
    <t>259929.400.000000</t>
  </si>
  <si>
    <t>Штуцер</t>
  </si>
  <si>
    <t>ввертный, металлический</t>
  </si>
  <si>
    <t>"Камера штуцерная 89 мм. в комплекте.
Назначение – для регулирования потока среды в затрубном пространстве. 
Диаметр, мм – 89;
Толщина стенки, мм - не менее 6;
Материал – сталь 20;
Исполнение – со стальным ввертышеми штуцером;
Штуцера в комплекте, мм – 3 – 8;
Исполнение – под приварку;
Условия поставки:
- с приложением сертификата качества/происхождения;
Заполняется потенциальным поставщиком:
Марка/модель - 
Завод изготовитель- 
Страна происхождения –
При поставке предоставляется паспорт с актамипроведения испытания;
"</t>
  </si>
  <si>
    <t>1095 Т</t>
  </si>
  <si>
    <t>259929.400.000004</t>
  </si>
  <si>
    <t>поворотный, металлический</t>
  </si>
  <si>
    <t>"Колодка штуцерная фланцевая регулируемая.
Назначение - для регулирования расхода жидкости при нефтедобыче и обеспечивает бесступенчатое (плавное) смену возможных режимов работы скважины. Вывод нефтяной скважины на рабочий режим без прекращения подачи жидкости в линию скважинным штанговым насосом (СШН) или электроциркуляционной насосной установкой (УЭЦН), проведение замеров для определения содержания газа в жидкости нефтяной скважины (определение газового фактора), установление необходимого расхода(по перепаду давления) при закачке жидкости в пласт в системе ПНД.
Тип - КШФ65.21;
Рабочая среда - газ, пластовая нефтяная жидкость;
Номинальное давление, МПа - 21;
Условные размеры проходного сечения, мм - от 0 до 20 с плавным изменением;
Управление штуцером - ручное регулируемое;
Температура окружающей среды - от -60°С до + 40°С;
Штуцер устанавливается в фонтанной арматуре за линейной задвижкой и предназначен для эксплуатациив климатических условиях УХЛ категории размещения 1 по ГОСТ 15150-69;
Габаритные размеры, без учёта вентилей с манометрами и фланцев, мм - 120х225х55;
Граудировка должна соответсвовать размерам в показаниях измерительной шкалы;
Расход жидкости через штуцер определяется положением наконечника штока в проходном сечении корпуса с учётом показаний манометров, смонтированных в манометрических вентилях, установленных в боковых отверстиях Rc1/2 корпуса;
Резьбовые отверстия для манометров - М20х15;
На наружной поверхности корпуса штуцера имеется следующая маркировка:
Условное обозначение штуцера, условие эксплуатации «ХЛ», класс материала «АА», уровень технических требований «УТТ1», обозначение прокладки по ГОСТ 28919-91, дата изготовления, заводской номер;
Маркировка - кеглем шрифта не менее 5 мм;
В штуцере применены резиновые кольца 004-006-14-2-2–1шт; 017-021-025-2-2 -2шт.; 021-025-025-2-2 -1шт. по ГОСТ 9833-73;
Масса, кг - неболее 5; 
Штуцер в собранном виде поставляется упаковке, обеспечивающейзащиту от повреждений при транспортировке и хранении. Регулирующий орган должен находиться в положение «0».
Легкоснимаемые комплектующие изделия, запасные части, принадлежности, документация (паспорт, РЭ) и опись (перечень) с указанием их наименовании либо индетефикационные обозначения,вложенная в полиэтиленовый пакет, упакованы совместно со штуцером.
Весьобьем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</si>
  <si>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1067 Т</t>
  </si>
  <si>
    <t>259411.900.000022</t>
  </si>
  <si>
    <t>Шуруп с полукруглой головкой</t>
  </si>
  <si>
    <t>стальной, диаметр 3,5 мм</t>
  </si>
  <si>
    <t>Саморез оцинкованный.Назначение - для крепления оцинкованных и стальных листов -металлочерепицы, профнастила;Технические характеристики:Размер, мм - 3,5х35;Материал - оцинкованная сталь;Форма головки - потайная.</t>
  </si>
  <si>
    <t>1068 Т</t>
  </si>
  <si>
    <t>259411.900.000035</t>
  </si>
  <si>
    <t>Шуруп с шестигранной головкой</t>
  </si>
  <si>
    <t>стальной, диаметр 20 мм</t>
  </si>
  <si>
    <t>Саморез оцинкованный с резиновой прокладкой.Технические характеристики:Диаметр, мм - 4,8;Длина, мм - 38;Вид головки - с резиновой прокладкой;Нормативно-технический документ - ГОСТ 11652-80.</t>
  </si>
  <si>
    <t>755 Т</t>
  </si>
  <si>
    <t>Щебень плотных пород.Назначение - для строительных работ;Технические характеристики:Фракция, мм - от 20 до 40.</t>
  </si>
  <si>
    <t>754 Т</t>
  </si>
  <si>
    <t>Щебень плотных пород.Назначение - для строительных работ;Технические характеристики:Фракция, мм - от 5 до 10.Нормативно-технический документ - ГОСТ 8267-93.</t>
  </si>
  <si>
    <t>1470 Т</t>
  </si>
  <si>
    <t>329119.300.000002</t>
  </si>
  <si>
    <t>Щетка побелочная.Назначение - для окраски поверхностей водными растворами;Технические характеристики:Размер щетки, мм - 135;Нормативно-технический документ - ГОСТ 10597-87.</t>
  </si>
  <si>
    <t>1462 Т</t>
  </si>
  <si>
    <t>325050.900.000036</t>
  </si>
  <si>
    <t>Экстрактор</t>
  </si>
  <si>
    <t>для определения хлористых солей</t>
  </si>
  <si>
    <t>Экстрактор.Назначение - для извлечения хлористых солей из нефти;Технические характеристики:Тип марки - ПЭ-8110;Объем перемешиваемой пробы, л - 0,5;Скорость вращения вала, об/мин - от 100 до 3000;Максимальный крутящий момент, н/см - 60;Максимальный диаметр вала мешалки, мм - 10;Максимальная длинна вала мешалки - неогр;Точность поддержания скорости вращения вала мешалки, об./мин. -  ±20;Материал мешалки - нержавеющая сталь;Вид мешалки - лопастная;Максимальная потребляемая мощность, Вт - 100;Питание от сети переменного тока (50 Гц), В - 220 ± 10;Габаритные размеры устройства со штативом, мм - 420х380х800;Масса устройства, кг - 9;Условия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</si>
  <si>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1463 Т</t>
  </si>
  <si>
    <t>Экстрактор.Назначение - для извлечения хлористых солей из нефти;Технические характеристики:Тип марки - ES-8110;Скорость вращения. об/мин - 200-3500;Мощность, Вт - 100;Питание, в/гц - 220/50;Масса, кг - 11,9;Стандартный комплект поставки:- Блок двигателя, шт - 1;- Основание, шт - 1;- Штанга, шт - 1;- Ограничитель, шт - 1;- Удлинитель штанги Н380, шт - 1;- Втулка соединительная для штанги, шт - 1;- Держатель поворотный, шт - 1;- Насадка фторопластовая, шт - 1;- Мешалка лопастная, шт - 1;- Воронка делительная объемом, л - 0.5 (2шт)- Блок питания, шт - 1;- Ключ гаечный, шт - 2;- Муфта резиновая, шт - 1;Условия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</si>
  <si>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1407 Т</t>
  </si>
  <si>
    <t>282217.950.000101</t>
  </si>
  <si>
    <t>трубный, грузоподъемность до 10 т</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</si>
  <si>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характеристики:Диаметр удерживаемых труб, мм - 89;Грузоподъемность, т - 35;Габаритные размеры, мм:Высота - 145;Длина - 395;Ширина - 180;Масса, кг - 29;Условия поставки:- должен поставляться заказчику;- в заводской упаковке (ящиках) с полным комплектом ЗИП и паспортом.</t>
  </si>
  <si>
    <t>1034 Т</t>
  </si>
  <si>
    <t>Элеватор корпусный типа КМ.Назначение - для захватывания и удержания на весу колонны насосно-компрессорных, бурильных или обсадных труб с прямым седлом приспускоподъемных операциях во время бурения нефтяных и газовых скважин,для работы в умеренном и холодном макроклиматических районах. Основнымидеталями элеватора являются корпус и створка, изготовленные из стальныхлегированной стали. В левой части корпуса находится защелка,удерживающая створка в закрытом положении. На створке шарнирно укрепленарукоятка, при опускании и повороте которой «на себя» открывается защелкаи створка элеваторов. В верхней части корпуса элеватора имеется расточкапод муфту трубы, которая исключает возможность выхода трубы из элеваторав случае неплотного закрытия створки. Предохранители штропов,установленные в проушинах элеватора, обеспечивают свободный ввод штроповв проушины и предотвращают выпадение их в процессе работы. Для выводаштропов из проушин предохранители штропов поворачивают вокруг оси.Технические характеристики:1. Условный диаметр захватываемых труб, мм - 89;2. Диаметр расточки под трубу, мм - 92/943. Габаритные размеры, мм:Длина - 645;Ширина - 250;Высота - 250;4. Грузоподъёмность - 100тн.Поставщик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</si>
  <si>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1033 Т</t>
  </si>
  <si>
    <t>Элеватор трубный автоматический ЭТА-60 состоит из следующих деталей исборочных единиц: корпуса; серьги; сменных захватов для различныхдиаметров труб, направляющих, запирающего устройства, представляющегособой поворотную рукоятку с пружинным фиксатором и рычагом.Корпус элеватора трубного ЭТА-60 представляет собой литую деталь свнутренней расточкой для установки захвата с трубой.Корпус за проушины соединен шарнирно, посредством пальцев, с серьгойслужащей для подвешивания элеватора на крюк талевой системы.С тыльной стороны к корпусу с помощью шариков, заполняющих канавкикорпуса и втулки рукоятки, крепится поворотная рукоятка запирающегоустройства.На захватах элеватора должны быть нанесены условный диаметр, заводскойномер, месяц и год выпуска, указанные в предоставляемой карте качества.Технические характеристики:1.Типоразмер - ЭТА60;2. Грузоподъемность, т - 60;3. Условный диаметр захватываемых труб, мм - 60, 73, В73, 89;4. Габаритные размеры, мм - 300х325х580;Комплектация:- Элеватор в собранном виде с захватом под гладкую трубу Ø89мм;- Сменные захваты по одной штуке - 60мм, 73мм, 73В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</si>
  <si>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1063 Т</t>
  </si>
  <si>
    <t>Сварочные электроды типа ОК 46 предназначенные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 ОК 46;Тип покрытия-рутилово-целлюлозное;Диаметр электрода, мм -3,0;Длина электрода, мм - 350;Стержень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(80-160 А), вертикального (80-140А), потолочного (80-180 А).Коэффициент наплавки -8,5 г/А*ч;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поставки.OK 46 типті дәнекерлеу электродтары төмен көміртекті және төменлегірленгенболаттан жасалған конструкцияларды кері полярлықтың тұрақты тогында жәнеауыспалы токта барлық кеңістіктік позицияларда 380 МПа-ға дейіндәнекерлеуге арналған. Электрод тотқа, праймерге, мырыш жабындарына жәнет.б. өнім бетінің ластануына, қождың оңай бөлінуіне және негізгі металғатегіс ауысуымен балқытылған роликтің тегіс бетінің пайда болуына салыстырмалы түрде әлсіз сезімталдықпен сипатталады. Жіктеулер: AWS A5.1:E6013, EN ISO 2560-A: E 38 0 RC 1 1 , ГОСТ Р ИСО 2560-A: E38 0 RC 1 1, ГОСТ 9467: E46.РД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-3,0; электродтың ұзындығы, мм-350;Электрод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қызыл-қоңыр.Дәнекерлеу металл механикалық қасиеттері:- аққыштық шегі, МПа кемінде – 400;- беріктік шегі, мПа-кемінде 510; - үзілуге төзімділік - 510 Н/мм2;- салыстырмалы ұзаруы, % -28 кем емес;- салыстырмалы тарылуы 50% - дан төмен емес;-соққы тұтқырлығы kcv (t=0C)88 Дж/см2-ден төмен емес, KCV (t= - 20C) 44дж/см2-ден төмен емес, KCU(t=+20C) 140ДЖ/см2-ден төмен емес, 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(80-160 А), тік (80-140 А), төбелік(80-180 А).Балқыту коэффициенті -8,5 г / а * с;Электродты орау-қалыңдығы кемінде 0,7 мм +қораптық картонқалыңдығы 0,1-0,2 мм полиэтилен пленкасы;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үшін әр партияның электродтары.Сертификаттарда:- өндіруші кәсіпорынның атауы және тауар белгісі,- электродтардың маркасы мен мөлшері,- артикул,- партия нөмірі,- ол сәйкес келетін стандарттарды көрсете отырып жіктеу,- өнімге арналған техникалық шарттардың нөмірі,- балқытылған металдың Нақты химиялық құрамы,- өзек сымының маркасы.Жеткізуші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t>
  </si>
  <si>
    <t>1061 Т</t>
  </si>
  <si>
    <t>Сварочные электроды типа ОК 46 предназначенный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ОК 46;Тип покрытия-рутилово-целлюлозное;Диаметр электрода, мм -4,0;Длина электрода, мм - 450;Стержень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(110-210 А), вертикального (110-200А), потолочного (90-220 А).Коэффициент наплавки -8,5 г/А*ч; Дата изготовления товара должна быть не ранее 2021 г.Упаковка электрода- Коробочный картон толщиной не менее 0,7 мм +полиэтиленоваяпленка толщиной0,1-0,2 мм; Влажность картона, измеренная при 100-105°С,не должна превышать 12%. Каждая картонная коробка должна иметь оболочкуиз полиэтилена 60 мкм. Полиэтиленовая пленка, прошедшая процесстермической усадки, должна быть бесцветной и прозрачной для обеспечениявозможности прочтения информации, размещенной на этикетке и на боковыхгранях, а также предупреждающей информации, размещенной на коробке.Каждая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OK 46 типті дәнекерлеу электродтары төмен көміртекті және төменлегірленген болаттан жасалған конструкцияларды кері полярлықтың тұрақтытогында және ауыспалы токта барлық кеңістіктік позицияларда 380 МПа-ғадейін дәнекерлеуге арналған. Электрод тотқа, праймерге, мырышжабындарына және т.б. өнім бетінің ластануына, қождың оңай бөлінуінежәне негізгі металға тегіс ауысуымен балқытылған роликтің тегіс бетініңпайда болуына салыстырмалы түрде әлсіз сезімталдықпен сипатталады.AWS классификациясы - A5. 1: E6013;ГОСТ Р ИСО 2560-A: E 38 0 RC 1 1,ГОСТ 9467: E46.Дәнекерлеу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-4,0;Электродтың ұзындығы, мм-450;Электрод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байланыс ұшына, жабынсыз, дәнекерлеу доғасының қозуынжеңілдететін иондаушы жабын қабаты қолданылады.Әрбір электрод жабудан бос ұшында маркамен таңбалануы тиіс.Таңбалау тікелей жабынға жанбайтын қызыл немесе қызыл-қоңыр түстібояумен салынады.РД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металл механикалық қасиеттері:- аққыштық шегі, МПа кемінде – 400;-беріктік шегі, мПа-кемінде 510;- үзілуге төзімділік - 510 Н/мм2;- салыстырмалы ұзаруы, % -28 кем емес;- 50-ден төмен емес салыстырмалы тарылуы%;                     -соққы тұтқырлығы kcv (t=0C) 88 Дж/см2 төмен емес, KCV (t=-20C) 44дж/см2төмен емес, KCU (t=+20C) 140дж/см2 төмен емес, KCU (t=-40C) 80дж/см2төмен емес.Балқытылған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(110-210 А), тік (110-200 А), төбелік(90-220 А).Балқыту коэффициенті -8,5 г / а* с;Өнімді дайындау күні 2021 жылдан ерте болмауы керек.Электродты орау-қалыңдығы кемінде 0,7 мм қорап картон + қалыңдығы 0,1-0,2 мм полиэтилен үлдір;Қаптамасы: қораптар қалыңдығы 1-1, 2 мм картоннан жасалады, 100-105°Скезінде өлшенген картонның ылғалдылығы 12% - дан аспауы тиіс. Әр картонқорапта 60 мкм полиэтилен қабығы болуы керек. Термиялық шөгу процесіненөткен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болуытиіс.Электродтардың әрбір партиясына сәйкестігін куәландыратын келісім нысаныбойынша сынақ сертификаты қоса беріледі 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 жіктеуді растау үшін әрпартияның электродтары. Сертификаттарда: - өндіруші кәсіпорынның атауыжәне тауар белгісі, - электродтардың маркасы мен мөлшері, - артикул, -партия нөмірі, - ол сәйкес келетін стандарттарды көрсете отырып жіктеу,- өнімге арналған техникалық шарттардың нөмірі, - балқытылған металдыңНақты химиялық құрамы, - өзек сымының маркасы.Жеткізіп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</si>
  <si>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1060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</si>
  <si>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- 3,0;Длина электрода, мм - 350;Электроды типа Э50А (ОК 48) должны быть изготовлены из следующихматериалов: - стержни из 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 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70;- максимальный, А – 130;Коэффициент наплавки при 90% от макс. тока, кг наплавленного металла вчас -1,09;Упаковка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накачество на весь объём Товара втечение 12 месяцев от даты ввода в эксплуатацию Товара, но не более 24месяцев от даты поставки.Қолмен  дәнекерлеу доғалық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48);Элемент нөмірі-480P;Жабын түрі-негізгі;Электродтың диаметрі, мм -3,0Электрод ұзындығы, мм - 350;Э50А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А-70;– максималды, А-130;Ең жоғары токтың 90% кезінде балқыту коэффициенті, сағатына балқытылғанметалдың кг -1,09;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 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t>
  </si>
  <si>
    <t>1059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</si>
  <si>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03-613-03.Классификации по AWS - A5.1: E6013;ГОСТ Р ИСО 2560-A: E 38 0 RC 1 1,ГОСТ 9467: Э46.Род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- 4,0;Длина электрода, мм - 450;Электроды типа Э50А (ОК 48) должны быть изготовлены из следующихматериалов:- стержни изпроволоки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110;- максимальный, А – 200;Коэффициент наплавки при 90% от макс. тока, кг наплавленного металла вчас -1,8;Упаковка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(сертификаткачества)Каждая партия электродов сопровождается сертификатом испытаний посогласнойформе удостоверяющим соответствие химического состава и механическихсвойств металла, наплавленного электродами каждой партии, дляподтверждения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поставки.Қолмен доғалық дәнекерлеу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48);Артикул - 480p; жабын түрі-негізгі;Электродтың диаметрі, мм -4,0Электрод ұзындығы, мм - 450;Э50А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А-110;– максималды, А-200;Ең жоғары токтың 90% кезінде балқыту коэффициенті, сағатына балқытылғанметалдың кг -1,8;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t>
  </si>
  <si>
    <t>1064 Т</t>
  </si>
  <si>
    <t>"Электроды сварочные Ø3,2 марки Е-308L-16 .
Назначение - для проведния сварочных работ на стали типа 08X18H12, 08X18H10, 12X18H10T, 304, 304L
Технические характеристики электродов AG E 308L-16:
Диаметр, мм - 3,2;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Ø3,2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- 3,2;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</si>
  <si>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1062 Т</t>
  </si>
  <si>
    <t>"Электроды сварочные Ø2,6 марки Е-308L-16 .
Назначение - для проведния сварочных работ на стали типа 08X18H12, 08X18H10, 12X18H10T, 304, 304L
Технические характеристики электродов AG E 308L-16:
Диаметр, мм - 2,6;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Ø2,6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- 2,6;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</si>
  <si>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1189 Т</t>
  </si>
  <si>
    <t>271124.300.000001</t>
  </si>
  <si>
    <t>Электродвигатель переменного тока</t>
  </si>
  <si>
    <t>асинхронный, многофазный, мощность более 0,75 кВт, но не более7,5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</si>
  <si>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S6;
Мощность, кВт - 5,5;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S;
КПД, % - 86,3;
Сos ϕ - 0,8;
Номинальный ток Inom, А - 12,1;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Перечень документов при поставке:
- руководство по эксплуатации
- паспорт.</t>
  </si>
  <si>
    <t>1191 Т</t>
  </si>
  <si>
    <t>271124.500.000000</t>
  </si>
  <si>
    <t>синхронный, многофазный, мощность более 7,5 кВт, но не более 37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</si>
  <si>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200 L6;
Мощность, кВт - 30;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- 200;
Количество пар полюсов -6;
Установочный размер - L;
КПД, % - 90,9;
Сos ϕ - 0,9;
Номинальный ток Inom, А - 56;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</si>
  <si>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</si>
  <si>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М4;Мощность, кВт - 18,5;Частота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- 4;Установочный размер - М;КПД, % - 91;Сos ϕ - 0,89;Номинальный ток Inom, А - 35;Исполнение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</si>
  <si>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1193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</si>
  <si>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М6;
Мощность, кВт - 7,5;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М;
КПД, % - 86,6;
Сos ϕ - 0,8;
Номинальный ток Inom, А - 16,4;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</si>
  <si>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1192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</si>
  <si>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т.д.Технические характеристики:Конструктивное исполнение - общепромышленный, АИР 132 S4;Мощность, кВт - 7,5;Частота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- 132;Количество пар полюсов - 4;Установочный размер - S;КПД, % - 89,3;Сos ϕ - 0,85;Номинальный ток Inom, А - 14,9;Исполнение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</si>
  <si>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1195 Т</t>
  </si>
  <si>
    <t xml:space="preserve">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S6;
Мощность, кВт - 11;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- 6;
Установочный размер - S;
КПД, % - 86;
Сos ϕ - 0,8;
Номинальный ток Inom, А - 24;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
</t>
  </si>
  <si>
    <t>1194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</si>
  <si>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М6;Мощность, кВт - 15;Частота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- 6;Установочный размер - М;КПД, % - 88,8;Сos ϕ - 0,85;Номинальный ток Inom, А - 30;Исполнение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</si>
  <si>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1198 Т</t>
  </si>
  <si>
    <t>271124.500.000001</t>
  </si>
  <si>
    <t>асинхронный, многофазный, мощность более 7,5 кВт, но не более 37 кВт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</si>
  <si>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180 М6;Мощность, кВт - 18,5;Частота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- 180;Количество пар полюсов - 6;Установочный размер - М;КПД, % - 88,6;Сos ϕ - 0,89;Номинальный ток Inom, А - 36;Исполнение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</si>
  <si>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1196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</si>
  <si>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S4;
Мощность, кВт - 22;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S;
КПД, % - 92;
Сos ϕ - 0,89;
Номинальный ток Inom, А - 41;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</si>
  <si>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1200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</si>
  <si>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200 М6;Мощность, кВт - 22;Частота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- 200;Количество пар полюсов - 6;Установочный размер - М;КПД, % - 90,9;Сos ϕ - 0,91;Номинальный ток Inom, А - 40;Исполнение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</si>
  <si>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1197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</si>
  <si>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М4;
Мощность, кВт - 30;
Частота вращения, об/мин  - 1500;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М;
КПД, % - 91,5;
Сos ϕ - 0,9;
Номинальный ток Inom, А - 57,3;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</si>
  <si>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1199 Т</t>
  </si>
  <si>
    <t>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BA 200 L6;Мощность, кВт - 30;Частота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- 6;Установочный размер - L;КПД, % - 90;Сos ϕ - 0,84;Номинальный ток Inom, А – 60,3;Исполнение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</si>
  <si>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1201 Т</t>
  </si>
  <si>
    <t>271124.500.000002</t>
  </si>
  <si>
    <t>синхронный, однофазный, мощность более 7,5 кВт, но не более 37кВт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</si>
  <si>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S4;
Мощность, кВт - 15;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-4;
Установочный размер - S;
КПД, % - 89,6;
Сos ϕ - 0,86;
Номинальный ток Inom, А - 30;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накорпусе
- подшипники закрытые с защитными шайбами
- руководство по эксплуатации
- паспорт.</t>
  </si>
  <si>
    <t>1202 Т</t>
  </si>
  <si>
    <t>271125.400.000002</t>
  </si>
  <si>
    <t>асинхронный, многофазный, мощность более 75 кВт, но не более 375 кВт</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</si>
  <si>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дляработы в составечастотно-регулируемого привода механизмов, имеющихвентиляторнуюхарактеристику зависимости момента сопротивления M, отчастоты вращения n, (М=Мном(n/nном)2).Технические характеристики:Конструктивное исполнение - взрывозащищенный асинхронный обдуваемый,адаптирован под частотный преобразователь ;Мощность, кВт - 315;Частота вращения, об/мин - 1500;Номинальное напряжение, В - 6000;Климатическое исполнение - У2,5;Исполнение по взрывозащите - 1ExdllBT4;Режим работы - S1;Класс нагревостойкости - F;Степень защиты - IP 55;Частота, Гц - 50;Габарит (высота оси вращения), мм - 450;Количество пар полюсов - 4;Установочный размер - LA;КПД, % - 95;Сos ϕ - 0,90;Номинальный ток Inom, А - 35,6;Термоконтроль обмотки статора – ТСМ50М;Термоконтроль подшипниковых узлов – ТСМ50М;Силовой кабельный ввод – исполнение 1;Конструктивное исполнение по способу монтажа - IM 1001;Комплектность:- электродвигатель со шпонкой;-дополнительный зажим заземления на корпусе;-подшипники, закрытые с защитными шайбами, один узел токоизолированный;Прилагается чертеж габаритных размеров;Предназначен для комплектации насосного агрегата ЦНС 180/425.Перечень документов при поставке:- паспорт;- руководство по эксплуации;- протокол приемо-сдаточных испытаний.</t>
  </si>
  <si>
    <t>1280 Т</t>
  </si>
  <si>
    <t>275126.550.000000</t>
  </si>
  <si>
    <t>Электроконвектор</t>
  </si>
  <si>
    <t>1274 Т</t>
  </si>
  <si>
    <t>275121.750.000001</t>
  </si>
  <si>
    <t>Электромясорубка</t>
  </si>
  <si>
    <t>с реверсом</t>
  </si>
  <si>
    <t>Мясорубка электрическая.Назначение - для измельчения мяса и рыбы на фарш, повторного измельчениякотлетной массы и набивки колбас;Модель оснащена приводом и съемной чашей;Технические характеристики:Вид мясорубки - электраческая;Материал корпуса - алюминий;Облицовка - нержавеющая сталь;Мощность, Вт - 1900;Производительность, кг/ч - 300;При повторном измельчении, кг/ч - 100;Частота вращения шнека, об/мин - 250;Напряжение, В - 380;Потребляемая мощность, кВт - 1,9;Габаритные размеры, мм - 400х680х441;Вес (без упаковки), кг - 47;Нормативно-технический документ - ГОСТ 20469-95.</t>
  </si>
  <si>
    <t>1170 Т</t>
  </si>
  <si>
    <t>265170.900.000002</t>
  </si>
  <si>
    <t>Электропривод</t>
  </si>
  <si>
    <t>для управления запорной арматурой</t>
  </si>
  <si>
    <t>"ТС ожидается (БП 2022) 
Заслонка регулирующая  DN80 PN6,0  с электроприводом, одноооборотный взрывозащищенный исполнение SP1 Ex 291.8-03 BVA"</t>
  </si>
  <si>
    <t>1203 Т</t>
  </si>
  <si>
    <t>271132.900.000000</t>
  </si>
  <si>
    <t>Электростанция</t>
  </si>
  <si>
    <t>передвижная, дизельная</t>
  </si>
  <si>
    <t>Дизель-генератор открытая на раме предназначен для выработкиэлектроэнергии в качестве резервного (в некоторых случаях основного)источника электропитания в населенных пунктах, на строительныхплощадках, в вахтовых поселках, на буровых установках, в энергосистемахпредприятий, учреждений образования, медицины, в обеспечениифункционирования банков, гостиниц, торговых, складских комплексов и т.п.Технические характеристики:АД – агрегат дизельный;Номинальная мощность, кВт - 60;Т- трехфазная нагрузка (вариант: без буквы – однофазная нагрузка);Напряжение, В - 400/230;Степень автоматизации - 2 (автозапуск);Система охлаждения Р - водовоздушная (радиатор);Мощность номинальная, кВт - 60;Мощность номинальная, кВА - 75;Мощность максимальная, кВт - 66;Мощность максимальная, кВА - 82,5;Количество фаз - 3;Частота, Гц - 50;Коэффициент мощности - 0,8;Номинальный ток, А - 108;Объём топливного бака, л - 200;Топливный сепаратор - нет;Расход топлива при 50% мощности, л/ч - 8,8;Расход топлива при 75% мощности, л/ч - 13,3;Расход топлива при 100% мощности, л/ч - 17,6;Автономная работа на 75% нагрузки без дозаправки, ч - 15;Габаритные размеры ДхШхВ, мм - 1950x780x1396;Система аварийной остановки - да;Датчик уровня топлива - да;Замок горловины бака - да;Отключатель АКБ - да;Исполнение - открытое;Глушитель - промышленный;Габариты радиатора (раст. от пола х В х Ш), мм - 592,610,545;Технические характеристики двигателя:Мощность номинальная, кВт - 72;Мощность максимальная, кВт - 80;Количество цилиндров - 4;Расположение цилиндров - рядное;Тактность двигателя - 4;Рабочий объём двигателя, л - 4,09;Система впуска воздуха - с турбонаддувом;Тип воздушного фильтра - фильтроэлемент;Частота вращения коленвала, об/мин - 1500;Диаметр цилиндра. мм - 105;Ход поршня, мм - 118;Степень сжатия в цилиндрах - 17,5:1;Регулятор оборотов - механический;Напряжение бортового электрооборудования, В - 24;Пусковое устройство (стартер) - 24/4,5;Удельный расход топлива, г/кВт*ч - 235;Тип топливного фильтра - одноразовый;фильтр Останов по низкому напряжению - да;Рекомендуемый тип масла - SAE 15W40/10W30;Тип масляного фильтра - одноразовый фильтр;Удельный расход масла, г/кВт*ч - 0,2;Масса, кг - 0,71;Ёмкость масляной системы, л - 13;Вид топлива - дизельное;Масса, кг - 430;SAE (маховик / картер маховика) - 3/11,5;Тип двигателя - 4-х цилиндровый, однорядный, с турбонаддувом;Частота вращения двигателя, об/мин - 1500Рабочий объем двигателя, л - 4,09;Основная мощность двигателя, кВт - 72;Резервная (максимальная) мощность двигателя, кВт - 80;Дополнительные характеристики:Количество фаз - 3;Ггенератор переменного тока - 4-х полюсной синхронный бесщеточный;Защита генератора 3-фазный автомат защиты с независимым расцепителем;Зарядное устройство:Выход, В - 12;Вид запуска - ручной и автоматический;Система охлаждения - Жидкостная;Объем топливного бака, л - 200;Топливный бак расположен в корпусе;Класс защиты обмотки - IP23;Класс защиты контроллера - IP42;Гибкие бензо/масло устойчивые шланги, масляный слив;Подогреватели:- топливного бака;- подающей топливной магистрали;- топливного фильтра;- охлаждающей жидкости;Масло и антифриз залит в установку; Аккумуляторная батарея и кабели вналичие; В шумопоглощающем, всепогодном кожухе;Промышленный глушитель с сильфоном и искрогасителем; Электрическая схемаподключения; Руководство пользователя;Штырь заземления;Технические характеристики контроллера:Язык интерфейса контроллера - Русский;Тип генератора - бесщёточный, синхронный;Интерфейс RS-232 - да;Система возбуждения - SHUNT;Интерфейс RS-485 - (ModBUS RTU);Интерфейс USB - да;Выбор режима измерения - да;Степень изоляции, 0,5 Мом (1 КV);Диапазон рабочих температур, C - от -35 до +70;Частота, Гц - 35 - 70;Потребляемая мощность, Вт - 3;Напряжение, В - 8 - 36;Функция задержки запуска - да;Функция задержки останова (для охлаждения двигателя) - да;Диап. вх. напр. пер. тока для 3-фаз 4-провод, В - 15 .. 360;Диап. вх. напр. пер. тока для 1-фаз 2-пров, В - 15 .. 360;Количество подключаемых датчиков - 15;Сигнал тревоги - неудачный запуск ДЭС - да;Сигнал/останов ДЭС от датчика темп ОЖ - да;Сигнал/останов ДЭС от датчика давления масла - да;Сигнал/останов ДЭС от датчика оборотов двигателя - да;Звуковой сигнал общей аварии - да;Сигнал тревоги - общее предупреждение - да;Сигнал тревоги - показатель низкого уровня топлива - да;Общая неисправность - да;Контроль напряжения АКБ - да;Контроль напряжения зарядного генератора - да;Индикация силы тока - да;Индикация числа оборотов двигателя - да;Частотомер - да;Счетчик часов наработки - да;Индикация температуры охлаждающей жидкости - да;Индикация давления масла - да;Индикация коэффициент мощности (cosφ) - да;Индикация напряжения аккумулятора (В) - да;Индикация активной мощности по 3ф. (кВт)-  да;Индикация мощности (кВт) - да;Индикация суммарной активной мощности (кВт) - да;Индикация суммарной реактивной мощности (кВАр) - да;Счётчик выработанной электроэнергии (кВт/ч) - да;Индикация последовательности чередования фаз - да;Индикация температуры масла - да;Индикация уровня топлива в баке - да;Журнал событий - да;Останов по низкому напряжению - да;Габаритные размеры ДхШхВ, мм - 209х153х55;Габаритные размеры упаковки ДхШхВ, мм - 235х165х65;Масса, кг - 0,71;Комплектация:дизельный генератор;- система электропитания с аккумуляторными батареями, генератором,пусковым стартером;- глушитель, топливный бак, АКБ, ЩУ с цифровой панелью, станциязаправлена маслом и ОЖ;- система аварийной остановки;- блок зарядки АКБ;- блок АВР;- комплект документации.</t>
  </si>
  <si>
    <t>1205 Т</t>
  </si>
  <si>
    <t>271132.900.000001</t>
  </si>
  <si>
    <t>стационарная</t>
  </si>
  <si>
    <t>Стационарный дизель генератор в блок контейнере типа "Север"предназначенный для использования в диапозоне температур от -40С до +40С. Дизель генератор применяется в качестве:• резервного источника электроэнергии на объектах, требующих надёжного ибесперебойного энергоснабжения• постоянного источника электроэнергии для удаленных объектов (вахтовыепосёлки, артели старателей, месторождения и пр.).Основные компоненты дизельной электростанции:СТАНДАРТНАЯ КОМПЛЕКТАЦИЯ- двигатель 8-цилиндровый, V-образный, турбированный, со стартером итурбокомпрессором;- синхронный силовой генератор БГ мощностью 200 кВт;- базовая рама;- устройство автоматического ввода резерва (АВР);- система впуска с воздушным фильтром;- система газовыхлопа с глушителем;- система топливопитания со встроенными топливными баком емкостью 400 л.с топливными фильтрами;- система охлаждения с водяным радиатором 60 л, крыльчаткой вентилятораобратного тока с защитой и охладителем надувочного воздуха типа "воздух-воздух";- система смазки  с масляным радиатором, масляным фильтром ишестеренчатым масляным насосом;- система электрооборудования с зарядным генератором; - устройствоостанова двигателя на базе соленоида;-аккумуляторная батарея 190 А/час с комплектом проводов – 2 шт.- устройство подрегулировки ТНВД;- комплект ЗИП;- комплект эксплуатационной документации.Технические характеристики двигателя:Номинальная мощность, квт - 286,7;Рабочий объем, л - 14,86;Число цилиндров - 8;Порядок работы цилиндров - 1-5-4-2-6-3-7-8;Диаметр цилиндра, мм - 130;Ход поршня, мм - 140;Рабочий объем, л - 14,86;Степень сжатия - 16,5:1;Номинальная частота вращения коленчатого вала, об/мин - 1500;Частота вращения холостого хода, об/мин - мин не более 950 и макс неболее 1650;Маслянные фильтры, шт - 2 полнопоточный со сменным фильтр-патроном ифильтр центробежной очистки;Топливный насос - высокого давления с механическим регулятором;Топливные фильтры:- тонкой очистки со сменным фильтром,- грубой очистки отстойник; водяной насос - центробежный с клинременнымприводом от коленчатого вала;Зарядный генератор - переменного тока;Пусковое устройства - электрический стартер;Масса, кг - 1230;Технические характеристики генератора:Основная мощность, кВт/кВА, не менее - 200/250;Резервная мощность, кВт/кВА, не менее - 220/275;Род тока - переменный;Номинальное напряжение, В - ~3*400;Номинальная частота, Гц - 50;Номинальный коэффициент мощности, cos f - 0,8;Номинальная частота вращения вала, об/мин - 1500;Расход топлива при 100% нагрузке, л - 55,7; Степень автоматизации - 2.</t>
  </si>
  <si>
    <t>1204 Т</t>
  </si>
  <si>
    <t>Дизельный генератор (электростанция) с АВР мощностью 100 кВтпредназначен для получения трехфазного электрического тока частотой 50Гц и напряжением 400 В. Электростанция АД-100 применяется в качествеосновных и резервных источников электроснабжения для автономных объектовв отдаленных населенных пунктах, на строительных площадках,месторождениях, а также социально значимых объектах и непрерывныхпроизводствах.Технические характеристики:Мощность номинальная, кВт – 106;Мощность номинальная, кВА – 133;Мощность максимальная, кВт – 117;Мощность максимальная, кВА – 146;Коэффициент мощности - 0,8;Напряжение, В – 400;Количество фаз - 3;Частота, Гц - 50;Номинальный ток, А - 180;Объём системы охлаждения, л - 20 без заправочного объема радиатора;Объём топливного бака, л - 200;Расход топлива при 75% мощности, л/ч - 24,1;Расход топлива при 100% мощности, л/ч - 30,8;Автономная работа на 75% нагрузки без дозаправки, ч - 8,3;Степень автоматизации - 2 (автоматический запуск);Система аварийной остановки - да;Датчик уровня топлива - да;Замок горловины бака - да;Отключатель АКБ - да;Исполнение - открытое;Уровень шума (dB/7м) - 90;Глушитель - промышленный;Комплектация - глушитель, топливный бак, АКБ, ЩУ с цифровой панелью,станция заправлена маслом и ОЖ.ДВИГАТЕЛЬ:8-ми цилиндровый дизельный двигатель с V-образным расположениемцилиндров, 4-х тактный с воспламенением от сжатия, непосредственнымвпрыском топлива, турбонаддувом, промежуточный охладителем наддувочноговоздуха и встроенным жидкостно-масляным радиатором.Номинальная мощность, Вт - 243;Частота вращения коленвала, об/мин – 1500;Диаметр цилиндра, мм – 130;Ход поршня, мм – 140;Расположение цилиндров - 8VTI;Рабочий объём двигателя, л -14,86;Порядок работы цилиндров - 1-5-4-2-6-3-7-8;Система охлаждения – жидкостная, закрытого типа с принудительнойциркуляцией, оборудован термостатическим устройством;Система впуска воздуха - с турбонаддувом;Тип воздушного фильтра – фильтроэлемент;Степень сжатия в цилиндрах - 16,5:1;Регулятор оборотов – механический;Напряжение бортового электрооборудования, В – 24;Пусковое устройство (стартер) - электростартер 24 В;Тип топливного фильтра - одноразовый фильтр;Рекомендуемый тип масла - SAE 15W40/10W30;Тип масляного фильтра - одноразовый фильтр;Вентилятор, диаметр, мм, тип – осевой;Уровень шума, dB/7м – 90;Вид топлива – дизельное;Способ смесообразования – непосредственный впрыск;ГЕНЕРАТОР:Синхронный генератор MJB 250 LB4 - бесщёточный, 4-х полюсной генераторпеременного тока, c электронным оборудованием для контроля в реальномвремени и автоматическим регулятором напряжения AVR.Тип генератора -бесщёточный, синхронный;Номинальный коэффициент мощности - 0,8;Номинальный ток, А – 360;Частота вращения, об/мин – 1500;Частота, Гц - 50;Количество фаз - 3;Класс защиты обмотки - IP23;Степень изоляции – H;Система управления на базе русифицированного контроллера с функциями:-Запуск и остановка электроагрегата;-Управление электроагрегатом по программе, установленной в контроллере;-Управление коммутационным аппаратом силовой цепи (генераторнымвыключателем);-Аварийно-предупредительная сигнализация и аварийная защита (оповещениеоб аварии и отключение агрегата);-Сбор и вывод параметров работы дизельного двигателя и вырабатываемойэнергии:-Автозапуск станции и переключение нагрузки на резервный ввод припропадании напряжения на основном вводе питания (опция).Автоматический пульт управления (2-я степень автоматизации) на базерусифицированного микропроцессорного контроллера.Должен обеспечивать функции контроля, защиты и управления дизельнымэлектроагрегатом, оснащенным синхронным генератором переменного тока ссамовозбуждением, по 2-ой степени автоматизации, обеспечивающей функциирезервного источника электрической энергии.Резервный электроагрегат должен автоматически запускаться в работу приотключении или отклонении напряжения, частоты в основной сети отустановленного.Остановка резервного электроагрегата должна происходить при появлениинапряжения в магистральной (основной) сети или после восстановлениянапряжения и частоты до нормированных значений.Температура охлаждающей жидкости двигателя в дежурном режиме долженподдерживаться в диапазоне 35-45 С.Система электрооборудования:-Зарядный генератор переменного тока, максимальная сила тока 50А.;-Пусковое устройство электрический стартер постоянного тока, мощностью;-Зарядное устройство АКБ;-Комплект АКБ 12V190Ah;-Шкаф с зарядным устройством 220/24В 5А на базе контакторов (вкомплектации АВР);Вариант исполнения - открытое.</t>
  </si>
  <si>
    <t>1275 Т</t>
  </si>
  <si>
    <t>275123.500.000001</t>
  </si>
  <si>
    <t>Электросушитель</t>
  </si>
  <si>
    <t>для рук, сенсорный</t>
  </si>
  <si>
    <t>Материал корпуса - ABS-пластик, белый цвет 
Мощность обогрева Вт 1800 
Потребляемая мощность Вт 130 
Производительность вентиляторал/с 51 
Способ включения - Автоматич. (оптич. датчиком) 
Вес кг 4 
Высота мм 230 
Ширина мм 256 
Глубина мм 130 
http://www.jofel.ru/tovar.php?tovar=12&amp;tovid=124</t>
  </si>
  <si>
    <t>1276 Т</t>
  </si>
  <si>
    <t xml:space="preserve"> 275123.730.000000</t>
  </si>
  <si>
    <t>Электроутюг</t>
  </si>
  <si>
    <t>бытовой</t>
  </si>
  <si>
    <t>Утюг хозяйственный классический.Технические характеристики:Мощность, Вт - 1600;Постоянная подача пара;Паровой удар;Система самоочистки.Поставщик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</si>
  <si>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1277 Т</t>
  </si>
  <si>
    <t>275124.300.000000</t>
  </si>
  <si>
    <t>Электрочайник</t>
  </si>
  <si>
    <t>бытовой, объем 1-3 л</t>
  </si>
  <si>
    <t>Чайник электрический.Технические характеристики:Объем, л - 1.7 - 2;Мощность, Вт - 1800 - 2200;Тип нагревательного элемента - закрытая спираль;Покрытие нагревательного элемента - нержавеющая сталь;Материал корпуса - металл;Индикация включения - есть;Индикатор уровня воды - есть;Блокировка крышки - есть;Блокировка включения без воды - есть;Отсек для хранения шнура - есть.Поставщик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</si>
  <si>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816 Т</t>
  </si>
  <si>
    <t>Краска автомобильная эмаль белая.Назначение - для окраски предварительно загрунтованных металлическихповерхностей грузовых автомобилей;Технические характеристики:НЦ-1125;Цвет - белый;Тара, кг, не более - 10;Нормативно-технический документ - ГОСТ 7930-73.</t>
  </si>
  <si>
    <t>817 Т</t>
  </si>
  <si>
    <t>Краска автомобильная эмаль серая.Назначение - для окраски предварительно загрунтованных металлическихповерхностей грузовых автомобилей;Технические характеристики:Эмаль НЦ-1125;Цвет - серая;Тара, кг, не более - 10;Нормативно-технический документ - ГОСТ 7930-73.Марка/модель -Завод изготовителя -Страна происхождения -(заполняется поставщиком)</t>
  </si>
  <si>
    <t>819 Т</t>
  </si>
  <si>
    <t>Эмаль нитроцеллюлозная, НЦ-132 - зеленая,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</si>
  <si>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818 Т</t>
  </si>
  <si>
    <t>Эмаль НЦ-132 коричненвая.Назначение - для окраски деревянных и предварительно загрунтованныхметаллических поверхностей изделий, эксплуатируемых в атмосферныхусловиях и внутри помещений.Технические характеристики:Цвет - коричневый;Покрытие устойчиво к изменению температуры, С -  от минус 50 до плюс 60;Марка - НЦ-132.</t>
  </si>
  <si>
    <t>820 Т</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</si>
  <si>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голубой;Нормативно-технический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</si>
  <si>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767 Т</t>
  </si>
  <si>
    <t>162413.100.000002</t>
  </si>
  <si>
    <t>Ящик дощатый</t>
  </si>
  <si>
    <t>тип II, разборный/неразборный</t>
  </si>
  <si>
    <t>Специальная рама для безопасной ручной транспортировки пробнефтепродуктов и воды в стеклянных банках и бутылях. Количествопосадочных мест - 6бутылей (банок) с макс. Диаметром 95мм. Внешниеразмеры верхней канты: Д х Ш х В, мм - 300х210х305Условия поставки: - должна поставляться с сертификатом или другимдокументом, удостоверяющим происхождение товара; - соответствующаяупаковка, не допускающая повреждения.</t>
  </si>
  <si>
    <t>118 Р</t>
  </si>
  <si>
    <t>06.2023</t>
  </si>
  <si>
    <t>Шығыс Мақат кен орнындағы 150 орындық асхана құрылысы</t>
  </si>
  <si>
    <t>Строительство столовой на 150 мест на м/р Восточный Макат</t>
  </si>
  <si>
    <t>119 Р</t>
  </si>
  <si>
    <t xml:space="preserve">Ш.Мақат МДАЦ технологиялық сорғы ғимаратына жайластыру арқылы жөндеу жүргізу </t>
  </si>
  <si>
    <t>Ремонт зданий технологической насосной ЦППН В.Макат с благоустройством</t>
  </si>
  <si>
    <t>Создание условий труда и быта нефтяникам м/р Ботахан.</t>
  </si>
  <si>
    <t>129 Р</t>
  </si>
  <si>
    <t>712019.000.000004</t>
  </si>
  <si>
    <t>Работы по техническому обследованию объектов недвижимого имущества</t>
  </si>
  <si>
    <t>Газды кешенді дайындау қондырғысын техникалық тексеру</t>
  </si>
  <si>
    <t>Техническое обследование установки комплексной подготовки газа</t>
  </si>
  <si>
    <t>Основыми целями обследования и оценки технического состояния установки комплексной подготовки газа являются, определение и формирование мер по обеспечению технических, технологических, экологических требований с учетом безопасности и правильности их эксплуатации.</t>
  </si>
  <si>
    <t>Невозможность определения и получения официального заключения независимой организацией, технического состояния объекта, что исключает возможность  своевременного решения тех или иных проблемных вопросов на опасном производственном объекте.</t>
  </si>
  <si>
    <t>130 Р</t>
  </si>
  <si>
    <t>«Жайықмұнайгаз» МГӨБ-на сұйықтардың физика-химиялық қасиеттерін зертханалық зерттеулермен және техникалық-экономикалық қорытындыларымен талдаумен мұнай мен газды жинау, тасымалдау және тазарту жүйесінің объектілерін оңтайландыру тұжырымдамаларын әзірлеу.</t>
  </si>
  <si>
    <t xml:space="preserve">«Разработка концепций по оптимизации объектов системы сбора, транспортировки и подготовки нефти и газа с проведением лабораторных исследований физико-химических свойств флюидов и анализ с технико-экономическими выводами по НГДУ «Жайыкмунайгаз».
</t>
  </si>
  <si>
    <t>117 Р</t>
  </si>
  <si>
    <t xml:space="preserve">"Ембімұнайгаз" АҚ-ның  интеллектуалды кен орындары жүйесін кеңейту бойынша жұмыстар </t>
  </si>
  <si>
    <t>Работы по расширению системы интеллектуального месторождения АО "Эмбамунайгаз"</t>
  </si>
  <si>
    <t>120 Р</t>
  </si>
  <si>
    <t>711216.000.000000</t>
  </si>
  <si>
    <t>Работы по проектированию инженерных систем и сетей</t>
  </si>
  <si>
    <t>ӨТҚжЖКБ Атырау базасындағы кранасты жолын қайта салу нысанының ЖІЖ дайындау</t>
  </si>
  <si>
    <t>Разработка ПИР объекта "Реконструкция подкрановой пути Атырауской базы УПТОиКО"</t>
  </si>
  <si>
    <t>125 Р</t>
  </si>
  <si>
    <t>"Атырау облысы, Атырау қаласы, Туманное ауылынан бастап «ҚазТрансГаз Аймақ» АҚ АтӨФ газ тарату желілеріне дейінгі тауарлық газ құбыры" ЖБ бойынша кешенді ведомствалықтан тыс сараптама жүргізу</t>
  </si>
  <si>
    <t>Проведение комплексной вневедомственной экспертизы по РП:«Газопровод товарного газа от с.Туманное до газораспределительных сетей АтПФ АО "КазТрансГаз Аймак", Атырауская область, г. Атырау»</t>
  </si>
  <si>
    <t>127 Р</t>
  </si>
  <si>
    <t>"Уаз кен орнында РВС-2000 м³ (мұнай)  казанын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</si>
  <si>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РВС-2000м3(нефтяной) на месторождении УАЗ»</t>
  </si>
  <si>
    <t>121 Р</t>
  </si>
  <si>
    <t>"Қолданыстағы РВС №2 1000м³ Б, Жоламанова кен орнындағы қазанды бөлшектеп орнына жаңа қазан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</si>
  <si>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 №2-1000м3 с демонтажем существующего на месторождении Жоламанова»</t>
  </si>
  <si>
    <t>128 Р</t>
  </si>
  <si>
    <t>" Ш. Молдабек ЖП-де пайдаланудағы №1 ТБР- 1000 м³ бөлшектей отырып ТБР-2000 м³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</si>
  <si>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 с демонтажем существующего РВС-1000м3 на месторождении Молдабек»</t>
  </si>
  <si>
    <t>122 Р</t>
  </si>
  <si>
    <t>«УЭМЭ, Жылыоймұнайгаз МГӨБ өрт дабылының жобалық-сметалық құжаттамасын жасау бойынша жұмыстары»ЖЗЖ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</si>
  <si>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ПИР.РАБОТЫ ПО РАЗРАБОТКЕ ПСД ПОЖАРНОЙ СИГНАЛИЗАЦИИ УЭМЭ, НГДУ "ЖЫЛЫОЙМУНАЙГАЗ»</t>
  </si>
  <si>
    <t>123 Р</t>
  </si>
  <si>
    <t>«Жайыкмұнайгаз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</si>
  <si>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"Жайыкмунайгаз"  »</t>
  </si>
  <si>
    <t>124 Р</t>
  </si>
  <si>
    <t>Атырауская область, Кызылкугинский район</t>
  </si>
  <si>
    <t>«Кайнармұнайгаз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</si>
  <si>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"Кайнармунайгаз" »</t>
  </si>
  <si>
    <t>126 Р</t>
  </si>
  <si>
    <t>«Қаспий самалы вахталық қалашығындағы КТҚ (карізді тазалау қондырғыларын ) қайта салу» ЖБ бойынша кешенді ведомствалықтан тыс сараптама жүргізу</t>
  </si>
  <si>
    <t>Проведение комплексной вневедомственной экспертизы по РП:«Реконструкция канализационно-очистных сооружении в в.п Каспий Самалы »</t>
  </si>
  <si>
    <t>СГР</t>
  </si>
  <si>
    <t>131 Р</t>
  </si>
  <si>
    <t xml:space="preserve"> 12.05.1999 ж. №327 Келiсiмшарт  бойынша ҒЗТКЖ  міндеттемелерді орындау</t>
  </si>
  <si>
    <t>Исполнение обязательств по НИОКР по Контракту №327 от 12.05.1999 г.</t>
  </si>
  <si>
    <t>Техническое обслуживание насосного оборудования НГДУ "Жылыоймунайгаз"</t>
  </si>
  <si>
    <t>"Жылыомұнайгаз" МГӨБ-нің сорап жабдықтарына техникалық қызмет көрсету</t>
  </si>
  <si>
    <t>Услуги по техническому обслуживанию насосного и аналогичного оборудования</t>
  </si>
  <si>
    <t>Услуги по техническому обслуживанию насосного оборудования</t>
  </si>
  <si>
    <t>331212.400.000002</t>
  </si>
  <si>
    <t>121 У</t>
  </si>
  <si>
    <t>"Услуги по организации/проведению конференций/форумов/конкурсов/корпоративных мероприятий клуба "Мұнайшы қыз"АО "Эмбамунайгаз" среди работников производственных структурных подразделений"</t>
  </si>
  <si>
    <t>"Ембімұнайгаз" АҚ "Мұнайшы қыз" клубының өндірістік құрылымдық бөлімшелері қызметкерлерінің арасында конференцияларын/форумдарын/конкурстарын/корпоративтік іс-шараларын ұйымдастыру/өткізу жөніндегі қызметтері</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</si>
  <si>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</si>
  <si>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823011.000.000000</t>
  </si>
  <si>
    <t>127 У</t>
  </si>
  <si>
    <t>3.3.16</t>
  </si>
  <si>
    <t>услуги по организации и проведению  семинаров для работников по программе  модульного обучения "Инженер по разработке"</t>
  </si>
  <si>
    <t xml:space="preserve">Қызметкерлерге "Кен орындарын игеру жөніндегі инженер"  модульдік оқыту бағдарламасы бойынша семинарларды ұйымдастыру және өткізу қызметтері </t>
  </si>
  <si>
    <t>ЗЦПОУ</t>
  </si>
  <si>
    <t>Услуги по обучению (обучению/тренинги/подготовке/переподготовке/повышению квалификации)</t>
  </si>
  <si>
    <t>Услуги по обучению персонала/сотрудников</t>
  </si>
  <si>
    <t>841311.000.000001</t>
  </si>
  <si>
    <t xml:space="preserve">услуги по организации и проведению семинаров, тренингов и курсов повышения квалификации для работников  </t>
  </si>
  <si>
    <t>Қызметкерлерге семинарлар, тренингтер және біліктілігін арттыру курстарын ұйымдастыру және өткізу қызметтері</t>
  </si>
  <si>
    <t>128 У</t>
  </si>
  <si>
    <t>услуги по подготовке, переподготовке и повышению квалификации работников обязательным требованиям по безопасному ведению работ (ГНВП)</t>
  </si>
  <si>
    <t xml:space="preserve"> Қауыпсыз жұмыс істеу бойынша міндетті талаптарга қызметкерлерді даярлау, қайта даярлау және біліктілігін арттыру бойынша қызметтер 
</t>
  </si>
  <si>
    <t>131 У</t>
  </si>
  <si>
    <t>Услуги по подготовке, переподготовке и повышению квалификации работников (обучение по рабочим профессиям, получение допуска к работе)</t>
  </si>
  <si>
    <t xml:space="preserve">Жұмыскерлерді даярлау, қайта даярлау және біліктілігін арттыру бойынша қызметтер (жұмысшы мамандықтарға, жұмысқа рұқсат алу бойынша оқыту)
</t>
  </si>
  <si>
    <t>130 У</t>
  </si>
  <si>
    <t>Услуги по техническому надзору объекта Строительство Аллей славы в г.Атырау</t>
  </si>
  <si>
    <t>Атырау қаласындағы Даңқ аллеясы құрылысын салу"  нысанына техникалық бақылау  қызметін көрсету</t>
  </si>
  <si>
    <t>г.Атырау, ул. Валиханова,1</t>
  </si>
  <si>
    <t>Услуги по авторскому/техническому надзору</t>
  </si>
  <si>
    <t>711220.000.000000</t>
  </si>
  <si>
    <t>124 У</t>
  </si>
  <si>
    <t>Услуги по авторскому надзору объекта Строительство столовой на 150 мест на м/р Восточный Макат</t>
  </si>
  <si>
    <t>Шығыс Мақат кен орнындағы 150 орындық асхана құрылысы нысанына авторлық бақылау  қызметін көрсету</t>
  </si>
  <si>
    <t>123 У</t>
  </si>
  <si>
    <t>Услуга по предоставлению доступа к онлайн-ресурсу по проверке благонадежности контрагентов</t>
  </si>
  <si>
    <t xml:space="preserve">Контрагенттерді тиісті тексеру үшін онлайн-ресурсқа қолжетімділікті қамтамасыз ету қызметі
</t>
  </si>
  <si>
    <t>Услуги по пользованию программными продуктами, находящимся в удаленном доступе</t>
  </si>
  <si>
    <t>Услуги по пользованию программными продуктами</t>
  </si>
  <si>
    <t>620920.000.000014</t>
  </si>
  <si>
    <t>122 У</t>
  </si>
  <si>
    <t>КО</t>
  </si>
  <si>
    <t>Услуги по обязательному экологическому страхованию АО "Эмбамунайгаз"</t>
  </si>
  <si>
    <t>Ембімұнайгаз " АҚ міндетті экологиялық сақтандыру бойынша қызметтер</t>
  </si>
  <si>
    <t>Услуги страхования экологические</t>
  </si>
  <si>
    <t>749020.000.000130</t>
  </si>
  <si>
    <t>125 У</t>
  </si>
  <si>
    <t>126 У</t>
  </si>
  <si>
    <t>129 У</t>
  </si>
  <si>
    <t>6 изменения и дополнения №120240021112-ПЗ-2022-6 от 16.02. 2022г., утвержден решением директора департамента ДПиОЗ Жылкайдаровым М.О.</t>
  </si>
  <si>
    <t>791-1 Т</t>
  </si>
  <si>
    <t>1054-1 Т</t>
  </si>
  <si>
    <t>1053-1 Т</t>
  </si>
  <si>
    <t>1262-1 Т</t>
  </si>
  <si>
    <t>1263-1 Т</t>
  </si>
  <si>
    <t>1266-1 Т</t>
  </si>
  <si>
    <t>1231-1 Т</t>
  </si>
  <si>
    <t>1233-1 Т</t>
  </si>
  <si>
    <t>1232-1 Т</t>
  </si>
  <si>
    <t>1235-1 Т</t>
  </si>
  <si>
    <t>1234-1 Т</t>
  </si>
  <si>
    <t>1236-1 Т</t>
  </si>
  <si>
    <t>1237-1 Т</t>
  </si>
  <si>
    <t>46-2 Р</t>
  </si>
  <si>
    <t>«Эмбамунайгаз» АҚ кен орындарындағы бағалау ұңғымаларының құрылысын салу бойынша жұмыстар</t>
  </si>
  <si>
    <t>Работы по строительству оценочных скважин на месторождениях АО "Эмбамунайгаз"</t>
  </si>
  <si>
    <t>8-2 Р</t>
  </si>
  <si>
    <t>«Эмбамунайгаз» АҚ кен орындарындағы бағалау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</si>
  <si>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оценочных скважин  на месторождениях АО "Эмбамунайгаз"</t>
  </si>
  <si>
    <t>4-2 Р</t>
  </si>
  <si>
    <t>«Эмбамунайгаз» АҚ кен орындарындағы бағалау ұңғымаларына сынақ жүргізу бойынша жұмыстар</t>
  </si>
  <si>
    <t>Работы по испытанию оценочных скважин на месторождениях АО "Эмбамунайгаз"</t>
  </si>
  <si>
    <t>6-4 Р</t>
  </si>
  <si>
    <t>28,29</t>
  </si>
  <si>
    <t>Исключается в связи с отсутствием необходимости</t>
  </si>
  <si>
    <t>2-2 У</t>
  </si>
  <si>
    <t>«Эмбамунайгаз» АҚ кен орындарында бағалау ұңғымаларын салу кезіндегі супервайзерлік қызметтер</t>
  </si>
  <si>
    <t>Услуги по супервайзерству при строительстве оценочных скважин на месторождениях  АО "Эмбамунайгаз"</t>
  </si>
  <si>
    <t>122-1 У</t>
  </si>
  <si>
    <t>331229.900.000016</t>
  </si>
  <si>
    <t>Услуги по техническому обслуживанию добывающего оборудования</t>
  </si>
  <si>
    <t>«Ұңғымалы электрохимиялық жылытқыш» жабдықтарына сервистік қызмет көрсету</t>
  </si>
  <si>
    <t>Сервисное обслуживание оборудования "Скважинный электрохимический нагреватель"</t>
  </si>
  <si>
    <t>15-1-17</t>
  </si>
  <si>
    <t>Атырауская область. Исатайский район</t>
  </si>
  <si>
    <t>Атырау облысы, Исатай ауданында Мерекелік, мәдени-көпшілік іс-шараларды өткізу қызметі</t>
  </si>
  <si>
    <t>Услуги по проведению праздничных, культмассовых мероприятий в Исатайском районе Атырауской области</t>
  </si>
  <si>
    <t>Атырауская область. Жылыойский район</t>
  </si>
  <si>
    <t>Атырау облысы, Жылыой ауданында Мерекелік, мәдени-көпшілік іс-шараларды өткізу қызметі</t>
  </si>
  <si>
    <t>Услуги по проведению праздничных, культмассовых мероприятий в Жылыойском районе Атырауской области</t>
  </si>
  <si>
    <t>Атырау облысы, Мақат ауданында Мерекелік, мәдени-көпшілік іс-шараларды өткізу қызметі</t>
  </si>
  <si>
    <t>Услуги по проведению праздничных, культмассовых мероприятий в Макатском районе Атырауской области</t>
  </si>
  <si>
    <t>Атырауская область. Кызылкогинский район</t>
  </si>
  <si>
    <t>Атырау облысы, Қызылқоға ауданында Мерекелік, мәдени-көпшілік іс-шараларды өткізу қызметі</t>
  </si>
  <si>
    <t>Услуги по проведению праздничных, культмассовых мероприятий в Кызылкогинском районе Атырауской области</t>
  </si>
  <si>
    <t>132 У</t>
  </si>
  <si>
    <t>133 У</t>
  </si>
  <si>
    <t>134 У</t>
  </si>
  <si>
    <t>135 У</t>
  </si>
  <si>
    <t>136 У</t>
  </si>
  <si>
    <t>ЗКС+ПКО 2.0</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</si>
</sst>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_-;\-* #,##0.00\ _₽_-;_-* &quot;-&quot;??\ _₽_-;_-@_-"/>
    <numFmt numFmtId="164" formatCode="[$-419]#,##0.00"/>
    <numFmt numFmtId="165" formatCode="#,##0.000"/>
    <numFmt numFmtId="166" formatCode="_-* #,##0.00\ _₸_-;\-* #,##0.00\ _₸_-;_-* &quot;-&quot;??\ _₸_-;_-@_-"/>
    <numFmt numFmtId="167" formatCode="000000"/>
    <numFmt numFmtId="168" formatCode="#,##0.00\ _₽"/>
    <numFmt numFmtId="169" formatCode="0.000"/>
    <numFmt numFmtId="170" formatCode="0.00000"/>
    <numFmt numFmtId="171" formatCode="_-* #,##0.0\ _₽_-;\-* #,##0.0\ _₽_-;_-* &quot;-&quot;??\ _₽_-;_-@_-"/>
    <numFmt numFmtId="172" formatCode="_-* #,##0.0\ _₽_-;\-* #,##0.0\ _₽_-;_-* &quot;-&quot;?\ _₽_-;_-@_-"/>
    <numFmt numFmtId="173" formatCode="0;[Red]0"/>
    <numFmt numFmtId="174" formatCode="_-* #,##0.000\ _₽_-;\-* #,##0.000\ _₽_-;_-* &quot;-&quot;???\ _₽_-;_-@_-"/>
    <numFmt numFmtId="175" formatCode="#,##0.00_ ;\-#,##0.00\ "/>
    <numFmt numFmtId="176" formatCode="_(* #,##0.00_);_(* \(#,##0.00\);_(* &quot;-&quot;??_);_(@_)"/>
    <numFmt numFmtId="177" formatCode="_-* #,##0.000\ _₽_-;\-* #,##0.000\ _₽_-;_-* &quot;-&quot;??\ _₽_-;_-@_-"/>
    <numFmt numFmtId="178" formatCode="_-* #,##0.000\ _р_._-;\-* #,##0.000\ _р_._-;_-* &quot;-&quot;??\ _р_._-;_-@_-"/>
    <numFmt numFmtId="179" formatCode="#,##0.00_ ;[Red]\-#,##0.00\ "/>
    <numFmt numFmtId="180" formatCode="0.0"/>
  </numFmts>
  <fonts count="53">
    <font>
      <sz val="11"/>
      <color theme="1"/>
      <name val="Calibri"/>
      <family val="2"/>
      <charset val="204"/>
      <scheme val="minor"/>
    </font>
    <font>
      <sz val="11"/>
      <color theme="1"/>
      <name val="Calibri"/>
      <family val="2"/>
      <charset val="204"/>
      <scheme val="minor"/>
    </font>
    <font>
      <sz val="10"/>
      <color theme="1"/>
      <name val="Times New Roman"/>
      <family val="1"/>
      <charset val="204"/>
    </font>
    <font>
      <sz val="10"/>
      <name val="Times New Roman"/>
      <family val="1"/>
      <charset val="204"/>
    </font>
    <font>
      <sz val="10"/>
      <name val="Arial Cyr"/>
      <charset val="204"/>
    </font>
    <font>
      <b/>
      <sz val="10"/>
      <color theme="1"/>
      <name val="Times New Roman"/>
      <family val="1"/>
      <charset val="204"/>
    </font>
    <font>
      <b/>
      <sz val="14"/>
      <color theme="1"/>
      <name val="Times New Roman"/>
      <family val="1"/>
      <charset val="204"/>
    </font>
    <font>
      <b/>
      <sz val="10"/>
      <name val="Times New Roman"/>
      <family val="1"/>
      <charset val="204"/>
    </font>
    <font>
      <i/>
      <sz val="10"/>
      <color indexed="8"/>
      <name val="Times New Roman"/>
      <family val="1"/>
      <charset val="204"/>
    </font>
    <font>
      <sz val="10"/>
      <name val="Arial"/>
      <family val="2"/>
      <charset val="204"/>
    </font>
    <font>
      <sz val="10"/>
      <color rgb="FF000000"/>
      <name val="Times New Roman"/>
      <family val="1"/>
      <charset val="204"/>
    </font>
    <font>
      <sz val="10"/>
      <name val="Helv"/>
    </font>
    <font>
      <sz val="11"/>
      <color theme="1"/>
      <name val="Times New Roman"/>
      <family val="1"/>
      <charset val="204"/>
    </font>
    <font>
      <sz val="10"/>
      <color indexed="8"/>
      <name val="Times New Roman"/>
      <family val="1"/>
      <charset val="204"/>
    </font>
    <font>
      <sz val="10"/>
      <name val="Calibri"/>
      <family val="2"/>
      <charset val="204"/>
      <scheme val="minor"/>
    </font>
    <font>
      <sz val="10"/>
      <color rgb="FF212529"/>
      <name val="Times New Roman"/>
      <family val="1"/>
      <charset val="204"/>
    </font>
    <font>
      <sz val="12"/>
      <color rgb="FF000000"/>
      <name val="Times New Roman"/>
      <family val="1"/>
      <charset val="204"/>
    </font>
    <font>
      <b/>
      <sz val="10"/>
      <color rgb="FF000000"/>
      <name val="Times New Roman"/>
      <family val="1"/>
      <charset val="204"/>
    </font>
    <font>
      <sz val="11"/>
      <color rgb="FF212529"/>
      <name val="Arial"/>
      <family val="2"/>
      <charset val="204"/>
    </font>
    <font>
      <u/>
      <sz val="11"/>
      <color theme="10"/>
      <name val="Calibri"/>
      <family val="2"/>
      <charset val="204"/>
      <scheme val="minor"/>
    </font>
    <font>
      <sz val="11"/>
      <color rgb="FF212529"/>
      <name val="Times New Roman"/>
      <family val="1"/>
      <charset val="204"/>
    </font>
    <font>
      <sz val="11"/>
      <color rgb="FF212529"/>
      <name val="Roboto"/>
    </font>
    <font>
      <sz val="10"/>
      <color theme="1"/>
      <name val="Calibri"/>
      <family val="2"/>
      <charset val="204"/>
      <scheme val="minor"/>
    </font>
    <font>
      <sz val="11"/>
      <color indexed="8"/>
      <name val="Calibri"/>
      <family val="2"/>
      <scheme val="minor"/>
    </font>
    <font>
      <sz val="11"/>
      <color theme="1"/>
      <name val="Calibri"/>
      <family val="2"/>
      <charset val="1"/>
      <scheme val="minor"/>
    </font>
    <font>
      <sz val="10"/>
      <color rgb="FF202124"/>
      <name val="Times New Roman"/>
      <family val="1"/>
      <charset val="204"/>
    </font>
    <font>
      <sz val="11"/>
      <name val="Times New Roman"/>
      <family val="1"/>
      <charset val="204"/>
    </font>
    <font>
      <sz val="8"/>
      <name val="Times New Roman"/>
      <family val="1"/>
      <charset val="204"/>
    </font>
    <font>
      <sz val="10"/>
      <color rgb="FFFF0000"/>
      <name val="Times New Roman"/>
      <family val="1"/>
      <charset val="204"/>
    </font>
    <font>
      <sz val="11"/>
      <name val="Calibri"/>
      <family val="2"/>
      <charset val="204"/>
    </font>
    <font>
      <sz val="10"/>
      <name val="Calibri"/>
      <family val="2"/>
      <charset val="204"/>
    </font>
    <font>
      <sz val="11"/>
      <name val="Calibri"/>
      <family val="2"/>
      <charset val="204"/>
      <scheme val="minor"/>
    </font>
    <font>
      <b/>
      <sz val="11"/>
      <name val="Times New Roman"/>
      <family val="1"/>
      <charset val="204"/>
    </font>
    <font>
      <sz val="10"/>
      <color indexed="8"/>
      <name val="Arial"/>
      <family val="2"/>
      <charset val="204"/>
    </font>
    <font>
      <sz val="11"/>
      <name val="Calibri"/>
      <family val="2"/>
      <charset val="204"/>
    </font>
    <font>
      <sz val="11"/>
      <color theme="1"/>
      <name val="Calibri"/>
      <family val="2"/>
      <charset val="204"/>
    </font>
    <font>
      <sz val="11"/>
      <color theme="1"/>
      <name val="Calibri"/>
      <family val="2"/>
      <scheme val="minor"/>
    </font>
    <font>
      <b/>
      <sz val="14"/>
      <color theme="1"/>
      <name val="Arial"/>
      <family val="2"/>
      <charset val="204"/>
    </font>
    <font>
      <sz val="14"/>
      <color theme="1"/>
      <name val="Calibri"/>
      <family val="2"/>
      <scheme val="minor"/>
    </font>
    <font>
      <b/>
      <sz val="12"/>
      <color theme="1"/>
      <name val="Arial"/>
      <family val="2"/>
      <charset val="204"/>
    </font>
    <font>
      <sz val="12"/>
      <color theme="1"/>
      <name val="Arial"/>
      <family val="2"/>
      <charset val="204"/>
    </font>
    <font>
      <sz val="11"/>
      <color theme="1"/>
      <name val="Arial"/>
      <family val="2"/>
      <charset val="204"/>
    </font>
    <font>
      <sz val="11"/>
      <name val="Arial"/>
      <family val="2"/>
      <charset val="204"/>
    </font>
    <font>
      <b/>
      <sz val="14"/>
      <name val="Arial"/>
      <family val="2"/>
      <charset val="204"/>
    </font>
    <font>
      <sz val="12"/>
      <color rgb="FF000000"/>
      <name val="Arial"/>
      <family val="2"/>
      <charset val="204"/>
    </font>
    <font>
      <sz val="12"/>
      <name val="Arial"/>
      <family val="2"/>
      <charset val="204"/>
    </font>
    <font>
      <sz val="11"/>
      <name val="Calibri"/>
      <family val="2"/>
      <scheme val="minor"/>
    </font>
    <font>
      <b/>
      <u/>
      <sz val="12"/>
      <name val="Arial"/>
      <family val="2"/>
      <charset val="204"/>
    </font>
    <font>
      <b/>
      <sz val="12"/>
      <name val="Arial"/>
      <family val="2"/>
      <charset val="204"/>
    </font>
    <font>
      <sz val="12"/>
      <color theme="1"/>
      <name val="Times New Roman"/>
      <family val="1"/>
      <charset val="204"/>
    </font>
    <font>
      <sz val="11"/>
      <color theme="1"/>
      <name val="Calibri"/>
      <family val="2"/>
    </font>
    <font>
      <sz val="10"/>
      <color theme="1"/>
      <name val="Calibri"/>
      <family val="2"/>
    </font>
    <font>
      <sz val="11"/>
      <name val="Calibri"/>
      <family val="2"/>
      <charset val="204"/>
    </font>
  </fonts>
  <fills count="11">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5" tint="0.59999389629810485"/>
        <bgColor indexed="64"/>
      </patternFill>
    </fill>
    <fill>
      <patternFill patternType="solid">
        <fgColor indexed="9"/>
        <bgColor indexed="9"/>
      </patternFill>
    </fill>
    <fill>
      <patternFill patternType="solid">
        <fgColor theme="4"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FFFFFF"/>
        <bgColor indexed="64"/>
      </patternFill>
    </fill>
  </fills>
  <borders count="2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top/>
      <bottom style="thin">
        <color indexed="64"/>
      </bottom>
      <diagonal/>
    </border>
    <border>
      <left/>
      <right style="thin">
        <color indexed="64"/>
      </right>
      <top/>
      <bottom style="thin">
        <color indexed="64"/>
      </bottom>
      <diagonal/>
    </border>
    <border>
      <left style="thin">
        <color theme="1"/>
      </left>
      <right style="thin">
        <color theme="1"/>
      </right>
      <top/>
      <bottom/>
      <diagonal/>
    </border>
    <border>
      <left/>
      <right style="thin">
        <color theme="1"/>
      </right>
      <top/>
      <bottom style="thin">
        <color theme="1"/>
      </bottom>
      <diagonal/>
    </border>
    <border>
      <left/>
      <right style="thin">
        <color indexed="64"/>
      </right>
      <top/>
      <bottom/>
      <diagonal/>
    </border>
    <border>
      <left style="medium">
        <color rgb="FFE9ECEF"/>
      </left>
      <right style="medium">
        <color rgb="FFE9ECEF"/>
      </right>
      <top style="medium">
        <color rgb="FFE9ECEF"/>
      </top>
      <bottom style="medium">
        <color rgb="FFE9ECEF"/>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top style="thin">
        <color theme="1"/>
      </top>
      <bottom style="thin">
        <color theme="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s>
  <cellStyleXfs count="28">
    <xf numFmtId="0" fontId="0" fillId="0" borderId="0"/>
    <xf numFmtId="43" fontId="1" fillId="0" borderId="0" applyFont="0" applyFill="0" applyBorder="0" applyAlignment="0" applyProtection="0"/>
    <xf numFmtId="0" fontId="4" fillId="0" borderId="0"/>
    <xf numFmtId="0" fontId="9" fillId="0" borderId="0"/>
    <xf numFmtId="166" fontId="1" fillId="0" borderId="0" applyFont="0" applyFill="0" applyBorder="0" applyAlignment="0" applyProtection="0"/>
    <xf numFmtId="0" fontId="9" fillId="0" borderId="0"/>
    <xf numFmtId="0" fontId="9" fillId="0" borderId="0"/>
    <xf numFmtId="0" fontId="11" fillId="0" borderId="0"/>
    <xf numFmtId="0" fontId="11" fillId="0" borderId="0"/>
    <xf numFmtId="0" fontId="9" fillId="0" borderId="0"/>
    <xf numFmtId="0" fontId="9" fillId="0" borderId="0"/>
    <xf numFmtId="43" fontId="1" fillId="0" borderId="0" applyFont="0" applyFill="0" applyBorder="0" applyAlignment="0" applyProtection="0"/>
    <xf numFmtId="40" fontId="9" fillId="6" borderId="2"/>
    <xf numFmtId="0" fontId="19" fillId="0" borderId="0" applyNumberFormat="0" applyFill="0" applyBorder="0" applyAlignment="0" applyProtection="0"/>
    <xf numFmtId="166"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23" fillId="0" borderId="0"/>
    <xf numFmtId="166" fontId="1" fillId="0" borderId="0" applyFont="0" applyFill="0" applyBorder="0" applyAlignment="0" applyProtection="0"/>
    <xf numFmtId="0" fontId="24" fillId="0" borderId="0"/>
    <xf numFmtId="0" fontId="11" fillId="0" borderId="0"/>
    <xf numFmtId="176" fontId="9" fillId="0" borderId="0" applyFont="0" applyFill="0" applyBorder="0" applyAlignment="0" applyProtection="0"/>
    <xf numFmtId="0" fontId="1" fillId="0" borderId="0"/>
    <xf numFmtId="40" fontId="9" fillId="6" borderId="2"/>
    <xf numFmtId="0" fontId="33" fillId="0" borderId="0"/>
    <xf numFmtId="0" fontId="36" fillId="0" borderId="0"/>
    <xf numFmtId="0" fontId="1" fillId="0" borderId="0"/>
    <xf numFmtId="166" fontId="24" fillId="0" borderId="0" applyFont="0" applyFill="0" applyBorder="0" applyAlignment="0" applyProtection="0"/>
  </cellStyleXfs>
  <cellXfs count="1459">
    <xf numFmtId="0" fontId="0" fillId="0" borderId="0" xfId="0"/>
    <xf numFmtId="0" fontId="2" fillId="0" borderId="0" xfId="0" applyFont="1" applyFill="1"/>
    <xf numFmtId="0" fontId="2" fillId="0" borderId="0" xfId="0" applyFont="1"/>
    <xf numFmtId="0" fontId="2" fillId="0" borderId="0" xfId="0" applyFont="1" applyAlignment="1">
      <alignment horizontal="center"/>
    </xf>
    <xf numFmtId="0" fontId="2" fillId="0" borderId="0" xfId="0" applyFont="1" applyAlignment="1"/>
    <xf numFmtId="4" fontId="2" fillId="0" borderId="0" xfId="0" applyNumberFormat="1" applyFont="1" applyAlignment="1"/>
    <xf numFmtId="0" fontId="2" fillId="0" borderId="0" xfId="0" applyFont="1" applyAlignment="1">
      <alignment wrapText="1"/>
    </xf>
    <xf numFmtId="49" fontId="2" fillId="0" borderId="0"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0" fontId="5" fillId="0" borderId="0" xfId="2" applyFont="1" applyFill="1" applyBorder="1" applyAlignment="1">
      <alignment horizontal="left" vertical="center"/>
    </xf>
    <xf numFmtId="49" fontId="2" fillId="0" borderId="0" xfId="0" applyNumberFormat="1" applyFont="1" applyFill="1" applyBorder="1" applyAlignment="1">
      <alignment horizontal="center" vertical="center"/>
    </xf>
    <xf numFmtId="164" fontId="3" fillId="0" borderId="0" xfId="2" applyNumberFormat="1" applyFont="1" applyFill="1" applyBorder="1" applyAlignment="1">
      <alignment horizontal="left" vertical="center"/>
    </xf>
    <xf numFmtId="4" fontId="2" fillId="0" borderId="0" xfId="0" applyNumberFormat="1" applyFont="1" applyFill="1" applyBorder="1" applyAlignment="1">
      <alignment vertical="center"/>
    </xf>
    <xf numFmtId="49" fontId="6" fillId="0" borderId="0" xfId="0" applyNumberFormat="1" applyFont="1" applyFill="1" applyBorder="1" applyAlignment="1">
      <alignment horizontal="left" vertical="center"/>
    </xf>
    <xf numFmtId="43" fontId="5" fillId="2" borderId="2" xfId="0" applyNumberFormat="1" applyFont="1" applyFill="1" applyBorder="1" applyAlignment="1">
      <alignment horizontal="left" vertical="center" wrapText="1"/>
    </xf>
    <xf numFmtId="43" fontId="5" fillId="2" borderId="2" xfId="0" applyNumberFormat="1" applyFont="1" applyFill="1" applyBorder="1" applyAlignment="1">
      <alignment horizontal="left" vertical="center"/>
    </xf>
    <xf numFmtId="49" fontId="5" fillId="2" borderId="2" xfId="0" applyNumberFormat="1" applyFont="1" applyFill="1" applyBorder="1" applyAlignment="1">
      <alignment horizontal="left" vertical="center" wrapText="1"/>
    </xf>
    <xf numFmtId="49" fontId="5" fillId="2" borderId="2" xfId="0" applyNumberFormat="1" applyFont="1" applyFill="1" applyBorder="1" applyAlignment="1">
      <alignment horizontal="center" vertical="center" wrapText="1"/>
    </xf>
    <xf numFmtId="4" fontId="5" fillId="2" borderId="2" xfId="0" applyNumberFormat="1" applyFont="1" applyFill="1" applyBorder="1" applyAlignment="1">
      <alignment vertical="center" wrapText="1"/>
    </xf>
    <xf numFmtId="49" fontId="5" fillId="2" borderId="2" xfId="0" applyNumberFormat="1" applyFont="1" applyFill="1" applyBorder="1" applyAlignment="1">
      <alignment horizontal="left" vertical="center"/>
    </xf>
    <xf numFmtId="49" fontId="5" fillId="0" borderId="2" xfId="0" applyNumberFormat="1" applyFont="1" applyFill="1" applyBorder="1" applyAlignment="1">
      <alignment horizontal="center" vertical="center"/>
    </xf>
    <xf numFmtId="49" fontId="5" fillId="2" borderId="2"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4" fontId="5" fillId="2" borderId="2" xfId="0" applyNumberFormat="1" applyFont="1" applyFill="1" applyBorder="1" applyAlignment="1">
      <alignment vertical="center"/>
    </xf>
    <xf numFmtId="49" fontId="7" fillId="3" borderId="1" xfId="0" applyNumberFormat="1" applyFont="1" applyFill="1" applyBorder="1"/>
    <xf numFmtId="0" fontId="7" fillId="3" borderId="1" xfId="0" applyFont="1" applyFill="1" applyBorder="1" applyAlignment="1">
      <alignment wrapText="1"/>
    </xf>
    <xf numFmtId="49" fontId="7" fillId="3" borderId="1" xfId="0" applyNumberFormat="1" applyFont="1" applyFill="1" applyBorder="1" applyAlignment="1">
      <alignment wrapText="1"/>
    </xf>
    <xf numFmtId="0" fontId="7" fillId="3" borderId="1" xfId="0" applyFont="1" applyFill="1" applyBorder="1" applyAlignment="1">
      <alignment horizontal="center" wrapText="1"/>
    </xf>
    <xf numFmtId="49" fontId="7" fillId="3" borderId="1" xfId="0" applyNumberFormat="1" applyFont="1" applyFill="1" applyBorder="1" applyAlignment="1">
      <alignment horizontal="center"/>
    </xf>
    <xf numFmtId="2" fontId="7" fillId="3" borderId="1" xfId="0" applyNumberFormat="1" applyFont="1" applyFill="1" applyBorder="1" applyAlignment="1">
      <alignment wrapText="1"/>
    </xf>
    <xf numFmtId="165" fontId="7" fillId="3" borderId="1" xfId="0" applyNumberFormat="1" applyFont="1" applyFill="1" applyBorder="1" applyAlignment="1">
      <alignment horizontal="center" wrapText="1"/>
    </xf>
    <xf numFmtId="165" fontId="7" fillId="3" borderId="1" xfId="0" applyNumberFormat="1" applyFont="1" applyFill="1" applyBorder="1" applyAlignment="1">
      <alignment wrapText="1"/>
    </xf>
    <xf numFmtId="4" fontId="7" fillId="3" borderId="1" xfId="0" applyNumberFormat="1" applyFont="1" applyFill="1" applyBorder="1" applyAlignment="1">
      <alignment wrapText="1"/>
    </xf>
    <xf numFmtId="4" fontId="7" fillId="3" borderId="1" xfId="0" applyNumberFormat="1" applyFont="1" applyFill="1" applyBorder="1"/>
    <xf numFmtId="4" fontId="7" fillId="3" borderId="1" xfId="0" applyNumberFormat="1" applyFont="1" applyFill="1" applyBorder="1" applyAlignment="1"/>
    <xf numFmtId="49" fontId="3" fillId="0" borderId="2" xfId="0" applyNumberFormat="1" applyFont="1" applyFill="1" applyBorder="1" applyAlignment="1">
      <alignment horizontal="left" vertical="top"/>
    </xf>
    <xf numFmtId="0" fontId="3" fillId="0" borderId="2" xfId="0" applyNumberFormat="1" applyFont="1" applyFill="1" applyBorder="1" applyAlignment="1">
      <alignment horizontal="left" vertical="top"/>
    </xf>
    <xf numFmtId="0" fontId="3" fillId="0" borderId="2" xfId="0" applyFont="1" applyFill="1" applyBorder="1" applyAlignment="1">
      <alignment horizontal="left" vertical="top" wrapText="1"/>
    </xf>
    <xf numFmtId="0" fontId="3" fillId="0" borderId="2" xfId="0" applyFont="1" applyFill="1" applyBorder="1" applyAlignment="1">
      <alignment horizontal="center" vertical="top" wrapText="1"/>
    </xf>
    <xf numFmtId="49" fontId="3" fillId="0" borderId="2" xfId="0" applyNumberFormat="1" applyFont="1" applyFill="1" applyBorder="1" applyAlignment="1">
      <alignment horizontal="left" vertical="top" wrapText="1"/>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left" vertical="top"/>
    </xf>
    <xf numFmtId="165" fontId="3" fillId="0" borderId="2" xfId="0" applyNumberFormat="1" applyFont="1" applyFill="1" applyBorder="1" applyAlignment="1">
      <alignment horizontal="left" vertical="top" wrapText="1"/>
    </xf>
    <xf numFmtId="4" fontId="3" fillId="0" borderId="2" xfId="0" applyNumberFormat="1" applyFont="1" applyFill="1" applyBorder="1" applyAlignment="1">
      <alignment vertical="top" wrapText="1"/>
    </xf>
    <xf numFmtId="4" fontId="3" fillId="0" borderId="2" xfId="0" applyNumberFormat="1" applyFont="1" applyFill="1" applyBorder="1" applyAlignment="1">
      <alignment vertical="top"/>
    </xf>
    <xf numFmtId="4" fontId="3" fillId="0" borderId="2" xfId="0" applyNumberFormat="1" applyFont="1" applyFill="1" applyBorder="1" applyAlignment="1">
      <alignment horizontal="left" vertical="top"/>
    </xf>
    <xf numFmtId="165" fontId="3" fillId="0" borderId="2" xfId="0" applyNumberFormat="1" applyFont="1" applyFill="1" applyBorder="1" applyAlignment="1">
      <alignment horizontal="left" vertical="top"/>
    </xf>
    <xf numFmtId="0" fontId="2" fillId="0" borderId="2" xfId="0" applyFont="1" applyFill="1" applyBorder="1" applyAlignment="1">
      <alignment horizontal="left" vertical="top"/>
    </xf>
    <xf numFmtId="0" fontId="2" fillId="0" borderId="0" xfId="0" applyFont="1" applyFill="1" applyAlignment="1">
      <alignment horizontal="left" vertical="top"/>
    </xf>
    <xf numFmtId="0" fontId="3" fillId="0" borderId="0" xfId="0" applyFont="1" applyFill="1" applyAlignment="1">
      <alignment horizontal="left" vertical="top"/>
    </xf>
    <xf numFmtId="4" fontId="3" fillId="0" borderId="2" xfId="0" applyNumberFormat="1" applyFont="1" applyFill="1" applyBorder="1" applyAlignment="1">
      <alignment horizontal="left" vertical="top" wrapText="1"/>
    </xf>
    <xf numFmtId="49" fontId="3" fillId="0" borderId="2" xfId="3" applyNumberFormat="1" applyFont="1" applyFill="1" applyBorder="1" applyAlignment="1">
      <alignment horizontal="left" vertical="top"/>
    </xf>
    <xf numFmtId="0" fontId="3" fillId="0" borderId="2" xfId="3" applyNumberFormat="1" applyFont="1" applyFill="1" applyBorder="1" applyAlignment="1">
      <alignment horizontal="left" vertical="top"/>
    </xf>
    <xf numFmtId="0" fontId="3" fillId="0" borderId="2" xfId="3" applyFont="1" applyFill="1" applyBorder="1" applyAlignment="1">
      <alignment horizontal="left" vertical="top"/>
    </xf>
    <xf numFmtId="0" fontId="3" fillId="0" borderId="2" xfId="3" applyFont="1" applyFill="1" applyBorder="1" applyAlignment="1">
      <alignment horizontal="center" vertical="top"/>
    </xf>
    <xf numFmtId="49" fontId="3" fillId="0" borderId="2" xfId="3" applyNumberFormat="1" applyFont="1" applyFill="1" applyBorder="1" applyAlignment="1">
      <alignment horizontal="center" vertical="top"/>
    </xf>
    <xf numFmtId="165" fontId="3" fillId="0" borderId="2" xfId="3" applyNumberFormat="1" applyFont="1" applyFill="1" applyBorder="1" applyAlignment="1">
      <alignment horizontal="left" vertical="top"/>
    </xf>
    <xf numFmtId="39" fontId="3" fillId="0" borderId="2" xfId="4" applyNumberFormat="1" applyFont="1" applyFill="1" applyBorder="1" applyAlignment="1">
      <alignment horizontal="left" vertical="top"/>
    </xf>
    <xf numFmtId="167" fontId="3" fillId="0" borderId="2" xfId="3" applyNumberFormat="1" applyFont="1" applyFill="1" applyBorder="1" applyAlignment="1">
      <alignment horizontal="left" vertical="top"/>
    </xf>
    <xf numFmtId="0" fontId="3" fillId="0" borderId="2" xfId="3" applyFont="1" applyFill="1" applyBorder="1" applyAlignment="1">
      <alignment horizontal="left" vertical="top" wrapText="1"/>
    </xf>
    <xf numFmtId="2" fontId="3" fillId="0" borderId="2" xfId="0" applyNumberFormat="1" applyFont="1" applyFill="1" applyBorder="1" applyAlignment="1">
      <alignment horizontal="center" vertical="top" wrapText="1"/>
    </xf>
    <xf numFmtId="49" fontId="3" fillId="0" borderId="1" xfId="0" applyNumberFormat="1" applyFont="1" applyFill="1" applyBorder="1" applyAlignment="1">
      <alignment horizontal="left" vertical="top"/>
    </xf>
    <xf numFmtId="0"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49" fontId="3" fillId="0" borderId="1" xfId="0" applyNumberFormat="1" applyFont="1" applyFill="1" applyBorder="1" applyAlignment="1">
      <alignment horizontal="left" vertical="top" wrapText="1"/>
    </xf>
    <xf numFmtId="49" fontId="3" fillId="0" borderId="1" xfId="0" applyNumberFormat="1" applyFont="1" applyFill="1" applyBorder="1" applyAlignment="1">
      <alignment horizontal="center" vertical="top" wrapText="1"/>
    </xf>
    <xf numFmtId="0" fontId="3" fillId="0" borderId="1" xfId="0" applyFont="1" applyFill="1" applyBorder="1" applyAlignment="1">
      <alignment horizontal="left" vertical="top"/>
    </xf>
    <xf numFmtId="165" fontId="3" fillId="0" borderId="1" xfId="0" applyNumberFormat="1" applyFont="1" applyFill="1" applyBorder="1" applyAlignment="1">
      <alignment horizontal="left" vertical="top" wrapText="1"/>
    </xf>
    <xf numFmtId="49" fontId="5" fillId="3" borderId="2" xfId="0" applyNumberFormat="1" applyFont="1" applyFill="1" applyBorder="1" applyAlignment="1">
      <alignment horizontal="center" vertical="center"/>
    </xf>
    <xf numFmtId="4" fontId="5" fillId="3" borderId="2" xfId="0" applyNumberFormat="1" applyFont="1" applyFill="1" applyBorder="1" applyAlignment="1">
      <alignment vertical="center"/>
    </xf>
    <xf numFmtId="49" fontId="5" fillId="3"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wrapText="1"/>
    </xf>
    <xf numFmtId="49" fontId="3" fillId="0" borderId="2" xfId="0" applyNumberFormat="1" applyFont="1" applyFill="1" applyBorder="1" applyAlignment="1">
      <alignment horizontal="left" vertical="center"/>
    </xf>
    <xf numFmtId="49"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4" fontId="2" fillId="0" borderId="2" xfId="0" applyNumberFormat="1" applyFont="1" applyFill="1" applyBorder="1" applyAlignment="1">
      <alignment vertical="center"/>
    </xf>
    <xf numFmtId="168" fontId="2" fillId="0" borderId="2" xfId="0" applyNumberFormat="1" applyFont="1" applyFill="1" applyBorder="1" applyAlignment="1">
      <alignment horizontal="left" vertical="center"/>
    </xf>
    <xf numFmtId="49" fontId="3" fillId="0" borderId="2" xfId="0" applyNumberFormat="1" applyFont="1" applyFill="1" applyBorder="1" applyAlignment="1">
      <alignment horizontal="right" vertical="top"/>
    </xf>
    <xf numFmtId="0" fontId="3" fillId="0" borderId="0" xfId="0" applyFont="1" applyFill="1"/>
    <xf numFmtId="49" fontId="3" fillId="0" borderId="2" xfId="0" applyNumberFormat="1" applyFont="1" applyFill="1" applyBorder="1" applyAlignment="1">
      <alignment horizontal="left" vertical="center" wrapText="1"/>
    </xf>
    <xf numFmtId="49" fontId="3" fillId="0" borderId="2" xfId="0" applyNumberFormat="1" applyFont="1" applyFill="1" applyBorder="1" applyAlignment="1">
      <alignment vertical="center"/>
    </xf>
    <xf numFmtId="168" fontId="3" fillId="0" borderId="2" xfId="0" applyNumberFormat="1" applyFont="1" applyFill="1" applyBorder="1" applyAlignment="1">
      <alignment horizontal="left" vertical="center"/>
    </xf>
    <xf numFmtId="49" fontId="5" fillId="0" borderId="2" xfId="0" applyNumberFormat="1" applyFont="1" applyFill="1" applyBorder="1" applyAlignment="1">
      <alignment horizontal="left" vertical="center"/>
    </xf>
    <xf numFmtId="49" fontId="7" fillId="0" borderId="2" xfId="0" applyNumberFormat="1" applyFont="1" applyFill="1" applyBorder="1" applyAlignment="1">
      <alignment horizontal="left" vertical="center"/>
    </xf>
    <xf numFmtId="49" fontId="3" fillId="0" borderId="2" xfId="0" applyNumberFormat="1" applyFont="1" applyFill="1" applyBorder="1" applyAlignment="1">
      <alignment vertical="top" wrapText="1"/>
    </xf>
    <xf numFmtId="169" fontId="3" fillId="0" borderId="2" xfId="0" applyNumberFormat="1" applyFont="1" applyFill="1" applyBorder="1" applyAlignment="1">
      <alignment vertical="top" wrapText="1"/>
    </xf>
    <xf numFmtId="2" fontId="3" fillId="0" borderId="2" xfId="0" applyNumberFormat="1" applyFont="1" applyFill="1" applyBorder="1" applyAlignment="1">
      <alignment vertical="top" wrapText="1"/>
    </xf>
    <xf numFmtId="4" fontId="3" fillId="0" borderId="2" xfId="0" applyNumberFormat="1" applyFont="1" applyFill="1" applyBorder="1" applyAlignment="1">
      <alignment vertical="center" wrapText="1"/>
    </xf>
    <xf numFmtId="1" fontId="3" fillId="0" borderId="2" xfId="0" applyNumberFormat="1" applyFont="1" applyFill="1" applyBorder="1" applyAlignment="1">
      <alignment horizontal="center" vertical="top" wrapText="1"/>
    </xf>
    <xf numFmtId="49"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top" wrapText="1"/>
    </xf>
    <xf numFmtId="0" fontId="3" fillId="0" borderId="2" xfId="6" applyFont="1" applyFill="1" applyBorder="1" applyAlignment="1">
      <alignment horizontal="center" vertical="top"/>
    </xf>
    <xf numFmtId="49" fontId="3" fillId="0" borderId="2" xfId="0" applyNumberFormat="1" applyFont="1" applyFill="1" applyBorder="1" applyAlignment="1">
      <alignment vertical="top"/>
    </xf>
    <xf numFmtId="49" fontId="2" fillId="0" borderId="2" xfId="0" applyNumberFormat="1" applyFont="1" applyFill="1" applyBorder="1" applyAlignment="1">
      <alignment horizontal="left"/>
    </xf>
    <xf numFmtId="0" fontId="2" fillId="0" borderId="2" xfId="0" applyFont="1" applyBorder="1"/>
    <xf numFmtId="0" fontId="2" fillId="0" borderId="2" xfId="0" applyFont="1" applyBorder="1" applyAlignment="1">
      <alignment horizontal="center"/>
    </xf>
    <xf numFmtId="0" fontId="3" fillId="0" borderId="2" xfId="0" applyFont="1" applyFill="1" applyBorder="1" applyAlignment="1">
      <alignment horizontal="left" vertical="center"/>
    </xf>
    <xf numFmtId="0" fontId="2" fillId="0" borderId="2" xfId="0" applyFont="1" applyFill="1" applyBorder="1" applyAlignment="1">
      <alignment horizontal="center"/>
    </xf>
    <xf numFmtId="0" fontId="3" fillId="0" borderId="2" xfId="5" applyFont="1" applyFill="1" applyBorder="1" applyAlignment="1">
      <alignment horizontal="left" vertical="center"/>
    </xf>
    <xf numFmtId="0" fontId="2" fillId="0" borderId="2" xfId="0" applyFont="1" applyFill="1" applyBorder="1"/>
    <xf numFmtId="0" fontId="2" fillId="0" borderId="2" xfId="0" applyFont="1" applyBorder="1" applyAlignment="1">
      <alignment wrapText="1"/>
    </xf>
    <xf numFmtId="0" fontId="2" fillId="0" borderId="2" xfId="0" applyFont="1" applyFill="1" applyBorder="1" applyAlignment="1">
      <alignment vertical="center"/>
    </xf>
    <xf numFmtId="0" fontId="3" fillId="0" borderId="2" xfId="0" applyFont="1" applyFill="1" applyBorder="1" applyAlignment="1">
      <alignment vertical="center"/>
    </xf>
    <xf numFmtId="0" fontId="3" fillId="0" borderId="2" xfId="0" applyFont="1" applyFill="1" applyBorder="1" applyAlignment="1">
      <alignment horizontal="left" vertical="center" wrapText="1"/>
    </xf>
    <xf numFmtId="0" fontId="2" fillId="0" borderId="2" xfId="0" applyFont="1" applyFill="1" applyBorder="1" applyAlignment="1">
      <alignment horizontal="center" vertical="center"/>
    </xf>
    <xf numFmtId="0" fontId="2" fillId="0" borderId="2" xfId="0" applyNumberFormat="1" applyFont="1" applyFill="1" applyBorder="1" applyAlignment="1">
      <alignment horizontal="center" vertical="center"/>
    </xf>
    <xf numFmtId="0" fontId="2" fillId="0" borderId="2" xfId="2" applyFont="1" applyFill="1" applyBorder="1" applyAlignment="1">
      <alignment horizontal="center" vertical="center"/>
    </xf>
    <xf numFmtId="1" fontId="3" fillId="0" borderId="2"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 fontId="12" fillId="0" borderId="2" xfId="1" applyNumberFormat="1" applyFont="1" applyFill="1" applyBorder="1" applyAlignment="1">
      <alignment vertical="center" wrapText="1"/>
    </xf>
    <xf numFmtId="168" fontId="5"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center" wrapText="1"/>
      <protection hidden="1"/>
    </xf>
    <xf numFmtId="0" fontId="0" fillId="0" borderId="0" xfId="0" applyFill="1"/>
    <xf numFmtId="49" fontId="2" fillId="3"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168" fontId="3"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49" fontId="3" fillId="0" borderId="2" xfId="7" applyNumberFormat="1" applyFont="1" applyFill="1" applyBorder="1" applyAlignment="1">
      <alignment horizontal="left" vertical="center"/>
    </xf>
    <xf numFmtId="0" fontId="3" fillId="0" borderId="2" xfId="2" applyFont="1" applyFill="1" applyBorder="1" applyAlignment="1">
      <alignment horizontal="left" vertical="center"/>
    </xf>
    <xf numFmtId="0" fontId="3" fillId="0" borderId="2" xfId="0" applyFont="1" applyFill="1" applyBorder="1"/>
    <xf numFmtId="0" fontId="3" fillId="0" borderId="2" xfId="0" applyFont="1" applyFill="1" applyBorder="1" applyAlignment="1">
      <alignment horizontal="left"/>
    </xf>
    <xf numFmtId="49" fontId="7" fillId="0" borderId="2" xfId="0" applyNumberFormat="1" applyFont="1" applyFill="1" applyBorder="1" applyAlignment="1">
      <alignment horizontal="left" vertical="center" wrapText="1"/>
    </xf>
    <xf numFmtId="4" fontId="3" fillId="0" borderId="2" xfId="1" applyNumberFormat="1" applyFont="1" applyFill="1" applyBorder="1" applyAlignment="1">
      <alignment vertical="center"/>
    </xf>
    <xf numFmtId="39" fontId="3" fillId="0" borderId="2" xfId="1" applyNumberFormat="1" applyFont="1" applyFill="1" applyBorder="1" applyAlignment="1">
      <alignment horizontal="left" vertical="center"/>
    </xf>
    <xf numFmtId="0" fontId="3" fillId="0" borderId="2" xfId="2" applyFont="1" applyFill="1" applyBorder="1" applyAlignment="1">
      <alignment horizontal="left" vertical="top"/>
    </xf>
    <xf numFmtId="49" fontId="3" fillId="0" borderId="2" xfId="8"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top"/>
      <protection hidden="1"/>
    </xf>
    <xf numFmtId="0" fontId="3" fillId="0" borderId="2" xfId="0" applyFont="1" applyFill="1" applyBorder="1" applyAlignment="1">
      <alignment horizontal="center" vertical="top"/>
    </xf>
    <xf numFmtId="0" fontId="5" fillId="3" borderId="2" xfId="0" applyFont="1" applyFill="1" applyBorder="1"/>
    <xf numFmtId="4" fontId="3" fillId="0" borderId="2" xfId="0" applyNumberFormat="1" applyFont="1" applyFill="1" applyBorder="1" applyAlignment="1">
      <alignment horizontal="center" vertical="top"/>
    </xf>
    <xf numFmtId="43" fontId="2" fillId="0" borderId="0" xfId="0" applyNumberFormat="1" applyFont="1" applyFill="1" applyAlignment="1">
      <alignment horizontal="left" vertical="center"/>
    </xf>
    <xf numFmtId="0" fontId="2" fillId="0" borderId="0" xfId="0" applyFont="1" applyFill="1" applyAlignment="1">
      <alignment horizontal="center"/>
    </xf>
    <xf numFmtId="0" fontId="7" fillId="0" borderId="0" xfId="0" applyFont="1" applyFill="1"/>
    <xf numFmtId="0" fontId="2" fillId="0" borderId="0" xfId="0" applyFont="1" applyFill="1" applyAlignment="1">
      <alignment vertical="center"/>
    </xf>
    <xf numFmtId="0" fontId="5" fillId="0" borderId="0" xfId="0" applyFont="1" applyFill="1"/>
    <xf numFmtId="0" fontId="3" fillId="0" borderId="2" xfId="5" applyNumberFormat="1" applyFont="1" applyFill="1" applyBorder="1" applyAlignment="1">
      <alignment horizontal="left" vertical="center"/>
    </xf>
    <xf numFmtId="0" fontId="3" fillId="0" borderId="2" xfId="5"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wrapText="1"/>
    </xf>
    <xf numFmtId="49" fontId="2" fillId="0" borderId="0" xfId="0" applyNumberFormat="1" applyFont="1" applyFill="1" applyAlignment="1">
      <alignment horizontal="left" vertical="center" wrapText="1"/>
    </xf>
    <xf numFmtId="49" fontId="2" fillId="0" borderId="0" xfId="0" applyNumberFormat="1" applyFont="1" applyFill="1" applyBorder="1" applyAlignment="1">
      <alignment horizontal="left" vertical="center" wrapText="1"/>
    </xf>
    <xf numFmtId="0" fontId="3" fillId="0" borderId="2" xfId="9" applyNumberFormat="1" applyFont="1" applyFill="1" applyBorder="1" applyAlignment="1">
      <alignment horizontal="left" vertical="center" wrapText="1"/>
    </xf>
    <xf numFmtId="0" fontId="3" fillId="0" borderId="5" xfId="0" applyFont="1" applyFill="1" applyBorder="1" applyAlignment="1">
      <alignment horizontal="center" vertical="top" wrapText="1"/>
    </xf>
    <xf numFmtId="0" fontId="3" fillId="0" borderId="7" xfId="0" applyFont="1" applyFill="1" applyBorder="1" applyAlignment="1">
      <alignment horizontal="left" vertical="top" wrapText="1"/>
    </xf>
    <xf numFmtId="0" fontId="15" fillId="0" borderId="2" xfId="0" applyFont="1" applyFill="1" applyBorder="1" applyAlignment="1">
      <alignment vertical="top" wrapText="1"/>
    </xf>
    <xf numFmtId="0" fontId="2" fillId="0" borderId="2" xfId="0" applyNumberFormat="1" applyFont="1" applyFill="1" applyBorder="1" applyAlignment="1">
      <alignment horizontal="left" vertical="center"/>
    </xf>
    <xf numFmtId="43" fontId="5" fillId="0" borderId="7" xfId="0" applyNumberFormat="1" applyFont="1" applyFill="1" applyBorder="1" applyAlignment="1">
      <alignment horizontal="center" vertical="center" wrapText="1"/>
    </xf>
    <xf numFmtId="0" fontId="3" fillId="0" borderId="3" xfId="0" applyFont="1" applyFill="1" applyBorder="1" applyAlignment="1">
      <alignment horizontal="left" vertical="top" wrapText="1"/>
    </xf>
    <xf numFmtId="49" fontId="2" fillId="0" borderId="2" xfId="0" applyNumberFormat="1" applyFont="1" applyFill="1" applyBorder="1" applyAlignment="1">
      <alignment horizontal="left" wrapText="1"/>
    </xf>
    <xf numFmtId="49" fontId="2"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3" fillId="0" borderId="2" xfId="0" applyFont="1" applyFill="1" applyBorder="1" applyAlignment="1">
      <alignment wrapText="1"/>
    </xf>
    <xf numFmtId="0" fontId="3" fillId="0" borderId="2" xfId="0" applyNumberFormat="1" applyFont="1" applyFill="1" applyBorder="1" applyAlignment="1">
      <alignment wrapText="1"/>
    </xf>
    <xf numFmtId="49" fontId="3" fillId="0" borderId="2" xfId="0" applyNumberFormat="1" applyFont="1" applyFill="1" applyBorder="1" applyAlignment="1">
      <alignment wrapText="1"/>
    </xf>
    <xf numFmtId="2" fontId="3" fillId="0" borderId="2" xfId="0" applyNumberFormat="1" applyFont="1" applyFill="1" applyBorder="1" applyAlignment="1">
      <alignment horizontal="center" wrapText="1"/>
    </xf>
    <xf numFmtId="0" fontId="3" fillId="0" borderId="2" xfId="0" applyFont="1" applyFill="1" applyBorder="1" applyAlignment="1">
      <alignment horizontal="center" wrapText="1"/>
    </xf>
    <xf numFmtId="165" fontId="3" fillId="0" borderId="2" xfId="0" applyNumberFormat="1" applyFont="1" applyFill="1" applyBorder="1" applyAlignment="1">
      <alignment vertical="top" wrapText="1"/>
    </xf>
    <xf numFmtId="165" fontId="3" fillId="0" borderId="2" xfId="0" applyNumberFormat="1" applyFont="1" applyFill="1" applyBorder="1" applyAlignment="1">
      <alignment vertical="center" wrapText="1"/>
    </xf>
    <xf numFmtId="4" fontId="3" fillId="0" borderId="2" xfId="0" applyNumberFormat="1" applyFont="1" applyFill="1" applyBorder="1" applyAlignment="1">
      <alignment horizontal="right" vertical="center"/>
    </xf>
    <xf numFmtId="165" fontId="3" fillId="0" borderId="2" xfId="0" applyNumberFormat="1" applyFont="1" applyFill="1" applyBorder="1" applyAlignment="1">
      <alignment horizontal="right" vertical="center"/>
    </xf>
    <xf numFmtId="4" fontId="3" fillId="0" borderId="2" xfId="0" applyNumberFormat="1" applyFont="1" applyFill="1" applyBorder="1" applyAlignment="1">
      <alignment horizontal="center" vertical="center"/>
    </xf>
    <xf numFmtId="49" fontId="3" fillId="0" borderId="2" xfId="0" applyNumberFormat="1" applyFont="1" applyFill="1" applyBorder="1"/>
    <xf numFmtId="49" fontId="7" fillId="0" borderId="0" xfId="0" applyNumberFormat="1" applyFont="1" applyFill="1" applyAlignment="1">
      <alignment horizontal="left" vertical="center"/>
    </xf>
    <xf numFmtId="0" fontId="3" fillId="0" borderId="2" xfId="5" applyFont="1" applyFill="1" applyBorder="1" applyAlignment="1">
      <alignment wrapText="1"/>
    </xf>
    <xf numFmtId="0" fontId="3" fillId="0" borderId="2" xfId="5" applyFont="1" applyFill="1" applyBorder="1" applyAlignment="1">
      <alignment horizontal="left" vertical="top" wrapText="1"/>
    </xf>
    <xf numFmtId="49" fontId="3" fillId="0" borderId="2" xfId="5" applyNumberFormat="1" applyFont="1" applyFill="1" applyBorder="1" applyAlignment="1">
      <alignment wrapText="1"/>
    </xf>
    <xf numFmtId="2" fontId="3" fillId="0" borderId="2" xfId="5" applyNumberFormat="1" applyFont="1" applyFill="1" applyBorder="1" applyAlignment="1">
      <alignment horizontal="center" wrapText="1"/>
    </xf>
    <xf numFmtId="0" fontId="3" fillId="0" borderId="2" xfId="5" applyFont="1" applyFill="1" applyBorder="1" applyAlignment="1">
      <alignment horizontal="center" wrapText="1"/>
    </xf>
    <xf numFmtId="165" fontId="3" fillId="0" borderId="2" xfId="5" applyNumberFormat="1" applyFont="1" applyFill="1" applyBorder="1" applyAlignment="1">
      <alignment wrapText="1"/>
    </xf>
    <xf numFmtId="165" fontId="3" fillId="0" borderId="2" xfId="5" applyNumberFormat="1" applyFont="1" applyFill="1" applyBorder="1" applyAlignment="1">
      <alignment vertical="center" wrapText="1"/>
    </xf>
    <xf numFmtId="4" fontId="3" fillId="0" borderId="2" xfId="5" applyNumberFormat="1" applyFont="1" applyFill="1" applyBorder="1" applyAlignment="1">
      <alignment vertical="center" wrapText="1"/>
    </xf>
    <xf numFmtId="49" fontId="3" fillId="0" borderId="2" xfId="5" applyNumberFormat="1" applyFont="1" applyFill="1" applyBorder="1"/>
    <xf numFmtId="49" fontId="3" fillId="0" borderId="2" xfId="3" applyNumberFormat="1" applyFont="1" applyFill="1" applyBorder="1" applyAlignment="1">
      <alignment horizontal="left" vertical="top" wrapText="1"/>
    </xf>
    <xf numFmtId="49" fontId="3" fillId="0" borderId="2" xfId="3" applyNumberFormat="1" applyFont="1" applyFill="1" applyBorder="1" applyAlignment="1">
      <alignment vertical="top" wrapText="1"/>
    </xf>
    <xf numFmtId="2" fontId="3" fillId="0" borderId="2" xfId="3" applyNumberFormat="1" applyFont="1" applyFill="1" applyBorder="1" applyAlignment="1">
      <alignment horizontal="center" vertical="top" wrapText="1"/>
    </xf>
    <xf numFmtId="0" fontId="3" fillId="0" borderId="2" xfId="3" applyFont="1" applyFill="1" applyBorder="1" applyAlignment="1">
      <alignment horizontal="center" vertical="top" wrapText="1"/>
    </xf>
    <xf numFmtId="165" fontId="3" fillId="0" borderId="2" xfId="3" applyNumberFormat="1" applyFont="1" applyFill="1" applyBorder="1" applyAlignment="1">
      <alignment vertical="top" wrapText="1"/>
    </xf>
    <xf numFmtId="0" fontId="3" fillId="0" borderId="2" xfId="3" applyFont="1" applyFill="1" applyBorder="1" applyAlignment="1">
      <alignment vertical="top" wrapText="1"/>
    </xf>
    <xf numFmtId="165" fontId="3" fillId="0" borderId="2" xfId="3" applyNumberFormat="1" applyFont="1" applyFill="1" applyBorder="1" applyAlignment="1">
      <alignment vertical="center" wrapText="1"/>
    </xf>
    <xf numFmtId="4" fontId="3" fillId="0" borderId="2" xfId="3" applyNumberFormat="1" applyFont="1" applyFill="1" applyBorder="1" applyAlignment="1">
      <alignment vertical="center" wrapText="1"/>
    </xf>
    <xf numFmtId="0" fontId="3" fillId="0" borderId="2" xfId="0" applyFont="1" applyFill="1" applyBorder="1" applyAlignment="1">
      <alignment vertical="top" wrapText="1"/>
    </xf>
    <xf numFmtId="3" fontId="3" fillId="0" borderId="2" xfId="0" applyNumberFormat="1" applyFont="1" applyFill="1" applyBorder="1" applyAlignment="1">
      <alignment horizontal="center" vertical="top" wrapText="1"/>
    </xf>
    <xf numFmtId="165" fontId="3" fillId="0" borderId="2" xfId="0" applyNumberFormat="1" applyFont="1" applyFill="1" applyBorder="1" applyAlignment="1">
      <alignment wrapText="1"/>
    </xf>
    <xf numFmtId="0" fontId="3" fillId="0" borderId="1" xfId="3" applyFont="1" applyFill="1" applyBorder="1" applyAlignment="1">
      <alignment horizontal="left" vertical="top" wrapText="1"/>
    </xf>
    <xf numFmtId="0" fontId="3" fillId="0" borderId="1" xfId="0" applyNumberFormat="1" applyFont="1" applyFill="1" applyBorder="1" applyAlignment="1">
      <alignment wrapText="1"/>
    </xf>
    <xf numFmtId="49" fontId="3" fillId="0" borderId="1" xfId="3" applyNumberFormat="1" applyFont="1" applyFill="1" applyBorder="1" applyAlignment="1">
      <alignment horizontal="left" vertical="top" wrapText="1"/>
    </xf>
    <xf numFmtId="0" fontId="3" fillId="0" borderId="1" xfId="3" applyFont="1" applyFill="1" applyBorder="1" applyAlignment="1">
      <alignment vertical="top" wrapText="1"/>
    </xf>
    <xf numFmtId="4" fontId="3" fillId="0" borderId="1" xfId="0" applyNumberFormat="1" applyFont="1" applyFill="1" applyBorder="1" applyAlignment="1">
      <alignment horizontal="center" vertical="center"/>
    </xf>
    <xf numFmtId="49" fontId="3" fillId="0" borderId="2" xfId="0" applyNumberFormat="1" applyFont="1" applyFill="1" applyBorder="1" applyAlignment="1">
      <alignment horizontal="left" wrapText="1"/>
    </xf>
    <xf numFmtId="0" fontId="3" fillId="0" borderId="2" xfId="0" applyFont="1" applyFill="1" applyBorder="1" applyAlignment="1">
      <alignment horizontal="left" wrapText="1"/>
    </xf>
    <xf numFmtId="165" fontId="3" fillId="0" borderId="2" xfId="0" applyNumberFormat="1" applyFont="1" applyFill="1" applyBorder="1" applyAlignment="1">
      <alignment horizontal="center" vertical="center"/>
    </xf>
    <xf numFmtId="0" fontId="2" fillId="0" borderId="0" xfId="0" applyFont="1" applyFill="1" applyAlignment="1">
      <alignment horizontal="left"/>
    </xf>
    <xf numFmtId="49" fontId="7" fillId="3" borderId="1" xfId="0" applyNumberFormat="1" applyFont="1" applyFill="1" applyBorder="1" applyAlignment="1">
      <alignment horizontal="left"/>
    </xf>
    <xf numFmtId="49" fontId="2" fillId="0" borderId="7" xfId="0" applyNumberFormat="1" applyFont="1" applyFill="1" applyBorder="1" applyAlignment="1">
      <alignment horizontal="left"/>
    </xf>
    <xf numFmtId="167" fontId="3" fillId="0" borderId="2"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0" fontId="2" fillId="0" borderId="2" xfId="0" applyFont="1" applyFill="1" applyBorder="1" applyAlignment="1"/>
    <xf numFmtId="4" fontId="2" fillId="0" borderId="2" xfId="11" applyNumberFormat="1" applyFont="1" applyFill="1" applyBorder="1" applyAlignment="1"/>
    <xf numFmtId="0" fontId="3" fillId="0" borderId="1" xfId="0" applyFont="1" applyFill="1" applyBorder="1" applyAlignment="1">
      <alignment horizontal="left" vertical="center"/>
    </xf>
    <xf numFmtId="4" fontId="2" fillId="0" borderId="2" xfId="0" applyNumberFormat="1" applyFont="1" applyFill="1" applyBorder="1" applyAlignment="1"/>
    <xf numFmtId="0" fontId="3" fillId="0" borderId="2" xfId="5" applyFont="1" applyFill="1" applyBorder="1" applyAlignment="1">
      <alignment vertical="center"/>
    </xf>
    <xf numFmtId="0" fontId="2" fillId="0" borderId="16" xfId="0" applyFont="1" applyFill="1" applyBorder="1"/>
    <xf numFmtId="0" fontId="2" fillId="0" borderId="1" xfId="0" applyFont="1" applyFill="1" applyBorder="1"/>
    <xf numFmtId="49" fontId="3" fillId="0" borderId="1" xfId="0" applyNumberFormat="1" applyFont="1" applyFill="1" applyBorder="1" applyAlignment="1">
      <alignment horizontal="center" vertical="center"/>
    </xf>
    <xf numFmtId="0" fontId="2" fillId="0" borderId="2" xfId="0" applyFont="1" applyBorder="1" applyAlignment="1">
      <alignment horizontal="left"/>
    </xf>
    <xf numFmtId="0" fontId="2" fillId="0" borderId="2" xfId="0" applyFont="1" applyBorder="1" applyAlignment="1"/>
    <xf numFmtId="0" fontId="2" fillId="0" borderId="2" xfId="0" applyFont="1" applyFill="1" applyBorder="1" applyAlignment="1">
      <alignment horizontal="left"/>
    </xf>
    <xf numFmtId="0" fontId="2" fillId="0" borderId="2" xfId="0" applyFont="1" applyFill="1" applyBorder="1" applyAlignment="1">
      <alignment horizontal="left" wrapText="1"/>
    </xf>
    <xf numFmtId="43" fontId="3" fillId="0" borderId="7"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xf>
    <xf numFmtId="49" fontId="3" fillId="0" borderId="0" xfId="0" applyNumberFormat="1" applyFont="1" applyFill="1" applyBorder="1" applyAlignment="1">
      <alignment horizontal="left"/>
    </xf>
    <xf numFmtId="0" fontId="3" fillId="0" borderId="0" xfId="0" applyFont="1" applyFill="1" applyAlignment="1">
      <alignment horizontal="left"/>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0" xfId="0" applyNumberFormat="1" applyFont="1" applyFill="1" applyBorder="1" applyAlignment="1">
      <alignment horizontal="left" vertical="center"/>
    </xf>
    <xf numFmtId="0" fontId="22" fillId="0" borderId="0" xfId="0" applyFont="1" applyFill="1"/>
    <xf numFmtId="49" fontId="5" fillId="0" borderId="0" xfId="0" applyNumberFormat="1" applyFont="1" applyFill="1" applyBorder="1" applyAlignment="1">
      <alignment horizontal="center" wrapText="1"/>
    </xf>
    <xf numFmtId="49" fontId="5" fillId="0" borderId="0" xfId="0" applyNumberFormat="1" applyFont="1" applyFill="1" applyBorder="1" applyAlignment="1">
      <alignment wrapText="1"/>
    </xf>
    <xf numFmtId="0" fontId="3" fillId="0" borderId="0" xfId="0" applyNumberFormat="1" applyFont="1" applyFill="1" applyBorder="1" applyAlignment="1">
      <alignment horizontal="left"/>
    </xf>
    <xf numFmtId="49" fontId="3" fillId="0" borderId="1" xfId="0" applyNumberFormat="1" applyFont="1" applyFill="1" applyBorder="1" applyAlignment="1">
      <alignment horizontal="left" vertical="center" wrapText="1"/>
    </xf>
    <xf numFmtId="49" fontId="3" fillId="0" borderId="7" xfId="0" applyNumberFormat="1" applyFont="1" applyFill="1" applyBorder="1" applyAlignment="1">
      <alignment horizontal="left" vertical="top"/>
    </xf>
    <xf numFmtId="0" fontId="2" fillId="0" borderId="1" xfId="0" applyFont="1" applyFill="1" applyBorder="1" applyAlignment="1">
      <alignment horizontal="left"/>
    </xf>
    <xf numFmtId="43" fontId="5" fillId="0" borderId="2" xfId="0" applyNumberFormat="1" applyFont="1" applyFill="1" applyBorder="1" applyAlignment="1">
      <alignment horizontal="center" vertical="center" wrapText="1"/>
    </xf>
    <xf numFmtId="0" fontId="3" fillId="0" borderId="7" xfId="0" applyNumberFormat="1" applyFont="1" applyFill="1" applyBorder="1" applyAlignment="1">
      <alignment horizontal="left" vertical="top"/>
    </xf>
    <xf numFmtId="0" fontId="3" fillId="0" borderId="1" xfId="0" applyFont="1" applyFill="1" applyBorder="1" applyAlignment="1">
      <alignment horizontal="left" vertical="center" wrapText="1"/>
    </xf>
    <xf numFmtId="43" fontId="3" fillId="0" borderId="2"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xf>
    <xf numFmtId="0" fontId="2" fillId="0" borderId="2" xfId="0" applyNumberFormat="1" applyFont="1" applyFill="1" applyBorder="1" applyAlignment="1">
      <alignment horizontal="center" vertical="center" wrapText="1"/>
    </xf>
    <xf numFmtId="0" fontId="3" fillId="0" borderId="3" xfId="0" applyFont="1" applyFill="1" applyBorder="1" applyAlignment="1">
      <alignment wrapText="1"/>
    </xf>
    <xf numFmtId="0" fontId="3" fillId="0" borderId="1" xfId="5" applyFont="1" applyFill="1" applyBorder="1" applyAlignment="1">
      <alignment wrapText="1"/>
    </xf>
    <xf numFmtId="0" fontId="3" fillId="0" borderId="16" xfId="3" applyFont="1" applyFill="1" applyBorder="1" applyAlignment="1">
      <alignment horizontal="left" vertical="top" wrapText="1"/>
    </xf>
    <xf numFmtId="0" fontId="3" fillId="0" borderId="5" xfId="5" applyFont="1" applyFill="1" applyBorder="1" applyAlignment="1">
      <alignment wrapText="1"/>
    </xf>
    <xf numFmtId="0" fontId="3" fillId="0" borderId="15" xfId="0" applyFont="1" applyFill="1" applyBorder="1" applyAlignment="1">
      <alignment horizontal="left" vertical="top" wrapText="1"/>
    </xf>
    <xf numFmtId="0" fontId="3" fillId="0" borderId="7" xfId="0" applyFont="1" applyFill="1" applyBorder="1" applyAlignment="1">
      <alignment wrapText="1"/>
    </xf>
    <xf numFmtId="0" fontId="3" fillId="0" borderId="5" xfId="3" applyFont="1" applyFill="1" applyBorder="1" applyAlignment="1">
      <alignment horizontal="left" vertical="top" wrapText="1"/>
    </xf>
    <xf numFmtId="0" fontId="3" fillId="0" borderId="1" xfId="0" applyFont="1" applyFill="1" applyBorder="1" applyAlignment="1">
      <alignment wrapText="1"/>
    </xf>
    <xf numFmtId="0" fontId="16" fillId="0" borderId="2" xfId="0" applyFont="1" applyFill="1" applyBorder="1" applyAlignment="1">
      <alignment horizontal="center" vertical="center" wrapText="1"/>
    </xf>
    <xf numFmtId="0" fontId="3" fillId="0" borderId="7" xfId="3"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7" xfId="5" applyFont="1" applyFill="1" applyBorder="1" applyAlignment="1">
      <alignment horizontal="left" vertical="top" wrapText="1"/>
    </xf>
    <xf numFmtId="0" fontId="3" fillId="0" borderId="5" xfId="0" applyFont="1" applyFill="1" applyBorder="1" applyAlignment="1">
      <alignment horizontal="left" vertical="top" wrapText="1"/>
    </xf>
    <xf numFmtId="49" fontId="3" fillId="0" borderId="5" xfId="0" applyNumberFormat="1" applyFont="1" applyFill="1" applyBorder="1" applyAlignment="1">
      <alignment vertical="top" wrapText="1"/>
    </xf>
    <xf numFmtId="0" fontId="3" fillId="0" borderId="7" xfId="5" applyFont="1" applyFill="1" applyBorder="1" applyAlignment="1">
      <alignment wrapText="1"/>
    </xf>
    <xf numFmtId="49" fontId="3" fillId="0" borderId="1" xfId="0" applyNumberFormat="1" applyFont="1" applyFill="1" applyBorder="1" applyAlignment="1">
      <alignment horizontal="center" vertical="center" wrapText="1"/>
    </xf>
    <xf numFmtId="0" fontId="3" fillId="0" borderId="5" xfId="0" applyFont="1" applyFill="1" applyBorder="1" applyAlignment="1">
      <alignment wrapText="1"/>
    </xf>
    <xf numFmtId="0" fontId="3" fillId="0" borderId="7" xfId="0" applyNumberFormat="1" applyFont="1" applyFill="1" applyBorder="1" applyAlignment="1">
      <alignment wrapText="1"/>
    </xf>
    <xf numFmtId="49" fontId="3" fillId="0" borderId="7" xfId="0" applyNumberFormat="1" applyFont="1" applyFill="1" applyBorder="1" applyAlignment="1">
      <alignment horizontal="left" vertical="center"/>
    </xf>
    <xf numFmtId="1" fontId="2" fillId="0" borderId="2" xfId="0" applyNumberFormat="1" applyFont="1" applyFill="1" applyBorder="1" applyAlignment="1">
      <alignment horizontal="left" vertical="center" wrapText="1"/>
    </xf>
    <xf numFmtId="0" fontId="3" fillId="0" borderId="1" xfId="5" applyFont="1" applyFill="1" applyBorder="1" applyAlignment="1">
      <alignment horizontal="left" vertical="top" wrapText="1"/>
    </xf>
    <xf numFmtId="49" fontId="3" fillId="0" borderId="7" xfId="0" applyNumberFormat="1" applyFont="1" applyFill="1" applyBorder="1" applyAlignment="1">
      <alignment wrapText="1"/>
    </xf>
    <xf numFmtId="0" fontId="2" fillId="0" borderId="1" xfId="0" applyFont="1" applyFill="1" applyBorder="1" applyAlignment="1">
      <alignment horizontal="center"/>
    </xf>
    <xf numFmtId="49" fontId="3" fillId="0" borderId="7" xfId="5" applyNumberFormat="1" applyFont="1" applyFill="1" applyBorder="1" applyAlignment="1">
      <alignment wrapText="1"/>
    </xf>
    <xf numFmtId="49" fontId="3" fillId="0" borderId="1" xfId="5" applyNumberFormat="1" applyFont="1" applyFill="1" applyBorder="1" applyAlignment="1">
      <alignment wrapText="1"/>
    </xf>
    <xf numFmtId="49" fontId="3" fillId="0" borderId="1" xfId="7" applyNumberFormat="1" applyFont="1" applyFill="1" applyBorder="1" applyAlignment="1">
      <alignment horizontal="left" vertical="center"/>
    </xf>
    <xf numFmtId="0" fontId="3" fillId="0" borderId="1" xfId="0" applyNumberFormat="1" applyFont="1" applyFill="1" applyBorder="1" applyAlignment="1">
      <alignment horizontal="left" vertical="center"/>
    </xf>
    <xf numFmtId="0" fontId="3" fillId="0" borderId="1" xfId="2" applyFont="1" applyFill="1" applyBorder="1" applyAlignment="1">
      <alignment horizontal="left" vertical="center"/>
    </xf>
    <xf numFmtId="0" fontId="2" fillId="0" borderId="1" xfId="0" applyFont="1" applyFill="1" applyBorder="1" applyAlignment="1"/>
    <xf numFmtId="2" fontId="3" fillId="0" borderId="1" xfId="5" applyNumberFormat="1" applyFont="1" applyFill="1" applyBorder="1" applyAlignment="1">
      <alignment horizontal="center" wrapText="1"/>
    </xf>
    <xf numFmtId="0" fontId="3" fillId="0" borderId="1" xfId="5" applyFont="1" applyFill="1" applyBorder="1" applyAlignment="1">
      <alignment horizontal="center" wrapText="1"/>
    </xf>
    <xf numFmtId="165" fontId="3" fillId="0" borderId="0" xfId="0" applyNumberFormat="1" applyFont="1" applyFill="1" applyBorder="1" applyAlignment="1">
      <alignment vertical="top" wrapText="1"/>
    </xf>
    <xf numFmtId="165" fontId="3" fillId="0" borderId="1" xfId="5" applyNumberFormat="1" applyFont="1" applyFill="1" applyBorder="1" applyAlignment="1">
      <alignment wrapText="1"/>
    </xf>
    <xf numFmtId="0" fontId="3" fillId="0" borderId="1" xfId="0" applyFont="1" applyFill="1" applyBorder="1" applyAlignment="1">
      <alignment horizontal="left"/>
    </xf>
    <xf numFmtId="165" fontId="3" fillId="0" borderId="1" xfId="5" applyNumberFormat="1" applyFont="1" applyFill="1" applyBorder="1" applyAlignment="1">
      <alignment vertical="center" wrapText="1"/>
    </xf>
    <xf numFmtId="4" fontId="3" fillId="0" borderId="1" xfId="5" applyNumberFormat="1" applyFont="1" applyFill="1" applyBorder="1" applyAlignment="1">
      <alignment vertical="center" wrapText="1"/>
    </xf>
    <xf numFmtId="4" fontId="2" fillId="0" borderId="1" xfId="0" applyNumberFormat="1" applyFont="1" applyFill="1" applyBorder="1" applyAlignment="1"/>
    <xf numFmtId="4" fontId="3" fillId="0" borderId="1" xfId="1" applyNumberFormat="1" applyFont="1" applyFill="1" applyBorder="1" applyAlignment="1">
      <alignment vertical="center"/>
    </xf>
    <xf numFmtId="4" fontId="3" fillId="0" borderId="1" xfId="0" applyNumberFormat="1" applyFont="1" applyFill="1" applyBorder="1" applyAlignment="1">
      <alignment vertical="top"/>
    </xf>
    <xf numFmtId="168" fontId="3" fillId="0" borderId="1" xfId="0" applyNumberFormat="1" applyFont="1" applyFill="1" applyBorder="1" applyAlignment="1">
      <alignment horizontal="left" vertical="center"/>
    </xf>
    <xf numFmtId="39" fontId="3" fillId="0" borderId="1" xfId="1" applyNumberFormat="1" applyFont="1" applyFill="1" applyBorder="1" applyAlignment="1">
      <alignment horizontal="left" vertical="center"/>
    </xf>
    <xf numFmtId="4" fontId="3" fillId="0" borderId="7" xfId="0" applyNumberFormat="1" applyFont="1" applyFill="1" applyBorder="1" applyAlignment="1">
      <alignment horizontal="center" vertical="center"/>
    </xf>
    <xf numFmtId="4" fontId="3" fillId="0" borderId="3" xfId="0" applyNumberFormat="1" applyFont="1" applyFill="1" applyBorder="1" applyAlignment="1">
      <alignment horizontal="center" vertical="center"/>
    </xf>
    <xf numFmtId="4" fontId="3" fillId="0" borderId="2" xfId="0" applyNumberFormat="1" applyFont="1" applyFill="1" applyBorder="1" applyAlignment="1">
      <alignment horizontal="right" vertical="top" wrapText="1"/>
    </xf>
    <xf numFmtId="49" fontId="3" fillId="0" borderId="16" xfId="0" applyNumberFormat="1" applyFont="1" applyFill="1" applyBorder="1" applyAlignment="1">
      <alignment horizontal="right" vertical="top"/>
    </xf>
    <xf numFmtId="49" fontId="3" fillId="0" borderId="16" xfId="3" applyNumberFormat="1" applyFont="1" applyFill="1" applyBorder="1" applyAlignment="1">
      <alignment horizontal="left" vertical="top"/>
    </xf>
    <xf numFmtId="0" fontId="3" fillId="0" borderId="8" xfId="5" applyFont="1" applyFill="1" applyBorder="1" applyAlignment="1">
      <alignment wrapText="1"/>
    </xf>
    <xf numFmtId="0" fontId="3" fillId="0" borderId="0" xfId="0" applyFont="1" applyFill="1" applyBorder="1" applyAlignment="1">
      <alignment horizontal="left" vertical="top" wrapText="1"/>
    </xf>
    <xf numFmtId="0" fontId="3" fillId="0" borderId="8" xfId="0" applyFont="1" applyFill="1" applyBorder="1" applyAlignment="1">
      <alignment wrapText="1"/>
    </xf>
    <xf numFmtId="0" fontId="2" fillId="0" borderId="0" xfId="0" applyFont="1" applyFill="1" applyBorder="1"/>
    <xf numFmtId="49" fontId="3" fillId="0" borderId="1" xfId="0" applyNumberFormat="1" applyFont="1" applyFill="1" applyBorder="1" applyAlignment="1">
      <alignment vertical="top" wrapText="1"/>
    </xf>
    <xf numFmtId="49" fontId="3" fillId="0" borderId="16" xfId="0" applyNumberFormat="1" applyFont="1" applyFill="1" applyBorder="1" applyAlignment="1">
      <alignment horizontal="left" vertical="center" wrapText="1"/>
    </xf>
    <xf numFmtId="49" fontId="3" fillId="0" borderId="16" xfId="0" applyNumberFormat="1" applyFont="1" applyFill="1" applyBorder="1" applyAlignment="1">
      <alignment horizontal="left" vertical="center"/>
    </xf>
    <xf numFmtId="0" fontId="3" fillId="0" borderId="16" xfId="0" applyFont="1" applyFill="1" applyBorder="1" applyAlignment="1">
      <alignment horizontal="left" vertical="center" wrapText="1"/>
    </xf>
    <xf numFmtId="49" fontId="2" fillId="0" borderId="2" xfId="0" applyNumberFormat="1" applyFont="1" applyFill="1" applyBorder="1" applyAlignment="1">
      <alignment vertical="center" wrapText="1"/>
    </xf>
    <xf numFmtId="49" fontId="5" fillId="0" borderId="4" xfId="0" applyNumberFormat="1" applyFont="1" applyFill="1" applyBorder="1" applyAlignment="1">
      <alignment horizontal="left" vertical="center"/>
    </xf>
    <xf numFmtId="49" fontId="5" fillId="0" borderId="3" xfId="0" applyNumberFormat="1" applyFont="1" applyFill="1" applyBorder="1" applyAlignment="1">
      <alignment horizontal="left" vertical="center"/>
    </xf>
    <xf numFmtId="49" fontId="5" fillId="0" borderId="5" xfId="0" applyNumberFormat="1" applyFont="1" applyFill="1" applyBorder="1" applyAlignment="1">
      <alignment horizontal="left" vertical="center"/>
    </xf>
    <xf numFmtId="49" fontId="5" fillId="0" borderId="10" xfId="0" applyNumberFormat="1" applyFont="1" applyFill="1" applyBorder="1" applyAlignment="1">
      <alignment horizontal="left" vertical="center"/>
    </xf>
    <xf numFmtId="49" fontId="3" fillId="0" borderId="2" xfId="0" applyNumberFormat="1" applyFont="1" applyFill="1" applyBorder="1" applyAlignment="1">
      <alignment horizontal="left"/>
    </xf>
    <xf numFmtId="1" fontId="3" fillId="0" borderId="2" xfId="0" applyNumberFormat="1" applyFont="1" applyFill="1" applyBorder="1" applyAlignment="1">
      <alignment horizontal="left" vertical="center"/>
    </xf>
    <xf numFmtId="169" fontId="3"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xf>
    <xf numFmtId="4" fontId="3" fillId="0" borderId="2" xfId="4" applyNumberFormat="1" applyFont="1" applyFill="1" applyBorder="1" applyAlignment="1">
      <alignment horizontal="right" vertical="center"/>
    </xf>
    <xf numFmtId="4" fontId="3" fillId="0" borderId="2" xfId="0" applyNumberFormat="1" applyFont="1" applyFill="1" applyBorder="1" applyAlignment="1">
      <alignment horizontal="left" vertical="center"/>
    </xf>
    <xf numFmtId="0" fontId="3" fillId="0" borderId="2" xfId="3" applyFont="1" applyFill="1" applyBorder="1" applyAlignment="1">
      <alignment horizontal="left" vertical="center"/>
    </xf>
    <xf numFmtId="0" fontId="3" fillId="0" borderId="2" xfId="3" applyFont="1" applyFill="1" applyBorder="1" applyAlignment="1">
      <alignment horizontal="left" vertical="center" wrapText="1"/>
    </xf>
    <xf numFmtId="0" fontId="3" fillId="0" borderId="7" xfId="0" applyFont="1" applyFill="1" applyBorder="1" applyAlignment="1">
      <alignment horizontal="left" vertical="center"/>
    </xf>
    <xf numFmtId="0" fontId="3" fillId="0" borderId="7" xfId="0" applyNumberFormat="1" applyFont="1" applyFill="1" applyBorder="1" applyAlignment="1">
      <alignment horizontal="left" vertical="center"/>
    </xf>
    <xf numFmtId="0" fontId="3" fillId="0" borderId="7" xfId="0" applyFont="1" applyFill="1" applyBorder="1" applyAlignment="1">
      <alignment horizontal="left"/>
    </xf>
    <xf numFmtId="49" fontId="3" fillId="0" borderId="7" xfId="3" applyNumberFormat="1" applyFont="1" applyFill="1" applyBorder="1" applyAlignment="1">
      <alignment horizontal="left" vertical="top"/>
    </xf>
    <xf numFmtId="0" fontId="3" fillId="0" borderId="7" xfId="0" applyFont="1" applyFill="1" applyBorder="1" applyAlignment="1">
      <alignment horizontal="left" vertical="top"/>
    </xf>
    <xf numFmtId="0" fontId="3" fillId="0" borderId="7" xfId="5" applyFont="1" applyFill="1" applyBorder="1" applyAlignment="1">
      <alignment horizontal="left" vertical="top"/>
    </xf>
    <xf numFmtId="0" fontId="3" fillId="0" borderId="2" xfId="5" applyFont="1" applyFill="1" applyBorder="1" applyAlignment="1">
      <alignment horizontal="left" vertical="top"/>
    </xf>
    <xf numFmtId="49" fontId="3" fillId="0" borderId="2" xfId="5" applyNumberFormat="1" applyFont="1" applyFill="1" applyBorder="1" applyAlignment="1">
      <alignment horizontal="left" vertical="top"/>
    </xf>
    <xf numFmtId="49" fontId="3" fillId="0" borderId="2" xfId="5" applyNumberFormat="1" applyFont="1" applyFill="1" applyBorder="1" applyAlignment="1">
      <alignment horizontal="left" vertical="top" wrapText="1"/>
    </xf>
    <xf numFmtId="1" fontId="3" fillId="0" borderId="2" xfId="5" applyNumberFormat="1" applyFont="1" applyFill="1" applyBorder="1" applyAlignment="1">
      <alignment horizontal="left" vertical="top"/>
    </xf>
    <xf numFmtId="165" fontId="3" fillId="0" borderId="2" xfId="5" applyNumberFormat="1" applyFont="1" applyFill="1" applyBorder="1" applyAlignment="1">
      <alignment horizontal="left" vertical="top"/>
    </xf>
    <xf numFmtId="39" fontId="3" fillId="0" borderId="2" xfId="14" applyNumberFormat="1" applyFont="1" applyFill="1" applyBorder="1" applyAlignment="1">
      <alignment horizontal="left" vertical="top"/>
    </xf>
    <xf numFmtId="4" fontId="3" fillId="0" borderId="2" xfId="5" applyNumberFormat="1" applyFont="1" applyFill="1" applyBorder="1" applyAlignment="1">
      <alignment horizontal="left" vertical="top"/>
    </xf>
    <xf numFmtId="167" fontId="3" fillId="0" borderId="2" xfId="5" applyNumberFormat="1" applyFont="1" applyFill="1" applyBorder="1" applyAlignment="1">
      <alignment horizontal="left" vertical="top"/>
    </xf>
    <xf numFmtId="43" fontId="3" fillId="0" borderId="2" xfId="15" applyFont="1" applyFill="1" applyBorder="1" applyAlignment="1">
      <alignment horizontal="left" vertical="top" wrapText="1"/>
    </xf>
    <xf numFmtId="174" fontId="3" fillId="0" borderId="2" xfId="5" applyNumberFormat="1" applyFont="1" applyFill="1" applyBorder="1" applyAlignment="1">
      <alignment horizontal="left" vertical="top" wrapText="1"/>
    </xf>
    <xf numFmtId="166" fontId="3" fillId="0" borderId="2" xfId="14" applyFont="1" applyFill="1" applyBorder="1" applyAlignment="1">
      <alignment horizontal="left" vertical="center"/>
    </xf>
    <xf numFmtId="39" fontId="3" fillId="0" borderId="2" xfId="14" applyNumberFormat="1" applyFont="1" applyFill="1" applyBorder="1" applyAlignment="1">
      <alignment horizontal="left" vertical="center"/>
    </xf>
    <xf numFmtId="0" fontId="18" fillId="0" borderId="2" xfId="0" applyFont="1" applyFill="1" applyBorder="1" applyAlignment="1">
      <alignment vertical="top" wrapText="1"/>
    </xf>
    <xf numFmtId="49" fontId="3" fillId="0" borderId="1" xfId="0" applyNumberFormat="1" applyFont="1" applyFill="1" applyBorder="1" applyAlignment="1">
      <alignment horizontal="left"/>
    </xf>
    <xf numFmtId="1" fontId="3" fillId="0" borderId="1" xfId="0" applyNumberFormat="1" applyFont="1" applyFill="1" applyBorder="1" applyAlignment="1">
      <alignment horizontal="left" vertical="center"/>
    </xf>
    <xf numFmtId="4" fontId="3" fillId="0" borderId="1" xfId="0" applyNumberFormat="1" applyFont="1" applyFill="1" applyBorder="1" applyAlignment="1">
      <alignment horizontal="right" vertical="center"/>
    </xf>
    <xf numFmtId="4" fontId="2" fillId="0" borderId="2" xfId="0" applyNumberFormat="1" applyFont="1" applyFill="1" applyBorder="1" applyAlignment="1">
      <alignment vertical="center" wrapText="1"/>
    </xf>
    <xf numFmtId="0" fontId="3" fillId="0" borderId="2" xfId="0" applyNumberFormat="1" applyFont="1" applyFill="1" applyBorder="1" applyAlignment="1">
      <alignment horizontal="center" vertical="top" wrapText="1"/>
    </xf>
    <xf numFmtId="0" fontId="3" fillId="0" borderId="2" xfId="0" applyNumberFormat="1" applyFont="1" applyFill="1" applyBorder="1" applyAlignment="1">
      <alignment vertical="top" wrapText="1"/>
    </xf>
    <xf numFmtId="0" fontId="10" fillId="0" borderId="2" xfId="0" applyFont="1" applyFill="1" applyBorder="1" applyAlignment="1">
      <alignment horizontal="left" vertical="center" wrapText="1"/>
    </xf>
    <xf numFmtId="0" fontId="2" fillId="0" borderId="2" xfId="0" applyFont="1" applyFill="1" applyBorder="1" applyAlignment="1">
      <alignment wrapText="1"/>
    </xf>
    <xf numFmtId="0" fontId="3" fillId="0" borderId="2" xfId="5" applyNumberFormat="1" applyFont="1" applyFill="1" applyBorder="1" applyAlignment="1">
      <alignment vertical="center"/>
    </xf>
    <xf numFmtId="39" fontId="3" fillId="0" borderId="2" xfId="18" applyNumberFormat="1" applyFont="1" applyFill="1" applyBorder="1" applyAlignment="1">
      <alignment horizontal="right" vertical="center"/>
    </xf>
    <xf numFmtId="4" fontId="3" fillId="0" borderId="2" xfId="18" applyNumberFormat="1" applyFont="1" applyFill="1" applyBorder="1" applyAlignment="1">
      <alignment horizontal="right" vertical="center"/>
    </xf>
    <xf numFmtId="4" fontId="3" fillId="0" borderId="2" xfId="0" applyNumberFormat="1" applyFont="1" applyFill="1" applyBorder="1" applyAlignment="1">
      <alignment horizontal="left"/>
    </xf>
    <xf numFmtId="39" fontId="3" fillId="0" borderId="2" xfId="18" applyNumberFormat="1" applyFont="1" applyFill="1" applyBorder="1" applyAlignment="1">
      <alignment horizontal="left" vertical="center"/>
    </xf>
    <xf numFmtId="173" fontId="3" fillId="0" borderId="2" xfId="0" applyNumberFormat="1" applyFont="1" applyFill="1" applyBorder="1" applyAlignment="1">
      <alignment horizontal="left" vertical="center"/>
    </xf>
    <xf numFmtId="0" fontId="2" fillId="0" borderId="2" xfId="0" applyFont="1" applyFill="1" applyBorder="1" applyAlignment="1">
      <alignment horizontal="left" vertical="center" wrapText="1"/>
    </xf>
    <xf numFmtId="49" fontId="2" fillId="0" borderId="2" xfId="2" applyNumberFormat="1" applyFont="1" applyFill="1" applyBorder="1" applyAlignment="1">
      <alignment horizontal="left" vertical="center" wrapText="1"/>
    </xf>
    <xf numFmtId="0" fontId="2" fillId="0" borderId="2" xfId="0" applyNumberFormat="1" applyFont="1" applyFill="1" applyBorder="1" applyAlignment="1">
      <alignment vertical="center" wrapText="1"/>
    </xf>
    <xf numFmtId="17" fontId="3" fillId="0" borderId="2" xfId="0" applyNumberFormat="1" applyFont="1" applyFill="1" applyBorder="1" applyAlignment="1">
      <alignment horizontal="left" vertical="center" wrapText="1"/>
    </xf>
    <xf numFmtId="165"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right" vertical="center" wrapText="1"/>
    </xf>
    <xf numFmtId="4" fontId="3" fillId="0" borderId="2" xfId="0" applyNumberFormat="1" applyFont="1" applyFill="1" applyBorder="1" applyAlignment="1">
      <alignment horizontal="right" vertical="center" wrapText="1"/>
    </xf>
    <xf numFmtId="49" fontId="5" fillId="0" borderId="2" xfId="0" applyNumberFormat="1" applyFont="1" applyFill="1" applyBorder="1" applyAlignment="1">
      <alignment horizontal="center" wrapText="1"/>
    </xf>
    <xf numFmtId="49" fontId="5" fillId="0" borderId="2" xfId="0" applyNumberFormat="1" applyFont="1" applyFill="1" applyBorder="1" applyAlignment="1">
      <alignment horizontal="center" vertical="center" wrapText="1"/>
    </xf>
    <xf numFmtId="0" fontId="2" fillId="0" borderId="2" xfId="2" applyFont="1" applyFill="1" applyBorder="1" applyAlignment="1">
      <alignment horizontal="left" vertical="center" wrapText="1"/>
    </xf>
    <xf numFmtId="49" fontId="3" fillId="0" borderId="0" xfId="0" applyNumberFormat="1" applyFont="1" applyFill="1" applyBorder="1" applyAlignment="1">
      <alignment horizontal="left" vertical="center" wrapText="1"/>
    </xf>
    <xf numFmtId="49" fontId="3" fillId="0" borderId="0" xfId="0" applyNumberFormat="1" applyFont="1" applyFill="1" applyBorder="1" applyAlignment="1">
      <alignment horizontal="left" vertical="top"/>
    </xf>
    <xf numFmtId="0" fontId="10" fillId="0" borderId="1" xfId="0" applyFont="1" applyFill="1" applyBorder="1" applyAlignment="1">
      <alignment horizontal="left" vertical="center" wrapText="1"/>
    </xf>
    <xf numFmtId="4" fontId="2" fillId="0" borderId="1" xfId="0" applyNumberFormat="1" applyFont="1" applyFill="1" applyBorder="1" applyAlignment="1">
      <alignment vertical="center"/>
    </xf>
    <xf numFmtId="0" fontId="2" fillId="0" borderId="5" xfId="0" applyFont="1" applyFill="1" applyBorder="1"/>
    <xf numFmtId="0" fontId="2" fillId="0" borderId="7" xfId="0" applyFont="1" applyFill="1" applyBorder="1" applyAlignment="1">
      <alignment horizontal="left"/>
    </xf>
    <xf numFmtId="0" fontId="2" fillId="0" borderId="7" xfId="0" applyFont="1" applyFill="1" applyBorder="1"/>
    <xf numFmtId="4" fontId="2" fillId="0" borderId="2" xfId="0" applyNumberFormat="1" applyFont="1" applyFill="1" applyBorder="1" applyAlignment="1">
      <alignment horizontal="right"/>
    </xf>
    <xf numFmtId="0" fontId="2" fillId="0"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wrapText="1"/>
    </xf>
    <xf numFmtId="0" fontId="20" fillId="0" borderId="2" xfId="0" applyFont="1" applyFill="1" applyBorder="1" applyAlignment="1">
      <alignment vertical="top" wrapText="1"/>
    </xf>
    <xf numFmtId="0" fontId="3" fillId="0" borderId="2" xfId="0" applyNumberFormat="1" applyFont="1" applyFill="1" applyBorder="1" applyAlignment="1">
      <alignment vertical="center"/>
    </xf>
    <xf numFmtId="4" fontId="12" fillId="0" borderId="2" xfId="16" applyNumberFormat="1" applyFont="1" applyFill="1" applyBorder="1" applyAlignment="1">
      <alignment vertical="center" wrapText="1"/>
    </xf>
    <xf numFmtId="49" fontId="2" fillId="7" borderId="2" xfId="0" applyNumberFormat="1" applyFont="1" applyFill="1" applyBorder="1" applyAlignment="1">
      <alignment horizontal="left" vertical="top" wrapText="1"/>
    </xf>
    <xf numFmtId="0" fontId="2" fillId="0" borderId="0" xfId="0" applyFont="1" applyFill="1" applyAlignment="1">
      <alignment vertical="top"/>
    </xf>
    <xf numFmtId="0" fontId="2" fillId="7" borderId="2" xfId="0" applyFont="1" applyFill="1" applyBorder="1" applyAlignment="1">
      <alignment horizontal="left"/>
    </xf>
    <xf numFmtId="0" fontId="2" fillId="7" borderId="2" xfId="0" applyFont="1" applyFill="1" applyBorder="1"/>
    <xf numFmtId="0" fontId="2" fillId="7" borderId="2" xfId="0" applyFont="1" applyFill="1" applyBorder="1" applyAlignment="1"/>
    <xf numFmtId="49" fontId="2" fillId="7" borderId="2" xfId="0" applyNumberFormat="1" applyFont="1" applyFill="1" applyBorder="1" applyAlignment="1">
      <alignment horizontal="left" vertical="center" wrapText="1"/>
    </xf>
    <xf numFmtId="0" fontId="3" fillId="0" borderId="0" xfId="0" applyFont="1" applyFill="1" applyAlignment="1"/>
    <xf numFmtId="0" fontId="2" fillId="0" borderId="0" xfId="0" applyFont="1" applyFill="1" applyAlignment="1"/>
    <xf numFmtId="49" fontId="3" fillId="0" borderId="0" xfId="0" applyNumberFormat="1" applyFont="1" applyFill="1" applyBorder="1" applyAlignment="1"/>
    <xf numFmtId="0" fontId="3" fillId="0" borderId="0" xfId="0" applyFont="1" applyFill="1" applyBorder="1" applyAlignment="1">
      <alignment horizontal="left"/>
    </xf>
    <xf numFmtId="49" fontId="2" fillId="0" borderId="0" xfId="0" applyNumberFormat="1" applyFont="1" applyFill="1" applyAlignment="1">
      <alignment horizontal="left" wrapText="1"/>
    </xf>
    <xf numFmtId="49" fontId="2" fillId="0" borderId="1" xfId="0" applyNumberFormat="1" applyFont="1" applyFill="1" applyBorder="1" applyAlignment="1">
      <alignment horizontal="left"/>
    </xf>
    <xf numFmtId="49" fontId="2" fillId="0" borderId="1" xfId="0" applyNumberFormat="1" applyFont="1" applyFill="1" applyBorder="1" applyAlignment="1">
      <alignment horizontal="left" vertical="center" wrapText="1"/>
    </xf>
    <xf numFmtId="49" fontId="3" fillId="0" borderId="1" xfId="5" applyNumberFormat="1" applyFont="1" applyFill="1" applyBorder="1" applyAlignment="1">
      <alignment horizontal="left" vertical="center"/>
    </xf>
    <xf numFmtId="49" fontId="5" fillId="0" borderId="1" xfId="0" applyNumberFormat="1" applyFont="1" applyFill="1" applyBorder="1" applyAlignment="1">
      <alignment horizontal="left" vertical="center"/>
    </xf>
    <xf numFmtId="43" fontId="5" fillId="0" borderId="1"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left"/>
    </xf>
    <xf numFmtId="49" fontId="3" fillId="0" borderId="1" xfId="5" applyNumberFormat="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3" fillId="0" borderId="2" xfId="10" applyFont="1" applyFill="1" applyBorder="1" applyAlignment="1">
      <alignment horizontal="left" vertical="center"/>
    </xf>
    <xf numFmtId="0" fontId="3" fillId="0" borderId="1" xfId="5" applyNumberFormat="1" applyFont="1" applyFill="1" applyBorder="1" applyAlignment="1">
      <alignment horizontal="left" vertical="center"/>
    </xf>
    <xf numFmtId="49" fontId="2" fillId="0" borderId="1" xfId="0" applyNumberFormat="1"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3" xfId="5" applyFont="1" applyFill="1" applyBorder="1" applyAlignment="1">
      <alignment wrapText="1"/>
    </xf>
    <xf numFmtId="0" fontId="3" fillId="0" borderId="3" xfId="3" applyFont="1" applyFill="1" applyBorder="1" applyAlignment="1">
      <alignment horizontal="left" vertical="top" wrapText="1"/>
    </xf>
    <xf numFmtId="0" fontId="3" fillId="0" borderId="16" xfId="5" applyFont="1" applyFill="1" applyBorder="1" applyAlignment="1">
      <alignment wrapText="1"/>
    </xf>
    <xf numFmtId="0" fontId="3" fillId="0" borderId="5" xfId="5" applyFont="1" applyFill="1" applyBorder="1" applyAlignment="1">
      <alignment horizontal="left" vertical="top" wrapText="1"/>
    </xf>
    <xf numFmtId="0" fontId="2" fillId="0" borderId="2" xfId="0" applyFont="1" applyFill="1" applyBorder="1" applyAlignment="1">
      <alignment horizontal="left" vertical="center"/>
    </xf>
    <xf numFmtId="43" fontId="3" fillId="0" borderId="2" xfId="0" applyNumberFormat="1" applyFont="1" applyFill="1" applyBorder="1" applyAlignment="1">
      <alignment horizontal="left" vertical="top"/>
    </xf>
    <xf numFmtId="0" fontId="3" fillId="0" borderId="1" xfId="5" applyFont="1" applyFill="1" applyBorder="1" applyAlignment="1">
      <alignment horizontal="left" vertical="center"/>
    </xf>
    <xf numFmtId="0" fontId="3" fillId="0" borderId="1" xfId="8" applyFont="1" applyFill="1" applyBorder="1" applyAlignment="1">
      <alignment horizontal="left" vertical="center"/>
    </xf>
    <xf numFmtId="49" fontId="3" fillId="0" borderId="0"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2" fillId="0" borderId="1" xfId="0" applyFont="1" applyFill="1" applyBorder="1" applyAlignment="1">
      <alignment vertical="center"/>
    </xf>
    <xf numFmtId="0" fontId="3" fillId="0" borderId="2" xfId="8" applyFont="1" applyFill="1" applyBorder="1" applyAlignment="1">
      <alignment horizontal="left" vertical="top"/>
    </xf>
    <xf numFmtId="49"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center" vertical="center" wrapText="1"/>
    </xf>
    <xf numFmtId="49" fontId="3" fillId="0" borderId="1" xfId="5"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49" fontId="3" fillId="0" borderId="2" xfId="7" applyNumberFormat="1" applyFont="1" applyFill="1" applyBorder="1" applyAlignment="1">
      <alignment horizontal="left" vertical="center" wrapText="1"/>
    </xf>
    <xf numFmtId="0" fontId="3" fillId="0" borderId="1" xfId="5" applyFont="1" applyFill="1" applyBorder="1" applyAlignment="1">
      <alignment horizontal="center" vertical="center"/>
    </xf>
    <xf numFmtId="0" fontId="3" fillId="0" borderId="2" xfId="2" applyFont="1" applyFill="1" applyBorder="1" applyAlignment="1">
      <alignment horizontal="left" vertical="center" wrapText="1"/>
    </xf>
    <xf numFmtId="0" fontId="3" fillId="0" borderId="2" xfId="2" applyFont="1" applyFill="1" applyBorder="1" applyAlignment="1">
      <alignment horizontal="center" vertical="center"/>
    </xf>
    <xf numFmtId="49" fontId="7" fillId="0" borderId="2" xfId="0" applyNumberFormat="1" applyFont="1" applyFill="1" applyBorder="1" applyAlignment="1">
      <alignment horizontal="center" vertical="center"/>
    </xf>
    <xf numFmtId="49" fontId="7" fillId="0" borderId="2" xfId="0" applyNumberFormat="1" applyFont="1" applyFill="1" applyBorder="1" applyAlignment="1">
      <alignment vertical="center"/>
    </xf>
    <xf numFmtId="49" fontId="3" fillId="0" borderId="1" xfId="3" applyNumberFormat="1" applyFont="1" applyFill="1" applyBorder="1" applyAlignment="1">
      <alignment vertical="top" wrapText="1"/>
    </xf>
    <xf numFmtId="0" fontId="2" fillId="0" borderId="20" xfId="0" applyFont="1" applyFill="1" applyBorder="1" applyAlignment="1">
      <alignment horizontal="center"/>
    </xf>
    <xf numFmtId="2" fontId="3" fillId="0" borderId="1" xfId="3" applyNumberFormat="1" applyFont="1" applyFill="1" applyBorder="1" applyAlignment="1">
      <alignment horizontal="center" vertical="top" wrapText="1"/>
    </xf>
    <xf numFmtId="1" fontId="3" fillId="0" borderId="1" xfId="5" applyNumberFormat="1" applyFont="1" applyFill="1" applyBorder="1" applyAlignment="1">
      <alignment horizontal="center" vertical="center"/>
    </xf>
    <xf numFmtId="0" fontId="3" fillId="0" borderId="1" xfId="3" applyFont="1" applyFill="1" applyBorder="1" applyAlignment="1">
      <alignment horizontal="center" vertical="top" wrapText="1"/>
    </xf>
    <xf numFmtId="173" fontId="3" fillId="0" borderId="2" xfId="0" applyNumberFormat="1" applyFont="1" applyFill="1" applyBorder="1" applyAlignment="1">
      <alignment horizontal="center" vertical="center" wrapText="1"/>
    </xf>
    <xf numFmtId="165" fontId="3" fillId="0" borderId="1" xfId="3" applyNumberFormat="1" applyFont="1" applyFill="1" applyBorder="1" applyAlignment="1">
      <alignment vertical="top" wrapText="1"/>
    </xf>
    <xf numFmtId="165" fontId="3" fillId="0" borderId="1" xfId="5" applyNumberFormat="1" applyFont="1" applyFill="1" applyBorder="1" applyAlignment="1">
      <alignment horizontal="left" vertical="center"/>
    </xf>
    <xf numFmtId="0" fontId="3" fillId="0" borderId="1" xfId="0" applyFont="1" applyFill="1" applyBorder="1" applyAlignment="1">
      <alignment vertical="top" wrapText="1"/>
    </xf>
    <xf numFmtId="165" fontId="3" fillId="0" borderId="1" xfId="0" applyNumberFormat="1" applyFont="1" applyFill="1" applyBorder="1" applyAlignment="1">
      <alignment vertical="top" wrapText="1"/>
    </xf>
    <xf numFmtId="39" fontId="3" fillId="0" borderId="2" xfId="11" applyNumberFormat="1" applyFont="1" applyFill="1" applyBorder="1" applyAlignment="1">
      <alignment vertical="center"/>
    </xf>
    <xf numFmtId="39" fontId="7" fillId="0" borderId="2" xfId="1" applyNumberFormat="1" applyFont="1" applyFill="1" applyBorder="1" applyAlignment="1">
      <alignment horizontal="left" vertical="center"/>
    </xf>
    <xf numFmtId="165" fontId="3" fillId="0" borderId="1" xfId="3" applyNumberFormat="1" applyFont="1" applyFill="1" applyBorder="1" applyAlignment="1">
      <alignment vertical="center" wrapText="1"/>
    </xf>
    <xf numFmtId="39" fontId="3" fillId="0" borderId="2" xfId="1" applyNumberFormat="1" applyFont="1" applyFill="1" applyBorder="1" applyAlignment="1">
      <alignment horizontal="left" vertical="center" wrapText="1"/>
    </xf>
    <xf numFmtId="4" fontId="3" fillId="0" borderId="1" xfId="3" applyNumberFormat="1" applyFont="1" applyFill="1" applyBorder="1" applyAlignment="1">
      <alignment vertical="center" wrapText="1"/>
    </xf>
    <xf numFmtId="0" fontId="2" fillId="0" borderId="3" xfId="0" applyFont="1" applyFill="1" applyBorder="1" applyAlignment="1"/>
    <xf numFmtId="4" fontId="3" fillId="0" borderId="2" xfId="11" applyNumberFormat="1" applyFont="1" applyFill="1" applyBorder="1" applyAlignment="1">
      <alignment vertical="center"/>
    </xf>
    <xf numFmtId="4" fontId="3" fillId="0" borderId="1" xfId="0" applyNumberFormat="1" applyFont="1" applyFill="1" applyBorder="1" applyAlignment="1">
      <alignment vertical="top" wrapText="1"/>
    </xf>
    <xf numFmtId="4" fontId="5" fillId="3" borderId="1" xfId="0" applyNumberFormat="1" applyFont="1" applyFill="1" applyBorder="1" applyAlignment="1">
      <alignment vertical="center"/>
    </xf>
    <xf numFmtId="4" fontId="3" fillId="0" borderId="2" xfId="1" applyNumberFormat="1" applyFont="1" applyFill="1" applyBorder="1" applyAlignment="1">
      <alignment vertical="center" wrapText="1"/>
    </xf>
    <xf numFmtId="4" fontId="2" fillId="0" borderId="19" xfId="0" applyNumberFormat="1" applyFont="1" applyFill="1" applyBorder="1" applyAlignment="1"/>
    <xf numFmtId="4" fontId="3" fillId="0" borderId="2" xfId="1" applyNumberFormat="1" applyFont="1" applyFill="1" applyBorder="1" applyAlignment="1">
      <alignment vertical="top"/>
    </xf>
    <xf numFmtId="165" fontId="3" fillId="0" borderId="1" xfId="0" applyNumberFormat="1" applyFont="1" applyFill="1" applyBorder="1" applyAlignment="1">
      <alignment horizontal="right" vertical="center"/>
    </xf>
    <xf numFmtId="168" fontId="2" fillId="0" borderId="1" xfId="0" applyNumberFormat="1" applyFont="1" applyFill="1" applyBorder="1" applyAlignment="1">
      <alignment horizontal="left" vertical="center"/>
    </xf>
    <xf numFmtId="39" fontId="3" fillId="0" borderId="2" xfId="11" applyNumberFormat="1" applyFont="1" applyFill="1" applyBorder="1" applyAlignment="1">
      <alignment horizontal="left" vertical="center"/>
    </xf>
    <xf numFmtId="168" fontId="7" fillId="0" borderId="2" xfId="0" applyNumberFormat="1" applyFont="1" applyFill="1" applyBorder="1" applyAlignment="1">
      <alignment horizontal="left" vertical="center" wrapText="1"/>
    </xf>
    <xf numFmtId="168" fontId="3" fillId="0" borderId="2" xfId="1" applyNumberFormat="1" applyFont="1" applyFill="1" applyBorder="1" applyAlignment="1">
      <alignment horizontal="left" vertical="top"/>
    </xf>
    <xf numFmtId="4" fontId="2" fillId="0" borderId="2" xfId="0" applyNumberFormat="1" applyFont="1" applyFill="1" applyBorder="1"/>
    <xf numFmtId="168" fontId="3" fillId="0" borderId="2" xfId="0" applyNumberFormat="1" applyFont="1" applyFill="1" applyBorder="1" applyAlignment="1">
      <alignment horizontal="left" vertical="top"/>
    </xf>
    <xf numFmtId="49" fontId="3" fillId="0" borderId="16" xfId="5" applyNumberFormat="1" applyFont="1" applyFill="1" applyBorder="1"/>
    <xf numFmtId="0" fontId="2" fillId="0" borderId="16" xfId="0" applyFont="1" applyFill="1" applyBorder="1" applyAlignment="1">
      <alignment horizontal="left"/>
    </xf>
    <xf numFmtId="0" fontId="3" fillId="0" borderId="8" xfId="0" applyFont="1" applyFill="1" applyBorder="1" applyAlignment="1">
      <alignment horizontal="left" vertical="top" wrapText="1"/>
    </xf>
    <xf numFmtId="0" fontId="25" fillId="0" borderId="2" xfId="0" applyFont="1" applyFill="1" applyBorder="1" applyAlignment="1">
      <alignment vertical="center"/>
    </xf>
    <xf numFmtId="0" fontId="3" fillId="0" borderId="9" xfId="0" applyFont="1" applyFill="1" applyBorder="1" applyAlignment="1">
      <alignment horizontal="left" vertical="top" wrapText="1"/>
    </xf>
    <xf numFmtId="0" fontId="3" fillId="0" borderId="1" xfId="8" applyNumberFormat="1" applyFont="1" applyFill="1" applyBorder="1" applyAlignment="1" applyProtection="1">
      <alignment horizontal="left" vertical="center"/>
      <protection hidden="1"/>
    </xf>
    <xf numFmtId="0" fontId="3" fillId="0" borderId="0" xfId="5" applyFont="1" applyFill="1" applyBorder="1" applyAlignment="1">
      <alignment wrapText="1"/>
    </xf>
    <xf numFmtId="0" fontId="3" fillId="0" borderId="1" xfId="8" applyNumberFormat="1" applyFont="1" applyFill="1" applyBorder="1" applyAlignment="1" applyProtection="1">
      <alignment horizontal="left" vertical="center" wrapText="1"/>
      <protection hidden="1"/>
    </xf>
    <xf numFmtId="0" fontId="3" fillId="0" borderId="0" xfId="3" applyFont="1" applyFill="1" applyBorder="1" applyAlignment="1">
      <alignment horizontal="left" vertical="top" wrapText="1"/>
    </xf>
    <xf numFmtId="0" fontId="3" fillId="0" borderId="1" xfId="5" applyFont="1" applyFill="1" applyBorder="1" applyAlignment="1">
      <alignment horizontal="left" vertical="center" wrapText="1"/>
    </xf>
    <xf numFmtId="0" fontId="3" fillId="0" borderId="16" xfId="5" applyFont="1" applyFill="1" applyBorder="1" applyAlignment="1">
      <alignment horizontal="left" vertical="center" wrapText="1"/>
    </xf>
    <xf numFmtId="168" fontId="2" fillId="0" borderId="16" xfId="0" applyNumberFormat="1" applyFont="1" applyFill="1" applyBorder="1" applyAlignment="1">
      <alignment horizontal="left" vertical="center"/>
    </xf>
    <xf numFmtId="0" fontId="0" fillId="0" borderId="2" xfId="0" applyFill="1" applyBorder="1"/>
    <xf numFmtId="0" fontId="22" fillId="0" borderId="2" xfId="0" applyFont="1" applyFill="1" applyBorder="1"/>
    <xf numFmtId="49" fontId="3" fillId="0" borderId="2" xfId="0" applyNumberFormat="1" applyFont="1" applyFill="1" applyBorder="1" applyAlignment="1"/>
    <xf numFmtId="49" fontId="3" fillId="0" borderId="7" xfId="0" applyNumberFormat="1" applyFont="1" applyFill="1" applyBorder="1" applyAlignment="1">
      <alignment horizontal="left"/>
    </xf>
    <xf numFmtId="49" fontId="7" fillId="0" borderId="0" xfId="0" applyNumberFormat="1" applyFont="1" applyFill="1" applyBorder="1" applyAlignment="1">
      <alignment horizontal="left" vertical="center"/>
    </xf>
    <xf numFmtId="49" fontId="3" fillId="0" borderId="0" xfId="0"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vertical="top"/>
    </xf>
    <xf numFmtId="4" fontId="12" fillId="0" borderId="2" xfId="1" applyNumberFormat="1" applyFont="1" applyFill="1" applyBorder="1" applyAlignment="1">
      <alignment horizontal="right" vertical="center" wrapText="1"/>
    </xf>
    <xf numFmtId="49" fontId="2" fillId="0" borderId="0" xfId="0" applyNumberFormat="1" applyFont="1" applyFill="1" applyBorder="1" applyAlignment="1">
      <alignment horizontal="left" vertical="top"/>
    </xf>
    <xf numFmtId="0" fontId="2" fillId="0" borderId="0" xfId="0" applyNumberFormat="1" applyFont="1" applyFill="1" applyBorder="1" applyAlignment="1">
      <alignment horizontal="left" vertical="top" wrapText="1"/>
    </xf>
    <xf numFmtId="49" fontId="7" fillId="0" borderId="0" xfId="0" applyNumberFormat="1" applyFont="1" applyFill="1" applyAlignment="1">
      <alignment horizontal="left" vertical="top"/>
    </xf>
    <xf numFmtId="0" fontId="3" fillId="0" borderId="0" xfId="0" applyNumberFormat="1" applyFont="1" applyFill="1" applyBorder="1" applyAlignment="1">
      <alignment horizontal="left" vertical="top" wrapText="1"/>
    </xf>
    <xf numFmtId="49" fontId="3" fillId="0" borderId="0" xfId="3" applyNumberFormat="1" applyFont="1" applyFill="1" applyBorder="1" applyAlignment="1">
      <alignment horizontal="left" vertical="top"/>
    </xf>
    <xf numFmtId="0" fontId="2" fillId="0" borderId="0" xfId="0" applyFont="1" applyAlignment="1">
      <alignment horizontal="left"/>
    </xf>
    <xf numFmtId="49" fontId="7" fillId="3" borderId="1" xfId="0" applyNumberFormat="1" applyFont="1" applyFill="1" applyBorder="1" applyAlignment="1">
      <alignment horizontal="left" wrapText="1"/>
    </xf>
    <xf numFmtId="49" fontId="3" fillId="0" borderId="2" xfId="5" applyNumberFormat="1" applyFont="1" applyFill="1" applyBorder="1" applyAlignment="1">
      <alignment horizontal="left" wrapText="1"/>
    </xf>
    <xf numFmtId="49" fontId="3" fillId="0" borderId="1" xfId="0" applyNumberFormat="1" applyFont="1" applyFill="1" applyBorder="1" applyAlignment="1">
      <alignment horizontal="left" wrapText="1"/>
    </xf>
    <xf numFmtId="0" fontId="3" fillId="0" borderId="2" xfId="0" applyNumberFormat="1" applyFont="1" applyFill="1" applyBorder="1" applyAlignment="1">
      <alignment horizontal="left" vertical="top" wrapText="1"/>
    </xf>
    <xf numFmtId="2" fontId="3" fillId="0" borderId="2"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xf>
    <xf numFmtId="1" fontId="2" fillId="0" borderId="2" xfId="0" applyNumberFormat="1" applyFont="1" applyFill="1" applyBorder="1" applyAlignment="1">
      <alignment horizontal="left" vertical="top"/>
    </xf>
    <xf numFmtId="175" fontId="2" fillId="0" borderId="2" xfId="18" applyNumberFormat="1" applyFont="1" applyFill="1" applyBorder="1" applyAlignment="1">
      <alignment horizontal="left" vertical="top"/>
    </xf>
    <xf numFmtId="49" fontId="2" fillId="0" borderId="2" xfId="0" applyNumberFormat="1" applyFont="1" applyFill="1" applyBorder="1" applyAlignment="1">
      <alignment horizontal="left" vertical="top" wrapText="1"/>
    </xf>
    <xf numFmtId="0" fontId="0" fillId="0" borderId="2" xfId="0" applyFill="1" applyBorder="1" applyAlignment="1">
      <alignment horizontal="left" vertical="top"/>
    </xf>
    <xf numFmtId="43" fontId="3" fillId="0" borderId="2" xfId="0" applyNumberFormat="1" applyFont="1" applyFill="1" applyBorder="1" applyAlignment="1">
      <alignment horizontal="left" vertical="top" wrapText="1"/>
    </xf>
    <xf numFmtId="0" fontId="2" fillId="0" borderId="2" xfId="0" applyFont="1" applyFill="1" applyBorder="1" applyAlignment="1">
      <alignment horizontal="center" vertical="top" wrapText="1"/>
    </xf>
    <xf numFmtId="49" fontId="3" fillId="0" borderId="7" xfId="0" applyNumberFormat="1" applyFont="1" applyFill="1" applyBorder="1" applyAlignment="1">
      <alignment vertical="top"/>
    </xf>
    <xf numFmtId="0" fontId="3" fillId="0" borderId="7" xfId="0" applyFont="1" applyFill="1" applyBorder="1" applyAlignment="1">
      <alignment horizontal="center" vertical="top" wrapText="1"/>
    </xf>
    <xf numFmtId="49" fontId="2" fillId="0" borderId="7" xfId="0" applyNumberFormat="1" applyFont="1" applyFill="1" applyBorder="1" applyAlignment="1">
      <alignment horizontal="left" vertical="top" wrapText="1"/>
    </xf>
    <xf numFmtId="1" fontId="3" fillId="0" borderId="7" xfId="0" applyNumberFormat="1" applyFont="1" applyFill="1" applyBorder="1" applyAlignment="1">
      <alignment horizontal="left" vertical="top" wrapText="1"/>
    </xf>
    <xf numFmtId="43" fontId="3" fillId="0" borderId="7" xfId="0" applyNumberFormat="1" applyFont="1" applyFill="1" applyBorder="1" applyAlignment="1">
      <alignment horizontal="center" vertical="top" wrapText="1"/>
    </xf>
    <xf numFmtId="2" fontId="3" fillId="0" borderId="2" xfId="3" applyNumberFormat="1" applyFont="1" applyFill="1" applyBorder="1" applyAlignment="1">
      <alignment horizontal="left" vertical="top" wrapText="1"/>
    </xf>
    <xf numFmtId="165" fontId="3" fillId="0" borderId="2" xfId="3" applyNumberFormat="1" applyFont="1" applyFill="1" applyBorder="1" applyAlignment="1">
      <alignment horizontal="left" vertical="top" wrapText="1"/>
    </xf>
    <xf numFmtId="175" fontId="3" fillId="0" borderId="2" xfId="18" applyNumberFormat="1" applyFont="1" applyFill="1" applyBorder="1" applyAlignment="1">
      <alignment horizontal="left" vertical="top" wrapText="1"/>
    </xf>
    <xf numFmtId="4" fontId="3" fillId="0" borderId="2" xfId="3" applyNumberFormat="1" applyFont="1" applyFill="1" applyBorder="1" applyAlignment="1">
      <alignment horizontal="left" vertical="top" wrapText="1"/>
    </xf>
    <xf numFmtId="49" fontId="5" fillId="0" borderId="2" xfId="0" applyNumberFormat="1" applyFont="1" applyFill="1" applyBorder="1" applyAlignment="1">
      <alignment horizontal="left" vertical="top"/>
    </xf>
    <xf numFmtId="49" fontId="2" fillId="0" borderId="7" xfId="0" applyNumberFormat="1" applyFont="1" applyFill="1" applyBorder="1" applyAlignment="1">
      <alignment vertical="top" wrapText="1"/>
    </xf>
    <xf numFmtId="4" fontId="3" fillId="0" borderId="2" xfId="3" applyNumberFormat="1" applyFont="1" applyFill="1" applyBorder="1" applyAlignment="1">
      <alignment vertical="top" wrapText="1"/>
    </xf>
    <xf numFmtId="4" fontId="3" fillId="0" borderId="2" xfId="0" applyNumberFormat="1" applyFont="1" applyFill="1" applyBorder="1" applyAlignment="1">
      <alignment horizontal="right" vertical="top"/>
    </xf>
    <xf numFmtId="0" fontId="2" fillId="0" borderId="0" xfId="0" applyNumberFormat="1" applyFont="1" applyFill="1" applyBorder="1" applyAlignment="1">
      <alignment horizontal="center" vertical="top" wrapText="1"/>
    </xf>
    <xf numFmtId="1" fontId="2" fillId="0" borderId="7" xfId="0" applyNumberFormat="1" applyFont="1" applyFill="1" applyBorder="1" applyAlignment="1">
      <alignment horizontal="left" vertical="top" wrapText="1"/>
    </xf>
    <xf numFmtId="1" fontId="3" fillId="0" borderId="2" xfId="3" applyNumberFormat="1" applyFont="1" applyFill="1" applyBorder="1" applyAlignment="1">
      <alignment horizontal="left" vertical="top" wrapText="1"/>
    </xf>
    <xf numFmtId="49" fontId="7" fillId="0" borderId="2" xfId="0" applyNumberFormat="1" applyFont="1" applyFill="1" applyBorder="1" applyAlignment="1">
      <alignment horizontal="left" vertical="top"/>
    </xf>
    <xf numFmtId="43" fontId="3" fillId="0" borderId="7" xfId="0" applyNumberFormat="1" applyFont="1" applyFill="1" applyBorder="1" applyAlignment="1">
      <alignment horizontal="left" vertical="top" wrapText="1"/>
    </xf>
    <xf numFmtId="1" fontId="2" fillId="0" borderId="2" xfId="0" applyNumberFormat="1" applyFont="1" applyFill="1" applyBorder="1" applyAlignment="1">
      <alignment horizontal="left" vertical="top" wrapText="1"/>
    </xf>
    <xf numFmtId="43" fontId="3" fillId="0" borderId="2" xfId="0" applyNumberFormat="1" applyFont="1" applyFill="1" applyBorder="1" applyAlignment="1">
      <alignment horizontal="center" vertical="top" wrapText="1"/>
    </xf>
    <xf numFmtId="49" fontId="3" fillId="0" borderId="3" xfId="0" applyNumberFormat="1" applyFont="1" applyFill="1" applyBorder="1" applyAlignment="1">
      <alignment horizontal="left"/>
    </xf>
    <xf numFmtId="0"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left" vertical="top" wrapText="1"/>
    </xf>
    <xf numFmtId="4" fontId="3" fillId="0" borderId="2" xfId="3" applyNumberFormat="1" applyFont="1" applyFill="1" applyBorder="1" applyAlignment="1">
      <alignment horizontal="left" vertical="top"/>
    </xf>
    <xf numFmtId="49" fontId="3" fillId="0" borderId="16" xfId="0" applyNumberFormat="1" applyFont="1" applyFill="1" applyBorder="1" applyAlignment="1">
      <alignment horizontal="left" vertical="top"/>
    </xf>
    <xf numFmtId="49" fontId="5" fillId="0" borderId="2" xfId="0" applyNumberFormat="1" applyFont="1" applyFill="1" applyBorder="1" applyAlignment="1">
      <alignment vertical="top"/>
    </xf>
    <xf numFmtId="0" fontId="2" fillId="0" borderId="2" xfId="0" applyFont="1" applyFill="1" applyBorder="1" applyAlignment="1">
      <alignment vertical="top"/>
    </xf>
    <xf numFmtId="0" fontId="3" fillId="0" borderId="2" xfId="0" applyNumberFormat="1" applyFont="1" applyFill="1" applyBorder="1" applyAlignment="1">
      <alignment horizontal="left"/>
    </xf>
    <xf numFmtId="49" fontId="7" fillId="0" borderId="2" xfId="0" applyNumberFormat="1" applyFont="1" applyFill="1" applyBorder="1" applyAlignment="1">
      <alignment horizontal="left"/>
    </xf>
    <xf numFmtId="49" fontId="3" fillId="0" borderId="7" xfId="0" applyNumberFormat="1" applyFont="1" applyFill="1" applyBorder="1" applyAlignment="1">
      <alignment horizontal="left" wrapText="1"/>
    </xf>
    <xf numFmtId="0" fontId="3" fillId="0" borderId="2" xfId="6" applyFont="1" applyFill="1" applyBorder="1" applyAlignment="1">
      <alignment horizontal="left" wrapText="1"/>
    </xf>
    <xf numFmtId="1" fontId="3" fillId="0" borderId="2" xfId="0" applyNumberFormat="1" applyFont="1" applyFill="1" applyBorder="1" applyAlignment="1">
      <alignment horizontal="left" wrapText="1"/>
    </xf>
    <xf numFmtId="169" fontId="3" fillId="0" borderId="2" xfId="0" applyNumberFormat="1" applyFont="1" applyFill="1" applyBorder="1" applyAlignment="1">
      <alignment horizontal="left" wrapText="1"/>
    </xf>
    <xf numFmtId="2" fontId="3" fillId="0" borderId="2" xfId="0" applyNumberFormat="1" applyFont="1" applyFill="1" applyBorder="1" applyAlignment="1">
      <alignment horizontal="left" wrapText="1"/>
    </xf>
    <xf numFmtId="4" fontId="3" fillId="0" borderId="2" xfId="0" applyNumberFormat="1" applyFont="1" applyFill="1" applyBorder="1" applyAlignment="1">
      <alignment horizontal="left" wrapText="1"/>
    </xf>
    <xf numFmtId="0" fontId="3" fillId="0" borderId="2" xfId="5" applyFont="1" applyFill="1" applyBorder="1" applyAlignment="1">
      <alignment horizontal="left"/>
    </xf>
    <xf numFmtId="49" fontId="5" fillId="0" borderId="2" xfId="0" applyNumberFormat="1" applyFont="1" applyFill="1" applyBorder="1" applyAlignment="1">
      <alignment horizontal="left"/>
    </xf>
    <xf numFmtId="0" fontId="2" fillId="0" borderId="2" xfId="0" applyNumberFormat="1" applyFont="1" applyFill="1" applyBorder="1" applyAlignment="1">
      <alignment horizontal="left"/>
    </xf>
    <xf numFmtId="49" fontId="2" fillId="0" borderId="2" xfId="0" applyNumberFormat="1" applyFont="1" applyFill="1" applyBorder="1" applyAlignment="1">
      <alignment vertical="top"/>
    </xf>
    <xf numFmtId="49" fontId="2" fillId="0" borderId="2" xfId="0" applyNumberFormat="1" applyFont="1" applyFill="1" applyBorder="1" applyAlignment="1">
      <alignment vertical="top" wrapText="1"/>
    </xf>
    <xf numFmtId="0" fontId="2" fillId="0" borderId="2" xfId="0" applyNumberFormat="1" applyFont="1" applyFill="1" applyBorder="1" applyAlignment="1">
      <alignment vertical="top"/>
    </xf>
    <xf numFmtId="1" fontId="3" fillId="0" borderId="2" xfId="0" applyNumberFormat="1" applyFont="1" applyFill="1" applyBorder="1" applyAlignment="1">
      <alignment vertical="top" wrapText="1"/>
    </xf>
    <xf numFmtId="49" fontId="3" fillId="0" borderId="2" xfId="5" applyNumberFormat="1" applyFont="1" applyFill="1" applyBorder="1" applyAlignment="1">
      <alignment vertical="top" wrapText="1"/>
    </xf>
    <xf numFmtId="0" fontId="3" fillId="0" borderId="2" xfId="6" applyFont="1" applyFill="1" applyBorder="1" applyAlignment="1">
      <alignment vertical="top" wrapText="1"/>
    </xf>
    <xf numFmtId="49" fontId="2" fillId="0" borderId="7" xfId="0" applyNumberFormat="1" applyFont="1" applyFill="1" applyBorder="1" applyAlignment="1">
      <alignment vertical="top"/>
    </xf>
    <xf numFmtId="49" fontId="5" fillId="0" borderId="7" xfId="0" applyNumberFormat="1" applyFont="1" applyFill="1" applyBorder="1" applyAlignment="1">
      <alignment vertical="top"/>
    </xf>
    <xf numFmtId="0" fontId="3" fillId="0" borderId="7" xfId="0" applyFont="1" applyFill="1" applyBorder="1" applyAlignment="1">
      <alignment vertical="top" wrapText="1"/>
    </xf>
    <xf numFmtId="0" fontId="2" fillId="0" borderId="2" xfId="0" applyFont="1" applyFill="1" applyBorder="1" applyAlignment="1">
      <alignment vertical="top" wrapText="1"/>
    </xf>
    <xf numFmtId="0" fontId="3" fillId="0" borderId="2" xfId="5" applyFont="1" applyFill="1" applyBorder="1" applyAlignment="1">
      <alignment vertical="top"/>
    </xf>
    <xf numFmtId="49" fontId="3" fillId="0" borderId="2" xfId="5" applyNumberFormat="1" applyFont="1" applyFill="1" applyBorder="1" applyAlignment="1">
      <alignment vertical="top"/>
    </xf>
    <xf numFmtId="0" fontId="3" fillId="0" borderId="2" xfId="5" applyFont="1" applyFill="1" applyBorder="1" applyAlignment="1">
      <alignment vertical="top" wrapText="1"/>
    </xf>
    <xf numFmtId="165" fontId="3" fillId="0" borderId="2" xfId="5" applyNumberFormat="1" applyFont="1" applyFill="1" applyBorder="1" applyAlignment="1">
      <alignment vertical="top"/>
    </xf>
    <xf numFmtId="166" fontId="3" fillId="0" borderId="2" xfId="18" applyFont="1" applyFill="1" applyBorder="1" applyAlignment="1">
      <alignment vertical="top"/>
    </xf>
    <xf numFmtId="39" fontId="3" fillId="0" borderId="2" xfId="18" applyNumberFormat="1" applyFont="1" applyFill="1" applyBorder="1" applyAlignment="1">
      <alignment horizontal="left" vertical="top"/>
    </xf>
    <xf numFmtId="39" fontId="3" fillId="0" borderId="2" xfId="18" applyNumberFormat="1" applyFont="1" applyFill="1" applyBorder="1" applyAlignment="1">
      <alignment vertical="top"/>
    </xf>
    <xf numFmtId="167" fontId="3" fillId="0" borderId="2" xfId="5" applyNumberFormat="1" applyFont="1" applyFill="1" applyBorder="1" applyAlignment="1">
      <alignment vertical="top" wrapText="1"/>
    </xf>
    <xf numFmtId="49" fontId="10" fillId="0" borderId="2" xfId="0" applyNumberFormat="1" applyFont="1" applyFill="1" applyBorder="1" applyAlignment="1">
      <alignment vertical="top" wrapText="1"/>
    </xf>
    <xf numFmtId="0" fontId="3" fillId="0" borderId="2" xfId="22" applyFont="1" applyFill="1" applyBorder="1" applyAlignment="1">
      <alignment vertical="top"/>
    </xf>
    <xf numFmtId="4" fontId="3" fillId="0" borderId="2" xfId="2" applyNumberFormat="1" applyFont="1" applyFill="1" applyBorder="1" applyAlignment="1">
      <alignment vertical="top"/>
    </xf>
    <xf numFmtId="49" fontId="3" fillId="0" borderId="7" xfId="0" applyNumberFormat="1" applyFont="1" applyFill="1" applyBorder="1" applyAlignment="1">
      <alignment horizontal="left" vertical="center" wrapText="1"/>
    </xf>
    <xf numFmtId="49" fontId="3" fillId="0" borderId="2" xfId="0" applyNumberFormat="1" applyFont="1" applyFill="1" applyBorder="1" applyAlignment="1">
      <alignment vertical="center" wrapText="1"/>
    </xf>
    <xf numFmtId="0" fontId="2" fillId="0" borderId="2" xfId="0" applyNumberFormat="1" applyFont="1" applyFill="1" applyBorder="1" applyAlignment="1">
      <alignment vertical="center"/>
    </xf>
    <xf numFmtId="0" fontId="10" fillId="0" borderId="2" xfId="0" applyFont="1" applyFill="1" applyBorder="1" applyAlignment="1">
      <alignment vertical="center" wrapText="1"/>
    </xf>
    <xf numFmtId="49" fontId="3" fillId="0" borderId="7" xfId="0" applyNumberFormat="1" applyFont="1" applyFill="1" applyBorder="1" applyAlignment="1">
      <alignment vertical="center"/>
    </xf>
    <xf numFmtId="168" fontId="3" fillId="0" borderId="2" xfId="0" applyNumberFormat="1" applyFont="1" applyFill="1" applyBorder="1" applyAlignment="1">
      <alignment vertical="center"/>
    </xf>
    <xf numFmtId="1" fontId="3" fillId="0" borderId="2" xfId="0" applyNumberFormat="1" applyFont="1" applyFill="1" applyBorder="1" applyAlignment="1">
      <alignment horizontal="left" vertical="center" wrapText="1"/>
    </xf>
    <xf numFmtId="173" fontId="3" fillId="0" borderId="2" xfId="0" applyNumberFormat="1" applyFont="1" applyFill="1" applyBorder="1" applyAlignment="1">
      <alignment horizontal="left" vertical="center" wrapText="1"/>
    </xf>
    <xf numFmtId="39" fontId="3" fillId="0" borderId="2" xfId="16" applyNumberFormat="1" applyFont="1" applyFill="1" applyBorder="1" applyAlignment="1">
      <alignment horizontal="left" vertical="center" wrapText="1"/>
    </xf>
    <xf numFmtId="4" fontId="3" fillId="0" borderId="2" xfId="16" applyNumberFormat="1" applyFont="1" applyFill="1" applyBorder="1" applyAlignment="1">
      <alignment horizontal="right" vertical="center" wrapText="1"/>
    </xf>
    <xf numFmtId="4" fontId="12" fillId="0" borderId="2" xfId="16" applyNumberFormat="1" applyFont="1" applyFill="1" applyBorder="1" applyAlignment="1">
      <alignment horizontal="right" vertical="center" wrapText="1"/>
    </xf>
    <xf numFmtId="0" fontId="3" fillId="0" borderId="2" xfId="0" applyFont="1" applyFill="1" applyBorder="1" applyAlignment="1"/>
    <xf numFmtId="0" fontId="3" fillId="0" borderId="2" xfId="0" applyNumberFormat="1" applyFont="1" applyFill="1" applyBorder="1" applyAlignment="1">
      <alignment vertical="center" wrapText="1"/>
    </xf>
    <xf numFmtId="43" fontId="3" fillId="0" borderId="2" xfId="16" applyFont="1" applyFill="1" applyBorder="1" applyAlignment="1">
      <alignment horizontal="left" vertical="center"/>
    </xf>
    <xf numFmtId="0" fontId="26" fillId="0" borderId="2" xfId="0" applyFont="1" applyFill="1" applyBorder="1" applyAlignment="1">
      <alignment horizontal="left" vertical="center"/>
    </xf>
    <xf numFmtId="0" fontId="2" fillId="0" borderId="2" xfId="0" applyFont="1" applyFill="1" applyBorder="1" applyAlignment="1">
      <alignment horizontal="center" vertical="center" wrapText="1"/>
    </xf>
    <xf numFmtId="49" fontId="5" fillId="0" borderId="2" xfId="0" applyNumberFormat="1" applyFont="1" applyFill="1" applyBorder="1" applyAlignment="1">
      <alignment horizontal="left" vertical="center" wrapText="1"/>
    </xf>
    <xf numFmtId="49" fontId="3" fillId="0" borderId="2" xfId="5" applyNumberFormat="1" applyFont="1" applyFill="1" applyBorder="1" applyAlignment="1">
      <alignment horizontal="left" vertical="center"/>
    </xf>
    <xf numFmtId="165" fontId="3" fillId="0" borderId="2" xfId="0" applyNumberFormat="1" applyFont="1" applyFill="1" applyBorder="1" applyAlignment="1">
      <alignment horizontal="left" vertical="center"/>
    </xf>
    <xf numFmtId="39" fontId="3" fillId="0" borderId="2" xfId="16" applyNumberFormat="1" applyFont="1" applyFill="1" applyBorder="1" applyAlignment="1">
      <alignment horizontal="left" vertical="center"/>
    </xf>
    <xf numFmtId="43" fontId="3" fillId="0" borderId="2" xfId="16" applyFont="1" applyFill="1" applyBorder="1" applyAlignment="1">
      <alignment vertical="center"/>
    </xf>
    <xf numFmtId="49" fontId="7" fillId="0" borderId="7" xfId="0" applyNumberFormat="1" applyFont="1" applyFill="1" applyBorder="1" applyAlignment="1">
      <alignment horizontal="left"/>
    </xf>
    <xf numFmtId="0" fontId="10" fillId="0" borderId="2" xfId="22" applyFont="1" applyFill="1" applyBorder="1" applyAlignment="1">
      <alignment horizontal="left" vertical="top" wrapText="1"/>
    </xf>
    <xf numFmtId="0" fontId="12" fillId="0" borderId="2" xfId="0" applyFont="1" applyFill="1" applyBorder="1" applyAlignment="1">
      <alignment horizontal="left"/>
    </xf>
    <xf numFmtId="1" fontId="3" fillId="0" borderId="2" xfId="5" applyNumberFormat="1" applyFont="1" applyFill="1" applyBorder="1" applyAlignment="1">
      <alignment horizontal="left" vertical="center"/>
    </xf>
    <xf numFmtId="165" fontId="3" fillId="0" borderId="2" xfId="5" applyNumberFormat="1" applyFont="1" applyFill="1" applyBorder="1" applyAlignment="1">
      <alignment horizontal="left" vertical="center"/>
    </xf>
    <xf numFmtId="167" fontId="3" fillId="0" borderId="2" xfId="5" applyNumberFormat="1" applyFont="1" applyFill="1" applyBorder="1" applyAlignment="1">
      <alignment horizontal="left" vertical="center" wrapText="1"/>
    </xf>
    <xf numFmtId="4" fontId="27" fillId="0" borderId="2" xfId="0" applyNumberFormat="1" applyFont="1" applyFill="1" applyBorder="1" applyAlignment="1">
      <alignment horizontal="left" vertical="top"/>
    </xf>
    <xf numFmtId="0" fontId="15" fillId="0" borderId="2" xfId="0"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168" fontId="7" fillId="0" borderId="2" xfId="0" applyNumberFormat="1" applyFont="1" applyFill="1" applyBorder="1" applyAlignment="1">
      <alignment horizontal="left" vertical="center"/>
    </xf>
    <xf numFmtId="0" fontId="0" fillId="0" borderId="2" xfId="0" applyFill="1" applyBorder="1" applyAlignment="1">
      <alignment horizontal="left"/>
    </xf>
    <xf numFmtId="0" fontId="22" fillId="0" borderId="0" xfId="0" applyFont="1" applyFill="1" applyAlignment="1"/>
    <xf numFmtId="49" fontId="2" fillId="4" borderId="2" xfId="0" applyNumberFormat="1" applyFont="1" applyFill="1" applyBorder="1" applyAlignment="1">
      <alignment horizontal="left" vertical="top" wrapText="1"/>
    </xf>
    <xf numFmtId="4" fontId="2" fillId="7" borderId="2" xfId="0" applyNumberFormat="1" applyFont="1" applyFill="1" applyBorder="1" applyAlignment="1">
      <alignment horizontal="left"/>
    </xf>
    <xf numFmtId="49" fontId="2" fillId="8" borderId="2" xfId="0" applyNumberFormat="1" applyFont="1" applyFill="1" applyBorder="1" applyAlignment="1">
      <alignment horizontal="left" wrapText="1"/>
    </xf>
    <xf numFmtId="49" fontId="2" fillId="8" borderId="2" xfId="0" applyNumberFormat="1" applyFont="1" applyFill="1" applyBorder="1" applyAlignment="1">
      <alignment horizontal="left"/>
    </xf>
    <xf numFmtId="49" fontId="7" fillId="7" borderId="2" xfId="0" applyNumberFormat="1" applyFont="1" applyFill="1" applyBorder="1" applyAlignment="1">
      <alignment horizontal="left"/>
    </xf>
    <xf numFmtId="49" fontId="2" fillId="0" borderId="0" xfId="0" applyNumberFormat="1" applyFont="1" applyFill="1" applyBorder="1" applyAlignment="1">
      <alignment horizontal="left"/>
    </xf>
    <xf numFmtId="49" fontId="28" fillId="0" borderId="0" xfId="0" applyNumberFormat="1" applyFont="1" applyFill="1" applyBorder="1" applyAlignment="1">
      <alignment vertical="top"/>
    </xf>
    <xf numFmtId="0" fontId="3" fillId="0" borderId="0" xfId="0" applyNumberFormat="1" applyFont="1" applyFill="1" applyBorder="1" applyAlignment="1">
      <alignment vertical="center"/>
    </xf>
    <xf numFmtId="49" fontId="7" fillId="8" borderId="2" xfId="0" applyNumberFormat="1" applyFont="1" applyFill="1" applyBorder="1" applyAlignment="1">
      <alignment horizontal="left"/>
    </xf>
    <xf numFmtId="0" fontId="2" fillId="8" borderId="2" xfId="0" applyFont="1" applyFill="1" applyBorder="1" applyAlignment="1">
      <alignment horizontal="left"/>
    </xf>
    <xf numFmtId="49" fontId="2" fillId="8" borderId="2" xfId="0" applyNumberFormat="1" applyFont="1" applyFill="1" applyBorder="1" applyAlignment="1">
      <alignment horizontal="left" vertical="center" wrapText="1"/>
    </xf>
    <xf numFmtId="49" fontId="2" fillId="0" borderId="2" xfId="0" applyNumberFormat="1" applyFont="1" applyFill="1" applyBorder="1" applyAlignment="1">
      <alignment wrapText="1"/>
    </xf>
    <xf numFmtId="0" fontId="3" fillId="0" borderId="2" xfId="0" applyFont="1" applyFill="1" applyBorder="1" applyAlignment="1">
      <alignment vertical="center" wrapText="1"/>
    </xf>
    <xf numFmtId="165" fontId="3" fillId="0" borderId="2" xfId="0" applyNumberFormat="1" applyFont="1" applyFill="1" applyBorder="1" applyAlignment="1">
      <alignment vertical="center"/>
    </xf>
    <xf numFmtId="49" fontId="3" fillId="0" borderId="2" xfId="5" applyNumberFormat="1" applyFont="1" applyFill="1" applyBorder="1" applyAlignment="1"/>
    <xf numFmtId="0" fontId="3" fillId="0" borderId="2" xfId="0" applyFont="1" applyFill="1" applyBorder="1" applyAlignment="1">
      <alignment vertical="top"/>
    </xf>
    <xf numFmtId="165" fontId="3" fillId="0" borderId="2" xfId="0" applyNumberFormat="1" applyFont="1" applyFill="1" applyBorder="1" applyAlignment="1">
      <alignment vertical="top"/>
    </xf>
    <xf numFmtId="0" fontId="3" fillId="0" borderId="2" xfId="17" applyFont="1" applyFill="1" applyBorder="1" applyAlignment="1">
      <alignment horizontal="left" vertical="center"/>
    </xf>
    <xf numFmtId="49" fontId="3" fillId="0" borderId="2" xfId="5" applyNumberFormat="1" applyFont="1" applyFill="1" applyBorder="1" applyAlignment="1">
      <alignment vertical="center"/>
    </xf>
    <xf numFmtId="165" fontId="3" fillId="0" borderId="2" xfId="5" applyNumberFormat="1" applyFont="1" applyFill="1" applyBorder="1" applyAlignment="1">
      <alignment vertical="center"/>
    </xf>
    <xf numFmtId="166" fontId="3" fillId="0" borderId="2" xfId="18" applyFont="1" applyFill="1" applyBorder="1" applyAlignment="1">
      <alignment vertical="center"/>
    </xf>
    <xf numFmtId="4" fontId="2" fillId="0" borderId="2" xfId="0" applyNumberFormat="1" applyFont="1" applyFill="1" applyBorder="1" applyAlignment="1">
      <alignment horizontal="left"/>
    </xf>
    <xf numFmtId="4" fontId="2" fillId="0" borderId="2" xfId="0" applyNumberFormat="1" applyFont="1" applyFill="1" applyBorder="1" applyAlignment="1">
      <alignment horizontal="left" vertical="center"/>
    </xf>
    <xf numFmtId="168" fontId="2" fillId="0" borderId="2" xfId="0" applyNumberFormat="1" applyFont="1" applyFill="1" applyBorder="1" applyAlignment="1">
      <alignment horizontal="left" vertical="center" wrapText="1"/>
    </xf>
    <xf numFmtId="0" fontId="3" fillId="0" borderId="2" xfId="6" applyFont="1" applyFill="1" applyBorder="1" applyAlignment="1">
      <alignment horizontal="left" vertical="top" wrapText="1"/>
    </xf>
    <xf numFmtId="169" fontId="3" fillId="0" borderId="2" xfId="0" applyNumberFormat="1" applyFont="1" applyFill="1" applyBorder="1" applyAlignment="1">
      <alignment horizontal="left" vertical="top" wrapText="1"/>
    </xf>
    <xf numFmtId="176" fontId="3" fillId="0" borderId="2" xfId="21" applyFont="1" applyFill="1" applyBorder="1" applyAlignment="1">
      <alignment horizontal="left" vertical="top" wrapText="1"/>
    </xf>
    <xf numFmtId="0" fontId="2" fillId="0" borderId="2" xfId="0" applyNumberFormat="1" applyFont="1" applyFill="1" applyBorder="1" applyAlignment="1">
      <alignment horizontal="left" vertical="top"/>
    </xf>
    <xf numFmtId="0" fontId="2" fillId="0" borderId="2" xfId="0" applyNumberFormat="1" applyFont="1" applyFill="1" applyBorder="1" applyAlignment="1">
      <alignment horizontal="left" vertical="top" wrapText="1"/>
    </xf>
    <xf numFmtId="1" fontId="2" fillId="0" borderId="2" xfId="0" applyNumberFormat="1" applyFont="1" applyFill="1" applyBorder="1" applyAlignment="1">
      <alignment horizontal="center" vertical="top" wrapText="1"/>
    </xf>
    <xf numFmtId="49" fontId="2" fillId="0" borderId="2" xfId="0" applyNumberFormat="1" applyFont="1" applyFill="1" applyBorder="1" applyAlignment="1">
      <alignment horizontal="center" vertical="top" wrapText="1"/>
    </xf>
    <xf numFmtId="169" fontId="2" fillId="0" borderId="1" xfId="0" applyNumberFormat="1" applyFont="1" applyFill="1" applyBorder="1" applyAlignment="1">
      <alignment horizontal="left" wrapText="1"/>
    </xf>
    <xf numFmtId="2" fontId="2" fillId="0" borderId="1" xfId="0" applyNumberFormat="1" applyFont="1" applyFill="1" applyBorder="1" applyAlignment="1">
      <alignment horizontal="left" wrapText="1"/>
    </xf>
    <xf numFmtId="4" fontId="2" fillId="0" borderId="2" xfId="0" applyNumberFormat="1" applyFont="1" applyFill="1" applyBorder="1" applyAlignment="1">
      <alignment horizontal="left" wrapText="1"/>
    </xf>
    <xf numFmtId="1" fontId="2" fillId="0" borderId="2" xfId="0" applyNumberFormat="1" applyFont="1" applyFill="1" applyBorder="1" applyAlignment="1">
      <alignment horizontal="left" wrapText="1"/>
    </xf>
    <xf numFmtId="0" fontId="2" fillId="0" borderId="2" xfId="5" applyNumberFormat="1" applyFont="1" applyFill="1" applyBorder="1" applyAlignment="1">
      <alignment horizontal="left"/>
    </xf>
    <xf numFmtId="0" fontId="2" fillId="0" borderId="2" xfId="17" applyFont="1" applyFill="1" applyBorder="1" applyAlignment="1">
      <alignment horizontal="left"/>
    </xf>
    <xf numFmtId="0" fontId="2" fillId="0" borderId="2" xfId="5" applyFont="1" applyFill="1" applyBorder="1" applyAlignment="1">
      <alignment horizontal="left"/>
    </xf>
    <xf numFmtId="0" fontId="2" fillId="0" borderId="2" xfId="6" applyFont="1" applyFill="1" applyBorder="1" applyAlignment="1">
      <alignment horizontal="left" wrapText="1"/>
    </xf>
    <xf numFmtId="169" fontId="2" fillId="0" borderId="2" xfId="0" applyNumberFormat="1" applyFont="1" applyFill="1" applyBorder="1" applyAlignment="1">
      <alignment horizontal="left" wrapText="1"/>
    </xf>
    <xf numFmtId="2" fontId="2" fillId="0" borderId="2" xfId="0" applyNumberFormat="1" applyFont="1" applyFill="1" applyBorder="1" applyAlignment="1">
      <alignment horizontal="left" wrapText="1"/>
    </xf>
    <xf numFmtId="169" fontId="2" fillId="0" borderId="2" xfId="0" applyNumberFormat="1" applyFont="1" applyFill="1" applyBorder="1" applyAlignment="1">
      <alignment vertical="top" wrapText="1"/>
    </xf>
    <xf numFmtId="2" fontId="2" fillId="0" borderId="2" xfId="0" applyNumberFormat="1" applyFont="1" applyFill="1" applyBorder="1" applyAlignment="1">
      <alignment vertical="top" wrapText="1"/>
    </xf>
    <xf numFmtId="4" fontId="2" fillId="0" borderId="2" xfId="0" applyNumberFormat="1" applyFont="1" applyFill="1" applyBorder="1" applyAlignment="1">
      <alignment horizontal="left" vertical="top" wrapText="1"/>
    </xf>
    <xf numFmtId="4" fontId="2" fillId="0" borderId="2" xfId="0" applyNumberFormat="1" applyFont="1" applyFill="1" applyBorder="1" applyAlignment="1">
      <alignment vertical="top" wrapText="1"/>
    </xf>
    <xf numFmtId="1" fontId="3" fillId="0" borderId="2" xfId="0" applyNumberFormat="1" applyFont="1" applyFill="1" applyBorder="1" applyAlignment="1">
      <alignment vertical="center"/>
    </xf>
    <xf numFmtId="49" fontId="7" fillId="0" borderId="2" xfId="0" applyNumberFormat="1" applyFont="1" applyFill="1" applyBorder="1" applyAlignment="1">
      <alignment vertical="center" wrapText="1"/>
    </xf>
    <xf numFmtId="168" fontId="7" fillId="0" borderId="2" xfId="0" applyNumberFormat="1" applyFont="1" applyFill="1" applyBorder="1" applyAlignment="1">
      <alignment vertical="center" wrapText="1"/>
    </xf>
    <xf numFmtId="2" fontId="3" fillId="0" borderId="2" xfId="0" applyNumberFormat="1" applyFont="1" applyFill="1" applyBorder="1" applyAlignment="1">
      <alignment vertical="center" wrapText="1"/>
    </xf>
    <xf numFmtId="0" fontId="2" fillId="0" borderId="2" xfId="0" applyFont="1" applyFill="1" applyBorder="1" applyAlignment="1">
      <alignment vertical="center" wrapText="1"/>
    </xf>
    <xf numFmtId="49" fontId="5" fillId="0" borderId="2" xfId="0" applyNumberFormat="1" applyFont="1" applyFill="1" applyBorder="1" applyAlignment="1">
      <alignment vertical="center" wrapText="1"/>
    </xf>
    <xf numFmtId="0" fontId="2" fillId="0" borderId="7" xfId="0" applyFont="1" applyFill="1" applyBorder="1" applyAlignment="1"/>
    <xf numFmtId="49" fontId="2" fillId="0" borderId="2" xfId="0" applyNumberFormat="1" applyFont="1" applyFill="1" applyBorder="1" applyAlignment="1"/>
    <xf numFmtId="4" fontId="2" fillId="0" borderId="2" xfId="0" applyNumberFormat="1" applyFont="1" applyFill="1" applyBorder="1" applyAlignment="1">
      <alignment vertical="top"/>
    </xf>
    <xf numFmtId="0" fontId="2" fillId="0" borderId="2" xfId="7" applyFont="1" applyFill="1" applyBorder="1" applyAlignment="1">
      <alignment vertical="center"/>
    </xf>
    <xf numFmtId="0" fontId="26" fillId="0" borderId="2" xfId="0" applyFont="1" applyFill="1" applyBorder="1" applyAlignment="1">
      <alignment vertical="center"/>
    </xf>
    <xf numFmtId="4" fontId="2" fillId="0" borderId="1" xfId="0" applyNumberFormat="1" applyFont="1" applyFill="1" applyBorder="1" applyAlignment="1">
      <alignment vertical="center" wrapText="1"/>
    </xf>
    <xf numFmtId="4" fontId="27" fillId="0" borderId="2" xfId="0" applyNumberFormat="1" applyFont="1" applyFill="1" applyBorder="1" applyAlignment="1">
      <alignment vertical="top"/>
    </xf>
    <xf numFmtId="0" fontId="29" fillId="0" borderId="2" xfId="0" applyFont="1" applyFill="1" applyBorder="1" applyAlignment="1">
      <alignment horizontal="left" vertical="top" wrapText="1"/>
    </xf>
    <xf numFmtId="49" fontId="3" fillId="7" borderId="2" xfId="0" applyNumberFormat="1" applyFont="1" applyFill="1" applyBorder="1" applyAlignment="1">
      <alignment horizontal="left"/>
    </xf>
    <xf numFmtId="49" fontId="2" fillId="7" borderId="2" xfId="0" applyNumberFormat="1" applyFont="1" applyFill="1" applyBorder="1" applyAlignment="1">
      <alignment horizontal="left"/>
    </xf>
    <xf numFmtId="0" fontId="2" fillId="7" borderId="2" xfId="0" applyFont="1" applyFill="1" applyBorder="1" applyAlignment="1">
      <alignment horizontal="left" wrapText="1"/>
    </xf>
    <xf numFmtId="0" fontId="2" fillId="7" borderId="2" xfId="0" applyFont="1" applyFill="1" applyBorder="1" applyAlignment="1">
      <alignment horizontal="left" vertical="top" wrapText="1"/>
    </xf>
    <xf numFmtId="49" fontId="3" fillId="7" borderId="2" xfId="7" applyNumberFormat="1" applyFont="1" applyFill="1" applyBorder="1" applyAlignment="1">
      <alignment horizontal="left" vertical="center" wrapText="1"/>
    </xf>
    <xf numFmtId="4" fontId="2" fillId="7" borderId="2" xfId="0" applyNumberFormat="1" applyFont="1" applyFill="1" applyBorder="1" applyAlignment="1">
      <alignment horizontal="left" vertical="center" wrapText="1"/>
    </xf>
    <xf numFmtId="0" fontId="3" fillId="0" borderId="2" xfId="20" applyFont="1" applyFill="1" applyBorder="1" applyAlignment="1">
      <alignment horizontal="left" vertical="center"/>
    </xf>
    <xf numFmtId="0" fontId="2" fillId="0" borderId="0" xfId="0" applyFont="1" applyFill="1" applyBorder="1" applyAlignment="1">
      <alignment horizontal="left"/>
    </xf>
    <xf numFmtId="49" fontId="5" fillId="3" borderId="1" xfId="0" applyNumberFormat="1" applyFont="1" applyFill="1" applyBorder="1" applyAlignment="1">
      <alignment horizontal="left" vertical="center"/>
    </xf>
    <xf numFmtId="0" fontId="3" fillId="0" borderId="7" xfId="5" applyNumberFormat="1" applyFont="1" applyFill="1" applyBorder="1" applyAlignment="1">
      <alignment horizontal="left" vertical="top"/>
    </xf>
    <xf numFmtId="49" fontId="2" fillId="0" borderId="7" xfId="0" applyNumberFormat="1" applyFont="1" applyFill="1" applyBorder="1" applyAlignment="1">
      <alignment horizontal="left" vertical="top"/>
    </xf>
    <xf numFmtId="0" fontId="3" fillId="0" borderId="7" xfId="5" applyNumberFormat="1" applyFont="1" applyFill="1" applyBorder="1" applyAlignment="1">
      <alignment horizontal="left"/>
    </xf>
    <xf numFmtId="49" fontId="5" fillId="0" borderId="7" xfId="0" applyNumberFormat="1" applyFont="1" applyFill="1" applyBorder="1" applyAlignment="1">
      <alignment horizontal="left"/>
    </xf>
    <xf numFmtId="0" fontId="3" fillId="0" borderId="7" xfId="0" applyFont="1" applyFill="1" applyBorder="1" applyAlignment="1">
      <alignment horizontal="left" vertical="center" wrapText="1"/>
    </xf>
    <xf numFmtId="0" fontId="29" fillId="0" borderId="1" xfId="0" applyFont="1" applyFill="1" applyBorder="1" applyAlignment="1">
      <alignment horizontal="left" vertical="top" wrapText="1"/>
    </xf>
    <xf numFmtId="0" fontId="2" fillId="0" borderId="22" xfId="0" applyFont="1" applyFill="1" applyBorder="1"/>
    <xf numFmtId="0" fontId="2" fillId="0" borderId="22" xfId="0" applyFont="1" applyFill="1" applyBorder="1" applyAlignment="1"/>
    <xf numFmtId="0" fontId="2" fillId="0" borderId="0" xfId="0" applyFont="1" applyFill="1" applyBorder="1" applyAlignment="1"/>
    <xf numFmtId="49" fontId="7" fillId="0" borderId="7" xfId="0" applyNumberFormat="1" applyFont="1" applyFill="1" applyBorder="1" applyAlignment="1">
      <alignment horizontal="left" vertical="center"/>
    </xf>
    <xf numFmtId="0" fontId="3" fillId="0" borderId="11" xfId="0" applyFont="1" applyFill="1" applyBorder="1" applyAlignment="1">
      <alignment wrapText="1"/>
    </xf>
    <xf numFmtId="0" fontId="3" fillId="0" borderId="6" xfId="0" applyFont="1" applyFill="1" applyBorder="1" applyAlignment="1">
      <alignment horizontal="left" vertical="top" wrapText="1"/>
    </xf>
    <xf numFmtId="0" fontId="21" fillId="0" borderId="2" xfId="0" applyFont="1" applyFill="1" applyBorder="1" applyAlignment="1">
      <alignment vertical="center" wrapText="1"/>
    </xf>
    <xf numFmtId="43" fontId="3" fillId="0" borderId="2" xfId="0" applyNumberFormat="1" applyFont="1" applyFill="1" applyBorder="1" applyAlignment="1">
      <alignment horizontal="left" vertical="center"/>
    </xf>
    <xf numFmtId="0" fontId="3" fillId="0" borderId="5" xfId="0" applyFont="1" applyFill="1" applyBorder="1" applyAlignment="1">
      <alignment horizontal="left"/>
    </xf>
    <xf numFmtId="43" fontId="3" fillId="0" borderId="2" xfId="0" applyNumberFormat="1" applyFont="1" applyFill="1" applyBorder="1" applyAlignment="1">
      <alignment vertical="center"/>
    </xf>
    <xf numFmtId="49" fontId="3" fillId="0" borderId="6" xfId="0" applyNumberFormat="1"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3" fillId="0" borderId="0" xfId="0" applyNumberFormat="1" applyFont="1" applyFill="1" applyBorder="1" applyAlignment="1">
      <alignment wrapText="1"/>
    </xf>
    <xf numFmtId="0" fontId="2" fillId="0" borderId="7" xfId="0" applyFont="1" applyFill="1" applyBorder="1" applyAlignment="1">
      <alignment horizontal="center"/>
    </xf>
    <xf numFmtId="49" fontId="3" fillId="0" borderId="1" xfId="0" applyNumberFormat="1" applyFont="1" applyFill="1" applyBorder="1" applyAlignment="1">
      <alignment wrapText="1"/>
    </xf>
    <xf numFmtId="0" fontId="2" fillId="0" borderId="0" xfId="0" applyFont="1" applyFill="1" applyBorder="1" applyAlignment="1">
      <alignment horizontal="center"/>
    </xf>
    <xf numFmtId="0" fontId="3" fillId="0" borderId="2" xfId="2" applyFont="1" applyFill="1" applyBorder="1" applyAlignment="1">
      <alignment vertical="center"/>
    </xf>
    <xf numFmtId="49" fontId="3" fillId="0" borderId="1" xfId="5" applyNumberFormat="1" applyFont="1" applyFill="1" applyBorder="1" applyAlignment="1">
      <alignment horizontal="left" wrapText="1"/>
    </xf>
    <xf numFmtId="49" fontId="3" fillId="0" borderId="7" xfId="5" applyNumberFormat="1" applyFont="1" applyFill="1" applyBorder="1" applyAlignment="1">
      <alignment horizontal="left" vertical="center"/>
    </xf>
    <xf numFmtId="0" fontId="2" fillId="0" borderId="0" xfId="0" applyFont="1" applyFill="1" applyBorder="1" applyAlignment="1">
      <alignment vertical="top"/>
    </xf>
    <xf numFmtId="0" fontId="2" fillId="0" borderId="2" xfId="0" applyNumberFormat="1" applyFont="1" applyFill="1" applyBorder="1" applyAlignment="1">
      <alignment horizontal="center" vertical="top" wrapText="1"/>
    </xf>
    <xf numFmtId="0" fontId="2" fillId="0" borderId="2" xfId="6" applyFont="1" applyFill="1" applyBorder="1" applyAlignment="1">
      <alignment horizontal="center" vertical="top" wrapText="1"/>
    </xf>
    <xf numFmtId="0" fontId="2" fillId="0" borderId="2" xfId="6" applyFont="1" applyFill="1" applyBorder="1" applyAlignment="1">
      <alignment horizontal="left" vertical="top" wrapText="1"/>
    </xf>
    <xf numFmtId="1" fontId="3" fillId="0" borderId="2" xfId="5" applyNumberFormat="1" applyFont="1" applyFill="1" applyBorder="1" applyAlignment="1">
      <alignment vertical="center"/>
    </xf>
    <xf numFmtId="2"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169" fontId="3" fillId="0" borderId="1" xfId="0" applyNumberFormat="1" applyFont="1" applyFill="1" applyBorder="1" applyAlignment="1">
      <alignment horizontal="left" vertical="center" wrapText="1"/>
    </xf>
    <xf numFmtId="165" fontId="3" fillId="0" borderId="1" xfId="0" applyNumberFormat="1" applyFont="1" applyFill="1" applyBorder="1" applyAlignment="1">
      <alignment vertical="center" wrapText="1"/>
    </xf>
    <xf numFmtId="4" fontId="2" fillId="0" borderId="1" xfId="0" applyNumberFormat="1" applyFont="1" applyFill="1" applyBorder="1" applyAlignment="1">
      <alignment horizontal="left" vertical="center" wrapText="1"/>
    </xf>
    <xf numFmtId="4" fontId="3" fillId="0" borderId="1" xfId="0" applyNumberFormat="1" applyFont="1" applyFill="1" applyBorder="1" applyAlignment="1">
      <alignment vertical="center" wrapText="1"/>
    </xf>
    <xf numFmtId="4" fontId="2" fillId="0" borderId="1" xfId="0" applyNumberFormat="1" applyFont="1" applyFill="1" applyBorder="1" applyAlignment="1">
      <alignment horizontal="left"/>
    </xf>
    <xf numFmtId="4" fontId="3" fillId="0" borderId="1" xfId="0" applyNumberFormat="1" applyFont="1" applyFill="1" applyBorder="1" applyAlignment="1">
      <alignment vertical="center"/>
    </xf>
    <xf numFmtId="4" fontId="3" fillId="0" borderId="1" xfId="0" applyNumberFormat="1" applyFont="1" applyFill="1" applyBorder="1" applyAlignment="1">
      <alignment horizontal="left" vertical="top" wrapText="1"/>
    </xf>
    <xf numFmtId="4" fontId="3" fillId="0" borderId="2" xfId="12" applyNumberFormat="1" applyFont="1" applyFill="1" applyBorder="1" applyAlignment="1"/>
    <xf numFmtId="4" fontId="3" fillId="0" borderId="2" xfId="16" applyNumberFormat="1" applyFont="1" applyFill="1" applyBorder="1" applyAlignment="1">
      <alignment horizontal="right" vertical="center"/>
    </xf>
    <xf numFmtId="168" fontId="2" fillId="0" borderId="2" xfId="0" applyNumberFormat="1" applyFont="1" applyFill="1" applyBorder="1" applyAlignment="1">
      <alignment horizontal="center" vertical="center" wrapText="1"/>
    </xf>
    <xf numFmtId="168" fontId="7" fillId="0" borderId="7" xfId="0" applyNumberFormat="1" applyFont="1" applyFill="1" applyBorder="1" applyAlignment="1">
      <alignment horizontal="left" vertical="center"/>
    </xf>
    <xf numFmtId="169" fontId="3" fillId="0" borderId="1" xfId="0" applyNumberFormat="1" applyFont="1" applyFill="1" applyBorder="1" applyAlignment="1">
      <alignment horizontal="left"/>
    </xf>
    <xf numFmtId="2" fontId="3" fillId="0" borderId="1" xfId="0" applyNumberFormat="1" applyFont="1" applyFill="1" applyBorder="1" applyAlignment="1">
      <alignment horizontal="left"/>
    </xf>
    <xf numFmtId="167" fontId="3" fillId="0" borderId="2" xfId="5" applyNumberFormat="1" applyFont="1" applyFill="1" applyBorder="1" applyAlignment="1">
      <alignment vertical="center"/>
    </xf>
    <xf numFmtId="49" fontId="3" fillId="0" borderId="3" xfId="0" applyNumberFormat="1" applyFont="1" applyFill="1" applyBorder="1"/>
    <xf numFmtId="49" fontId="3" fillId="0" borderId="3" xfId="0" applyNumberFormat="1" applyFont="1" applyFill="1" applyBorder="1" applyAlignment="1">
      <alignment horizontal="left" vertical="top"/>
    </xf>
    <xf numFmtId="49" fontId="3" fillId="0" borderId="16" xfId="0" applyNumberFormat="1" applyFont="1" applyFill="1" applyBorder="1"/>
    <xf numFmtId="0" fontId="3" fillId="0" borderId="9" xfId="0" applyFont="1" applyFill="1" applyBorder="1" applyAlignment="1">
      <alignment wrapText="1"/>
    </xf>
    <xf numFmtId="49" fontId="3" fillId="0" borderId="21" xfId="0" applyNumberFormat="1" applyFont="1" applyFill="1" applyBorder="1" applyAlignment="1">
      <alignment horizontal="left" vertical="center"/>
    </xf>
    <xf numFmtId="176" fontId="3" fillId="0" borderId="2" xfId="21" applyFont="1" applyFill="1" applyBorder="1" applyAlignment="1">
      <alignment horizontal="left" wrapText="1"/>
    </xf>
    <xf numFmtId="0" fontId="3" fillId="0" borderId="13" xfId="0" applyFont="1" applyFill="1" applyBorder="1" applyAlignment="1">
      <alignment horizontal="left" vertical="top" wrapText="1"/>
    </xf>
    <xf numFmtId="49" fontId="2" fillId="0" borderId="16" xfId="0" applyNumberFormat="1" applyFont="1" applyFill="1" applyBorder="1" applyAlignment="1">
      <alignment horizontal="left" wrapText="1"/>
    </xf>
    <xf numFmtId="0" fontId="3" fillId="0" borderId="16" xfId="0" applyFont="1" applyFill="1" applyBorder="1" applyAlignment="1">
      <alignment wrapText="1"/>
    </xf>
    <xf numFmtId="49" fontId="5" fillId="3" borderId="16" xfId="0" applyNumberFormat="1" applyFont="1" applyFill="1" applyBorder="1" applyAlignment="1">
      <alignment horizontal="left" vertical="center"/>
    </xf>
    <xf numFmtId="0" fontId="3" fillId="0" borderId="4" xfId="0" applyFont="1" applyFill="1" applyBorder="1" applyAlignment="1">
      <alignment horizontal="left" vertical="top" wrapText="1"/>
    </xf>
    <xf numFmtId="4" fontId="3" fillId="0" borderId="0" xfId="0" applyNumberFormat="1" applyFont="1" applyFill="1" applyBorder="1" applyAlignment="1">
      <alignment vertical="top"/>
    </xf>
    <xf numFmtId="4" fontId="3" fillId="0" borderId="2" xfId="0" applyNumberFormat="1" applyFont="1" applyFill="1" applyBorder="1" applyAlignment="1"/>
    <xf numFmtId="49" fontId="3" fillId="0" borderId="7" xfId="0" applyNumberFormat="1" applyFont="1" applyFill="1" applyBorder="1" applyAlignment="1"/>
    <xf numFmtId="49" fontId="3" fillId="8" borderId="2" xfId="0" applyNumberFormat="1" applyFont="1" applyFill="1" applyBorder="1" applyAlignment="1">
      <alignment horizontal="left" vertical="center" wrapText="1"/>
    </xf>
    <xf numFmtId="0" fontId="2" fillId="8" borderId="2" xfId="0" applyFont="1" applyFill="1" applyBorder="1" applyAlignment="1">
      <alignment horizontal="left" vertical="center" wrapText="1"/>
    </xf>
    <xf numFmtId="0" fontId="2" fillId="8" borderId="7" xfId="0" applyFont="1" applyFill="1" applyBorder="1" applyAlignment="1">
      <alignment horizontal="left"/>
    </xf>
    <xf numFmtId="49" fontId="2" fillId="8" borderId="2" xfId="2" applyNumberFormat="1" applyFont="1" applyFill="1" applyBorder="1" applyAlignment="1">
      <alignment horizontal="left" vertical="center" wrapText="1"/>
    </xf>
    <xf numFmtId="0" fontId="2" fillId="8" borderId="2" xfId="0" applyNumberFormat="1" applyFont="1" applyFill="1" applyBorder="1" applyAlignment="1">
      <alignment horizontal="left" vertical="center" wrapText="1"/>
    </xf>
    <xf numFmtId="4" fontId="2" fillId="8" borderId="2" xfId="0" applyNumberFormat="1" applyFont="1" applyFill="1" applyBorder="1" applyAlignment="1">
      <alignment horizontal="left"/>
    </xf>
    <xf numFmtId="0" fontId="37" fillId="9" borderId="2" xfId="25" applyFont="1" applyFill="1" applyBorder="1" applyAlignment="1">
      <alignment horizontal="left" vertical="center" wrapText="1"/>
    </xf>
    <xf numFmtId="0" fontId="36" fillId="0" borderId="0" xfId="25"/>
    <xf numFmtId="0" fontId="39" fillId="0" borderId="1" xfId="25" applyFont="1" applyBorder="1" applyAlignment="1">
      <alignment horizontal="center" vertical="center" wrapText="1"/>
    </xf>
    <xf numFmtId="0" fontId="40" fillId="0" borderId="2" xfId="25" applyFont="1" applyBorder="1" applyAlignment="1">
      <alignment horizontal="center" vertical="top"/>
    </xf>
    <xf numFmtId="0" fontId="16" fillId="10" borderId="2" xfId="25" applyFont="1" applyFill="1" applyBorder="1" applyAlignment="1">
      <alignment horizontal="center" vertical="center" wrapText="1"/>
    </xf>
    <xf numFmtId="0" fontId="39" fillId="9" borderId="2" xfId="25" applyFont="1" applyFill="1" applyBorder="1" applyAlignment="1">
      <alignment horizontal="left" vertical="center"/>
    </xf>
    <xf numFmtId="0" fontId="36" fillId="0" borderId="0" xfId="25" applyAlignment="1">
      <alignment horizontal="center"/>
    </xf>
    <xf numFmtId="49" fontId="3" fillId="0" borderId="2" xfId="3" applyNumberFormat="1" applyFont="1" applyFill="1" applyBorder="1"/>
    <xf numFmtId="0" fontId="3" fillId="0" borderId="2" xfId="3" applyFont="1" applyFill="1" applyBorder="1" applyAlignment="1">
      <alignment wrapText="1"/>
    </xf>
    <xf numFmtId="49" fontId="3" fillId="0" borderId="2" xfId="3" applyNumberFormat="1" applyFont="1" applyFill="1" applyBorder="1" applyAlignment="1">
      <alignment wrapText="1"/>
    </xf>
    <xf numFmtId="49" fontId="3" fillId="0" borderId="2" xfId="3" applyNumberFormat="1" applyFont="1" applyFill="1" applyBorder="1" applyAlignment="1">
      <alignment horizontal="center" wrapText="1"/>
    </xf>
    <xf numFmtId="2" fontId="3" fillId="0" borderId="2" xfId="3" applyNumberFormat="1" applyFont="1" applyFill="1" applyBorder="1" applyAlignment="1">
      <alignment horizontal="center" vertical="center" wrapText="1"/>
    </xf>
    <xf numFmtId="0" fontId="3" fillId="0" borderId="2" xfId="3" applyFont="1" applyFill="1" applyBorder="1" applyAlignment="1">
      <alignment horizontal="center" vertical="center" wrapText="1"/>
    </xf>
    <xf numFmtId="165" fontId="3" fillId="0" borderId="2" xfId="3" applyNumberFormat="1" applyFont="1" applyFill="1" applyBorder="1" applyAlignment="1">
      <alignment wrapText="1"/>
    </xf>
    <xf numFmtId="4" fontId="3" fillId="0" borderId="2" xfId="3" applyNumberFormat="1" applyFont="1" applyFill="1" applyBorder="1" applyAlignment="1">
      <alignment wrapText="1"/>
    </xf>
    <xf numFmtId="4" fontId="3" fillId="0" borderId="2" xfId="3" applyNumberFormat="1" applyFont="1" applyFill="1" applyBorder="1"/>
    <xf numFmtId="165" fontId="3" fillId="0" borderId="2" xfId="3" applyNumberFormat="1" applyFont="1" applyFill="1" applyBorder="1"/>
    <xf numFmtId="49" fontId="3" fillId="0" borderId="0" xfId="3" applyNumberFormat="1" applyFont="1" applyFill="1" applyBorder="1"/>
    <xf numFmtId="43" fontId="3" fillId="0" borderId="7" xfId="0" applyNumberFormat="1" applyFont="1" applyFill="1" applyBorder="1" applyAlignment="1">
      <alignment horizontal="left" vertical="center" wrapText="1"/>
    </xf>
    <xf numFmtId="0" fontId="3" fillId="0" borderId="2" xfId="5" applyFont="1" applyFill="1" applyBorder="1" applyAlignment="1">
      <alignment horizontal="center" vertical="center" wrapText="1"/>
    </xf>
    <xf numFmtId="0" fontId="3" fillId="0" borderId="2"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43" fontId="3" fillId="0" borderId="2" xfId="0" applyNumberFormat="1" applyFont="1" applyFill="1" applyBorder="1" applyAlignment="1">
      <alignment horizontal="left" vertical="center" wrapText="1"/>
    </xf>
    <xf numFmtId="3" fontId="2" fillId="0" borderId="2" xfId="0" applyNumberFormat="1" applyFont="1" applyFill="1" applyBorder="1" applyAlignment="1"/>
    <xf numFmtId="0" fontId="28" fillId="0" borderId="2" xfId="0" applyFont="1" applyFill="1" applyBorder="1" applyAlignment="1">
      <alignment horizontal="left"/>
    </xf>
    <xf numFmtId="0" fontId="2" fillId="0" borderId="7" xfId="0" applyFont="1" applyFill="1" applyBorder="1" applyAlignment="1">
      <alignment horizontal="left" wrapText="1"/>
    </xf>
    <xf numFmtId="0" fontId="30" fillId="0" borderId="2" xfId="0" applyFont="1" applyFill="1" applyBorder="1" applyAlignment="1">
      <alignment horizontal="left" wrapText="1"/>
    </xf>
    <xf numFmtId="0" fontId="3" fillId="0" borderId="2" xfId="0" applyNumberFormat="1" applyFont="1" applyFill="1" applyBorder="1" applyAlignment="1">
      <alignment horizontal="left" wrapText="1"/>
    </xf>
    <xf numFmtId="0" fontId="2" fillId="0" borderId="2" xfId="0" applyNumberFormat="1" applyFont="1" applyFill="1" applyBorder="1" applyAlignment="1">
      <alignment horizontal="left" wrapText="1"/>
    </xf>
    <xf numFmtId="3" fontId="2" fillId="0" borderId="2" xfId="0" applyNumberFormat="1" applyFont="1" applyFill="1" applyBorder="1" applyAlignment="1">
      <alignment horizontal="left"/>
    </xf>
    <xf numFmtId="0" fontId="2" fillId="0" borderId="1" xfId="0" applyFont="1" applyFill="1" applyBorder="1" applyAlignment="1">
      <alignment horizontal="left" wrapText="1"/>
    </xf>
    <xf numFmtId="1" fontId="2" fillId="0" borderId="2" xfId="0" applyNumberFormat="1" applyFont="1" applyFill="1" applyBorder="1" applyAlignment="1">
      <alignment horizontal="center" wrapText="1"/>
    </xf>
    <xf numFmtId="49" fontId="2" fillId="0" borderId="2" xfId="0" applyNumberFormat="1" applyFont="1" applyFill="1" applyBorder="1" applyAlignment="1">
      <alignment horizontal="center" wrapText="1"/>
    </xf>
    <xf numFmtId="49" fontId="2" fillId="0" borderId="2" xfId="7" applyNumberFormat="1" applyFont="1" applyFill="1" applyBorder="1" applyAlignment="1">
      <alignment horizontal="left" wrapText="1"/>
    </xf>
    <xf numFmtId="1" fontId="2" fillId="0" borderId="2" xfId="0" applyNumberFormat="1" applyFont="1" applyFill="1" applyBorder="1" applyAlignment="1">
      <alignment horizontal="left"/>
    </xf>
    <xf numFmtId="49" fontId="2" fillId="0" borderId="2" xfId="7" applyNumberFormat="1" applyFont="1" applyFill="1" applyBorder="1" applyAlignment="1">
      <alignment horizontal="left"/>
    </xf>
    <xf numFmtId="49" fontId="3" fillId="0" borderId="2" xfId="7" applyNumberFormat="1" applyFont="1" applyFill="1" applyBorder="1" applyAlignment="1">
      <alignment vertical="center" wrapText="1"/>
    </xf>
    <xf numFmtId="4" fontId="3" fillId="0" borderId="2" xfId="11" applyNumberFormat="1" applyFont="1" applyFill="1" applyBorder="1" applyAlignment="1">
      <alignment horizontal="left" vertical="center"/>
    </xf>
    <xf numFmtId="167" fontId="3" fillId="0" borderId="2" xfId="0" applyNumberFormat="1" applyFont="1" applyFill="1" applyBorder="1" applyAlignment="1">
      <alignment vertical="center"/>
    </xf>
    <xf numFmtId="2" fontId="3" fillId="0" borderId="2" xfId="0" applyNumberFormat="1" applyFont="1" applyFill="1" applyBorder="1" applyAlignment="1">
      <alignment vertical="center"/>
    </xf>
    <xf numFmtId="0" fontId="28" fillId="0" borderId="2" xfId="0" applyFont="1" applyFill="1" applyBorder="1"/>
    <xf numFmtId="0" fontId="31" fillId="0" borderId="2" xfId="0" applyFont="1" applyFill="1" applyBorder="1" applyAlignment="1">
      <alignment vertical="top" wrapText="1"/>
    </xf>
    <xf numFmtId="0" fontId="2" fillId="0" borderId="2" xfId="0" applyFont="1" applyFill="1" applyBorder="1" applyAlignment="1">
      <alignment horizontal="left" vertical="top" wrapText="1"/>
    </xf>
    <xf numFmtId="0" fontId="29" fillId="0" borderId="2" xfId="0" applyFont="1" applyFill="1" applyBorder="1" applyAlignment="1">
      <alignment horizontal="left" wrapText="1"/>
    </xf>
    <xf numFmtId="0" fontId="13" fillId="0" borderId="2" xfId="0" applyNumberFormat="1" applyFont="1" applyFill="1" applyBorder="1" applyAlignment="1">
      <alignment horizontal="left" vertical="center" wrapText="1"/>
    </xf>
    <xf numFmtId="169" fontId="3" fillId="0" borderId="2" xfId="0" applyNumberFormat="1" applyFont="1" applyFill="1" applyBorder="1" applyAlignment="1">
      <alignment horizontal="left" vertical="center" wrapText="1"/>
    </xf>
    <xf numFmtId="4" fontId="2" fillId="0" borderId="2" xfId="0" applyNumberFormat="1" applyFont="1" applyFill="1" applyBorder="1" applyAlignment="1">
      <alignment horizontal="left" vertical="center" wrapText="1"/>
    </xf>
    <xf numFmtId="166" fontId="3" fillId="0" borderId="2" xfId="18" applyFont="1" applyFill="1" applyBorder="1" applyAlignment="1">
      <alignment horizontal="left" vertical="center" wrapText="1"/>
    </xf>
    <xf numFmtId="166" fontId="3" fillId="0" borderId="2" xfId="18" applyFont="1" applyFill="1" applyBorder="1" applyAlignment="1">
      <alignment horizontal="right" vertical="center" wrapText="1"/>
    </xf>
    <xf numFmtId="178" fontId="3" fillId="0" borderId="2" xfId="18" applyNumberFormat="1" applyFont="1" applyFill="1" applyBorder="1" applyAlignment="1">
      <alignment horizontal="right" vertical="center" wrapText="1"/>
    </xf>
    <xf numFmtId="49" fontId="32" fillId="0" borderId="2" xfId="0" applyNumberFormat="1" applyFont="1" applyFill="1" applyBorder="1" applyAlignment="1">
      <alignment horizontal="left" vertical="center"/>
    </xf>
    <xf numFmtId="3" fontId="3" fillId="0" borderId="2" xfId="0" applyNumberFormat="1" applyFont="1" applyFill="1" applyBorder="1" applyAlignment="1">
      <alignment horizontal="right" vertical="center" wrapText="1"/>
    </xf>
    <xf numFmtId="0" fontId="3" fillId="0" borderId="2" xfId="24" applyNumberFormat="1" applyFont="1" applyFill="1" applyBorder="1" applyAlignment="1">
      <alignment horizontal="left" vertical="center"/>
    </xf>
    <xf numFmtId="179" fontId="3" fillId="0" borderId="2" xfId="0" applyNumberFormat="1" applyFont="1" applyFill="1" applyBorder="1" applyAlignment="1">
      <alignment horizontal="left" vertical="center"/>
    </xf>
    <xf numFmtId="49" fontId="3" fillId="0" borderId="0" xfId="0" applyNumberFormat="1" applyFont="1" applyFill="1" applyBorder="1" applyAlignment="1">
      <alignment horizontal="left" vertical="top" wrapText="1"/>
    </xf>
    <xf numFmtId="49" fontId="2" fillId="7" borderId="2" xfId="0" applyNumberFormat="1" applyFont="1" applyFill="1" applyBorder="1" applyAlignment="1">
      <alignment horizontal="center" vertical="center" wrapText="1"/>
    </xf>
    <xf numFmtId="0" fontId="2" fillId="7" borderId="2" xfId="0" applyFont="1" applyFill="1" applyBorder="1" applyAlignment="1">
      <alignment horizontal="center" vertical="center" wrapText="1"/>
    </xf>
    <xf numFmtId="165" fontId="2" fillId="7" borderId="2" xfId="0" applyNumberFormat="1" applyFont="1" applyFill="1" applyBorder="1" applyAlignment="1">
      <alignment horizontal="left" vertical="top" wrapText="1"/>
    </xf>
    <xf numFmtId="0" fontId="2" fillId="7" borderId="2" xfId="26" applyFont="1" applyFill="1" applyBorder="1" applyAlignment="1">
      <alignment horizontal="left" vertical="top"/>
    </xf>
    <xf numFmtId="4" fontId="2" fillId="7" borderId="2" xfId="0" applyNumberFormat="1" applyFont="1" applyFill="1" applyBorder="1" applyAlignment="1">
      <alignment horizontal="center" vertical="center"/>
    </xf>
    <xf numFmtId="165" fontId="2" fillId="7" borderId="2" xfId="0" applyNumberFormat="1" applyFont="1" applyFill="1" applyBorder="1" applyAlignment="1">
      <alignment horizontal="left" vertical="top"/>
    </xf>
    <xf numFmtId="4"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top"/>
    </xf>
    <xf numFmtId="0" fontId="2" fillId="7" borderId="2" xfId="0" applyNumberFormat="1" applyFont="1" applyFill="1" applyBorder="1" applyAlignment="1">
      <alignment horizontal="center" vertical="center"/>
    </xf>
    <xf numFmtId="0" fontId="2" fillId="7" borderId="2" xfId="0" applyNumberFormat="1" applyFont="1" applyFill="1" applyBorder="1" applyAlignment="1">
      <alignment horizontal="center" vertical="center" wrapText="1"/>
    </xf>
    <xf numFmtId="0" fontId="2" fillId="7" borderId="2" xfId="0" applyNumberFormat="1" applyFont="1" applyFill="1" applyBorder="1" applyAlignment="1">
      <alignment horizontal="left" vertical="top" wrapText="1"/>
    </xf>
    <xf numFmtId="49" fontId="2" fillId="7" borderId="2" xfId="0" applyNumberFormat="1" applyFont="1" applyFill="1" applyBorder="1" applyAlignment="1">
      <alignment horizontal="left" vertical="center"/>
    </xf>
    <xf numFmtId="165" fontId="2" fillId="7" borderId="2" xfId="26" applyNumberFormat="1" applyFont="1" applyFill="1" applyBorder="1" applyAlignment="1">
      <alignment horizontal="left" vertical="top"/>
    </xf>
    <xf numFmtId="39" fontId="2" fillId="7" borderId="2" xfId="16" applyNumberFormat="1" applyFont="1" applyFill="1" applyBorder="1" applyAlignment="1">
      <alignment horizontal="left" vertical="top"/>
    </xf>
    <xf numFmtId="49" fontId="3" fillId="7" borderId="2" xfId="0" applyNumberFormat="1" applyFont="1" applyFill="1" applyBorder="1" applyAlignment="1">
      <alignment horizontal="left" vertical="center" wrapText="1"/>
    </xf>
    <xf numFmtId="0" fontId="2" fillId="7" borderId="1" xfId="0" applyFont="1" applyFill="1" applyBorder="1" applyAlignment="1">
      <alignment horizontal="left"/>
    </xf>
    <xf numFmtId="0" fontId="3" fillId="7" borderId="2" xfId="0" applyFont="1" applyFill="1" applyBorder="1" applyAlignment="1">
      <alignment horizontal="left" vertical="center"/>
    </xf>
    <xf numFmtId="49" fontId="3" fillId="7" borderId="2" xfId="0" applyNumberFormat="1" applyFont="1" applyFill="1" applyBorder="1" applyAlignment="1">
      <alignment horizontal="left" vertical="center"/>
    </xf>
    <xf numFmtId="0" fontId="3" fillId="7" borderId="2" xfId="5" applyFont="1" applyFill="1" applyBorder="1" applyAlignment="1">
      <alignment horizontal="left" vertical="center" wrapText="1"/>
    </xf>
    <xf numFmtId="0" fontId="3" fillId="7" borderId="2" xfId="0" applyNumberFormat="1" applyFont="1" applyFill="1" applyBorder="1" applyAlignment="1">
      <alignment horizontal="left" vertical="center"/>
    </xf>
    <xf numFmtId="0" fontId="3" fillId="0" borderId="0" xfId="0" applyFont="1" applyFill="1" applyAlignment="1">
      <alignment horizontal="left" vertical="center"/>
    </xf>
    <xf numFmtId="0" fontId="28" fillId="0" borderId="0" xfId="0" applyFont="1" applyFill="1" applyAlignment="1">
      <alignment horizontal="left"/>
    </xf>
    <xf numFmtId="0" fontId="0" fillId="0" borderId="0" xfId="0" applyFont="1" applyFill="1" applyAlignment="1">
      <alignment horizontal="left"/>
    </xf>
    <xf numFmtId="0" fontId="3" fillId="7" borderId="2" xfId="24" applyNumberFormat="1" applyFont="1" applyFill="1" applyBorder="1" applyAlignment="1">
      <alignment horizontal="left" vertical="center"/>
    </xf>
    <xf numFmtId="0" fontId="3" fillId="7" borderId="2" xfId="17" applyFont="1" applyFill="1" applyBorder="1" applyAlignment="1">
      <alignment horizontal="left" vertical="center"/>
    </xf>
    <xf numFmtId="0" fontId="3" fillId="7" borderId="2" xfId="2" applyFont="1" applyFill="1" applyBorder="1" applyAlignment="1">
      <alignment horizontal="left" vertical="center" wrapText="1"/>
    </xf>
    <xf numFmtId="169" fontId="3" fillId="7" borderId="2" xfId="0" applyNumberFormat="1" applyFont="1" applyFill="1" applyBorder="1" applyAlignment="1">
      <alignment horizontal="left" vertical="center"/>
    </xf>
    <xf numFmtId="179" fontId="3" fillId="7" borderId="2" xfId="0" applyNumberFormat="1" applyFont="1" applyFill="1" applyBorder="1" applyAlignment="1">
      <alignment horizontal="left" vertical="center"/>
    </xf>
    <xf numFmtId="2" fontId="3" fillId="7" borderId="2" xfId="0" applyNumberFormat="1" applyFont="1" applyFill="1" applyBorder="1" applyAlignment="1">
      <alignment horizontal="left" vertical="center"/>
    </xf>
    <xf numFmtId="0" fontId="3" fillId="7" borderId="2" xfId="8" applyFont="1" applyFill="1" applyBorder="1" applyAlignment="1">
      <alignment horizontal="left" vertical="center" wrapText="1"/>
    </xf>
    <xf numFmtId="4" fontId="27" fillId="7" borderId="2" xfId="0" applyNumberFormat="1" applyFont="1" applyFill="1" applyBorder="1" applyAlignment="1">
      <alignment horizontal="left" vertical="top"/>
    </xf>
    <xf numFmtId="0" fontId="3" fillId="0" borderId="0" xfId="0" applyNumberFormat="1" applyFont="1" applyFill="1" applyBorder="1" applyAlignment="1"/>
    <xf numFmtId="49" fontId="2" fillId="0" borderId="7" xfId="0" applyNumberFormat="1" applyFont="1" applyFill="1" applyBorder="1" applyAlignment="1">
      <alignment vertical="center"/>
    </xf>
    <xf numFmtId="49" fontId="3" fillId="0" borderId="7" xfId="3" applyNumberFormat="1" applyFont="1" applyFill="1" applyBorder="1"/>
    <xf numFmtId="49" fontId="2" fillId="0" borderId="1" xfId="0" applyNumberFormat="1" applyFont="1" applyFill="1" applyBorder="1" applyAlignment="1">
      <alignment horizontal="left" vertical="top" wrapText="1"/>
    </xf>
    <xf numFmtId="0" fontId="5" fillId="3" borderId="2" xfId="0" applyFont="1" applyFill="1" applyBorder="1" applyAlignment="1">
      <alignment horizontal="left"/>
    </xf>
    <xf numFmtId="0" fontId="3" fillId="0" borderId="0" xfId="20" applyFont="1" applyFill="1" applyBorder="1" applyAlignment="1">
      <alignment horizontal="left" vertical="center"/>
    </xf>
    <xf numFmtId="0" fontId="3" fillId="0" borderId="2" xfId="20" applyFont="1" applyFill="1" applyBorder="1" applyAlignment="1">
      <alignment vertical="center"/>
    </xf>
    <xf numFmtId="43" fontId="5" fillId="0" borderId="0"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xf>
    <xf numFmtId="0" fontId="3" fillId="0" borderId="2" xfId="5" applyNumberFormat="1" applyFont="1" applyFill="1" applyBorder="1" applyAlignment="1">
      <alignment horizontal="left"/>
    </xf>
    <xf numFmtId="0" fontId="3" fillId="0" borderId="2" xfId="5" applyNumberFormat="1" applyFont="1" applyFill="1" applyBorder="1" applyAlignment="1">
      <alignment horizontal="left" vertical="top"/>
    </xf>
    <xf numFmtId="0" fontId="31" fillId="0" borderId="7" xfId="0" applyFont="1" applyFill="1" applyBorder="1" applyAlignment="1">
      <alignment vertical="center"/>
    </xf>
    <xf numFmtId="43" fontId="2" fillId="0" borderId="1" xfId="0" applyNumberFormat="1" applyFont="1" applyFill="1" applyBorder="1" applyAlignment="1">
      <alignment horizontal="center" vertical="center" wrapText="1"/>
    </xf>
    <xf numFmtId="49" fontId="2" fillId="3"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vertical="top" wrapText="1"/>
    </xf>
    <xf numFmtId="49" fontId="2" fillId="0" borderId="0" xfId="0" applyNumberFormat="1" applyFont="1" applyFill="1" applyBorder="1" applyAlignment="1">
      <alignment horizontal="center" vertical="center" wrapText="1"/>
    </xf>
    <xf numFmtId="0" fontId="3" fillId="0" borderId="7" xfId="3" applyNumberFormat="1" applyFont="1" applyFill="1" applyBorder="1" applyAlignment="1">
      <alignment horizontal="left" vertical="top"/>
    </xf>
    <xf numFmtId="49" fontId="14" fillId="0" borderId="2" xfId="0" applyNumberFormat="1" applyFont="1" applyFill="1" applyBorder="1" applyAlignment="1">
      <alignment horizontal="left" vertical="center"/>
    </xf>
    <xf numFmtId="1" fontId="2" fillId="0" borderId="1" xfId="0" applyNumberFormat="1" applyFont="1" applyFill="1" applyBorder="1" applyAlignment="1">
      <alignment horizontal="left" vertical="top" wrapText="1"/>
    </xf>
    <xf numFmtId="49" fontId="5" fillId="0" borderId="7" xfId="0" applyNumberFormat="1" applyFont="1" applyFill="1" applyBorder="1" applyAlignment="1">
      <alignment horizontal="left" vertical="center"/>
    </xf>
    <xf numFmtId="49" fontId="14" fillId="0" borderId="7" xfId="0" applyNumberFormat="1" applyFont="1" applyFill="1" applyBorder="1" applyAlignment="1">
      <alignment horizontal="left" vertical="center"/>
    </xf>
    <xf numFmtId="0" fontId="3" fillId="0" borderId="7" xfId="0" applyNumberFormat="1" applyFont="1" applyFill="1" applyBorder="1" applyAlignment="1">
      <alignment vertical="center"/>
    </xf>
    <xf numFmtId="0" fontId="2" fillId="0" borderId="22" xfId="0" applyFont="1" applyFill="1" applyBorder="1" applyAlignment="1">
      <alignment horizontal="center"/>
    </xf>
    <xf numFmtId="43" fontId="3" fillId="0" borderId="11" xfId="0" applyNumberFormat="1" applyFont="1" applyFill="1" applyBorder="1" applyAlignment="1">
      <alignment horizontal="center" vertical="center" wrapText="1"/>
    </xf>
    <xf numFmtId="43" fontId="3" fillId="0" borderId="0" xfId="0" applyNumberFormat="1" applyFont="1" applyFill="1" applyBorder="1" applyAlignment="1">
      <alignment horizontal="center" vertical="center" wrapText="1"/>
    </xf>
    <xf numFmtId="0" fontId="35" fillId="0" borderId="2" xfId="0" applyFont="1" applyFill="1" applyBorder="1" applyAlignment="1">
      <alignment horizontal="left" wrapText="1"/>
    </xf>
    <xf numFmtId="0" fontId="3" fillId="0" borderId="22" xfId="0" applyFont="1" applyFill="1" applyBorder="1" applyAlignment="1">
      <alignment horizontal="left" vertical="center"/>
    </xf>
    <xf numFmtId="0" fontId="3" fillId="0" borderId="2" xfId="5" applyNumberFormat="1" applyFont="1" applyFill="1" applyBorder="1" applyAlignment="1">
      <alignment horizontal="center" vertical="center"/>
    </xf>
    <xf numFmtId="43" fontId="3" fillId="0" borderId="1" xfId="0" applyNumberFormat="1" applyFont="1" applyFill="1" applyBorder="1" applyAlignment="1">
      <alignment horizontal="left" vertical="center" wrapText="1"/>
    </xf>
    <xf numFmtId="0" fontId="34" fillId="0" borderId="2" xfId="0" applyFont="1" applyFill="1" applyBorder="1" applyAlignment="1">
      <alignment horizontal="left" wrapText="1"/>
    </xf>
    <xf numFmtId="43" fontId="3" fillId="0" borderId="22" xfId="0" applyNumberFormat="1" applyFont="1" applyFill="1" applyBorder="1" applyAlignment="1">
      <alignment horizontal="center" vertical="center" wrapText="1"/>
    </xf>
    <xf numFmtId="0" fontId="10" fillId="0" borderId="7" xfId="22" applyFont="1" applyFill="1" applyBorder="1" applyAlignment="1">
      <alignment horizontal="left" vertical="top" wrapText="1"/>
    </xf>
    <xf numFmtId="0" fontId="34" fillId="0" borderId="7" xfId="0" applyFont="1" applyFill="1" applyBorder="1" applyAlignment="1">
      <alignment horizontal="left" wrapText="1"/>
    </xf>
    <xf numFmtId="43" fontId="3" fillId="0" borderId="1" xfId="0" applyNumberFormat="1" applyFont="1" applyFill="1" applyBorder="1" applyAlignment="1">
      <alignment horizontal="center" vertical="top" wrapText="1"/>
    </xf>
    <xf numFmtId="49" fontId="7" fillId="3" borderId="1" xfId="0" applyNumberFormat="1" applyFont="1" applyFill="1" applyBorder="1" applyAlignment="1">
      <alignment horizontal="center" vertical="center"/>
    </xf>
    <xf numFmtId="43" fontId="3" fillId="0" borderId="11" xfId="0" applyNumberFormat="1" applyFont="1" applyFill="1" applyBorder="1" applyAlignment="1">
      <alignment horizontal="left" vertical="center" wrapText="1"/>
    </xf>
    <xf numFmtId="49" fontId="3" fillId="0" borderId="22" xfId="0" applyNumberFormat="1" applyFont="1" applyFill="1" applyBorder="1" applyAlignment="1">
      <alignment horizontal="center" vertical="center"/>
    </xf>
    <xf numFmtId="0" fontId="29" fillId="0" borderId="22" xfId="0" applyFont="1" applyFill="1" applyBorder="1" applyAlignment="1">
      <alignment horizontal="left" vertical="top" wrapText="1"/>
    </xf>
    <xf numFmtId="0" fontId="10" fillId="0" borderId="11" xfId="22" applyFont="1" applyFill="1" applyBorder="1" applyAlignment="1">
      <alignment horizontal="left" vertical="top" wrapText="1"/>
    </xf>
    <xf numFmtId="0" fontId="3" fillId="0" borderId="22" xfId="0" applyFont="1" applyFill="1" applyBorder="1" applyAlignment="1">
      <alignment horizontal="center" vertical="top" wrapText="1"/>
    </xf>
    <xf numFmtId="49" fontId="7" fillId="3" borderId="2" xfId="0" applyNumberFormat="1" applyFont="1" applyFill="1" applyBorder="1" applyAlignment="1">
      <alignment horizontal="left" vertical="center"/>
    </xf>
    <xf numFmtId="43" fontId="3" fillId="0" borderId="11" xfId="0" applyNumberFormat="1" applyFont="1" applyFill="1" applyBorder="1" applyAlignment="1">
      <alignment vertical="center" wrapText="1"/>
    </xf>
    <xf numFmtId="0" fontId="2" fillId="0" borderId="23" xfId="0" applyFont="1" applyFill="1" applyBorder="1" applyAlignment="1">
      <alignment horizontal="center"/>
    </xf>
    <xf numFmtId="0" fontId="2" fillId="0" borderId="1" xfId="0" applyFont="1" applyBorder="1"/>
    <xf numFmtId="0" fontId="2" fillId="0" borderId="0" xfId="0" applyNumberFormat="1" applyFont="1" applyFill="1" applyBorder="1" applyAlignment="1">
      <alignment horizontal="center" vertical="center" wrapText="1"/>
    </xf>
    <xf numFmtId="43" fontId="3" fillId="0" borderId="1" xfId="0" applyNumberFormat="1" applyFont="1" applyFill="1" applyBorder="1" applyAlignment="1">
      <alignment horizontal="left" vertical="top" wrapText="1"/>
    </xf>
    <xf numFmtId="0" fontId="3" fillId="0" borderId="2" xfId="17" applyFont="1" applyFill="1" applyBorder="1" applyAlignment="1">
      <alignment horizontal="left"/>
    </xf>
    <xf numFmtId="0" fontId="3" fillId="0" borderId="2" xfId="17" applyFont="1" applyFill="1" applyBorder="1" applyAlignment="1">
      <alignment horizontal="left" vertical="top"/>
    </xf>
    <xf numFmtId="49" fontId="7" fillId="0" borderId="0" xfId="0" applyNumberFormat="1" applyFont="1" applyFill="1" applyBorder="1" applyAlignment="1">
      <alignment horizontal="left"/>
    </xf>
    <xf numFmtId="0" fontId="3" fillId="0" borderId="16" xfId="0" applyFont="1" applyFill="1" applyBorder="1" applyAlignment="1">
      <alignment horizontal="left" vertical="top" wrapText="1"/>
    </xf>
    <xf numFmtId="0" fontId="15" fillId="0" borderId="2" xfId="0" applyFont="1" applyFill="1" applyBorder="1" applyAlignment="1">
      <alignment vertical="top"/>
    </xf>
    <xf numFmtId="0" fontId="3" fillId="0" borderId="11" xfId="3" applyFont="1" applyFill="1" applyBorder="1" applyAlignment="1">
      <alignment horizontal="left" vertical="top" wrapText="1"/>
    </xf>
    <xf numFmtId="0" fontId="2" fillId="0" borderId="2" xfId="13" applyFont="1" applyFill="1" applyBorder="1" applyAlignment="1">
      <alignment vertical="top"/>
    </xf>
    <xf numFmtId="0" fontId="15" fillId="0" borderId="0" xfId="0" applyFont="1" applyFill="1" applyBorder="1" applyAlignment="1">
      <alignment vertical="top"/>
    </xf>
    <xf numFmtId="0" fontId="16" fillId="3" borderId="2" xfId="0" applyFont="1" applyFill="1" applyBorder="1" applyAlignment="1">
      <alignment horizontal="center" vertical="center" wrapText="1"/>
    </xf>
    <xf numFmtId="49" fontId="2" fillId="0" borderId="5" xfId="0" applyNumberFormat="1" applyFont="1" applyFill="1" applyBorder="1" applyAlignment="1">
      <alignment horizontal="left" vertical="center" wrapText="1"/>
    </xf>
    <xf numFmtId="0" fontId="10" fillId="0" borderId="2" xfId="0" applyFont="1" applyFill="1" applyBorder="1" applyAlignment="1">
      <alignment vertical="top" wrapText="1"/>
    </xf>
    <xf numFmtId="0" fontId="3" fillId="0" borderId="5" xfId="0" applyNumberFormat="1" applyFont="1" applyFill="1" applyBorder="1" applyAlignment="1">
      <alignment horizontal="left"/>
    </xf>
    <xf numFmtId="0" fontId="20" fillId="0" borderId="2" xfId="0" applyFont="1" applyFill="1" applyBorder="1" applyAlignment="1">
      <alignment vertical="top"/>
    </xf>
    <xf numFmtId="0" fontId="2" fillId="7" borderId="5" xfId="0" applyFont="1" applyFill="1" applyBorder="1" applyAlignment="1">
      <alignment horizontal="left" vertical="top" wrapText="1"/>
    </xf>
    <xf numFmtId="0" fontId="17" fillId="3" borderId="2" xfId="0" applyFont="1" applyFill="1" applyBorder="1" applyAlignment="1">
      <alignment horizontal="left" vertical="center" wrapText="1"/>
    </xf>
    <xf numFmtId="0" fontId="10" fillId="0" borderId="2" xfId="0" applyFont="1" applyFill="1" applyBorder="1"/>
    <xf numFmtId="0" fontId="3" fillId="0" borderId="14" xfId="0" applyFont="1" applyFill="1" applyBorder="1" applyAlignment="1">
      <alignment horizontal="left" vertical="top" wrapText="1"/>
    </xf>
    <xf numFmtId="0" fontId="3" fillId="0" borderId="11" xfId="5" applyFont="1" applyFill="1" applyBorder="1" applyAlignment="1">
      <alignment wrapText="1"/>
    </xf>
    <xf numFmtId="0" fontId="3" fillId="0" borderId="0" xfId="5" applyFont="1" applyFill="1" applyBorder="1" applyAlignment="1">
      <alignment horizontal="left" vertical="top" wrapText="1"/>
    </xf>
    <xf numFmtId="0" fontId="15" fillId="0" borderId="5" xfId="0" applyFont="1" applyFill="1" applyBorder="1" applyAlignment="1">
      <alignment vertical="top"/>
    </xf>
    <xf numFmtId="0" fontId="2" fillId="0" borderId="1" xfId="0" applyFont="1" applyBorder="1" applyAlignment="1">
      <alignment horizontal="center"/>
    </xf>
    <xf numFmtId="0" fontId="5" fillId="3" borderId="2" xfId="0" applyFont="1" applyFill="1" applyBorder="1" applyAlignment="1">
      <alignment horizontal="center"/>
    </xf>
    <xf numFmtId="0" fontId="28" fillId="0" borderId="1" xfId="0" applyFont="1" applyFill="1" applyBorder="1" applyAlignment="1">
      <alignment horizontal="left"/>
    </xf>
    <xf numFmtId="0" fontId="3" fillId="0" borderId="17" xfId="0" applyFont="1" applyFill="1" applyBorder="1" applyAlignment="1">
      <alignment horizontal="left" vertical="top" wrapText="1"/>
    </xf>
    <xf numFmtId="0" fontId="3" fillId="0" borderId="2" xfId="8" applyFont="1" applyFill="1" applyBorder="1" applyAlignment="1">
      <alignment horizontal="left" vertical="center"/>
    </xf>
    <xf numFmtId="0" fontId="2" fillId="0" borderId="3" xfId="0" applyFont="1" applyFill="1" applyBorder="1" applyAlignment="1">
      <alignment horizontal="left" vertical="center"/>
    </xf>
    <xf numFmtId="49" fontId="2" fillId="3" borderId="2" xfId="0" applyNumberFormat="1" applyFont="1" applyFill="1" applyBorder="1" applyAlignment="1">
      <alignment horizontal="center" vertical="center"/>
    </xf>
    <xf numFmtId="49" fontId="7" fillId="0" borderId="2" xfId="0" applyNumberFormat="1" applyFont="1" applyFill="1" applyBorder="1" applyAlignment="1">
      <alignment vertical="top"/>
    </xf>
    <xf numFmtId="0" fontId="2" fillId="0" borderId="5" xfId="0" applyFont="1" applyFill="1" applyBorder="1" applyAlignment="1">
      <alignment horizontal="left"/>
    </xf>
    <xf numFmtId="49" fontId="3" fillId="0" borderId="0" xfId="3" applyNumberFormat="1" applyFont="1" applyFill="1" applyBorder="1" applyAlignment="1">
      <alignment horizontal="left" vertical="top" wrapText="1"/>
    </xf>
    <xf numFmtId="49" fontId="3" fillId="0" borderId="7" xfId="3" applyNumberFormat="1" applyFont="1" applyFill="1" applyBorder="1" applyAlignment="1">
      <alignment horizontal="left" vertical="top" wrapText="1"/>
    </xf>
    <xf numFmtId="49" fontId="3" fillId="0" borderId="0" xfId="5" applyNumberFormat="1" applyFont="1" applyFill="1" applyBorder="1" applyAlignment="1">
      <alignment wrapText="1"/>
    </xf>
    <xf numFmtId="1" fontId="2" fillId="0" borderId="2" xfId="0" applyNumberFormat="1" applyFont="1" applyFill="1" applyBorder="1" applyAlignment="1">
      <alignment horizontal="center"/>
    </xf>
    <xf numFmtId="49" fontId="3" fillId="0" borderId="3" xfId="0" applyNumberFormat="1" applyFont="1" applyFill="1" applyBorder="1" applyAlignment="1">
      <alignment horizontal="center" vertical="top" wrapText="1"/>
    </xf>
    <xf numFmtId="49" fontId="3" fillId="0" borderId="3" xfId="0" applyNumberFormat="1" applyFont="1" applyFill="1" applyBorder="1" applyAlignment="1">
      <alignment vertical="top" wrapText="1"/>
    </xf>
    <xf numFmtId="0" fontId="2" fillId="0" borderId="2" xfId="2" applyFont="1" applyFill="1" applyBorder="1" applyAlignment="1">
      <alignment vertical="top"/>
    </xf>
    <xf numFmtId="0" fontId="3" fillId="0" borderId="3" xfId="0" applyFont="1" applyFill="1" applyBorder="1" applyAlignment="1">
      <alignment horizontal="left" vertical="center"/>
    </xf>
    <xf numFmtId="0" fontId="3" fillId="0" borderId="0" xfId="2" applyFont="1" applyFill="1" applyBorder="1" applyAlignment="1"/>
    <xf numFmtId="49" fontId="3" fillId="0" borderId="3" xfId="0" applyNumberFormat="1" applyFont="1" applyFill="1" applyBorder="1" applyAlignment="1">
      <alignment horizontal="left" vertical="center"/>
    </xf>
    <xf numFmtId="0" fontId="2" fillId="0" borderId="2" xfId="2" applyFont="1" applyFill="1" applyBorder="1" applyAlignment="1">
      <alignment vertical="center"/>
    </xf>
    <xf numFmtId="49" fontId="3" fillId="0" borderId="0" xfId="5" applyNumberFormat="1" applyFont="1" applyFill="1" applyBorder="1" applyAlignment="1">
      <alignment horizontal="left" wrapText="1"/>
    </xf>
    <xf numFmtId="49" fontId="3" fillId="3" borderId="2" xfId="0" applyNumberFormat="1" applyFont="1" applyFill="1" applyBorder="1" applyAlignment="1">
      <alignment horizontal="left" vertical="top"/>
    </xf>
    <xf numFmtId="49" fontId="2" fillId="0" borderId="7" xfId="2" applyNumberFormat="1" applyFont="1" applyFill="1" applyBorder="1" applyAlignment="1">
      <alignment horizontal="left" vertical="center" wrapText="1"/>
    </xf>
    <xf numFmtId="0" fontId="3" fillId="0" borderId="7" xfId="5" applyFont="1" applyFill="1" applyBorder="1" applyAlignment="1">
      <alignment horizontal="left" vertical="center"/>
    </xf>
    <xf numFmtId="49" fontId="3" fillId="0" borderId="5" xfId="0" applyNumberFormat="1" applyFont="1" applyFill="1" applyBorder="1" applyAlignment="1">
      <alignment horizontal="center" vertical="top" wrapText="1"/>
    </xf>
    <xf numFmtId="49" fontId="3" fillId="0" borderId="5" xfId="0" applyNumberFormat="1" applyFont="1" applyFill="1" applyBorder="1" applyAlignment="1">
      <alignment horizontal="center" vertical="center"/>
    </xf>
    <xf numFmtId="0" fontId="2" fillId="0" borderId="2" xfId="0" applyNumberFormat="1" applyFont="1" applyFill="1" applyBorder="1" applyAlignment="1">
      <alignment horizontal="center" wrapText="1"/>
    </xf>
    <xf numFmtId="0" fontId="3" fillId="0" borderId="7" xfId="2" applyFont="1" applyFill="1" applyBorder="1" applyAlignment="1">
      <alignment horizontal="left" vertical="center"/>
    </xf>
    <xf numFmtId="0" fontId="3" fillId="0" borderId="2" xfId="6" applyFont="1" applyFill="1" applyBorder="1" applyAlignment="1">
      <alignment horizontal="left" vertical="top"/>
    </xf>
    <xf numFmtId="0" fontId="3" fillId="0" borderId="7" xfId="5" applyFont="1" applyFill="1" applyBorder="1" applyAlignment="1">
      <alignment horizontal="left" vertical="center" wrapText="1"/>
    </xf>
    <xf numFmtId="0" fontId="5" fillId="3" borderId="2" xfId="0" applyFont="1" applyFill="1" applyBorder="1" applyAlignment="1"/>
    <xf numFmtId="0" fontId="3" fillId="0" borderId="0" xfId="2" applyFont="1" applyFill="1" applyBorder="1" applyAlignment="1">
      <alignment horizontal="left"/>
    </xf>
    <xf numFmtId="0" fontId="2" fillId="0" borderId="1" xfId="0" applyFont="1" applyBorder="1" applyAlignment="1"/>
    <xf numFmtId="49" fontId="3" fillId="3" borderId="2" xfId="0" applyNumberFormat="1" applyFont="1" applyFill="1" applyBorder="1" applyAlignment="1">
      <alignment horizontal="left" vertical="center"/>
    </xf>
    <xf numFmtId="0" fontId="12" fillId="0" borderId="7" xfId="0" applyFont="1" applyFill="1" applyBorder="1" applyAlignment="1">
      <alignment horizontal="left"/>
    </xf>
    <xf numFmtId="49" fontId="3" fillId="0" borderId="0" xfId="3" applyNumberFormat="1" applyFont="1" applyFill="1" applyBorder="1" applyAlignment="1">
      <alignment vertical="top" wrapText="1"/>
    </xf>
    <xf numFmtId="49" fontId="3" fillId="0" borderId="6" xfId="0" applyNumberFormat="1" applyFont="1" applyFill="1" applyBorder="1" applyAlignment="1">
      <alignment horizontal="left" vertical="center"/>
    </xf>
    <xf numFmtId="2" fontId="3" fillId="0" borderId="1" xfId="0" applyNumberFormat="1" applyFont="1" applyFill="1" applyBorder="1" applyAlignment="1">
      <alignment horizontal="center" vertical="top" wrapText="1"/>
    </xf>
    <xf numFmtId="49" fontId="3" fillId="0" borderId="19" xfId="0" applyNumberFormat="1" applyFont="1" applyFill="1" applyBorder="1" applyAlignment="1">
      <alignment horizontal="left" vertical="center"/>
    </xf>
    <xf numFmtId="49" fontId="3" fillId="0" borderId="19" xfId="0" applyNumberFormat="1" applyFont="1" applyFill="1" applyBorder="1" applyAlignment="1">
      <alignment horizontal="center" vertical="center"/>
    </xf>
    <xf numFmtId="49" fontId="3" fillId="0" borderId="6" xfId="3" applyNumberFormat="1" applyFont="1" applyFill="1" applyBorder="1" applyAlignment="1">
      <alignment horizontal="left" vertical="top" wrapText="1"/>
    </xf>
    <xf numFmtId="49" fontId="3" fillId="0" borderId="6" xfId="0" applyNumberFormat="1" applyFont="1" applyFill="1" applyBorder="1" applyAlignment="1">
      <alignment wrapText="1"/>
    </xf>
    <xf numFmtId="0" fontId="2" fillId="0" borderId="19" xfId="0" applyFont="1" applyBorder="1"/>
    <xf numFmtId="0" fontId="2" fillId="0" borderId="6" xfId="0" applyFont="1" applyFill="1" applyBorder="1" applyAlignment="1">
      <alignment horizontal="center"/>
    </xf>
    <xf numFmtId="49" fontId="3" fillId="0" borderId="20" xfId="0" applyNumberFormat="1" applyFont="1" applyFill="1" applyBorder="1" applyAlignment="1">
      <alignment horizontal="left" vertical="center"/>
    </xf>
    <xf numFmtId="49" fontId="3" fillId="0" borderId="20" xfId="0" applyNumberFormat="1" applyFont="1" applyFill="1" applyBorder="1" applyAlignment="1">
      <alignment horizontal="center" vertical="center"/>
    </xf>
    <xf numFmtId="0" fontId="2" fillId="0" borderId="20" xfId="0" applyFont="1" applyBorder="1"/>
    <xf numFmtId="2" fontId="3" fillId="0" borderId="0" xfId="3" applyNumberFormat="1" applyFont="1" applyFill="1" applyBorder="1" applyAlignment="1">
      <alignment horizontal="center" vertical="top" wrapText="1"/>
    </xf>
    <xf numFmtId="2" fontId="3" fillId="0" borderId="3" xfId="0" applyNumberFormat="1" applyFont="1" applyFill="1" applyBorder="1" applyAlignment="1">
      <alignment horizontal="center" wrapText="1"/>
    </xf>
    <xf numFmtId="0" fontId="3" fillId="0" borderId="1" xfId="0" applyFont="1" applyFill="1" applyBorder="1" applyAlignment="1">
      <alignment horizontal="center" vertical="center" wrapText="1"/>
    </xf>
    <xf numFmtId="1" fontId="3" fillId="0" borderId="7" xfId="5" applyNumberFormat="1" applyFont="1" applyFill="1" applyBorder="1" applyAlignment="1">
      <alignment horizontal="left" vertical="center"/>
    </xf>
    <xf numFmtId="2" fontId="3" fillId="0" borderId="0" xfId="5" applyNumberFormat="1" applyFont="1" applyFill="1" applyBorder="1" applyAlignment="1">
      <alignment horizontal="center" wrapText="1"/>
    </xf>
    <xf numFmtId="2" fontId="3" fillId="0" borderId="1" xfId="3" applyNumberFormat="1" applyFont="1" applyFill="1" applyBorder="1" applyAlignment="1">
      <alignment horizontal="left" vertical="top" wrapText="1"/>
    </xf>
    <xf numFmtId="1" fontId="3" fillId="0" borderId="19" xfId="0" applyNumberFormat="1" applyFont="1" applyFill="1" applyBorder="1" applyAlignment="1">
      <alignment horizontal="center" vertical="top" wrapText="1"/>
    </xf>
    <xf numFmtId="1" fontId="3" fillId="0" borderId="2" xfId="0" applyNumberFormat="1" applyFont="1" applyFill="1" applyBorder="1" applyAlignment="1">
      <alignment horizontal="left" vertical="top"/>
    </xf>
    <xf numFmtId="1" fontId="3" fillId="0" borderId="0" xfId="0" applyNumberFormat="1" applyFont="1" applyFill="1" applyBorder="1" applyAlignment="1">
      <alignment horizontal="left" vertical="center"/>
    </xf>
    <xf numFmtId="2" fontId="3" fillId="0" borderId="3" xfId="3" applyNumberFormat="1" applyFont="1" applyFill="1" applyBorder="1" applyAlignment="1">
      <alignment horizontal="center" vertical="top" wrapText="1"/>
    </xf>
    <xf numFmtId="0" fontId="2" fillId="0" borderId="19" xfId="0" applyFont="1" applyBorder="1" applyAlignment="1">
      <alignment horizontal="center"/>
    </xf>
    <xf numFmtId="2" fontId="3" fillId="0" borderId="1" xfId="0" applyNumberFormat="1" applyFont="1" applyFill="1" applyBorder="1" applyAlignment="1">
      <alignment horizontal="left" vertical="top" wrapText="1"/>
    </xf>
    <xf numFmtId="1" fontId="3" fillId="0" borderId="2" xfId="5" applyNumberFormat="1" applyFont="1" applyFill="1" applyBorder="1" applyAlignment="1">
      <alignment horizontal="center" vertical="center"/>
    </xf>
    <xf numFmtId="1" fontId="3" fillId="0" borderId="3" xfId="5" applyNumberFormat="1" applyFont="1" applyFill="1" applyBorder="1" applyAlignment="1">
      <alignment horizontal="left" vertical="center"/>
    </xf>
    <xf numFmtId="49" fontId="3" fillId="3" borderId="2" xfId="0" applyNumberFormat="1" applyFont="1" applyFill="1" applyBorder="1" applyAlignment="1">
      <alignment horizontal="center" vertical="center"/>
    </xf>
    <xf numFmtId="2" fontId="3" fillId="0" borderId="16" xfId="5" applyNumberFormat="1" applyFont="1" applyFill="1" applyBorder="1" applyAlignment="1">
      <alignment horizontal="center" wrapText="1"/>
    </xf>
    <xf numFmtId="1" fontId="2" fillId="0" borderId="2" xfId="0" applyNumberFormat="1" applyFont="1" applyFill="1" applyBorder="1" applyAlignment="1">
      <alignment horizontal="center" vertical="center" wrapText="1"/>
    </xf>
    <xf numFmtId="2" fontId="3" fillId="0" borderId="16" xfId="5" applyNumberFormat="1" applyFont="1" applyFill="1" applyBorder="1" applyAlignment="1">
      <alignment wrapText="1"/>
    </xf>
    <xf numFmtId="2" fontId="3" fillId="0" borderId="16" xfId="0" applyNumberFormat="1" applyFont="1" applyFill="1" applyBorder="1" applyAlignment="1">
      <alignment horizontal="center" vertical="top" wrapText="1"/>
    </xf>
    <xf numFmtId="2" fontId="3" fillId="0" borderId="3" xfId="5" applyNumberFormat="1" applyFont="1" applyFill="1" applyBorder="1" applyAlignment="1">
      <alignment horizontal="center" wrapText="1"/>
    </xf>
    <xf numFmtId="0" fontId="3" fillId="0" borderId="0" xfId="3" applyFont="1" applyFill="1" applyBorder="1" applyAlignment="1">
      <alignment horizontal="center" vertical="top" wrapText="1"/>
    </xf>
    <xf numFmtId="3" fontId="3" fillId="0" borderId="1" xfId="0" applyNumberFormat="1" applyFont="1" applyFill="1" applyBorder="1" applyAlignment="1">
      <alignment horizontal="center" vertical="center" wrapText="1"/>
    </xf>
    <xf numFmtId="0" fontId="3" fillId="0" borderId="0" xfId="5" applyFont="1" applyFill="1" applyBorder="1" applyAlignment="1">
      <alignment horizontal="center" wrapText="1"/>
    </xf>
    <xf numFmtId="3" fontId="3" fillId="0" borderId="1" xfId="0" applyNumberFormat="1" applyFont="1" applyFill="1" applyBorder="1" applyAlignment="1">
      <alignment horizontal="center" vertical="top" wrapText="1"/>
    </xf>
    <xf numFmtId="0" fontId="3" fillId="0" borderId="2" xfId="5" applyFont="1" applyFill="1" applyBorder="1" applyAlignment="1">
      <alignment horizontal="center" vertical="center"/>
    </xf>
    <xf numFmtId="1" fontId="3" fillId="0" borderId="20" xfId="0" applyNumberFormat="1" applyFont="1" applyFill="1" applyBorder="1" applyAlignment="1">
      <alignment horizontal="center" vertical="top" wrapText="1"/>
    </xf>
    <xf numFmtId="0" fontId="2" fillId="0" borderId="20" xfId="0" applyFont="1" applyBorder="1" applyAlignment="1">
      <alignment horizontal="center"/>
    </xf>
    <xf numFmtId="165" fontId="3" fillId="0" borderId="7" xfId="0" applyNumberFormat="1" applyFont="1" applyFill="1" applyBorder="1" applyAlignment="1">
      <alignment vertical="top" wrapText="1"/>
    </xf>
    <xf numFmtId="165" fontId="3" fillId="0" borderId="0" xfId="3" applyNumberFormat="1" applyFont="1" applyFill="1" applyBorder="1" applyAlignment="1">
      <alignment vertical="top" wrapText="1"/>
    </xf>
    <xf numFmtId="165" fontId="3" fillId="0" borderId="7" xfId="5" applyNumberFormat="1" applyFont="1" applyFill="1" applyBorder="1" applyAlignment="1">
      <alignment horizontal="left" vertical="center"/>
    </xf>
    <xf numFmtId="165" fontId="3" fillId="0" borderId="0" xfId="5" applyNumberFormat="1" applyFont="1" applyFill="1" applyBorder="1" applyAlignment="1">
      <alignment wrapText="1"/>
    </xf>
    <xf numFmtId="165" fontId="3" fillId="0" borderId="1" xfId="3" applyNumberFormat="1" applyFont="1" applyFill="1" applyBorder="1" applyAlignment="1">
      <alignment horizontal="left" vertical="top" wrapText="1"/>
    </xf>
    <xf numFmtId="170" fontId="2" fillId="0" borderId="2" xfId="0" applyNumberFormat="1" applyFont="1" applyFill="1" applyBorder="1" applyAlignment="1">
      <alignment horizontal="center"/>
    </xf>
    <xf numFmtId="49" fontId="3" fillId="0" borderId="5" xfId="0" applyNumberFormat="1" applyFont="1" applyFill="1" applyBorder="1" applyAlignment="1">
      <alignment vertical="center"/>
    </xf>
    <xf numFmtId="0" fontId="18" fillId="0" borderId="1" xfId="0" applyFont="1" applyFill="1" applyBorder="1"/>
    <xf numFmtId="165" fontId="3" fillId="0" borderId="1" xfId="0" applyNumberFormat="1" applyFont="1" applyFill="1" applyBorder="1" applyAlignment="1">
      <alignment wrapText="1"/>
    </xf>
    <xf numFmtId="0" fontId="3" fillId="0" borderId="0" xfId="3" applyFont="1" applyFill="1" applyBorder="1" applyAlignment="1">
      <alignment vertical="top" wrapText="1"/>
    </xf>
    <xf numFmtId="165" fontId="3" fillId="0" borderId="7" xfId="0" applyNumberFormat="1" applyFont="1" applyFill="1" applyBorder="1" applyAlignment="1">
      <alignment vertical="center" wrapText="1"/>
    </xf>
    <xf numFmtId="165" fontId="3" fillId="0" borderId="0" xfId="3" applyNumberFormat="1" applyFont="1" applyFill="1" applyBorder="1" applyAlignment="1">
      <alignment vertical="center" wrapText="1"/>
    </xf>
    <xf numFmtId="169" fontId="3" fillId="0" borderId="1" xfId="0" applyNumberFormat="1" applyFont="1" applyFill="1" applyBorder="1" applyAlignment="1">
      <alignment horizontal="left" vertical="center"/>
    </xf>
    <xf numFmtId="165" fontId="3" fillId="0" borderId="0" xfId="5" applyNumberFormat="1" applyFont="1" applyFill="1" applyBorder="1" applyAlignment="1">
      <alignment vertical="center" wrapText="1"/>
    </xf>
    <xf numFmtId="175" fontId="3" fillId="0" borderId="1" xfId="18" applyNumberFormat="1" applyFont="1" applyFill="1" applyBorder="1" applyAlignment="1">
      <alignment horizontal="left" vertical="top" wrapText="1"/>
    </xf>
    <xf numFmtId="171" fontId="2" fillId="0" borderId="2" xfId="1" applyNumberFormat="1" applyFont="1" applyFill="1" applyBorder="1" applyAlignment="1">
      <alignment horizontal="center" vertical="center"/>
    </xf>
    <xf numFmtId="169" fontId="3" fillId="0" borderId="0" xfId="0" applyNumberFormat="1" applyFont="1" applyFill="1" applyBorder="1" applyAlignment="1">
      <alignment horizontal="left" vertical="center"/>
    </xf>
    <xf numFmtId="4" fontId="13" fillId="0" borderId="2" xfId="0" applyNumberFormat="1" applyFont="1" applyFill="1" applyBorder="1" applyAlignment="1">
      <alignment horizontal="right" vertical="center" wrapText="1"/>
    </xf>
    <xf numFmtId="177" fontId="3" fillId="0" borderId="2" xfId="0" applyNumberFormat="1" applyFont="1" applyFill="1" applyBorder="1" applyAlignment="1">
      <alignment vertical="center"/>
    </xf>
    <xf numFmtId="4" fontId="3" fillId="0" borderId="7" xfId="0" applyNumberFormat="1" applyFont="1" applyFill="1" applyBorder="1" applyAlignment="1">
      <alignment vertical="center" wrapText="1"/>
    </xf>
    <xf numFmtId="4" fontId="3" fillId="0" borderId="0" xfId="3" applyNumberFormat="1" applyFont="1" applyFill="1" applyBorder="1" applyAlignment="1">
      <alignment vertical="center" wrapText="1"/>
    </xf>
    <xf numFmtId="2" fontId="3" fillId="0" borderId="1" xfId="0" applyNumberFormat="1" applyFont="1" applyFill="1" applyBorder="1" applyAlignment="1">
      <alignment horizontal="left" vertical="center"/>
    </xf>
    <xf numFmtId="4" fontId="3" fillId="0" borderId="0" xfId="5" applyNumberFormat="1" applyFont="1" applyFill="1" applyBorder="1" applyAlignment="1">
      <alignment vertical="center" wrapText="1"/>
    </xf>
    <xf numFmtId="4" fontId="3" fillId="0" borderId="1" xfId="3" applyNumberFormat="1" applyFont="1" applyFill="1" applyBorder="1" applyAlignment="1">
      <alignment horizontal="left" vertical="top" wrapText="1"/>
    </xf>
    <xf numFmtId="2" fontId="3" fillId="0" borderId="3" xfId="0" applyNumberFormat="1" applyFont="1" applyFill="1" applyBorder="1" applyAlignment="1">
      <alignment vertical="top" wrapText="1"/>
    </xf>
    <xf numFmtId="172" fontId="2" fillId="0" borderId="2" xfId="0" applyNumberFormat="1" applyFont="1" applyFill="1" applyBorder="1" applyAlignment="1">
      <alignment vertical="center"/>
    </xf>
    <xf numFmtId="2" fontId="3" fillId="0" borderId="0" xfId="0" applyNumberFormat="1" applyFont="1" applyFill="1" applyBorder="1" applyAlignment="1">
      <alignment horizontal="left" vertical="center"/>
    </xf>
    <xf numFmtId="4" fontId="2" fillId="0" borderId="2" xfId="0" applyNumberFormat="1" applyFont="1" applyFill="1" applyBorder="1" applyAlignment="1">
      <alignment horizontal="right" vertical="center" wrapText="1"/>
    </xf>
    <xf numFmtId="4" fontId="3" fillId="0" borderId="0" xfId="0" applyNumberFormat="1" applyFont="1" applyFill="1" applyBorder="1" applyAlignment="1">
      <alignment vertical="top" wrapText="1"/>
    </xf>
    <xf numFmtId="4" fontId="3" fillId="0" borderId="1" xfId="4" applyNumberFormat="1" applyFont="1" applyFill="1" applyBorder="1" applyAlignment="1">
      <alignment horizontal="right" vertical="center"/>
    </xf>
    <xf numFmtId="4" fontId="3" fillId="0" borderId="2" xfId="23" applyNumberFormat="1" applyFont="1" applyFill="1" applyBorder="1" applyAlignment="1"/>
    <xf numFmtId="166" fontId="3" fillId="0" borderId="2" xfId="18" applyFont="1" applyFill="1" applyBorder="1" applyAlignment="1">
      <alignment horizontal="right" vertical="center"/>
    </xf>
    <xf numFmtId="39" fontId="3" fillId="0" borderId="7" xfId="18" applyNumberFormat="1" applyFont="1" applyFill="1" applyBorder="1" applyAlignment="1">
      <alignment horizontal="left" vertical="center"/>
    </xf>
    <xf numFmtId="4" fontId="3" fillId="0" borderId="0" xfId="0" applyNumberFormat="1" applyFont="1" applyFill="1" applyBorder="1" applyAlignment="1">
      <alignment horizontal="right" vertical="center"/>
    </xf>
    <xf numFmtId="4" fontId="2" fillId="0" borderId="0" xfId="11" applyNumberFormat="1" applyFont="1" applyFill="1" applyBorder="1" applyAlignment="1"/>
    <xf numFmtId="4" fontId="5" fillId="3" borderId="2" xfId="0" applyNumberFormat="1" applyFont="1" applyFill="1" applyBorder="1" applyAlignment="1"/>
    <xf numFmtId="39" fontId="3" fillId="0" borderId="2" xfId="16" applyNumberFormat="1" applyFont="1" applyFill="1" applyBorder="1" applyAlignment="1">
      <alignment horizontal="center" vertical="center"/>
    </xf>
    <xf numFmtId="4" fontId="3" fillId="0" borderId="19" xfId="0" applyNumberFormat="1" applyFont="1" applyFill="1" applyBorder="1" applyAlignment="1">
      <alignment vertical="top" wrapText="1"/>
    </xf>
    <xf numFmtId="4" fontId="3" fillId="0" borderId="1" xfId="0" applyNumberFormat="1" applyFont="1" applyFill="1" applyBorder="1" applyAlignment="1">
      <alignment horizontal="left" vertical="top"/>
    </xf>
    <xf numFmtId="4" fontId="2" fillId="0" borderId="2" xfId="16" applyNumberFormat="1" applyFont="1" applyFill="1" applyBorder="1" applyAlignment="1">
      <alignment vertical="top" wrapText="1"/>
    </xf>
    <xf numFmtId="4" fontId="2" fillId="0" borderId="2" xfId="1" applyNumberFormat="1" applyFont="1" applyFill="1" applyBorder="1" applyAlignment="1">
      <alignment vertical="center"/>
    </xf>
    <xf numFmtId="4" fontId="3" fillId="0" borderId="0" xfId="18" applyNumberFormat="1" applyFont="1" applyFill="1" applyBorder="1" applyAlignment="1">
      <alignment horizontal="right" vertical="center"/>
    </xf>
    <xf numFmtId="4" fontId="2" fillId="0" borderId="19" xfId="0" applyNumberFormat="1" applyFont="1" applyBorder="1" applyAlignment="1"/>
    <xf numFmtId="4" fontId="2" fillId="0" borderId="1" xfId="0" applyNumberFormat="1" applyFont="1" applyBorder="1" applyAlignment="1"/>
    <xf numFmtId="166" fontId="3" fillId="0" borderId="2" xfId="18" applyFont="1" applyFill="1" applyBorder="1" applyAlignment="1">
      <alignment horizontal="left" vertical="center"/>
    </xf>
    <xf numFmtId="4" fontId="3" fillId="0" borderId="2" xfId="0" applyNumberFormat="1" applyFont="1" applyFill="1" applyBorder="1" applyAlignment="1">
      <alignment horizontal="left" vertical="center" wrapText="1"/>
    </xf>
    <xf numFmtId="165" fontId="3" fillId="0" borderId="7" xfId="0" applyNumberFormat="1" applyFont="1" applyFill="1" applyBorder="1" applyAlignment="1">
      <alignment horizontal="right" vertical="center"/>
    </xf>
    <xf numFmtId="165" fontId="3" fillId="0" borderId="0" xfId="0" applyNumberFormat="1" applyFont="1" applyFill="1" applyBorder="1" applyAlignment="1">
      <alignment horizontal="right" vertical="center"/>
    </xf>
    <xf numFmtId="4" fontId="2" fillId="0" borderId="0" xfId="11" applyNumberFormat="1" applyFont="1" applyFill="1" applyBorder="1" applyAlignment="1">
      <alignment vertical="center"/>
    </xf>
    <xf numFmtId="4" fontId="2" fillId="0" borderId="20" xfId="0" applyNumberFormat="1" applyFont="1" applyFill="1" applyBorder="1" applyAlignment="1">
      <alignment vertical="center"/>
    </xf>
    <xf numFmtId="166" fontId="2" fillId="0" borderId="2" xfId="18" applyFont="1" applyFill="1" applyBorder="1" applyAlignment="1">
      <alignment vertical="center"/>
    </xf>
    <xf numFmtId="4" fontId="2" fillId="0" borderId="19" xfId="0" applyNumberFormat="1" applyFont="1" applyFill="1" applyBorder="1" applyAlignment="1">
      <alignment vertical="center"/>
    </xf>
    <xf numFmtId="4" fontId="2" fillId="0" borderId="20" xfId="0" applyNumberFormat="1" applyFont="1" applyBorder="1" applyAlignment="1"/>
    <xf numFmtId="4" fontId="3" fillId="0" borderId="20" xfId="0" applyNumberFormat="1" applyFont="1" applyFill="1" applyBorder="1" applyAlignment="1">
      <alignment vertical="top"/>
    </xf>
    <xf numFmtId="165" fontId="2" fillId="0" borderId="2" xfId="0" applyNumberFormat="1" applyFont="1" applyFill="1" applyBorder="1" applyAlignment="1">
      <alignment horizontal="right" vertical="center" wrapText="1"/>
    </xf>
    <xf numFmtId="43" fontId="3" fillId="0" borderId="7" xfId="16" applyFont="1" applyFill="1" applyBorder="1" applyAlignment="1">
      <alignment vertical="center"/>
    </xf>
    <xf numFmtId="4" fontId="3" fillId="0" borderId="0" xfId="0" applyNumberFormat="1" applyFont="1" applyFill="1" applyBorder="1" applyAlignment="1">
      <alignment horizontal="center" vertical="center"/>
    </xf>
    <xf numFmtId="4" fontId="3" fillId="0" borderId="1" xfId="0" applyNumberFormat="1" applyFont="1" applyFill="1" applyBorder="1" applyAlignment="1">
      <alignment horizontal="left" vertical="center"/>
    </xf>
    <xf numFmtId="165" fontId="3" fillId="0" borderId="1" xfId="0" applyNumberFormat="1" applyFont="1" applyFill="1" applyBorder="1" applyAlignment="1">
      <alignment horizontal="left" vertical="top"/>
    </xf>
    <xf numFmtId="4" fontId="3" fillId="0" borderId="5" xfId="0" applyNumberFormat="1" applyFont="1" applyFill="1" applyBorder="1" applyAlignment="1">
      <alignment vertical="top" wrapText="1"/>
    </xf>
    <xf numFmtId="168" fontId="5" fillId="0" borderId="2" xfId="0" applyNumberFormat="1" applyFont="1" applyFill="1" applyBorder="1" applyAlignment="1">
      <alignment vertical="top"/>
    </xf>
    <xf numFmtId="4" fontId="3" fillId="0" borderId="0" xfId="0" applyNumberFormat="1" applyFont="1" applyFill="1" applyBorder="1" applyAlignment="1">
      <alignment horizontal="left"/>
    </xf>
    <xf numFmtId="39" fontId="3" fillId="0" borderId="2" xfId="18" applyNumberFormat="1" applyFont="1" applyFill="1" applyBorder="1" applyAlignment="1">
      <alignment vertical="center"/>
    </xf>
    <xf numFmtId="0" fontId="2" fillId="0" borderId="19" xfId="0" applyFont="1" applyFill="1" applyBorder="1"/>
    <xf numFmtId="2" fontId="2" fillId="0" borderId="2" xfId="0" applyNumberFormat="1" applyFont="1" applyFill="1" applyBorder="1" applyAlignment="1">
      <alignment horizontal="left" vertical="center" wrapText="1"/>
    </xf>
    <xf numFmtId="168" fontId="2" fillId="0" borderId="2" xfId="0" applyNumberFormat="1" applyFont="1" applyFill="1" applyBorder="1" applyAlignment="1">
      <alignment vertical="center"/>
    </xf>
    <xf numFmtId="169" fontId="3" fillId="0" borderId="2" xfId="0" applyNumberFormat="1" applyFont="1" applyFill="1" applyBorder="1" applyAlignment="1">
      <alignment vertical="center"/>
    </xf>
    <xf numFmtId="4" fontId="3" fillId="0" borderId="2" xfId="0" applyNumberFormat="1" applyFont="1" applyFill="1" applyBorder="1" applyAlignment="1">
      <alignment horizontal="center" vertical="center" wrapText="1"/>
    </xf>
    <xf numFmtId="4" fontId="3" fillId="0" borderId="7" xfId="0" applyNumberFormat="1" applyFont="1" applyFill="1" applyBorder="1" applyAlignment="1">
      <alignment horizontal="left" vertical="top"/>
    </xf>
    <xf numFmtId="2" fontId="3" fillId="0" borderId="2" xfId="0" applyNumberFormat="1" applyFont="1" applyFill="1" applyBorder="1" applyAlignment="1">
      <alignment horizontal="left"/>
    </xf>
    <xf numFmtId="167" fontId="3" fillId="0" borderId="3" xfId="0" applyNumberFormat="1" applyFont="1" applyFill="1" applyBorder="1" applyAlignment="1">
      <alignment horizontal="left" vertical="center"/>
    </xf>
    <xf numFmtId="49" fontId="3" fillId="0" borderId="10" xfId="0" applyNumberFormat="1" applyFont="1" applyFill="1" applyBorder="1"/>
    <xf numFmtId="167" fontId="3" fillId="0" borderId="7" xfId="5" applyNumberFormat="1" applyFont="1" applyFill="1" applyBorder="1" applyAlignment="1">
      <alignment horizontal="left" vertical="center" wrapText="1"/>
    </xf>
    <xf numFmtId="49" fontId="3" fillId="0" borderId="10" xfId="3" applyNumberFormat="1" applyFont="1" applyFill="1" applyBorder="1" applyAlignment="1">
      <alignment horizontal="left" vertical="top"/>
    </xf>
    <xf numFmtId="49" fontId="3" fillId="0" borderId="0" xfId="5" applyNumberFormat="1" applyFont="1" applyFill="1" applyBorder="1"/>
    <xf numFmtId="167" fontId="3" fillId="0" borderId="0" xfId="0" applyNumberFormat="1" applyFont="1" applyFill="1" applyBorder="1" applyAlignment="1">
      <alignment horizontal="left" vertical="center"/>
    </xf>
    <xf numFmtId="0" fontId="3" fillId="0" borderId="16" xfId="3" applyFont="1" applyFill="1" applyBorder="1" applyAlignment="1">
      <alignment horizontal="left" vertical="center"/>
    </xf>
    <xf numFmtId="167" fontId="3" fillId="0" borderId="3" xfId="0" applyNumberFormat="1" applyFont="1" applyFill="1" applyBorder="1" applyAlignment="1">
      <alignment vertical="center"/>
    </xf>
    <xf numFmtId="0" fontId="2" fillId="0" borderId="2" xfId="0" applyFont="1" applyFill="1" applyBorder="1" applyAlignment="1">
      <alignment horizontal="right"/>
    </xf>
    <xf numFmtId="0" fontId="3" fillId="0" borderId="0" xfId="3" applyFont="1" applyFill="1" applyBorder="1" applyAlignment="1">
      <alignment horizontal="left"/>
    </xf>
    <xf numFmtId="4" fontId="3" fillId="0" borderId="2" xfId="2" applyNumberFormat="1" applyFont="1" applyFill="1" applyBorder="1" applyAlignment="1">
      <alignment horizontal="left"/>
    </xf>
    <xf numFmtId="1" fontId="2" fillId="0" borderId="2" xfId="0" applyNumberFormat="1" applyFont="1" applyFill="1" applyBorder="1" applyAlignment="1">
      <alignment horizontal="left" vertical="center"/>
    </xf>
    <xf numFmtId="0" fontId="2" fillId="0" borderId="16" xfId="0" applyFont="1" applyBorder="1"/>
    <xf numFmtId="167" fontId="3" fillId="0" borderId="3" xfId="5" applyNumberFormat="1" applyFont="1" applyFill="1" applyBorder="1" applyAlignment="1">
      <alignment horizontal="left" vertical="center" wrapText="1"/>
    </xf>
    <xf numFmtId="4" fontId="3" fillId="0" borderId="3" xfId="0" applyNumberFormat="1" applyFont="1" applyFill="1" applyBorder="1" applyAlignment="1">
      <alignment horizontal="left" vertical="center"/>
    </xf>
    <xf numFmtId="0" fontId="3" fillId="0" borderId="21" xfId="0" applyFont="1" applyFill="1" applyBorder="1" applyAlignment="1">
      <alignment wrapText="1"/>
    </xf>
    <xf numFmtId="0" fontId="3" fillId="0" borderId="21" xfId="3" applyFont="1" applyFill="1" applyBorder="1" applyAlignment="1">
      <alignment horizontal="left" vertical="top" wrapText="1"/>
    </xf>
    <xf numFmtId="0" fontId="3" fillId="0" borderId="1" xfId="3" applyFont="1" applyFill="1" applyBorder="1" applyAlignment="1">
      <alignment horizontal="left" vertical="center" wrapText="1"/>
    </xf>
    <xf numFmtId="0" fontId="3" fillId="0" borderId="0" xfId="5" applyFont="1" applyFill="1" applyBorder="1" applyAlignment="1">
      <alignment vertical="center"/>
    </xf>
    <xf numFmtId="49" fontId="3" fillId="0" borderId="0" xfId="0" applyNumberFormat="1" applyFont="1" applyFill="1" applyBorder="1" applyAlignment="1">
      <alignment horizontal="left" wrapText="1"/>
    </xf>
    <xf numFmtId="0" fontId="3" fillId="0" borderId="0" xfId="3" applyFont="1" applyFill="1" applyBorder="1" applyAlignment="1">
      <alignment horizontal="left" wrapText="1"/>
    </xf>
    <xf numFmtId="0" fontId="3" fillId="0" borderId="8" xfId="3" applyFont="1" applyFill="1" applyBorder="1" applyAlignment="1">
      <alignment horizontal="left" vertical="top" wrapText="1"/>
    </xf>
    <xf numFmtId="49" fontId="3" fillId="0" borderId="0" xfId="0" applyNumberFormat="1" applyFont="1" applyFill="1" applyBorder="1" applyAlignment="1">
      <alignment vertical="top" wrapText="1"/>
    </xf>
    <xf numFmtId="0" fontId="3" fillId="0" borderId="7" xfId="8" applyFont="1" applyFill="1" applyBorder="1" applyAlignment="1">
      <alignment horizontal="left" vertical="center" wrapText="1"/>
    </xf>
    <xf numFmtId="49" fontId="5" fillId="3" borderId="1" xfId="0" applyNumberFormat="1" applyFont="1" applyFill="1" applyBorder="1" applyAlignment="1">
      <alignment horizontal="center" vertical="center" wrapText="1"/>
    </xf>
    <xf numFmtId="0" fontId="5" fillId="3" borderId="2" xfId="0" applyFont="1" applyFill="1" applyBorder="1" applyAlignment="1">
      <alignment wrapText="1"/>
    </xf>
    <xf numFmtId="0" fontId="3" fillId="0" borderId="2" xfId="9" applyNumberFormat="1" applyFont="1" applyFill="1" applyBorder="1" applyAlignment="1">
      <alignment vertical="top" wrapText="1"/>
    </xf>
    <xf numFmtId="0" fontId="3" fillId="0" borderId="9" xfId="3" applyFont="1" applyFill="1" applyBorder="1" applyAlignment="1">
      <alignment horizontal="left" vertical="top" wrapText="1"/>
    </xf>
    <xf numFmtId="0" fontId="2" fillId="0" borderId="1" xfId="0" applyFont="1" applyBorder="1" applyAlignment="1">
      <alignment wrapText="1"/>
    </xf>
    <xf numFmtId="49" fontId="3" fillId="3" borderId="2" xfId="0" applyNumberFormat="1" applyFont="1" applyFill="1" applyBorder="1" applyAlignment="1">
      <alignment horizontal="left" vertical="center" wrapText="1"/>
    </xf>
    <xf numFmtId="0" fontId="3" fillId="0" borderId="13" xfId="0" applyFont="1" applyFill="1" applyBorder="1" applyAlignment="1">
      <alignment wrapText="1"/>
    </xf>
    <xf numFmtId="0" fontId="3" fillId="0" borderId="13" xfId="3" applyFont="1" applyFill="1" applyBorder="1" applyAlignment="1">
      <alignment horizontal="left" vertical="top" wrapText="1"/>
    </xf>
    <xf numFmtId="49" fontId="2" fillId="0" borderId="7" xfId="0" applyNumberFormat="1" applyFont="1" applyFill="1" applyBorder="1" applyAlignment="1">
      <alignment vertical="center" wrapText="1"/>
    </xf>
    <xf numFmtId="0" fontId="3" fillId="0" borderId="10" xfId="0" applyFont="1" applyFill="1" applyBorder="1" applyAlignment="1">
      <alignment wrapText="1"/>
    </xf>
    <xf numFmtId="49" fontId="5" fillId="3" borderId="16" xfId="0" applyNumberFormat="1" applyFont="1" applyFill="1" applyBorder="1" applyAlignment="1">
      <alignment horizontal="center" vertical="center"/>
    </xf>
    <xf numFmtId="0" fontId="0" fillId="0" borderId="0" xfId="0" applyFill="1" applyBorder="1" applyAlignment="1">
      <alignment horizontal="left"/>
    </xf>
    <xf numFmtId="49" fontId="5" fillId="0" borderId="0" xfId="0" applyNumberFormat="1" applyFont="1" applyFill="1" applyBorder="1" applyAlignment="1">
      <alignment horizontal="left" vertical="center"/>
    </xf>
    <xf numFmtId="168" fontId="2" fillId="0" borderId="3" xfId="0" applyNumberFormat="1" applyFont="1" applyFill="1" applyBorder="1" applyAlignment="1">
      <alignment horizontal="left" vertical="center"/>
    </xf>
    <xf numFmtId="49" fontId="5" fillId="0" borderId="17" xfId="0" applyNumberFormat="1" applyFont="1" applyFill="1" applyBorder="1" applyAlignment="1">
      <alignment horizontal="left" vertical="center"/>
    </xf>
    <xf numFmtId="0" fontId="3" fillId="0" borderId="0" xfId="5" applyFont="1" applyFill="1" applyBorder="1" applyAlignment="1">
      <alignment horizontal="left" vertical="center"/>
    </xf>
    <xf numFmtId="4" fontId="27" fillId="0" borderId="0" xfId="0" applyNumberFormat="1" applyFont="1" applyFill="1" applyBorder="1" applyAlignment="1">
      <alignment horizontal="left" vertical="top"/>
    </xf>
    <xf numFmtId="4" fontId="27" fillId="0" borderId="0" xfId="0" applyNumberFormat="1" applyFont="1" applyFill="1" applyBorder="1" applyAlignment="1">
      <alignment vertical="top"/>
    </xf>
    <xf numFmtId="0" fontId="5" fillId="0" borderId="2" xfId="0" applyFont="1" applyFill="1" applyBorder="1"/>
    <xf numFmtId="0" fontId="3" fillId="0" borderId="0" xfId="0" applyFont="1" applyFill="1" applyBorder="1"/>
    <xf numFmtId="0" fontId="3" fillId="0" borderId="0" xfId="0" applyFont="1" applyFill="1" applyBorder="1" applyAlignment="1"/>
    <xf numFmtId="0" fontId="22" fillId="0" borderId="7" xfId="0" applyFont="1" applyFill="1" applyBorder="1" applyAlignment="1"/>
    <xf numFmtId="0" fontId="0" fillId="0" borderId="0" xfId="0" applyFill="1" applyBorder="1"/>
    <xf numFmtId="0" fontId="2" fillId="5" borderId="2" xfId="0" applyFont="1" applyFill="1" applyBorder="1"/>
    <xf numFmtId="0" fontId="2" fillId="5" borderId="2" xfId="0" applyFont="1" applyFill="1" applyBorder="1" applyAlignment="1">
      <alignment horizontal="left"/>
    </xf>
    <xf numFmtId="0" fontId="2" fillId="5" borderId="2" xfId="0" applyFont="1" applyFill="1" applyBorder="1" applyAlignment="1">
      <alignment horizontal="center"/>
    </xf>
    <xf numFmtId="0" fontId="2" fillId="5" borderId="2" xfId="0" applyFont="1" applyFill="1" applyBorder="1" applyAlignment="1"/>
    <xf numFmtId="4" fontId="2" fillId="5" borderId="2" xfId="0" applyNumberFormat="1" applyFont="1" applyFill="1" applyBorder="1" applyAlignment="1"/>
    <xf numFmtId="49" fontId="2" fillId="8" borderId="2" xfId="0" applyNumberFormat="1" applyFont="1" applyFill="1" applyBorder="1" applyAlignment="1">
      <alignment horizontal="left" vertical="top" wrapText="1"/>
    </xf>
    <xf numFmtId="2" fontId="3" fillId="8" borderId="2" xfId="0" applyNumberFormat="1" applyFont="1" applyFill="1" applyBorder="1" applyAlignment="1">
      <alignment horizontal="left" vertical="center" wrapText="1"/>
    </xf>
    <xf numFmtId="165" fontId="2" fillId="0" borderId="2" xfId="0" applyNumberFormat="1" applyFont="1" applyFill="1" applyBorder="1" applyAlignment="1">
      <alignment horizontal="left" vertical="top" wrapText="1"/>
    </xf>
    <xf numFmtId="0" fontId="2" fillId="0" borderId="2" xfId="26" applyFont="1" applyFill="1" applyBorder="1" applyAlignment="1">
      <alignment horizontal="left" vertical="top"/>
    </xf>
    <xf numFmtId="4" fontId="2" fillId="0" borderId="2" xfId="0" applyNumberFormat="1" applyFont="1" applyFill="1" applyBorder="1" applyAlignment="1">
      <alignment horizontal="center" vertical="center"/>
    </xf>
    <xf numFmtId="165" fontId="2" fillId="0" borderId="2" xfId="0" applyNumberFormat="1" applyFont="1" applyFill="1" applyBorder="1" applyAlignment="1">
      <alignment horizontal="left" vertical="top"/>
    </xf>
    <xf numFmtId="4" fontId="2" fillId="0" borderId="2" xfId="0" applyNumberFormat="1" applyFont="1" applyFill="1" applyBorder="1" applyAlignment="1">
      <alignment horizontal="left" vertical="top"/>
    </xf>
    <xf numFmtId="0" fontId="2" fillId="0" borderId="0" xfId="0" applyFont="1" applyFill="1" applyBorder="1" applyAlignment="1">
      <alignment horizontal="left" vertical="top"/>
    </xf>
    <xf numFmtId="165" fontId="2" fillId="0" borderId="2" xfId="26" applyNumberFormat="1" applyFont="1" applyFill="1" applyBorder="1" applyAlignment="1">
      <alignment horizontal="left" vertical="top"/>
    </xf>
    <xf numFmtId="2" fontId="2" fillId="0" borderId="2" xfId="0" applyNumberFormat="1" applyFont="1" applyFill="1" applyBorder="1" applyAlignment="1">
      <alignment horizontal="left" vertical="top"/>
    </xf>
    <xf numFmtId="4" fontId="2" fillId="0" borderId="2" xfId="16" applyNumberFormat="1" applyFont="1" applyFill="1" applyBorder="1" applyAlignment="1">
      <alignment horizontal="left" vertical="center"/>
    </xf>
    <xf numFmtId="39" fontId="2" fillId="0" borderId="2" xfId="16" applyNumberFormat="1" applyFont="1" applyFill="1" applyBorder="1" applyAlignment="1">
      <alignment horizontal="left" vertical="top"/>
    </xf>
    <xf numFmtId="0" fontId="3" fillId="0" borderId="2" xfId="3" applyFont="1" applyFill="1" applyBorder="1" applyAlignment="1">
      <alignment vertical="center"/>
    </xf>
    <xf numFmtId="49" fontId="2" fillId="0" borderId="0" xfId="3" applyNumberFormat="1" applyFont="1" applyFill="1" applyBorder="1"/>
    <xf numFmtId="0" fontId="2" fillId="0" borderId="0" xfId="3" applyFont="1" applyFill="1" applyBorder="1" applyAlignment="1">
      <alignment horizontal="left" vertical="center"/>
    </xf>
    <xf numFmtId="0" fontId="2" fillId="0" borderId="2" xfId="2" applyFont="1" applyFill="1" applyBorder="1" applyAlignment="1">
      <alignment horizontal="left" vertical="top"/>
    </xf>
    <xf numFmtId="4" fontId="2" fillId="0" borderId="2" xfId="3" applyNumberFormat="1" applyFont="1" applyFill="1" applyBorder="1" applyAlignment="1">
      <alignment horizontal="left" vertical="center" wrapText="1"/>
    </xf>
    <xf numFmtId="0" fontId="2" fillId="0" borderId="2" xfId="3" applyFont="1" applyFill="1" applyBorder="1" applyAlignment="1">
      <alignment horizontal="left" vertical="center"/>
    </xf>
    <xf numFmtId="0" fontId="2" fillId="0" borderId="2" xfId="3" applyFont="1" applyFill="1" applyBorder="1" applyAlignment="1">
      <alignment horizontal="left" vertical="center" wrapText="1"/>
    </xf>
    <xf numFmtId="0" fontId="2" fillId="0" borderId="2" xfId="2" applyFont="1" applyFill="1" applyBorder="1" applyAlignment="1">
      <alignment horizontal="left" vertical="center"/>
    </xf>
    <xf numFmtId="0" fontId="3" fillId="0" borderId="2" xfId="0" applyNumberFormat="1" applyFont="1" applyFill="1" applyBorder="1" applyAlignment="1">
      <alignment vertical="top"/>
    </xf>
    <xf numFmtId="0" fontId="3" fillId="0" borderId="2" xfId="2" applyFont="1" applyFill="1" applyBorder="1" applyAlignment="1">
      <alignment vertical="top"/>
    </xf>
    <xf numFmtId="0" fontId="3" fillId="0" borderId="2" xfId="3" applyFont="1" applyFill="1" applyBorder="1" applyAlignment="1">
      <alignment vertical="center" wrapText="1"/>
    </xf>
    <xf numFmtId="0" fontId="2" fillId="0" borderId="7" xfId="0" applyFont="1" applyFill="1" applyBorder="1" applyAlignment="1">
      <alignment horizontal="left" vertical="center"/>
    </xf>
    <xf numFmtId="49" fontId="2" fillId="0" borderId="7" xfId="0" applyNumberFormat="1" applyFont="1" applyFill="1" applyBorder="1" applyAlignment="1"/>
    <xf numFmtId="0" fontId="2" fillId="0" borderId="7" xfId="0" applyFont="1" applyFill="1" applyBorder="1" applyAlignment="1">
      <alignment horizontal="center" vertical="center"/>
    </xf>
    <xf numFmtId="0" fontId="2" fillId="0" borderId="7" xfId="0" applyFont="1" applyFill="1" applyBorder="1" applyAlignment="1">
      <alignment vertical="center"/>
    </xf>
    <xf numFmtId="49" fontId="2" fillId="0" borderId="7" xfId="0" applyNumberFormat="1" applyFont="1" applyFill="1" applyBorder="1" applyAlignment="1">
      <alignment horizontal="center" vertical="center"/>
    </xf>
    <xf numFmtId="0" fontId="2" fillId="0" borderId="7" xfId="0" applyFont="1" applyFill="1" applyBorder="1" applyAlignment="1">
      <alignment vertical="center" wrapText="1"/>
    </xf>
    <xf numFmtId="43" fontId="3" fillId="0" borderId="2" xfId="0" applyNumberFormat="1" applyFont="1" applyFill="1" applyBorder="1" applyAlignment="1">
      <alignment vertical="center" wrapText="1"/>
    </xf>
    <xf numFmtId="0" fontId="2" fillId="0" borderId="2" xfId="3" applyFont="1" applyFill="1" applyBorder="1" applyAlignment="1">
      <alignment horizontal="center" vertical="center" wrapText="1"/>
    </xf>
    <xf numFmtId="49" fontId="2" fillId="0" borderId="2" xfId="3" applyNumberFormat="1" applyFont="1" applyFill="1" applyBorder="1" applyAlignment="1">
      <alignment horizontal="left" vertical="top" wrapText="1"/>
    </xf>
    <xf numFmtId="0" fontId="2" fillId="0" borderId="0" xfId="0" applyFont="1" applyFill="1" applyBorder="1" applyAlignment="1">
      <alignment horizontal="left" vertical="top" wrapText="1"/>
    </xf>
    <xf numFmtId="43" fontId="2" fillId="0" borderId="7" xfId="0" applyNumberFormat="1" applyFont="1" applyFill="1" applyBorder="1" applyAlignment="1">
      <alignment vertical="center" wrapText="1"/>
    </xf>
    <xf numFmtId="0" fontId="2" fillId="0" borderId="0" xfId="0" applyNumberFormat="1" applyFont="1" applyFill="1" applyBorder="1" applyAlignment="1">
      <alignment horizontal="left" vertical="top"/>
    </xf>
    <xf numFmtId="0" fontId="2" fillId="0" borderId="2" xfId="26" applyFont="1" applyFill="1" applyBorder="1" applyAlignment="1">
      <alignment horizontal="left" vertical="top" wrapText="1"/>
    </xf>
    <xf numFmtId="49" fontId="2" fillId="0" borderId="2" xfId="26" applyNumberFormat="1" applyFont="1" applyFill="1" applyBorder="1" applyAlignment="1">
      <alignment horizontal="left" vertical="top" wrapText="1"/>
    </xf>
    <xf numFmtId="0" fontId="2" fillId="0" borderId="2" xfId="26" applyFont="1" applyFill="1" applyBorder="1" applyAlignment="1">
      <alignment horizontal="center" vertical="center" wrapText="1"/>
    </xf>
    <xf numFmtId="165" fontId="2" fillId="0" borderId="2" xfId="26" applyNumberFormat="1" applyFont="1" applyFill="1" applyBorder="1" applyAlignment="1">
      <alignment horizontal="left" vertical="top" wrapText="1"/>
    </xf>
    <xf numFmtId="49" fontId="2" fillId="0" borderId="2" xfId="26" applyNumberFormat="1" applyFont="1" applyFill="1" applyBorder="1" applyAlignment="1">
      <alignment horizontal="left" vertical="top"/>
    </xf>
    <xf numFmtId="49" fontId="5" fillId="0" borderId="0" xfId="0" applyNumberFormat="1" applyFont="1" applyFill="1" applyBorder="1" applyAlignment="1">
      <alignment horizontal="left" vertical="top"/>
    </xf>
    <xf numFmtId="0" fontId="2" fillId="0" borderId="7" xfId="26" applyFont="1" applyFill="1" applyBorder="1" applyAlignment="1">
      <alignment wrapText="1"/>
    </xf>
    <xf numFmtId="0" fontId="2" fillId="0" borderId="7" xfId="3" applyFont="1" applyFill="1" applyBorder="1" applyAlignment="1">
      <alignment horizontal="center" vertical="center" wrapText="1"/>
    </xf>
    <xf numFmtId="0" fontId="2" fillId="0" borderId="7" xfId="3" applyFont="1" applyFill="1" applyBorder="1" applyAlignment="1">
      <alignment wrapText="1"/>
    </xf>
    <xf numFmtId="0" fontId="2" fillId="0" borderId="2" xfId="3" applyFont="1" applyFill="1" applyBorder="1" applyAlignment="1">
      <alignment wrapText="1"/>
    </xf>
    <xf numFmtId="0" fontId="2" fillId="0" borderId="2" xfId="3" applyFont="1" applyFill="1" applyBorder="1" applyAlignment="1">
      <alignment vertical="top" wrapText="1"/>
    </xf>
    <xf numFmtId="0" fontId="0" fillId="0" borderId="2" xfId="0" applyFont="1" applyFill="1" applyBorder="1"/>
    <xf numFmtId="0" fontId="2" fillId="0" borderId="2" xfId="3" applyFont="1" applyFill="1" applyBorder="1" applyAlignment="1">
      <alignment horizontal="left" vertical="top" wrapText="1"/>
    </xf>
    <xf numFmtId="0" fontId="2" fillId="0" borderId="2" xfId="3" applyFont="1" applyFill="1" applyBorder="1" applyAlignment="1">
      <alignment horizontal="center" vertical="top" wrapText="1"/>
    </xf>
    <xf numFmtId="4" fontId="2" fillId="0" borderId="2" xfId="3" applyNumberFormat="1" applyFont="1" applyFill="1" applyBorder="1" applyAlignment="1">
      <alignment horizontal="left" wrapText="1"/>
    </xf>
    <xf numFmtId="4" fontId="2" fillId="0" borderId="2" xfId="15" applyNumberFormat="1" applyFont="1" applyFill="1" applyBorder="1" applyAlignment="1">
      <alignment horizontal="left" wrapText="1"/>
    </xf>
    <xf numFmtId="49" fontId="0" fillId="0" borderId="2" xfId="0" applyNumberFormat="1" applyFont="1" applyFill="1" applyBorder="1"/>
    <xf numFmtId="0" fontId="0" fillId="0" borderId="0" xfId="0" applyFont="1" applyFill="1" applyBorder="1"/>
    <xf numFmtId="49" fontId="2" fillId="0" borderId="2" xfId="26"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xf>
    <xf numFmtId="1" fontId="2" fillId="0" borderId="7" xfId="0" applyNumberFormat="1" applyFont="1" applyFill="1" applyBorder="1" applyAlignment="1">
      <alignment horizontal="center" vertical="center" wrapText="1"/>
    </xf>
    <xf numFmtId="43" fontId="2" fillId="0" borderId="7" xfId="0" applyNumberFormat="1" applyFont="1" applyFill="1" applyBorder="1" applyAlignment="1">
      <alignment vertical="top" wrapText="1"/>
    </xf>
    <xf numFmtId="165" fontId="2" fillId="0" borderId="2" xfId="3" applyNumberFormat="1" applyFont="1" applyFill="1" applyBorder="1" applyAlignment="1">
      <alignment horizontal="left" vertical="top" wrapText="1"/>
    </xf>
    <xf numFmtId="4" fontId="0" fillId="0" borderId="2" xfId="0" applyNumberFormat="1" applyFont="1" applyFill="1" applyBorder="1" applyAlignment="1">
      <alignment horizontal="left"/>
    </xf>
    <xf numFmtId="165" fontId="2" fillId="0" borderId="2" xfId="0" applyNumberFormat="1" applyFont="1" applyFill="1" applyBorder="1" applyAlignment="1">
      <alignment vertical="top" wrapText="1"/>
    </xf>
    <xf numFmtId="2" fontId="2" fillId="0" borderId="2" xfId="0" applyNumberFormat="1" applyFont="1" applyFill="1" applyBorder="1" applyAlignment="1">
      <alignment horizontal="center" vertical="top" wrapText="1"/>
    </xf>
    <xf numFmtId="43" fontId="2" fillId="0" borderId="2" xfId="0" applyNumberFormat="1" applyFont="1" applyFill="1" applyBorder="1" applyAlignment="1">
      <alignment vertical="center" wrapText="1"/>
    </xf>
    <xf numFmtId="4" fontId="2" fillId="0" borderId="2" xfId="26" applyNumberFormat="1" applyFont="1" applyFill="1" applyBorder="1" applyAlignment="1">
      <alignment horizontal="left" vertical="center" wrapText="1"/>
    </xf>
    <xf numFmtId="49" fontId="2" fillId="0" borderId="2" xfId="3" applyNumberFormat="1" applyFont="1" applyFill="1" applyBorder="1" applyAlignment="1">
      <alignment horizontal="center" vertical="center" wrapText="1"/>
    </xf>
    <xf numFmtId="43" fontId="3" fillId="0" borderId="2" xfId="0" applyNumberFormat="1" applyFont="1" applyFill="1" applyBorder="1" applyAlignment="1">
      <alignment vertical="top" wrapText="1"/>
    </xf>
    <xf numFmtId="0" fontId="3" fillId="0" borderId="2" xfId="26" applyFont="1" applyFill="1" applyBorder="1" applyAlignment="1">
      <alignment wrapText="1"/>
    </xf>
    <xf numFmtId="0" fontId="3" fillId="0" borderId="2" xfId="26" applyFont="1" applyFill="1" applyBorder="1" applyAlignment="1">
      <alignment vertical="top" wrapText="1"/>
    </xf>
    <xf numFmtId="0" fontId="3" fillId="0" borderId="2" xfId="26" applyFont="1" applyFill="1" applyBorder="1" applyAlignment="1">
      <alignment vertical="center" wrapText="1"/>
    </xf>
    <xf numFmtId="49" fontId="3" fillId="0" borderId="2" xfId="26" applyNumberFormat="1" applyFont="1" applyFill="1" applyBorder="1" applyAlignment="1">
      <alignment wrapText="1"/>
    </xf>
    <xf numFmtId="49" fontId="3" fillId="0" borderId="2" xfId="26" applyNumberFormat="1" applyFont="1" applyFill="1" applyBorder="1" applyAlignment="1">
      <alignment vertical="top" wrapText="1"/>
    </xf>
    <xf numFmtId="2" fontId="3" fillId="0" borderId="2" xfId="26" applyNumberFormat="1" applyFont="1" applyFill="1" applyBorder="1" applyAlignment="1">
      <alignment wrapText="1"/>
    </xf>
    <xf numFmtId="165" fontId="3" fillId="0" borderId="2" xfId="26" applyNumberFormat="1" applyFont="1" applyFill="1" applyBorder="1" applyAlignment="1">
      <alignment wrapText="1"/>
    </xf>
    <xf numFmtId="165" fontId="3" fillId="0" borderId="2" xfId="26" applyNumberFormat="1" applyFont="1" applyFill="1" applyBorder="1" applyAlignment="1">
      <alignment vertical="center" wrapText="1"/>
    </xf>
    <xf numFmtId="4" fontId="3" fillId="0" borderId="2" xfId="26" applyNumberFormat="1" applyFont="1" applyFill="1" applyBorder="1" applyAlignment="1">
      <alignment vertical="center" wrapText="1"/>
    </xf>
    <xf numFmtId="49" fontId="3" fillId="0" borderId="2" xfId="26" applyNumberFormat="1" applyFont="1" applyFill="1" applyBorder="1" applyAlignment="1"/>
    <xf numFmtId="0" fontId="2" fillId="0" borderId="5" xfId="0" applyFont="1" applyFill="1" applyBorder="1" applyAlignment="1">
      <alignment horizontal="left" vertical="top" wrapText="1"/>
    </xf>
    <xf numFmtId="0" fontId="2" fillId="0" borderId="7" xfId="0" applyFont="1" applyFill="1" applyBorder="1" applyAlignment="1">
      <alignment horizontal="center" vertical="center" wrapText="1"/>
    </xf>
    <xf numFmtId="0" fontId="2" fillId="0" borderId="1" xfId="0" applyFont="1" applyFill="1" applyBorder="1" applyAlignment="1">
      <alignment vertical="top" wrapText="1"/>
    </xf>
    <xf numFmtId="0" fontId="2" fillId="0" borderId="8" xfId="0" applyFont="1" applyFill="1" applyBorder="1" applyAlignment="1">
      <alignment horizontal="left" vertical="top" wrapText="1"/>
    </xf>
    <xf numFmtId="49" fontId="2" fillId="0" borderId="3" xfId="0" applyNumberFormat="1" applyFont="1" applyFill="1" applyBorder="1" applyAlignment="1"/>
    <xf numFmtId="0" fontId="2" fillId="0" borderId="11" xfId="0" applyFont="1" applyFill="1" applyBorder="1" applyAlignment="1">
      <alignment horizontal="left" vertical="top" wrapText="1"/>
    </xf>
    <xf numFmtId="0" fontId="2" fillId="0" borderId="7" xfId="0" applyFont="1" applyFill="1" applyBorder="1" applyAlignment="1">
      <alignment horizontal="left" vertical="top" wrapText="1"/>
    </xf>
    <xf numFmtId="4" fontId="2" fillId="0" borderId="7" xfId="0" applyNumberFormat="1" applyFont="1" applyFill="1" applyBorder="1" applyAlignment="1">
      <alignment horizontal="left" vertical="top"/>
    </xf>
    <xf numFmtId="0" fontId="2" fillId="0" borderId="9"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5" xfId="0" applyFont="1" applyFill="1" applyBorder="1" applyAlignment="1">
      <alignment horizontal="center" vertical="center" wrapText="1"/>
    </xf>
    <xf numFmtId="0" fontId="2" fillId="0" borderId="1" xfId="26" applyFont="1" applyFill="1" applyBorder="1" applyAlignment="1">
      <alignment horizontal="left" vertical="top" wrapText="1"/>
    </xf>
    <xf numFmtId="49" fontId="2" fillId="0" borderId="1" xfId="0" applyNumberFormat="1" applyFont="1" applyFill="1" applyBorder="1" applyAlignment="1"/>
    <xf numFmtId="43" fontId="2" fillId="0" borderId="1" xfId="0" applyNumberFormat="1" applyFont="1" applyFill="1" applyBorder="1" applyAlignment="1">
      <alignment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wrapText="1"/>
    </xf>
    <xf numFmtId="165" fontId="2" fillId="0" borderId="1" xfId="0" applyNumberFormat="1" applyFont="1" applyFill="1" applyBorder="1" applyAlignment="1">
      <alignment horizontal="left" vertical="top" wrapText="1"/>
    </xf>
    <xf numFmtId="0" fontId="2" fillId="0" borderId="1" xfId="26" applyFont="1" applyFill="1" applyBorder="1" applyAlignment="1">
      <alignment horizontal="left" vertical="top"/>
    </xf>
    <xf numFmtId="4" fontId="2" fillId="0" borderId="1" xfId="0" applyNumberFormat="1" applyFont="1" applyFill="1" applyBorder="1" applyAlignment="1">
      <alignment horizontal="center" vertical="center"/>
    </xf>
    <xf numFmtId="165" fontId="2" fillId="0" borderId="1" xfId="0" applyNumberFormat="1" applyFont="1" applyFill="1" applyBorder="1" applyAlignment="1">
      <alignment horizontal="left" vertical="top"/>
    </xf>
    <xf numFmtId="4" fontId="2" fillId="0" borderId="1" xfId="0" applyNumberFormat="1" applyFont="1" applyFill="1" applyBorder="1" applyAlignment="1">
      <alignment horizontal="left" vertical="top"/>
    </xf>
    <xf numFmtId="49" fontId="2" fillId="0" borderId="16" xfId="0" applyNumberFormat="1" applyFont="1" applyFill="1" applyBorder="1" applyAlignment="1">
      <alignment horizontal="left" vertical="top"/>
    </xf>
    <xf numFmtId="0" fontId="2" fillId="0" borderId="16" xfId="0" applyFont="1" applyFill="1" applyBorder="1" applyAlignment="1">
      <alignment horizontal="left" vertical="top" wrapText="1"/>
    </xf>
    <xf numFmtId="0" fontId="2" fillId="0" borderId="2" xfId="26" applyFont="1" applyFill="1" applyBorder="1" applyAlignment="1">
      <alignment wrapText="1"/>
    </xf>
    <xf numFmtId="0" fontId="2" fillId="0" borderId="5" xfId="3" applyFont="1" applyFill="1" applyBorder="1" applyAlignment="1">
      <alignment wrapText="1"/>
    </xf>
    <xf numFmtId="1" fontId="2" fillId="0" borderId="2" xfId="3" applyNumberFormat="1" applyFont="1" applyFill="1" applyBorder="1" applyAlignment="1">
      <alignment horizontal="center" vertical="top" wrapText="1"/>
    </xf>
    <xf numFmtId="49" fontId="5" fillId="0" borderId="0" xfId="0" applyNumberFormat="1" applyFont="1" applyFill="1" applyAlignment="1">
      <alignment horizontal="left" vertical="center"/>
    </xf>
    <xf numFmtId="0" fontId="2" fillId="0" borderId="0" xfId="26" applyFont="1" applyFill="1" applyBorder="1" applyAlignment="1">
      <alignment horizontal="left" vertical="top" wrapText="1"/>
    </xf>
    <xf numFmtId="0" fontId="3" fillId="0" borderId="7" xfId="26" applyFont="1" applyFill="1" applyBorder="1" applyAlignment="1">
      <alignment wrapText="1"/>
    </xf>
    <xf numFmtId="0" fontId="2" fillId="0" borderId="1" xfId="26" applyFont="1" applyFill="1" applyBorder="1" applyAlignment="1">
      <alignment wrapText="1"/>
    </xf>
    <xf numFmtId="0" fontId="2" fillId="0" borderId="1" xfId="3" applyFont="1" applyFill="1" applyBorder="1" applyAlignment="1">
      <alignment horizontal="center" vertical="center" wrapText="1"/>
    </xf>
    <xf numFmtId="0" fontId="2" fillId="0" borderId="1" xfId="3" applyFont="1" applyFill="1" applyBorder="1" applyAlignment="1">
      <alignment wrapText="1"/>
    </xf>
    <xf numFmtId="0" fontId="2" fillId="0" borderId="1" xfId="3" applyFont="1" applyFill="1" applyBorder="1" applyAlignment="1">
      <alignment vertical="top" wrapText="1"/>
    </xf>
    <xf numFmtId="0" fontId="0" fillId="0" borderId="1" xfId="0" applyFont="1" applyFill="1" applyBorder="1"/>
    <xf numFmtId="0" fontId="2" fillId="0" borderId="1" xfId="3" applyFont="1" applyFill="1" applyBorder="1" applyAlignment="1">
      <alignment horizontal="left" vertical="top" wrapText="1"/>
    </xf>
    <xf numFmtId="49" fontId="2" fillId="0" borderId="1" xfId="3" applyNumberFormat="1" applyFont="1" applyFill="1" applyBorder="1" applyAlignment="1">
      <alignment horizontal="left" vertical="top" wrapText="1"/>
    </xf>
    <xf numFmtId="165" fontId="2" fillId="0" borderId="1" xfId="3" applyNumberFormat="1" applyFont="1" applyFill="1" applyBorder="1" applyAlignment="1">
      <alignment horizontal="left" vertical="top" wrapText="1"/>
    </xf>
    <xf numFmtId="0" fontId="2" fillId="0" borderId="1" xfId="3" applyFont="1" applyFill="1" applyBorder="1" applyAlignment="1">
      <alignment horizontal="center" vertical="top" wrapText="1"/>
    </xf>
    <xf numFmtId="4" fontId="2" fillId="0" borderId="1" xfId="3" applyNumberFormat="1" applyFont="1" applyFill="1" applyBorder="1" applyAlignment="1">
      <alignment horizontal="left" wrapText="1"/>
    </xf>
    <xf numFmtId="4" fontId="2" fillId="0" borderId="1" xfId="15" applyNumberFormat="1" applyFont="1" applyFill="1" applyBorder="1" applyAlignment="1">
      <alignment horizontal="left" wrapText="1"/>
    </xf>
    <xf numFmtId="49" fontId="0" fillId="0" borderId="16" xfId="0" applyNumberFormat="1" applyFont="1" applyFill="1" applyBorder="1"/>
    <xf numFmtId="49" fontId="0" fillId="0" borderId="1" xfId="0" applyNumberFormat="1" applyFont="1" applyFill="1" applyBorder="1"/>
    <xf numFmtId="49" fontId="2" fillId="0" borderId="1" xfId="0" applyNumberFormat="1" applyFont="1" applyFill="1" applyBorder="1" applyAlignment="1">
      <alignment horizontal="left" vertical="top"/>
    </xf>
    <xf numFmtId="0" fontId="2" fillId="0" borderId="1" xfId="0" applyFont="1" applyFill="1" applyBorder="1" applyAlignment="1">
      <alignment vertical="center" wrapText="1"/>
    </xf>
    <xf numFmtId="0" fontId="2" fillId="0" borderId="1" xfId="0" applyFont="1" applyFill="1" applyBorder="1" applyAlignment="1">
      <alignment horizontal="left" vertical="top"/>
    </xf>
    <xf numFmtId="2" fontId="2" fillId="0" borderId="1" xfId="0" applyNumberFormat="1" applyFont="1" applyFill="1" applyBorder="1" applyAlignment="1">
      <alignment horizontal="left" vertical="top"/>
    </xf>
    <xf numFmtId="165" fontId="2" fillId="0" borderId="1" xfId="26" applyNumberFormat="1" applyFont="1" applyFill="1" applyBorder="1" applyAlignment="1">
      <alignment horizontal="left" vertical="top"/>
    </xf>
    <xf numFmtId="4" fontId="2" fillId="0" borderId="1" xfId="16" applyNumberFormat="1" applyFont="1" applyFill="1" applyBorder="1" applyAlignment="1">
      <alignment horizontal="left" vertical="center"/>
    </xf>
    <xf numFmtId="39" fontId="2" fillId="0" borderId="16" xfId="16" applyNumberFormat="1" applyFont="1" applyFill="1" applyBorder="1" applyAlignment="1">
      <alignment horizontal="left" vertical="top"/>
    </xf>
    <xf numFmtId="39" fontId="2" fillId="0" borderId="1" xfId="16" applyNumberFormat="1" applyFont="1" applyFill="1" applyBorder="1" applyAlignment="1">
      <alignment horizontal="left" vertical="top"/>
    </xf>
    <xf numFmtId="0" fontId="2" fillId="0" borderId="16" xfId="0" applyFont="1" applyFill="1" applyBorder="1" applyAlignment="1">
      <alignment horizontal="left" vertical="top"/>
    </xf>
    <xf numFmtId="49" fontId="2" fillId="0" borderId="1" xfId="0" applyNumberFormat="1" applyFont="1" applyFill="1" applyBorder="1" applyAlignment="1">
      <alignment vertical="top" wrapText="1"/>
    </xf>
    <xf numFmtId="165" fontId="2" fillId="0" borderId="1" xfId="0" applyNumberFormat="1" applyFont="1" applyFill="1" applyBorder="1" applyAlignment="1">
      <alignment vertical="top" wrapText="1"/>
    </xf>
    <xf numFmtId="49" fontId="2" fillId="0" borderId="2" xfId="3" applyNumberFormat="1" applyFont="1" applyFill="1" applyBorder="1"/>
    <xf numFmtId="49" fontId="2" fillId="0" borderId="3" xfId="0" applyNumberFormat="1" applyFont="1" applyFill="1" applyBorder="1" applyAlignment="1">
      <alignment horizontal="center" vertical="top" wrapText="1"/>
    </xf>
    <xf numFmtId="0" fontId="2" fillId="0" borderId="11" xfId="0" applyFont="1" applyFill="1" applyBorder="1" applyAlignment="1">
      <alignment vertical="center" wrapText="1"/>
    </xf>
    <xf numFmtId="4" fontId="2" fillId="0" borderId="7" xfId="0" applyNumberFormat="1" applyFont="1" applyFill="1" applyBorder="1" applyAlignment="1">
      <alignment horizontal="center" vertical="center"/>
    </xf>
    <xf numFmtId="49" fontId="2" fillId="0" borderId="10" xfId="0" applyNumberFormat="1" applyFont="1" applyFill="1" applyBorder="1" applyAlignment="1">
      <alignment horizontal="left" vertical="top"/>
    </xf>
    <xf numFmtId="0" fontId="2" fillId="0" borderId="21" xfId="0" applyFont="1" applyFill="1" applyBorder="1" applyAlignment="1">
      <alignment horizontal="left" vertical="top" wrapText="1"/>
    </xf>
    <xf numFmtId="0" fontId="2" fillId="0" borderId="11" xfId="0" applyFont="1" applyFill="1" applyBorder="1" applyAlignment="1">
      <alignment horizontal="left" vertical="top"/>
    </xf>
    <xf numFmtId="0" fontId="2" fillId="0" borderId="7" xfId="0" applyFont="1" applyFill="1" applyBorder="1" applyAlignment="1">
      <alignment horizontal="left" vertical="top"/>
    </xf>
    <xf numFmtId="39" fontId="2" fillId="0" borderId="10" xfId="16" applyNumberFormat="1" applyFont="1" applyFill="1" applyBorder="1" applyAlignment="1">
      <alignment horizontal="left" vertical="top"/>
    </xf>
    <xf numFmtId="39" fontId="2" fillId="0" borderId="21" xfId="16" applyNumberFormat="1" applyFont="1" applyFill="1" applyBorder="1" applyAlignment="1">
      <alignment horizontal="left" vertical="top"/>
    </xf>
    <xf numFmtId="0" fontId="2" fillId="0" borderId="5" xfId="0" applyFont="1" applyFill="1" applyBorder="1" applyAlignment="1">
      <alignment horizontal="left" vertical="top"/>
    </xf>
    <xf numFmtId="39" fontId="2" fillId="0" borderId="8" xfId="16" applyNumberFormat="1" applyFont="1" applyFill="1" applyBorder="1" applyAlignment="1">
      <alignment horizontal="left" vertical="top"/>
    </xf>
    <xf numFmtId="49" fontId="2" fillId="0" borderId="5" xfId="0" applyNumberFormat="1" applyFont="1" applyFill="1" applyBorder="1" applyAlignment="1">
      <alignment horizontal="left" vertical="top"/>
    </xf>
    <xf numFmtId="2" fontId="2" fillId="0" borderId="7" xfId="0" applyNumberFormat="1" applyFont="1" applyFill="1" applyBorder="1" applyAlignment="1">
      <alignment horizontal="left" vertical="top"/>
    </xf>
    <xf numFmtId="165" fontId="2" fillId="0" borderId="7" xfId="26" applyNumberFormat="1" applyFont="1" applyFill="1" applyBorder="1" applyAlignment="1">
      <alignment horizontal="left" vertical="top"/>
    </xf>
    <xf numFmtId="4" fontId="2" fillId="0" borderId="7" xfId="16" applyNumberFormat="1" applyFont="1" applyFill="1" applyBorder="1" applyAlignment="1">
      <alignment horizontal="left" vertical="center"/>
    </xf>
    <xf numFmtId="165" fontId="2" fillId="0" borderId="7" xfId="0" applyNumberFormat="1" applyFont="1" applyFill="1" applyBorder="1" applyAlignment="1">
      <alignment horizontal="left" vertical="top"/>
    </xf>
    <xf numFmtId="0" fontId="2" fillId="0" borderId="10" xfId="0" applyFont="1" applyFill="1" applyBorder="1" applyAlignment="1">
      <alignment horizontal="left" vertical="top"/>
    </xf>
    <xf numFmtId="43" fontId="2" fillId="0" borderId="22" xfId="0" applyNumberFormat="1" applyFont="1" applyFill="1" applyBorder="1" applyAlignment="1">
      <alignment vertical="center" wrapText="1"/>
    </xf>
    <xf numFmtId="49" fontId="2" fillId="0" borderId="6" xfId="0" applyNumberFormat="1" applyFont="1" applyFill="1" applyBorder="1" applyAlignment="1">
      <alignment horizontal="left" vertical="top" wrapText="1"/>
    </xf>
    <xf numFmtId="4" fontId="2" fillId="0" borderId="1" xfId="0" applyNumberFormat="1" applyFont="1" applyFill="1" applyBorder="1" applyAlignment="1">
      <alignment horizontal="left" vertical="center"/>
    </xf>
    <xf numFmtId="0" fontId="2" fillId="0" borderId="18"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22" xfId="0" applyFont="1" applyFill="1" applyBorder="1" applyAlignment="1">
      <alignment vertical="center" wrapText="1"/>
    </xf>
    <xf numFmtId="0" fontId="2" fillId="0" borderId="2" xfId="0" applyNumberFormat="1" applyFont="1" applyFill="1" applyBorder="1" applyAlignment="1">
      <alignment wrapText="1"/>
    </xf>
    <xf numFmtId="165" fontId="2" fillId="0" borderId="2" xfId="3" applyNumberFormat="1" applyFont="1" applyFill="1" applyBorder="1" applyAlignment="1">
      <alignment vertical="top" wrapText="1"/>
    </xf>
    <xf numFmtId="0" fontId="3" fillId="0" borderId="7" xfId="0" applyFont="1" applyFill="1" applyBorder="1" applyAlignment="1">
      <alignment vertical="center" wrapText="1"/>
    </xf>
    <xf numFmtId="0" fontId="2" fillId="0" borderId="2" xfId="3" applyNumberFormat="1" applyFont="1" applyFill="1" applyBorder="1" applyAlignment="1">
      <alignment horizontal="center" vertical="center"/>
    </xf>
    <xf numFmtId="49" fontId="2" fillId="0" borderId="2" xfId="3" applyNumberFormat="1" applyFont="1" applyFill="1" applyBorder="1" applyAlignment="1">
      <alignment wrapText="1"/>
    </xf>
    <xf numFmtId="49" fontId="2" fillId="0" borderId="2" xfId="3" applyNumberFormat="1" applyFont="1" applyFill="1" applyBorder="1" applyAlignment="1">
      <alignment horizontal="left" wrapText="1"/>
    </xf>
    <xf numFmtId="165" fontId="2" fillId="0" borderId="2" xfId="3" applyNumberFormat="1" applyFont="1" applyFill="1" applyBorder="1" applyAlignment="1">
      <alignment wrapText="1"/>
    </xf>
    <xf numFmtId="49" fontId="3" fillId="0" borderId="2" xfId="3" applyNumberFormat="1" applyFont="1" applyFill="1" applyBorder="1" applyAlignment="1"/>
    <xf numFmtId="0" fontId="3" fillId="0" borderId="2" xfId="3" applyNumberFormat="1" applyFont="1" applyFill="1" applyBorder="1" applyAlignment="1">
      <alignment horizontal="left" vertical="center"/>
    </xf>
    <xf numFmtId="49" fontId="3" fillId="0" borderId="2" xfId="3" applyNumberFormat="1" applyFont="1" applyFill="1" applyBorder="1" applyAlignment="1">
      <alignment vertical="center" wrapText="1"/>
    </xf>
    <xf numFmtId="1" fontId="3" fillId="0" borderId="2" xfId="3" applyNumberFormat="1" applyFont="1" applyFill="1" applyBorder="1" applyAlignment="1">
      <alignment vertical="top" wrapText="1"/>
    </xf>
    <xf numFmtId="4" fontId="3" fillId="0" borderId="2" xfId="3" applyNumberFormat="1" applyFont="1" applyFill="1" applyBorder="1" applyAlignment="1"/>
    <xf numFmtId="0" fontId="2" fillId="0" borderId="2" xfId="26" applyNumberFormat="1" applyFont="1" applyFill="1" applyBorder="1" applyAlignment="1">
      <alignment horizontal="center" vertical="center"/>
    </xf>
    <xf numFmtId="0" fontId="3" fillId="0" borderId="2" xfId="0" applyNumberFormat="1" applyFont="1" applyFill="1" applyBorder="1" applyAlignment="1"/>
    <xf numFmtId="0" fontId="2" fillId="0" borderId="2" xfId="26" applyFont="1" applyFill="1" applyBorder="1" applyAlignment="1">
      <alignment horizontal="center" vertical="center"/>
    </xf>
    <xf numFmtId="165" fontId="2" fillId="0" borderId="2" xfId="3" applyNumberFormat="1" applyFont="1" applyFill="1" applyBorder="1" applyAlignment="1">
      <alignment horizontal="left" vertical="top"/>
    </xf>
    <xf numFmtId="49" fontId="2" fillId="0" borderId="2" xfId="0" applyNumberFormat="1" applyFont="1" applyFill="1" applyBorder="1"/>
    <xf numFmtId="165" fontId="2" fillId="0" borderId="2" xfId="0" applyNumberFormat="1" applyFont="1" applyFill="1" applyBorder="1" applyAlignment="1">
      <alignment wrapText="1"/>
    </xf>
    <xf numFmtId="49" fontId="2" fillId="0" borderId="2" xfId="3" applyNumberFormat="1" applyFont="1" applyFill="1" applyBorder="1" applyAlignment="1">
      <alignment horizontal="left" vertical="top"/>
    </xf>
    <xf numFmtId="0" fontId="2" fillId="0" borderId="2" xfId="26" applyNumberFormat="1" applyFont="1" applyFill="1" applyBorder="1" applyAlignment="1">
      <alignment horizontal="left" vertical="top"/>
    </xf>
    <xf numFmtId="39" fontId="2" fillId="0" borderId="0" xfId="16" applyNumberFormat="1" applyFont="1" applyFill="1" applyBorder="1" applyAlignment="1">
      <alignment horizontal="left" vertical="top"/>
    </xf>
    <xf numFmtId="0" fontId="2" fillId="0" borderId="0" xfId="3" applyFont="1" applyFill="1" applyBorder="1" applyAlignment="1">
      <alignment horizontal="left" vertical="top" wrapText="1"/>
    </xf>
    <xf numFmtId="0" fontId="2" fillId="0" borderId="0" xfId="0" applyFont="1" applyFill="1" applyBorder="1" applyAlignment="1">
      <alignment wrapText="1"/>
    </xf>
    <xf numFmtId="0" fontId="2" fillId="0" borderId="7" xfId="26" applyNumberFormat="1" applyFont="1" applyFill="1" applyBorder="1" applyAlignment="1">
      <alignment horizontal="center" vertical="center"/>
    </xf>
    <xf numFmtId="0" fontId="2" fillId="0" borderId="0" xfId="26" applyFont="1" applyFill="1" applyBorder="1" applyAlignment="1">
      <alignment horizontal="left" vertical="top"/>
    </xf>
    <xf numFmtId="49" fontId="2" fillId="0" borderId="7" xfId="3" applyNumberFormat="1" applyFont="1" applyFill="1" applyBorder="1"/>
    <xf numFmtId="0" fontId="2" fillId="0" borderId="7" xfId="3" applyNumberFormat="1" applyFont="1" applyFill="1" applyBorder="1" applyAlignment="1">
      <alignment horizontal="center" vertical="center"/>
    </xf>
    <xf numFmtId="49" fontId="2" fillId="0" borderId="2" xfId="3" applyNumberFormat="1" applyFont="1" applyFill="1" applyBorder="1" applyAlignment="1">
      <alignment horizontal="center" wrapText="1"/>
    </xf>
    <xf numFmtId="0" fontId="2" fillId="0" borderId="0" xfId="3" applyFont="1" applyFill="1" applyBorder="1" applyAlignment="1">
      <alignment wrapText="1"/>
    </xf>
    <xf numFmtId="4" fontId="2" fillId="0" borderId="2" xfId="15" applyNumberFormat="1" applyFont="1" applyFill="1" applyBorder="1" applyAlignment="1">
      <alignment horizontal="left" vertical="center" wrapText="1"/>
    </xf>
    <xf numFmtId="167" fontId="2" fillId="0" borderId="2" xfId="0" applyNumberFormat="1" applyFont="1" applyFill="1" applyBorder="1" applyAlignment="1">
      <alignment horizontal="left" vertical="top"/>
    </xf>
    <xf numFmtId="0" fontId="2" fillId="0" borderId="5" xfId="3" applyFont="1" applyFill="1" applyBorder="1" applyAlignment="1">
      <alignment horizontal="left" vertical="top" wrapText="1"/>
    </xf>
    <xf numFmtId="49" fontId="2" fillId="0" borderId="7" xfId="3" applyNumberFormat="1" applyFont="1" applyFill="1" applyBorder="1" applyAlignment="1">
      <alignment horizontal="left" vertical="top"/>
    </xf>
    <xf numFmtId="39" fontId="2" fillId="0" borderId="9" xfId="16" applyNumberFormat="1" applyFont="1" applyFill="1" applyBorder="1" applyAlignment="1">
      <alignment horizontal="left" vertical="top"/>
    </xf>
    <xf numFmtId="49" fontId="2" fillId="0" borderId="7" xfId="0" applyNumberFormat="1" applyFont="1" applyFill="1" applyBorder="1"/>
    <xf numFmtId="49" fontId="2" fillId="0" borderId="1" xfId="0" applyNumberFormat="1" applyFont="1" applyFill="1" applyBorder="1" applyAlignment="1">
      <alignment horizontal="left" vertical="center"/>
    </xf>
    <xf numFmtId="49" fontId="3" fillId="0" borderId="1" xfId="0" applyNumberFormat="1" applyFont="1" applyFill="1" applyBorder="1" applyAlignment="1">
      <alignment vertical="center"/>
    </xf>
    <xf numFmtId="0" fontId="2" fillId="0" borderId="1" xfId="0" applyFont="1" applyFill="1" applyBorder="1" applyAlignment="1">
      <alignment horizontal="left" vertical="center"/>
    </xf>
    <xf numFmtId="167" fontId="3" fillId="0" borderId="16" xfId="0" applyNumberFormat="1" applyFont="1" applyFill="1" applyBorder="1" applyAlignment="1">
      <alignment horizontal="left" vertical="center"/>
    </xf>
    <xf numFmtId="49" fontId="3" fillId="0" borderId="1" xfId="0" applyNumberFormat="1" applyFont="1" applyFill="1" applyBorder="1" applyAlignment="1">
      <alignment vertical="center" wrapText="1"/>
    </xf>
    <xf numFmtId="49" fontId="3" fillId="0" borderId="16" xfId="0" applyNumberFormat="1" applyFont="1" applyFill="1" applyBorder="1" applyAlignment="1">
      <alignment vertical="center" wrapText="1"/>
    </xf>
    <xf numFmtId="0" fontId="15" fillId="0" borderId="2" xfId="0" applyFont="1" applyFill="1" applyBorder="1" applyAlignment="1">
      <alignment horizontal="left" vertical="top"/>
    </xf>
    <xf numFmtId="4" fontId="2" fillId="0" borderId="2" xfId="11" applyNumberFormat="1" applyFont="1" applyFill="1" applyBorder="1" applyAlignment="1">
      <alignment horizontal="left" vertical="center"/>
    </xf>
    <xf numFmtId="49" fontId="28" fillId="0" borderId="2" xfId="0" applyNumberFormat="1" applyFont="1" applyFill="1" applyBorder="1" applyAlignment="1">
      <alignment horizontal="left" vertical="center" wrapText="1"/>
    </xf>
    <xf numFmtId="169" fontId="2" fillId="0" borderId="2" xfId="0" applyNumberFormat="1" applyFont="1" applyFill="1" applyBorder="1" applyAlignment="1">
      <alignment horizontal="left" vertical="center" wrapText="1"/>
    </xf>
    <xf numFmtId="4" fontId="13" fillId="0" borderId="2" xfId="0" applyNumberFormat="1" applyFont="1" applyFill="1" applyBorder="1" applyAlignment="1">
      <alignment horizontal="left" vertical="center" wrapText="1"/>
    </xf>
    <xf numFmtId="1" fontId="3" fillId="0" borderId="2" xfId="0" applyNumberFormat="1" applyFont="1" applyFill="1" applyBorder="1" applyAlignment="1">
      <alignment horizontal="center" wrapText="1"/>
    </xf>
    <xf numFmtId="3" fontId="3" fillId="0" borderId="2" xfId="0" applyNumberFormat="1" applyFont="1" applyFill="1" applyBorder="1" applyAlignment="1">
      <alignment horizontal="left"/>
    </xf>
    <xf numFmtId="0" fontId="13" fillId="0" borderId="2" xfId="0" applyNumberFormat="1" applyFont="1" applyFill="1" applyBorder="1" applyAlignment="1">
      <alignment horizontal="left" wrapText="1"/>
    </xf>
    <xf numFmtId="49" fontId="28" fillId="0" borderId="2" xfId="0" applyNumberFormat="1" applyFont="1" applyFill="1" applyBorder="1" applyAlignment="1">
      <alignment horizontal="left" wrapText="1"/>
    </xf>
    <xf numFmtId="0" fontId="2" fillId="0" borderId="1" xfId="0" applyNumberFormat="1" applyFont="1" applyFill="1" applyBorder="1" applyAlignment="1">
      <alignment horizontal="left"/>
    </xf>
    <xf numFmtId="49" fontId="5" fillId="0" borderId="1" xfId="0" applyNumberFormat="1" applyFont="1" applyFill="1" applyBorder="1" applyAlignment="1"/>
    <xf numFmtId="0" fontId="29" fillId="0" borderId="22" xfId="0" applyFont="1" applyFill="1" applyBorder="1" applyAlignment="1">
      <alignment horizontal="left" wrapText="1"/>
    </xf>
    <xf numFmtId="0" fontId="2" fillId="0" borderId="1" xfId="0" applyNumberFormat="1" applyFont="1" applyFill="1" applyBorder="1" applyAlignment="1">
      <alignment horizontal="left" vertical="top"/>
    </xf>
    <xf numFmtId="0" fontId="3" fillId="0" borderId="7" xfId="6" applyFont="1" applyFill="1" applyBorder="1" applyAlignment="1">
      <alignment horizontal="left" vertical="top" wrapText="1"/>
    </xf>
    <xf numFmtId="4" fontId="3" fillId="0" borderId="7" xfId="0" applyNumberFormat="1" applyFont="1" applyFill="1" applyBorder="1" applyAlignment="1">
      <alignment horizontal="left" wrapText="1"/>
    </xf>
    <xf numFmtId="49" fontId="3" fillId="0" borderId="8" xfId="0" applyNumberFormat="1" applyFont="1" applyFill="1" applyBorder="1" applyAlignment="1">
      <alignment horizontal="left" wrapText="1"/>
    </xf>
    <xf numFmtId="49" fontId="3" fillId="0" borderId="5" xfId="0" applyNumberFormat="1" applyFont="1" applyFill="1" applyBorder="1" applyAlignment="1">
      <alignment horizontal="left" wrapText="1"/>
    </xf>
    <xf numFmtId="49" fontId="3" fillId="0" borderId="3" xfId="0" applyNumberFormat="1" applyFont="1" applyFill="1" applyBorder="1" applyAlignment="1">
      <alignment horizontal="left" wrapText="1"/>
    </xf>
    <xf numFmtId="49" fontId="3" fillId="0" borderId="11" xfId="0" applyNumberFormat="1" applyFont="1" applyFill="1" applyBorder="1" applyAlignment="1">
      <alignment horizontal="left" vertical="top" wrapText="1"/>
    </xf>
    <xf numFmtId="49" fontId="3" fillId="0" borderId="9" xfId="0" applyNumberFormat="1" applyFont="1" applyFill="1" applyBorder="1" applyAlignment="1">
      <alignment horizontal="left" wrapText="1"/>
    </xf>
    <xf numFmtId="0" fontId="13" fillId="0" borderId="2" xfId="0" applyNumberFormat="1" applyFont="1" applyFill="1" applyBorder="1" applyAlignment="1">
      <alignment horizontal="left" vertical="top" wrapText="1"/>
    </xf>
    <xf numFmtId="4" fontId="13" fillId="0" borderId="2" xfId="0" applyNumberFormat="1" applyFont="1" applyFill="1" applyBorder="1" applyAlignment="1">
      <alignment horizontal="left" vertical="top" wrapText="1"/>
    </xf>
    <xf numFmtId="49" fontId="2" fillId="0" borderId="3" xfId="0" applyNumberFormat="1" applyFont="1" applyFill="1" applyBorder="1" applyAlignment="1">
      <alignment horizontal="left" vertical="center" wrapText="1"/>
    </xf>
    <xf numFmtId="49" fontId="2" fillId="0" borderId="3" xfId="0" applyNumberFormat="1" applyFont="1" applyFill="1" applyBorder="1" applyAlignment="1">
      <alignment horizontal="left" vertical="top" wrapText="1"/>
    </xf>
    <xf numFmtId="49" fontId="2" fillId="0" borderId="5" xfId="0" applyNumberFormat="1" applyFont="1" applyFill="1" applyBorder="1" applyAlignment="1">
      <alignment horizontal="left" vertical="top" wrapText="1"/>
    </xf>
    <xf numFmtId="49" fontId="2" fillId="0" borderId="2" xfId="7" applyNumberFormat="1" applyFont="1" applyFill="1" applyBorder="1" applyAlignment="1">
      <alignment horizontal="left" vertical="top" wrapText="1"/>
    </xf>
    <xf numFmtId="49" fontId="2" fillId="0" borderId="2" xfId="7" applyNumberFormat="1" applyFont="1" applyFill="1" applyBorder="1" applyAlignment="1">
      <alignment horizontal="left" vertical="top"/>
    </xf>
    <xf numFmtId="169" fontId="2" fillId="0" borderId="2" xfId="0" applyNumberFormat="1" applyFont="1" applyFill="1" applyBorder="1" applyAlignment="1">
      <alignment horizontal="left" vertical="top" wrapText="1"/>
    </xf>
    <xf numFmtId="49" fontId="2" fillId="0" borderId="7" xfId="0" applyNumberFormat="1" applyFont="1" applyFill="1" applyBorder="1" applyAlignment="1">
      <alignment horizontal="center" vertical="top" wrapText="1"/>
    </xf>
    <xf numFmtId="169" fontId="3" fillId="0" borderId="7" xfId="0" applyNumberFormat="1" applyFont="1" applyFill="1" applyBorder="1" applyAlignment="1">
      <alignment horizontal="left" vertical="top" wrapText="1"/>
    </xf>
    <xf numFmtId="2" fontId="3" fillId="0" borderId="7" xfId="0" applyNumberFormat="1" applyFont="1" applyFill="1" applyBorder="1" applyAlignment="1">
      <alignment horizontal="left" vertical="top" wrapText="1"/>
    </xf>
    <xf numFmtId="4" fontId="3" fillId="0" borderId="7" xfId="0" applyNumberFormat="1" applyFont="1" applyFill="1" applyBorder="1" applyAlignment="1">
      <alignment horizontal="left" vertical="top" wrapText="1"/>
    </xf>
    <xf numFmtId="49" fontId="3" fillId="0" borderId="21" xfId="0" applyNumberFormat="1" applyFont="1" applyFill="1" applyBorder="1" applyAlignment="1">
      <alignment horizontal="left" vertical="top" wrapText="1"/>
    </xf>
    <xf numFmtId="49" fontId="3" fillId="0" borderId="10" xfId="0" applyNumberFormat="1" applyFont="1" applyFill="1" applyBorder="1" applyAlignment="1">
      <alignment horizontal="left" vertical="top"/>
    </xf>
    <xf numFmtId="49" fontId="2" fillId="0" borderId="5" xfId="0" applyNumberFormat="1" applyFont="1" applyFill="1" applyBorder="1" applyAlignment="1">
      <alignment vertical="top" wrapText="1"/>
    </xf>
    <xf numFmtId="169" fontId="2" fillId="0" borderId="1" xfId="0" applyNumberFormat="1" applyFont="1" applyFill="1" applyBorder="1" applyAlignment="1">
      <alignment horizontal="left" vertical="top" wrapText="1"/>
    </xf>
    <xf numFmtId="2" fontId="2" fillId="0" borderId="1" xfId="0" applyNumberFormat="1" applyFont="1" applyFill="1" applyBorder="1" applyAlignment="1">
      <alignment horizontal="left" vertical="top" wrapText="1"/>
    </xf>
    <xf numFmtId="4" fontId="2" fillId="0" borderId="1" xfId="0" applyNumberFormat="1" applyFont="1" applyFill="1" applyBorder="1" applyAlignment="1">
      <alignment horizontal="left" vertical="top" wrapText="1"/>
    </xf>
    <xf numFmtId="4" fontId="2" fillId="0" borderId="1" xfId="0" applyNumberFormat="1" applyFont="1" applyFill="1" applyBorder="1" applyAlignment="1">
      <alignment horizontal="left" wrapText="1"/>
    </xf>
    <xf numFmtId="49" fontId="5" fillId="0" borderId="16" xfId="0" applyNumberFormat="1" applyFont="1" applyFill="1" applyBorder="1" applyAlignment="1">
      <alignment horizontal="left"/>
    </xf>
    <xf numFmtId="2" fontId="2" fillId="0" borderId="2" xfId="0" applyNumberFormat="1" applyFont="1" applyFill="1" applyBorder="1" applyAlignment="1">
      <alignment horizontal="left" vertical="top" wrapText="1"/>
    </xf>
    <xf numFmtId="4" fontId="3" fillId="0" borderId="2" xfId="2" applyNumberFormat="1" applyFont="1" applyFill="1" applyBorder="1" applyAlignment="1">
      <alignment horizontal="left" vertical="top"/>
    </xf>
    <xf numFmtId="4" fontId="3" fillId="0" borderId="2" xfId="2" applyNumberFormat="1" applyFont="1" applyFill="1" applyBorder="1" applyAlignment="1">
      <alignment horizontal="left" vertical="center"/>
    </xf>
    <xf numFmtId="0" fontId="25" fillId="0" borderId="0" xfId="0" applyFont="1" applyFill="1" applyAlignment="1">
      <alignment horizontal="left"/>
    </xf>
    <xf numFmtId="2" fontId="3" fillId="0" borderId="2" xfId="0" applyNumberFormat="1" applyFont="1" applyFill="1" applyBorder="1" applyAlignment="1">
      <alignment horizontal="left" vertical="top"/>
    </xf>
    <xf numFmtId="0" fontId="26" fillId="0" borderId="2" xfId="0" applyNumberFormat="1" applyFont="1" applyFill="1" applyBorder="1" applyAlignment="1">
      <alignment horizontal="left" vertical="top"/>
    </xf>
    <xf numFmtId="0" fontId="13" fillId="0" borderId="2" xfId="0" applyNumberFormat="1" applyFont="1" applyFill="1" applyBorder="1" applyAlignment="1">
      <alignment horizontal="left" vertical="top"/>
    </xf>
    <xf numFmtId="169" fontId="2" fillId="0" borderId="2" xfId="0" applyNumberFormat="1" applyFont="1" applyFill="1" applyBorder="1" applyAlignment="1">
      <alignment horizontal="left" vertical="top"/>
    </xf>
    <xf numFmtId="49" fontId="0" fillId="0" borderId="2" xfId="0" applyNumberFormat="1" applyFill="1" applyBorder="1" applyAlignment="1">
      <alignment horizontal="left" vertical="top"/>
    </xf>
    <xf numFmtId="0" fontId="29" fillId="0" borderId="7" xfId="0" applyFont="1" applyFill="1" applyBorder="1" applyAlignment="1">
      <alignment horizontal="left" vertical="center"/>
    </xf>
    <xf numFmtId="0" fontId="29" fillId="0" borderId="2" xfId="0" applyFont="1" applyFill="1" applyBorder="1" applyAlignment="1">
      <alignment horizontal="left" vertical="center"/>
    </xf>
    <xf numFmtId="175" fontId="3" fillId="0" borderId="2" xfId="16" applyNumberFormat="1" applyFont="1" applyFill="1" applyBorder="1" applyAlignment="1">
      <alignment horizontal="left" vertical="center"/>
    </xf>
    <xf numFmtId="2" fontId="3" fillId="0" borderId="2" xfId="16" applyNumberFormat="1" applyFont="1" applyFill="1" applyBorder="1" applyAlignment="1">
      <alignment horizontal="left" vertical="center"/>
    </xf>
    <xf numFmtId="49" fontId="12" fillId="0" borderId="2" xfId="0" applyNumberFormat="1" applyFont="1" applyFill="1" applyBorder="1" applyAlignment="1">
      <alignment horizontal="left" wrapText="1"/>
    </xf>
    <xf numFmtId="49" fontId="5" fillId="0" borderId="2" xfId="0" applyNumberFormat="1" applyFont="1" applyFill="1" applyBorder="1" applyAlignment="1"/>
    <xf numFmtId="0" fontId="2" fillId="0" borderId="2" xfId="8" applyFont="1" applyFill="1" applyBorder="1" applyAlignment="1">
      <alignment horizontal="left" vertical="center"/>
    </xf>
    <xf numFmtId="166" fontId="2" fillId="0" borderId="2" xfId="27" applyFont="1" applyFill="1" applyBorder="1" applyAlignment="1">
      <alignment horizontal="left" vertical="center"/>
    </xf>
    <xf numFmtId="0" fontId="2" fillId="0" borderId="2" xfId="7" applyFont="1" applyFill="1" applyBorder="1" applyAlignment="1">
      <alignment horizontal="left" vertical="center"/>
    </xf>
    <xf numFmtId="167" fontId="2" fillId="0" borderId="2" xfId="0" applyNumberFormat="1" applyFont="1" applyFill="1" applyBorder="1" applyAlignment="1">
      <alignment horizontal="left" vertical="center"/>
    </xf>
    <xf numFmtId="49" fontId="2" fillId="0" borderId="2" xfId="7" applyNumberFormat="1" applyFont="1" applyFill="1" applyBorder="1" applyAlignment="1">
      <alignment vertical="center"/>
    </xf>
    <xf numFmtId="49" fontId="2" fillId="0" borderId="2" xfId="5" applyNumberFormat="1" applyFont="1" applyFill="1" applyBorder="1" applyAlignment="1">
      <alignment horizontal="left" vertical="center"/>
    </xf>
    <xf numFmtId="49" fontId="2" fillId="0" borderId="2" xfId="7" applyNumberFormat="1" applyFont="1" applyFill="1" applyBorder="1" applyAlignment="1">
      <alignment horizontal="left" vertical="center"/>
    </xf>
    <xf numFmtId="165" fontId="2" fillId="0" borderId="2" xfId="0" applyNumberFormat="1" applyFont="1" applyFill="1" applyBorder="1" applyAlignment="1">
      <alignment horizontal="left" vertical="center"/>
    </xf>
    <xf numFmtId="39" fontId="2" fillId="0" borderId="2" xfId="16" applyNumberFormat="1" applyFont="1" applyFill="1" applyBorder="1" applyAlignment="1">
      <alignment horizontal="left" vertical="center"/>
    </xf>
    <xf numFmtId="166" fontId="2" fillId="0" borderId="2" xfId="18" applyFont="1" applyFill="1" applyBorder="1" applyAlignment="1">
      <alignment horizontal="left" vertical="center"/>
    </xf>
    <xf numFmtId="43" fontId="2" fillId="0" borderId="2" xfId="16" applyFont="1" applyFill="1" applyBorder="1" applyAlignment="1">
      <alignment horizontal="left" vertical="center"/>
    </xf>
    <xf numFmtId="0" fontId="0" fillId="0" borderId="2" xfId="0" applyFont="1" applyFill="1" applyBorder="1" applyAlignment="1">
      <alignment horizontal="left"/>
    </xf>
    <xf numFmtId="179" fontId="3" fillId="0" borderId="2" xfId="0" applyNumberFormat="1" applyFont="1" applyFill="1" applyBorder="1" applyAlignment="1">
      <alignment horizontal="right" vertical="center"/>
    </xf>
    <xf numFmtId="0" fontId="3" fillId="0" borderId="2" xfId="8" applyFont="1" applyFill="1" applyBorder="1" applyAlignment="1">
      <alignment horizontal="left" vertical="center" wrapText="1"/>
    </xf>
    <xf numFmtId="39" fontId="3" fillId="0" borderId="1" xfId="16" applyNumberFormat="1" applyFont="1" applyFill="1" applyBorder="1" applyAlignment="1">
      <alignment horizontal="left" vertical="center"/>
    </xf>
    <xf numFmtId="49" fontId="12" fillId="0" borderId="17" xfId="0" applyNumberFormat="1" applyFont="1" applyFill="1" applyBorder="1" applyAlignment="1">
      <alignment horizontal="left" wrapText="1"/>
    </xf>
    <xf numFmtId="0" fontId="10" fillId="0" borderId="2" xfId="0" applyFont="1" applyFill="1" applyBorder="1" applyAlignment="1">
      <alignment horizontal="left"/>
    </xf>
    <xf numFmtId="0" fontId="10" fillId="0" borderId="2" xfId="0" applyFont="1" applyFill="1" applyBorder="1" applyAlignment="1"/>
    <xf numFmtId="0" fontId="10" fillId="0" borderId="2" xfId="0" applyFont="1" applyFill="1" applyBorder="1" applyAlignment="1">
      <alignment horizontal="left" vertical="center"/>
    </xf>
    <xf numFmtId="0" fontId="15" fillId="0" borderId="2" xfId="0" applyFont="1" applyFill="1" applyBorder="1" applyAlignment="1">
      <alignment horizontal="left" vertical="center"/>
    </xf>
    <xf numFmtId="49" fontId="10" fillId="0" borderId="2" xfId="0" applyNumberFormat="1" applyFont="1" applyFill="1" applyBorder="1" applyAlignment="1">
      <alignment horizontal="left" vertical="center"/>
    </xf>
    <xf numFmtId="0" fontId="3" fillId="0" borderId="2" xfId="5" applyFont="1" applyFill="1" applyBorder="1" applyAlignment="1">
      <alignment horizontal="left" wrapText="1"/>
    </xf>
    <xf numFmtId="0" fontId="50" fillId="0" borderId="2" xfId="0" applyFont="1" applyFill="1" applyBorder="1" applyAlignment="1">
      <alignment horizontal="left"/>
    </xf>
    <xf numFmtId="49" fontId="50" fillId="0" borderId="2" xfId="0" applyNumberFormat="1" applyFont="1" applyFill="1" applyBorder="1" applyAlignment="1">
      <alignment horizontal="left" vertical="center"/>
    </xf>
    <xf numFmtId="0" fontId="51" fillId="0" borderId="2" xfId="0" applyFont="1" applyFill="1" applyBorder="1" applyAlignment="1">
      <alignment horizontal="left"/>
    </xf>
    <xf numFmtId="180" fontId="10" fillId="0" borderId="2" xfId="0" applyNumberFormat="1" applyFont="1" applyFill="1" applyBorder="1" applyAlignment="1">
      <alignment horizontal="left" vertical="center"/>
    </xf>
    <xf numFmtId="49" fontId="7" fillId="0" borderId="2" xfId="0" applyNumberFormat="1" applyFont="1" applyFill="1" applyBorder="1" applyAlignment="1"/>
    <xf numFmtId="0" fontId="3" fillId="0" borderId="2" xfId="2" applyFont="1" applyFill="1" applyBorder="1" applyAlignment="1">
      <alignment horizontal="left"/>
    </xf>
    <xf numFmtId="177" fontId="3" fillId="0" borderId="2" xfId="0" applyNumberFormat="1" applyFont="1" applyFill="1" applyBorder="1" applyAlignment="1">
      <alignment horizontal="left" vertical="center"/>
    </xf>
    <xf numFmtId="49" fontId="12" fillId="0" borderId="9" xfId="0" applyNumberFormat="1" applyFont="1" applyFill="1" applyBorder="1" applyAlignment="1">
      <alignment horizontal="left" vertical="top" wrapText="1"/>
    </xf>
    <xf numFmtId="0" fontId="12" fillId="0" borderId="7" xfId="6" applyFont="1" applyFill="1" applyBorder="1" applyAlignment="1">
      <alignment horizontal="left" wrapText="1"/>
    </xf>
    <xf numFmtId="4" fontId="2" fillId="0" borderId="7" xfId="0" applyNumberFormat="1" applyFont="1" applyFill="1" applyBorder="1" applyAlignment="1">
      <alignment horizontal="left" vertical="top" wrapText="1"/>
    </xf>
    <xf numFmtId="49" fontId="12" fillId="0" borderId="7" xfId="0" applyNumberFormat="1" applyFont="1" applyFill="1" applyBorder="1" applyAlignment="1">
      <alignment horizontal="left" vertical="top" wrapText="1"/>
    </xf>
    <xf numFmtId="0" fontId="0" fillId="0" borderId="2" xfId="0" applyFont="1" applyFill="1" applyBorder="1" applyAlignment="1">
      <alignment horizontal="left" vertical="top" wrapText="1"/>
    </xf>
    <xf numFmtId="4" fontId="49" fillId="0" borderId="6" xfId="0" applyNumberFormat="1" applyFont="1" applyFill="1" applyBorder="1" applyAlignment="1">
      <alignment horizontal="left" vertical="top" wrapText="1"/>
    </xf>
    <xf numFmtId="0" fontId="3" fillId="0" borderId="3" xfId="8" applyFont="1" applyFill="1" applyBorder="1" applyAlignment="1">
      <alignment horizontal="left" vertical="center" wrapText="1"/>
    </xf>
    <xf numFmtId="49" fontId="26" fillId="0" borderId="2" xfId="0" applyNumberFormat="1" applyFont="1" applyFill="1" applyBorder="1" applyAlignment="1">
      <alignment horizontal="left" vertical="center" wrapText="1"/>
    </xf>
    <xf numFmtId="168" fontId="3" fillId="0" borderId="2" xfId="18" applyNumberFormat="1" applyFont="1" applyFill="1" applyBorder="1" applyAlignment="1">
      <alignment horizontal="left" vertical="center" wrapText="1"/>
    </xf>
    <xf numFmtId="49" fontId="3" fillId="0" borderId="2" xfId="3" applyNumberFormat="1" applyFont="1" applyFill="1" applyBorder="1" applyAlignment="1">
      <alignment horizontal="left" vertical="center" wrapText="1"/>
    </xf>
    <xf numFmtId="49" fontId="2" fillId="0" borderId="0" xfId="0" applyNumberFormat="1" applyFont="1" applyFill="1" applyAlignment="1">
      <alignment horizontal="left"/>
    </xf>
    <xf numFmtId="0" fontId="3" fillId="7" borderId="2" xfId="0" applyNumberFormat="1" applyFont="1" applyFill="1" applyBorder="1" applyAlignment="1"/>
    <xf numFmtId="0" fontId="2" fillId="4" borderId="2" xfId="0" applyFont="1" applyFill="1" applyBorder="1" applyAlignment="1">
      <alignment horizontal="center" vertical="center" wrapText="1"/>
    </xf>
    <xf numFmtId="0" fontId="2" fillId="7" borderId="1" xfId="0" applyFont="1" applyFill="1" applyBorder="1" applyAlignment="1">
      <alignment horizontal="left" wrapText="1"/>
    </xf>
    <xf numFmtId="0" fontId="2" fillId="7" borderId="1" xfId="0" applyFont="1" applyFill="1" applyBorder="1"/>
    <xf numFmtId="0" fontId="28" fillId="7" borderId="1" xfId="0" applyFont="1" applyFill="1" applyBorder="1" applyAlignment="1">
      <alignment horizontal="left"/>
    </xf>
    <xf numFmtId="0" fontId="2" fillId="7" borderId="1" xfId="0" applyFont="1" applyFill="1" applyBorder="1" applyAlignment="1">
      <alignment horizontal="center"/>
    </xf>
    <xf numFmtId="49" fontId="2" fillId="7" borderId="1" xfId="0" applyNumberFormat="1" applyFont="1" applyFill="1" applyBorder="1" applyAlignment="1">
      <alignment horizontal="left"/>
    </xf>
    <xf numFmtId="0" fontId="2" fillId="7" borderId="1" xfId="0" applyFont="1" applyFill="1" applyBorder="1" applyAlignment="1"/>
    <xf numFmtId="4" fontId="2" fillId="7" borderId="1" xfId="0" applyNumberFormat="1" applyFont="1" applyFill="1" applyBorder="1" applyAlignment="1">
      <alignment horizontal="left"/>
    </xf>
    <xf numFmtId="0" fontId="2" fillId="7" borderId="16" xfId="0" applyFont="1" applyFill="1" applyBorder="1"/>
    <xf numFmtId="0" fontId="2" fillId="4" borderId="1" xfId="0" applyFont="1" applyFill="1" applyBorder="1"/>
    <xf numFmtId="0" fontId="2" fillId="7" borderId="7" xfId="0" applyFont="1" applyFill="1" applyBorder="1" applyAlignment="1">
      <alignment horizontal="left" wrapText="1"/>
    </xf>
    <xf numFmtId="0" fontId="2" fillId="7" borderId="7" xfId="0" applyFont="1" applyFill="1" applyBorder="1"/>
    <xf numFmtId="0" fontId="2" fillId="7" borderId="22" xfId="0" applyFont="1" applyFill="1" applyBorder="1"/>
    <xf numFmtId="0" fontId="28" fillId="7" borderId="2" xfId="0" applyFont="1" applyFill="1" applyBorder="1" applyAlignment="1">
      <alignment horizontal="left"/>
    </xf>
    <xf numFmtId="0" fontId="2" fillId="7" borderId="2" xfId="0" applyFont="1" applyFill="1" applyBorder="1" applyAlignment="1">
      <alignment horizontal="center"/>
    </xf>
    <xf numFmtId="0" fontId="2" fillId="4" borderId="2" xfId="0" applyFont="1" applyFill="1" applyBorder="1"/>
    <xf numFmtId="168" fontId="3" fillId="7" borderId="2" xfId="0" applyNumberFormat="1" applyFont="1" applyFill="1" applyBorder="1" applyAlignment="1">
      <alignment horizontal="left" vertical="center" wrapText="1"/>
    </xf>
    <xf numFmtId="0" fontId="3" fillId="7" borderId="2" xfId="5" applyNumberFormat="1" applyFont="1" applyFill="1" applyBorder="1" applyAlignment="1">
      <alignment horizontal="left" vertical="center" wrapText="1"/>
    </xf>
    <xf numFmtId="0" fontId="3" fillId="7" borderId="2" xfId="17" applyFont="1" applyFill="1" applyBorder="1" applyAlignment="1">
      <alignment horizontal="left" vertical="center" wrapText="1"/>
    </xf>
    <xf numFmtId="49" fontId="3" fillId="7" borderId="2" xfId="5" applyNumberFormat="1" applyFont="1" applyFill="1" applyBorder="1" applyAlignment="1">
      <alignment horizontal="left" vertical="center" wrapText="1"/>
    </xf>
    <xf numFmtId="1" fontId="3" fillId="7" borderId="2" xfId="5" applyNumberFormat="1" applyFont="1" applyFill="1" applyBorder="1" applyAlignment="1">
      <alignment horizontal="left" vertical="center" wrapText="1"/>
    </xf>
    <xf numFmtId="165" fontId="3" fillId="7" borderId="2" xfId="5" applyNumberFormat="1" applyFont="1" applyFill="1" applyBorder="1" applyAlignment="1">
      <alignment horizontal="left" vertical="center" wrapText="1"/>
    </xf>
    <xf numFmtId="166" fontId="3" fillId="7" borderId="2" xfId="18" applyFont="1" applyFill="1" applyBorder="1" applyAlignment="1">
      <alignment horizontal="left" vertical="center" wrapText="1"/>
    </xf>
    <xf numFmtId="166" fontId="3" fillId="4" borderId="2" xfId="18" applyFont="1" applyFill="1" applyBorder="1" applyAlignment="1">
      <alignment horizontal="left" vertical="center" wrapText="1"/>
    </xf>
    <xf numFmtId="39" fontId="3" fillId="7" borderId="2" xfId="18" applyNumberFormat="1" applyFont="1" applyFill="1" applyBorder="1" applyAlignment="1">
      <alignment horizontal="left" vertical="center" wrapText="1"/>
    </xf>
    <xf numFmtId="49" fontId="3" fillId="7" borderId="2" xfId="0" applyNumberFormat="1" applyFont="1" applyFill="1" applyBorder="1" applyAlignment="1">
      <alignment horizontal="right" vertical="center" wrapText="1"/>
    </xf>
    <xf numFmtId="0" fontId="2" fillId="5" borderId="5" xfId="0" applyFont="1" applyFill="1" applyBorder="1"/>
    <xf numFmtId="0" fontId="28" fillId="7" borderId="2" xfId="0" applyFont="1" applyFill="1" applyBorder="1"/>
    <xf numFmtId="49" fontId="7" fillId="7" borderId="2" xfId="0" applyNumberFormat="1" applyFont="1" applyFill="1" applyBorder="1" applyAlignment="1"/>
    <xf numFmtId="0" fontId="29" fillId="7" borderId="22" xfId="0" applyFont="1" applyFill="1" applyBorder="1" applyAlignment="1">
      <alignment horizontal="left" wrapText="1"/>
    </xf>
    <xf numFmtId="0" fontId="3" fillId="7" borderId="2" xfId="8" applyNumberFormat="1" applyFont="1" applyFill="1" applyBorder="1" applyAlignment="1" applyProtection="1">
      <alignment horizontal="left" vertical="center" wrapText="1"/>
      <protection hidden="1"/>
    </xf>
    <xf numFmtId="0" fontId="3" fillId="7" borderId="2" xfId="0" applyNumberFormat="1" applyFont="1" applyFill="1" applyBorder="1" applyAlignment="1">
      <alignment vertical="center"/>
    </xf>
    <xf numFmtId="49" fontId="2" fillId="7" borderId="2" xfId="2" applyNumberFormat="1" applyFont="1" applyFill="1" applyBorder="1" applyAlignment="1">
      <alignment horizontal="left" vertical="center" wrapText="1"/>
    </xf>
    <xf numFmtId="0" fontId="3" fillId="7" borderId="2" xfId="2" applyFont="1" applyFill="1" applyBorder="1" applyAlignment="1">
      <alignment horizontal="left"/>
    </xf>
    <xf numFmtId="177" fontId="3" fillId="7" borderId="2" xfId="0" applyNumberFormat="1" applyFont="1" applyFill="1" applyBorder="1" applyAlignment="1">
      <alignment horizontal="left" vertical="center"/>
    </xf>
    <xf numFmtId="4" fontId="3" fillId="7" borderId="2" xfId="0" applyNumberFormat="1" applyFont="1" applyFill="1" applyBorder="1" applyAlignment="1">
      <alignment horizontal="left" vertical="center"/>
    </xf>
    <xf numFmtId="49" fontId="7" fillId="8" borderId="7" xfId="0" applyNumberFormat="1" applyFont="1" applyFill="1" applyBorder="1" applyAlignment="1">
      <alignment horizontal="left"/>
    </xf>
    <xf numFmtId="0" fontId="52" fillId="8" borderId="22" xfId="0" applyFont="1" applyFill="1" applyBorder="1" applyAlignment="1">
      <alignment horizontal="left" wrapText="1"/>
    </xf>
    <xf numFmtId="49" fontId="2" fillId="8" borderId="1" xfId="0" applyNumberFormat="1" applyFont="1" applyFill="1" applyBorder="1" applyAlignment="1">
      <alignment horizontal="left" wrapText="1"/>
    </xf>
    <xf numFmtId="1" fontId="2" fillId="8" borderId="1" xfId="0" applyNumberFormat="1" applyFont="1" applyFill="1" applyBorder="1" applyAlignment="1">
      <alignment horizontal="left" vertical="center" wrapText="1"/>
    </xf>
    <xf numFmtId="49" fontId="2" fillId="8" borderId="1" xfId="0" applyNumberFormat="1" applyFont="1" applyFill="1" applyBorder="1" applyAlignment="1">
      <alignment horizontal="left" vertical="center" wrapText="1"/>
    </xf>
    <xf numFmtId="169" fontId="3" fillId="8" borderId="1" xfId="0" applyNumberFormat="1" applyFont="1" applyFill="1" applyBorder="1" applyAlignment="1">
      <alignment horizontal="left" vertical="center" wrapText="1"/>
    </xf>
    <xf numFmtId="4" fontId="2" fillId="8" borderId="1" xfId="0" applyNumberFormat="1" applyFont="1" applyFill="1" applyBorder="1" applyAlignment="1">
      <alignment horizontal="left" vertical="center" wrapText="1"/>
    </xf>
    <xf numFmtId="168" fontId="3" fillId="8" borderId="2" xfId="0" applyNumberFormat="1" applyFont="1" applyFill="1" applyBorder="1" applyAlignment="1">
      <alignment horizontal="left"/>
    </xf>
    <xf numFmtId="169" fontId="2" fillId="8" borderId="1" xfId="0" applyNumberFormat="1" applyFont="1" applyFill="1" applyBorder="1" applyAlignment="1">
      <alignment horizontal="left" wrapText="1"/>
    </xf>
    <xf numFmtId="2" fontId="2" fillId="8" borderId="1" xfId="0" applyNumberFormat="1" applyFont="1" applyFill="1" applyBorder="1" applyAlignment="1">
      <alignment horizontal="left" wrapText="1"/>
    </xf>
    <xf numFmtId="49" fontId="2" fillId="8" borderId="16" xfId="0" applyNumberFormat="1" applyFont="1" applyFill="1" applyBorder="1" applyAlignment="1">
      <alignment horizontal="left" wrapText="1"/>
    </xf>
    <xf numFmtId="0" fontId="31" fillId="8" borderId="2" xfId="0" applyFont="1" applyFill="1" applyBorder="1" applyAlignment="1">
      <alignment vertical="center"/>
    </xf>
    <xf numFmtId="49" fontId="2" fillId="8" borderId="2" xfId="0" applyNumberFormat="1" applyFont="1" applyFill="1" applyBorder="1" applyAlignment="1">
      <alignment vertical="center" wrapText="1"/>
    </xf>
    <xf numFmtId="0" fontId="2" fillId="8" borderId="2" xfId="0" applyFont="1" applyFill="1" applyBorder="1" applyAlignment="1">
      <alignment vertical="center" wrapText="1"/>
    </xf>
    <xf numFmtId="1" fontId="2" fillId="8" borderId="2" xfId="0" applyNumberFormat="1" applyFont="1" applyFill="1" applyBorder="1" applyAlignment="1">
      <alignment horizontal="left" vertical="center" wrapText="1"/>
    </xf>
    <xf numFmtId="165" fontId="2" fillId="8" borderId="2" xfId="0" applyNumberFormat="1" applyFont="1" applyFill="1" applyBorder="1" applyAlignment="1">
      <alignment horizontal="left" vertical="center" wrapText="1"/>
    </xf>
    <xf numFmtId="3" fontId="2" fillId="8" borderId="2"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wrapText="1"/>
    </xf>
    <xf numFmtId="49" fontId="5" fillId="8" borderId="2" xfId="0" applyNumberFormat="1" applyFont="1" applyFill="1" applyBorder="1" applyAlignment="1">
      <alignment horizontal="left" vertical="center" wrapText="1"/>
    </xf>
    <xf numFmtId="43" fontId="5" fillId="2" borderId="1" xfId="0" applyNumberFormat="1" applyFont="1" applyFill="1" applyBorder="1" applyAlignment="1">
      <alignment horizontal="center" vertical="center" wrapText="1"/>
    </xf>
    <xf numFmtId="43" fontId="5" fillId="2" borderId="6" xfId="0" applyNumberFormat="1" applyFont="1" applyFill="1" applyBorder="1" applyAlignment="1">
      <alignment horizontal="center" vertical="center" wrapText="1"/>
    </xf>
    <xf numFmtId="43" fontId="5" fillId="2" borderId="7" xfId="0" applyNumberFormat="1" applyFont="1" applyFill="1" applyBorder="1" applyAlignment="1">
      <alignment horizontal="center" vertical="center" wrapText="1"/>
    </xf>
    <xf numFmtId="43" fontId="5" fillId="2" borderId="3" xfId="0" applyNumberFormat="1" applyFont="1" applyFill="1" applyBorder="1" applyAlignment="1">
      <alignment horizontal="center" vertical="center" wrapText="1"/>
    </xf>
    <xf numFmtId="43" fontId="5" fillId="2" borderId="4" xfId="0" applyNumberFormat="1" applyFont="1" applyFill="1" applyBorder="1" applyAlignment="1">
      <alignment horizontal="center" vertical="center" wrapText="1"/>
    </xf>
    <xf numFmtId="43" fontId="5" fillId="2" borderId="5" xfId="0" applyNumberFormat="1" applyFont="1" applyFill="1" applyBorder="1" applyAlignment="1">
      <alignment horizontal="center" vertical="center" wrapText="1"/>
    </xf>
    <xf numFmtId="43" fontId="5" fillId="2" borderId="1" xfId="0" applyNumberFormat="1" applyFont="1" applyFill="1" applyBorder="1" applyAlignment="1">
      <alignment horizontal="left" vertical="center" wrapText="1"/>
    </xf>
    <xf numFmtId="43" fontId="5" fillId="2" borderId="6" xfId="0" applyNumberFormat="1" applyFont="1" applyFill="1" applyBorder="1" applyAlignment="1">
      <alignment horizontal="left" vertical="center" wrapText="1"/>
    </xf>
    <xf numFmtId="43" fontId="5" fillId="2" borderId="7" xfId="0" applyNumberFormat="1" applyFont="1" applyFill="1" applyBorder="1" applyAlignment="1">
      <alignment horizontal="left" vertical="center" wrapText="1"/>
    </xf>
    <xf numFmtId="43" fontId="5" fillId="0" borderId="1" xfId="0" applyNumberFormat="1" applyFont="1" applyFill="1" applyBorder="1" applyAlignment="1">
      <alignment horizontal="left" vertical="center" wrapText="1"/>
    </xf>
    <xf numFmtId="43" fontId="5" fillId="0" borderId="6" xfId="0" applyNumberFormat="1" applyFont="1" applyFill="1" applyBorder="1" applyAlignment="1">
      <alignment horizontal="left" vertical="center" wrapText="1"/>
    </xf>
    <xf numFmtId="43" fontId="5" fillId="0" borderId="7" xfId="0" applyNumberFormat="1" applyFont="1" applyFill="1" applyBorder="1" applyAlignment="1">
      <alignment horizontal="left" vertical="center" wrapText="1"/>
    </xf>
    <xf numFmtId="43" fontId="7" fillId="2" borderId="1" xfId="0" applyNumberFormat="1" applyFont="1" applyFill="1" applyBorder="1" applyAlignment="1">
      <alignment horizontal="center" vertical="center" wrapText="1"/>
    </xf>
    <xf numFmtId="43" fontId="7" fillId="2" borderId="6" xfId="0" applyNumberFormat="1" applyFont="1" applyFill="1" applyBorder="1" applyAlignment="1">
      <alignment horizontal="center" vertical="center" wrapText="1"/>
    </xf>
    <xf numFmtId="43" fontId="7" fillId="2" borderId="7" xfId="0" applyNumberFormat="1" applyFont="1" applyFill="1" applyBorder="1" applyAlignment="1">
      <alignment horizontal="center" vertical="center" wrapText="1"/>
    </xf>
    <xf numFmtId="0" fontId="40" fillId="0" borderId="2" xfId="25" applyFont="1" applyBorder="1" applyAlignment="1">
      <alignment horizontal="left" vertical="top" wrapText="1"/>
    </xf>
    <xf numFmtId="0" fontId="45" fillId="0" borderId="1" xfId="25" applyFont="1" applyBorder="1" applyAlignment="1">
      <alignment horizontal="left" vertical="top" wrapText="1"/>
    </xf>
    <xf numFmtId="0" fontId="45" fillId="0" borderId="6" xfId="25" applyFont="1" applyBorder="1" applyAlignment="1">
      <alignment horizontal="left" vertical="top" wrapText="1"/>
    </xf>
    <xf numFmtId="0" fontId="45" fillId="0" borderId="7" xfId="25" applyFont="1" applyBorder="1" applyAlignment="1">
      <alignment horizontal="left" vertical="top" wrapText="1"/>
    </xf>
    <xf numFmtId="0" fontId="45" fillId="0" borderId="2" xfId="25" applyFont="1" applyBorder="1" applyAlignment="1">
      <alignment horizontal="left" vertical="top" wrapText="1"/>
    </xf>
    <xf numFmtId="0" fontId="40" fillId="0" borderId="2" xfId="25" applyFont="1" applyBorder="1" applyAlignment="1">
      <alignment horizontal="center" vertical="top"/>
    </xf>
    <xf numFmtId="0" fontId="40" fillId="0" borderId="2" xfId="25" applyFont="1" applyFill="1" applyBorder="1" applyAlignment="1">
      <alignment horizontal="center" vertical="top"/>
    </xf>
    <xf numFmtId="0" fontId="44" fillId="0" borderId="2" xfId="25" applyFont="1" applyBorder="1" applyAlignment="1">
      <alignment horizontal="left" vertical="top" wrapText="1"/>
    </xf>
    <xf numFmtId="3" fontId="40" fillId="0" borderId="2" xfId="25" applyNumberFormat="1" applyFont="1" applyBorder="1" applyAlignment="1">
      <alignment horizontal="left" vertical="top" wrapText="1"/>
    </xf>
    <xf numFmtId="0" fontId="37" fillId="9" borderId="2" xfId="25" applyFont="1" applyFill="1" applyBorder="1" applyAlignment="1">
      <alignment horizontal="left" vertical="center" wrapText="1"/>
    </xf>
    <xf numFmtId="0" fontId="37" fillId="9" borderId="2" xfId="25" applyFont="1" applyFill="1" applyBorder="1" applyAlignment="1">
      <alignment horizontal="center" vertical="center" wrapText="1"/>
    </xf>
    <xf numFmtId="0" fontId="39" fillId="0" borderId="2" xfId="25" applyFont="1" applyBorder="1" applyAlignment="1">
      <alignment horizontal="center" vertical="center" wrapText="1"/>
    </xf>
    <xf numFmtId="0" fontId="39" fillId="0" borderId="1" xfId="25" applyFont="1" applyBorder="1" applyAlignment="1">
      <alignment horizontal="center" vertical="center" wrapText="1"/>
    </xf>
    <xf numFmtId="0" fontId="39" fillId="0" borderId="3" xfId="25" applyFont="1" applyBorder="1" applyAlignment="1">
      <alignment horizontal="center" vertical="center" wrapText="1"/>
    </xf>
    <xf numFmtId="0" fontId="39" fillId="0" borderId="5" xfId="25" applyFont="1" applyBorder="1" applyAlignment="1">
      <alignment horizontal="center" vertical="center" wrapText="1"/>
    </xf>
    <xf numFmtId="0" fontId="39" fillId="0" borderId="2" xfId="25" applyFont="1" applyBorder="1" applyAlignment="1">
      <alignment horizontal="center" vertical="center"/>
    </xf>
    <xf numFmtId="0" fontId="39" fillId="0" borderId="1" xfId="25" applyFont="1" applyBorder="1" applyAlignment="1">
      <alignment horizontal="center" vertical="center"/>
    </xf>
    <xf numFmtId="0" fontId="40" fillId="0" borderId="2" xfId="25" applyFont="1" applyBorder="1" applyAlignment="1">
      <alignment horizontal="center" vertical="top" wrapText="1"/>
    </xf>
    <xf numFmtId="0" fontId="44" fillId="0" borderId="1" xfId="25" applyFont="1" applyBorder="1" applyAlignment="1">
      <alignment horizontal="left" vertical="top" wrapText="1"/>
    </xf>
    <xf numFmtId="0" fontId="44" fillId="0" borderId="6" xfId="25" applyFont="1" applyBorder="1" applyAlignment="1">
      <alignment horizontal="left" vertical="top" wrapText="1"/>
    </xf>
    <xf numFmtId="0" fontId="44" fillId="0" borderId="7" xfId="25" applyFont="1" applyBorder="1" applyAlignment="1">
      <alignment horizontal="left" vertical="top" wrapText="1"/>
    </xf>
    <xf numFmtId="49" fontId="40" fillId="0" borderId="1" xfId="25" applyNumberFormat="1" applyFont="1" applyBorder="1" applyAlignment="1">
      <alignment horizontal="left" vertical="top" wrapText="1"/>
    </xf>
    <xf numFmtId="49" fontId="40" fillId="0" borderId="6" xfId="25" applyNumberFormat="1" applyFont="1" applyBorder="1" applyAlignment="1">
      <alignment horizontal="left" vertical="top" wrapText="1"/>
    </xf>
    <xf numFmtId="49" fontId="40" fillId="0" borderId="7" xfId="25" applyNumberFormat="1" applyFont="1" applyBorder="1" applyAlignment="1">
      <alignment horizontal="left" vertical="top" wrapText="1"/>
    </xf>
    <xf numFmtId="0" fontId="40" fillId="0" borderId="1" xfId="25" applyFont="1" applyBorder="1" applyAlignment="1">
      <alignment horizontal="left" vertical="top" wrapText="1"/>
    </xf>
    <xf numFmtId="0" fontId="40" fillId="0" borderId="6" xfId="25" applyFont="1" applyBorder="1" applyAlignment="1">
      <alignment horizontal="left" vertical="top" wrapText="1"/>
    </xf>
    <xf numFmtId="0" fontId="40" fillId="0" borderId="7" xfId="25" applyFont="1" applyBorder="1" applyAlignment="1">
      <alignment horizontal="left" vertical="top" wrapText="1"/>
    </xf>
    <xf numFmtId="0" fontId="36" fillId="0" borderId="2" xfId="25" applyBorder="1" applyAlignment="1">
      <alignment vertical="center" wrapText="1"/>
    </xf>
    <xf numFmtId="0" fontId="38" fillId="9" borderId="2" xfId="25" applyFont="1" applyFill="1" applyBorder="1" applyAlignment="1">
      <alignment horizontal="left" vertical="center" wrapText="1"/>
    </xf>
    <xf numFmtId="0" fontId="39" fillId="0" borderId="2" xfId="25" applyFont="1" applyBorder="1" applyAlignment="1">
      <alignment horizontal="center" vertical="top" wrapText="1"/>
    </xf>
    <xf numFmtId="0" fontId="40" fillId="0" borderId="2" xfId="25" applyFont="1" applyFill="1" applyBorder="1" applyAlignment="1">
      <alignment horizontal="center" vertical="top" wrapText="1"/>
    </xf>
    <xf numFmtId="0" fontId="39" fillId="0" borderId="0" xfId="25" applyFont="1" applyBorder="1" applyAlignment="1">
      <alignment horizontal="center" vertical="center" wrapText="1"/>
    </xf>
    <xf numFmtId="0" fontId="39" fillId="0" borderId="0" xfId="25" applyFont="1" applyBorder="1" applyAlignment="1">
      <alignment horizontal="center" vertical="center"/>
    </xf>
    <xf numFmtId="0" fontId="36" fillId="0" borderId="2" xfId="25" applyBorder="1" applyAlignment="1">
      <alignment vertical="top"/>
    </xf>
    <xf numFmtId="0" fontId="40" fillId="0" borderId="2" xfId="25" applyFont="1" applyBorder="1" applyAlignment="1">
      <alignment horizontal="justify" vertical="top" wrapText="1"/>
    </xf>
    <xf numFmtId="0" fontId="36" fillId="0" borderId="2" xfId="25" applyBorder="1" applyAlignment="1"/>
    <xf numFmtId="0" fontId="36" fillId="0" borderId="2" xfId="25" applyBorder="1" applyAlignment="1">
      <alignment horizontal="center" vertical="top"/>
    </xf>
    <xf numFmtId="0" fontId="44" fillId="0" borderId="2" xfId="25" applyFont="1" applyBorder="1" applyAlignment="1">
      <alignment horizontal="center" vertical="top" wrapText="1"/>
    </xf>
    <xf numFmtId="0" fontId="36" fillId="0" borderId="2" xfId="25" applyBorder="1" applyAlignment="1">
      <alignment horizontal="center" vertical="top" wrapText="1"/>
    </xf>
    <xf numFmtId="0" fontId="36" fillId="0" borderId="2" xfId="25" applyBorder="1" applyAlignment="1">
      <alignment horizontal="center"/>
    </xf>
    <xf numFmtId="3" fontId="40" fillId="0" borderId="2" xfId="25" applyNumberFormat="1" applyFont="1" applyBorder="1" applyAlignment="1">
      <alignment horizontal="center" vertical="top" wrapText="1"/>
    </xf>
    <xf numFmtId="0" fontId="40" fillId="0" borderId="2" xfId="25" applyFont="1" applyBorder="1" applyAlignment="1">
      <alignment horizontal="left" vertical="top"/>
    </xf>
    <xf numFmtId="0" fontId="36" fillId="0" borderId="2" xfId="25" applyBorder="1" applyAlignment="1">
      <alignment horizontal="left"/>
    </xf>
    <xf numFmtId="0" fontId="45" fillId="0" borderId="2" xfId="25" applyFont="1" applyBorder="1" applyAlignment="1">
      <alignment horizontal="center" vertical="top" wrapText="1"/>
    </xf>
    <xf numFmtId="0" fontId="46" fillId="0" borderId="2" xfId="25" applyFont="1" applyBorder="1" applyAlignment="1"/>
    <xf numFmtId="0" fontId="45" fillId="0" borderId="2" xfId="25" applyFont="1" applyBorder="1" applyAlignment="1">
      <alignment horizontal="justify" vertical="top" wrapText="1"/>
    </xf>
    <xf numFmtId="0" fontId="45" fillId="0" borderId="2" xfId="25" applyFont="1" applyBorder="1" applyAlignment="1">
      <alignment horizontal="justify" vertical="top"/>
    </xf>
    <xf numFmtId="14" fontId="40" fillId="0" borderId="2" xfId="25" applyNumberFormat="1" applyFont="1" applyBorder="1" applyAlignment="1">
      <alignment horizontal="center" vertical="top" wrapText="1"/>
    </xf>
    <xf numFmtId="0" fontId="41" fillId="0" borderId="2" xfId="25" applyFont="1" applyBorder="1" applyAlignment="1">
      <alignment horizontal="justify" vertical="top" wrapText="1"/>
    </xf>
  </cellXfs>
  <cellStyles count="28">
    <cellStyle name="SAS FM Read-only data cell (read-only table)" xfId="12"/>
    <cellStyle name="SAS FM Read-only data cell (read-only table) 2 2" xfId="23"/>
    <cellStyle name="Style 1" xfId="20"/>
    <cellStyle name="Гиперссылка" xfId="13" builtinId="8"/>
    <cellStyle name="Обычный" xfId="0" builtinId="0"/>
    <cellStyle name="Обычный 10 2 2" xfId="3"/>
    <cellStyle name="Обычный 2" xfId="5"/>
    <cellStyle name="Обычный 2 2" xfId="2"/>
    <cellStyle name="Обычный 2 5" xfId="26"/>
    <cellStyle name="Обычный 27" xfId="19"/>
    <cellStyle name="Обычный 3" xfId="25"/>
    <cellStyle name="Обычный 4" xfId="9"/>
    <cellStyle name="Обычный 4 2 2" xfId="17"/>
    <cellStyle name="Обычный 5" xfId="6"/>
    <cellStyle name="Обычный 9" xfId="22"/>
    <cellStyle name="Обычный_2012 ПП раздел 13 09 11 8" xfId="10"/>
    <cellStyle name="Обычный_Лист1" xfId="7"/>
    <cellStyle name="Обычный_Лист1 2" xfId="24"/>
    <cellStyle name="Стиль 1" xfId="8"/>
    <cellStyle name="Финансовый" xfId="1" builtinId="3"/>
    <cellStyle name="Финансовый 10" xfId="16"/>
    <cellStyle name="Финансовый 12 2" xfId="18"/>
    <cellStyle name="Финансовый 13" xfId="14"/>
    <cellStyle name="Финансовый 13 2" xfId="15"/>
    <cellStyle name="Финансовый 14" xfId="27"/>
    <cellStyle name="Финансовый 15" xfId="4"/>
    <cellStyle name="Финансовый 2 2" xfId="21"/>
    <cellStyle name="Финансовый 4 3" xfId="11"/>
  </cellStyles>
  <dxfs count="5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Berdiyeva\Desktop\&#1055;&#1077;&#1088;&#1074;&#1086;&#1086;&#1095;&#1077;&#1088;&#1077;&#1076;&#1085;&#1099;&#1077;%202022%20&#1075;&#1086;&#1076;\&#1043;&#1055;&#1047;%202022\&#1055;&#1083;&#1072;&#1085;%20&#1075;&#1086;&#1076;&#1086;&#1074;&#1099;&#1093;%20&#1079;&#1072;&#1082;&#1091;&#1087;&#1086;&#1082;%20(&#1044;&#1050;&#1057;)%20&#1085;&#1072;%202022%20&#1075;&#1086;&#1076;%20&#1089;&#1083;&#1091;&#1078;%2012325%20&#1086;&#1090;%2023.08.2021%20&#1052;&#1091;&#1089;&#1080;&#1085;&#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Erzhanov\AppData\Roaming\Microsoft\Excel\&#1043;&#1055;&#1047;%20&#1058;&#1056;&#1059;%20&#1040;&#1054;%20&#1069;&#1052;&#1043;%20&#1085;&#1072;%202020%20&#1075;&#1086;&#1076;.,%20c%2026%20&#1080;&#1079;&#1084;&#1077;&#1085;&#1077;&#1085;&#1080;&#1103;&#1084;&#1080;%20&#1080;%20&#1076;&#1086;&#1087;&#1086;&#1083;&#1085;&#1077;&#1085;&#1080;&#1103;&#1084;&#1080;%20&#1085;&#1072;%20&#1076;&#1072;&#1090;&#1091;%2030.07.2020%20(version%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Erzhanov\Desktop\&#1085;&#1072;%202021%20&#1075;\&#1043;&#1055;&#1047;%20&#1058;&#1056;&#1059;%20&#1040;&#1054;%20&#1069;&#1052;&#1043;%20&#1085;&#1072;%202020%20&#1075;&#1086;&#1076;.,%20c%2026%20&#1080;&#1079;&#1084;&#1077;&#1085;&#1077;&#1085;&#1080;&#1103;&#1084;&#1080;%20&#1080;%20&#1076;&#1086;&#1087;&#1086;&#1083;&#1085;&#1077;&#1085;&#1080;&#1103;&#1084;&#1080;%20&#1085;&#1072;%20&#1076;&#1072;&#1090;&#1091;%2030.07.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Yergaliyev\Desktop\&#1055;&#1051;&#1040;&#1053;\&#1055;&#1083;&#1072;&#1085;%20&#1043;&#1055;&#1047;%204%20&#1080;&#1079;&#1084;\4%20&#1080;&#1079;&#1084;&#1077;&#1085;&#1077;&#1085;&#1080;&#1103;%20&#1080;%20&#1076;&#1086;&#1087;&#1086;&#1083;&#1085;&#1077;&#1085;&#1080;&#1103;%20&#1055;&#1047;%202022%20&#1058;&#1056;&#1059;%20&#1040;&#1054;%20&#1069;&#1052;&#1043;%20&#1085;&#1072;%2020_01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Berdiyeva\Desktop\&#1055;&#1083;&#1072;&#1085;&#1080;&#1088;&#1086;&#1074;&#1072;&#1085;&#1080;&#1077;%202021%20&#1075;&#1086;&#1076;\&#1086;&#1089;&#1085;&#1086;&#1074;&#1085;&#1086;&#1081;%20&#1087;&#1083;&#1072;&#1085;%202021%20&#1075;&#1086;&#1076;\&#1096;&#1072;&#1073;&#1083;&#1086;&#1085;%20&#1043;&#1055;&#1047;%202021%20&#1075;&#1086;&#1076;%20&#1086;&#1089;&#1085;&#1086;&#1074;&#1085;&#1086;&#1081;%20&#1089;&#1074;&#1086;&#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sheetName val="23.08.21г."/>
      <sheetName val="Лист3"/>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sheetData sheetId="5">
        <row r="3">
          <cell r="A3" t="str">
            <v>ОВХ</v>
          </cell>
        </row>
        <row r="4">
          <cell r="A4" t="str">
            <v>ОИН</v>
          </cell>
        </row>
        <row r="5">
          <cell r="A5" t="str">
            <v>ТПХ</v>
          </cell>
        </row>
      </sheetData>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row r="3">
          <cell r="B3" t="str">
            <v>Рабочие</v>
          </cell>
        </row>
      </sheetData>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5"/>
      <sheetData sheetId="6"/>
      <sheetData sheetId="7"/>
      <sheetData sheetId="8"/>
      <sheetData sheetId="9"/>
      <sheetData sheetId="10"/>
      <sheetData sheetId="11">
        <row r="3">
          <cell r="B3" t="str">
            <v>С НДС</v>
          </cell>
        </row>
        <row r="4">
          <cell r="B4" t="str">
            <v>Без НДС</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изм"/>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 val="Лист1"/>
    </sheetNames>
    <sheetDataSet>
      <sheetData sheetId="0" refreshError="1"/>
      <sheetData sheetId="1" refreshError="1"/>
      <sheetData sheetId="2" refreshError="1"/>
      <sheetData sheetId="3" refreshError="1"/>
      <sheetData sheetId="4" refreshError="1"/>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row r="56">
          <cell r="A56" t="str">
            <v>140-13</v>
          </cell>
        </row>
        <row r="57">
          <cell r="A57" t="str">
            <v>140-14</v>
          </cell>
        </row>
        <row r="58">
          <cell r="A58" t="str">
            <v>140-15</v>
          </cell>
        </row>
        <row r="59">
          <cell r="A59" t="str">
            <v>140-16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sheetData>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TargetMode="External"/><Relationship Id="rId2"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 Id="rId1" Type="http://schemas.openxmlformats.org/officeDocument/2006/relationships/printerSettings" Target="../printerSettings/printerSettings1.bin"/><Relationship Id="rId5" Type="http://schemas.openxmlformats.org/officeDocument/2006/relationships/printerSettings" Target="../printerSettings/printerSettings2.bin"/><Relationship Id="rId4"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2295"/>
  <sheetViews>
    <sheetView tabSelected="1" topLeftCell="A2" zoomScale="70" zoomScaleNormal="70" workbookViewId="0">
      <pane ySplit="11" topLeftCell="A13" activePane="bottomLeft" state="frozen"/>
      <selection activeCell="A2" sqref="A2"/>
      <selection pane="bottomLeft" activeCell="J2287" sqref="J2287"/>
    </sheetView>
  </sheetViews>
  <sheetFormatPr defaultRowHeight="12.95" customHeight="1"/>
  <cols>
    <col min="1" max="1" width="11" style="197" customWidth="1"/>
    <col min="2" max="2" width="10.28515625" style="1" customWidth="1"/>
    <col min="3" max="3" width="18" style="2" customWidth="1"/>
    <col min="4" max="4" width="11.42578125" style="2" customWidth="1"/>
    <col min="5" max="5" width="10.42578125" style="2" customWidth="1"/>
    <col min="6" max="6" width="12.140625" style="2" customWidth="1"/>
    <col min="7" max="7" width="9.140625" style="2" customWidth="1"/>
    <col min="8" max="8" width="18.7109375" style="2" customWidth="1"/>
    <col min="9" max="9" width="25" style="2" customWidth="1"/>
    <col min="10" max="10" width="30.7109375" style="2" customWidth="1"/>
    <col min="11" max="11" width="8" style="3" customWidth="1"/>
    <col min="12" max="12" width="12.42578125" style="2" customWidth="1"/>
    <col min="13" max="13" width="6.7109375" style="2" customWidth="1"/>
    <col min="14" max="14" width="6.42578125" style="3" customWidth="1"/>
    <col min="15" max="15" width="12" style="2" customWidth="1"/>
    <col min="16" max="16" width="34" style="2" customWidth="1"/>
    <col min="17" max="17" width="9.140625" style="460" customWidth="1"/>
    <col min="18" max="18" width="5.7109375" style="3" customWidth="1"/>
    <col min="19" max="19" width="13" style="2" customWidth="1"/>
    <col min="20" max="20" width="32.42578125" style="4" customWidth="1"/>
    <col min="21" max="21" width="8.85546875" style="2" customWidth="1"/>
    <col min="22" max="22" width="8.5703125" style="2" customWidth="1"/>
    <col min="23" max="23" width="6.28515625" style="2" customWidth="1"/>
    <col min="24" max="24" width="11.5703125" style="2" customWidth="1"/>
    <col min="25" max="25" width="8.85546875" style="2" customWidth="1"/>
    <col min="26" max="26" width="8.42578125" style="2" customWidth="1"/>
    <col min="27" max="27" width="6.85546875" style="3" customWidth="1"/>
    <col min="28" max="28" width="8.85546875" style="3" customWidth="1"/>
    <col min="29" max="29" width="5.5703125" style="3" customWidth="1"/>
    <col min="30" max="30" width="6.140625" style="2" customWidth="1"/>
    <col min="31" max="31" width="8.42578125" style="2" customWidth="1"/>
    <col min="32" max="32" width="17.5703125" style="2" customWidth="1"/>
    <col min="33" max="33" width="16.85546875" style="2" customWidth="1"/>
    <col min="34" max="34" width="20.7109375" style="5" customWidth="1"/>
    <col min="35" max="35" width="18.7109375" style="5" customWidth="1"/>
    <col min="36" max="36" width="8.85546875" style="2" customWidth="1"/>
    <col min="37" max="37" width="16.5703125" style="2" customWidth="1"/>
    <col min="38" max="38" width="14.85546875" style="2" customWidth="1"/>
    <col min="39" max="39" width="14.28515625" style="2" customWidth="1"/>
    <col min="40" max="40" width="39.28515625" style="2" customWidth="1"/>
    <col min="41" max="41" width="44.5703125" style="6" customWidth="1"/>
    <col min="42" max="42" width="36.42578125" style="2" customWidth="1"/>
    <col min="43" max="43" width="31.42578125" style="2" customWidth="1"/>
    <col min="44" max="45" width="9.140625" style="2" customWidth="1"/>
    <col min="46" max="46" width="2.85546875" style="2" customWidth="1"/>
    <col min="47" max="47" width="2.5703125" style="2" customWidth="1"/>
    <col min="48" max="48" width="2" style="2" customWidth="1"/>
    <col min="49" max="49" width="2.140625" style="2" customWidth="1"/>
    <col min="50" max="50" width="4.42578125" style="2" customWidth="1"/>
    <col min="51" max="51" width="4" style="2" customWidth="1"/>
    <col min="52" max="52" width="14" style="1" customWidth="1"/>
    <col min="53" max="16384" width="9.140625" style="1"/>
  </cols>
  <sheetData>
    <row r="1" spans="1:56" ht="18.75">
      <c r="J1" s="13" t="s">
        <v>2130</v>
      </c>
      <c r="Z1" s="11" t="s">
        <v>2131</v>
      </c>
    </row>
    <row r="2" spans="1:56" ht="12.95" customHeight="1">
      <c r="A2" s="7"/>
      <c r="B2" s="7"/>
      <c r="C2" s="7"/>
      <c r="D2" s="7"/>
      <c r="E2" s="8"/>
      <c r="F2" s="7"/>
      <c r="G2" s="9"/>
      <c r="H2" s="7"/>
      <c r="I2" s="7"/>
      <c r="J2" s="13"/>
      <c r="K2" s="10"/>
      <c r="L2" s="7"/>
      <c r="M2" s="7"/>
      <c r="N2" s="10"/>
      <c r="O2" s="7"/>
      <c r="P2" s="7"/>
      <c r="Q2" s="7"/>
      <c r="R2" s="10"/>
      <c r="S2" s="7"/>
      <c r="T2" s="11"/>
      <c r="U2" s="7"/>
      <c r="V2" s="7"/>
      <c r="W2" s="7"/>
      <c r="X2" s="7"/>
      <c r="Y2" s="7"/>
      <c r="Z2" s="11" t="s">
        <v>4021</v>
      </c>
      <c r="AA2" s="10"/>
      <c r="AB2" s="10"/>
      <c r="AC2" s="10"/>
      <c r="AD2" s="7"/>
      <c r="AE2" s="7"/>
      <c r="AF2" s="7"/>
      <c r="AG2" s="7"/>
      <c r="AH2" s="12"/>
      <c r="AI2" s="12"/>
      <c r="AJ2" s="7"/>
      <c r="AK2" s="7"/>
      <c r="AL2" s="7"/>
      <c r="AM2" s="7"/>
      <c r="AN2" s="7"/>
      <c r="AO2" s="146"/>
      <c r="AP2" s="7"/>
      <c r="AQ2" s="7"/>
      <c r="AR2" s="7"/>
      <c r="AS2" s="7"/>
      <c r="AT2" s="7"/>
      <c r="AU2" s="7"/>
      <c r="AV2" s="7"/>
      <c r="AW2" s="7"/>
      <c r="AX2" s="7"/>
      <c r="AY2" s="7"/>
    </row>
    <row r="3" spans="1:56" ht="12.95" customHeight="1">
      <c r="A3" s="7"/>
      <c r="B3" s="7"/>
      <c r="C3" s="7"/>
      <c r="D3" s="7"/>
      <c r="E3" s="8"/>
      <c r="F3" s="7"/>
      <c r="G3" s="7"/>
      <c r="H3" s="7"/>
      <c r="I3" s="7"/>
      <c r="J3" s="13"/>
      <c r="K3" s="10"/>
      <c r="L3" s="7"/>
      <c r="M3" s="7"/>
      <c r="N3" s="10"/>
      <c r="O3" s="7"/>
      <c r="P3" s="7"/>
      <c r="Q3" s="7"/>
      <c r="R3" s="10"/>
      <c r="S3" s="7"/>
      <c r="T3" s="11"/>
      <c r="U3" s="7"/>
      <c r="V3" s="7"/>
      <c r="W3" s="7"/>
      <c r="X3" s="7"/>
      <c r="Y3" s="7"/>
      <c r="Z3" s="11" t="s">
        <v>4022</v>
      </c>
      <c r="AA3" s="10"/>
      <c r="AB3" s="10"/>
      <c r="AC3" s="10"/>
      <c r="AD3" s="7"/>
      <c r="AE3" s="7"/>
      <c r="AF3" s="7"/>
      <c r="AG3" s="7"/>
      <c r="AH3" s="12"/>
      <c r="AI3" s="12"/>
      <c r="AJ3" s="7"/>
      <c r="AK3" s="7"/>
      <c r="AL3" s="7"/>
      <c r="AM3" s="7"/>
      <c r="AN3" s="7"/>
      <c r="AO3" s="146"/>
      <c r="AP3" s="7"/>
      <c r="AQ3" s="7"/>
      <c r="AR3" s="7"/>
      <c r="AS3" s="7"/>
      <c r="AT3" s="7"/>
      <c r="AU3" s="7"/>
      <c r="AV3" s="7"/>
      <c r="AW3" s="7"/>
      <c r="AX3" s="7"/>
      <c r="AY3" s="7"/>
    </row>
    <row r="4" spans="1:56" ht="12.95" customHeight="1">
      <c r="A4" s="7"/>
      <c r="B4" s="7"/>
      <c r="C4" s="7"/>
      <c r="D4" s="7"/>
      <c r="E4" s="8"/>
      <c r="F4" s="7"/>
      <c r="G4" s="7"/>
      <c r="H4" s="7"/>
      <c r="I4" s="7"/>
      <c r="J4" s="13"/>
      <c r="K4" s="10"/>
      <c r="L4" s="7"/>
      <c r="M4" s="7"/>
      <c r="N4" s="10"/>
      <c r="O4" s="7"/>
      <c r="P4" s="7"/>
      <c r="Q4" s="7"/>
      <c r="R4" s="10"/>
      <c r="S4" s="7"/>
      <c r="T4" s="11"/>
      <c r="U4" s="7"/>
      <c r="V4" s="7"/>
      <c r="W4" s="7"/>
      <c r="X4" s="7"/>
      <c r="Y4" s="7"/>
      <c r="Z4" s="11" t="s">
        <v>4517</v>
      </c>
      <c r="AA4" s="10"/>
      <c r="AB4" s="10"/>
      <c r="AC4" s="10"/>
      <c r="AD4" s="7"/>
      <c r="AE4" s="7"/>
      <c r="AF4" s="7"/>
      <c r="AG4" s="7"/>
      <c r="AH4" s="12"/>
      <c r="AI4" s="12"/>
      <c r="AJ4" s="7"/>
      <c r="AK4" s="7"/>
      <c r="AL4" s="7"/>
      <c r="AM4" s="7"/>
      <c r="AN4" s="7"/>
      <c r="AO4" s="146"/>
      <c r="AP4" s="7"/>
      <c r="AQ4" s="7"/>
      <c r="AR4" s="7"/>
      <c r="AS4" s="7"/>
      <c r="AT4" s="7"/>
      <c r="AU4" s="7"/>
      <c r="AV4" s="7"/>
      <c r="AW4" s="7"/>
      <c r="AX4" s="7"/>
      <c r="AY4" s="7"/>
    </row>
    <row r="5" spans="1:56" ht="12.95" customHeight="1">
      <c r="A5" s="7"/>
      <c r="B5" s="7"/>
      <c r="C5" s="7"/>
      <c r="D5" s="7"/>
      <c r="E5" s="8"/>
      <c r="F5" s="7"/>
      <c r="G5" s="7"/>
      <c r="H5" s="7"/>
      <c r="I5" s="7"/>
      <c r="J5" s="7"/>
      <c r="K5" s="10"/>
      <c r="L5" s="7"/>
      <c r="M5" s="7"/>
      <c r="N5" s="10"/>
      <c r="O5" s="7"/>
      <c r="P5" s="7"/>
      <c r="Q5" s="7"/>
      <c r="R5" s="10"/>
      <c r="S5" s="7"/>
      <c r="T5" s="11"/>
      <c r="U5" s="7"/>
      <c r="V5" s="7"/>
      <c r="W5" s="7"/>
      <c r="X5" s="7"/>
      <c r="Y5" s="7"/>
      <c r="Z5" s="11" t="s">
        <v>4601</v>
      </c>
      <c r="AA5" s="10"/>
      <c r="AB5" s="10"/>
      <c r="AC5" s="10"/>
      <c r="AD5" s="7"/>
      <c r="AE5" s="7"/>
      <c r="AF5" s="7"/>
      <c r="AG5" s="7"/>
      <c r="AH5" s="12"/>
      <c r="AI5" s="12"/>
      <c r="AJ5" s="7"/>
      <c r="AK5" s="7"/>
      <c r="AL5" s="7"/>
      <c r="AM5" s="7"/>
      <c r="AN5" s="7"/>
      <c r="AO5" s="146"/>
      <c r="AP5" s="7"/>
      <c r="AQ5" s="7"/>
      <c r="AR5" s="7"/>
      <c r="AS5" s="7"/>
      <c r="AT5" s="7"/>
      <c r="AU5" s="7"/>
      <c r="AV5" s="7"/>
      <c r="AW5" s="7"/>
      <c r="AX5" s="7"/>
      <c r="AY5" s="7"/>
    </row>
    <row r="6" spans="1:56" ht="12.95" customHeight="1">
      <c r="A6" s="7"/>
      <c r="B6" s="7"/>
      <c r="C6" s="7"/>
      <c r="D6" s="7"/>
      <c r="E6" s="8"/>
      <c r="F6" s="7"/>
      <c r="G6" s="7"/>
      <c r="H6" s="7"/>
      <c r="I6" s="7"/>
      <c r="J6" s="7"/>
      <c r="K6" s="10"/>
      <c r="L6" s="7"/>
      <c r="M6" s="7"/>
      <c r="N6" s="10"/>
      <c r="O6" s="7"/>
      <c r="P6" s="7"/>
      <c r="Q6" s="7"/>
      <c r="R6" s="10"/>
      <c r="S6" s="7"/>
      <c r="T6" s="11"/>
      <c r="U6" s="7"/>
      <c r="V6" s="7"/>
      <c r="W6" s="7"/>
      <c r="X6" s="7"/>
      <c r="Y6" s="7"/>
      <c r="Z6" s="11" t="s">
        <v>4719</v>
      </c>
      <c r="AA6" s="10"/>
      <c r="AB6" s="10"/>
      <c r="AC6" s="10"/>
      <c r="AD6" s="7"/>
      <c r="AE6" s="7"/>
      <c r="AF6" s="7"/>
      <c r="AG6" s="7"/>
      <c r="AH6" s="12"/>
      <c r="AI6" s="12"/>
      <c r="AJ6" s="7"/>
      <c r="AK6" s="7"/>
      <c r="AL6" s="7"/>
      <c r="AM6" s="7"/>
      <c r="AN6" s="7"/>
      <c r="AO6" s="146"/>
      <c r="AP6" s="7"/>
      <c r="AQ6" s="7"/>
      <c r="AR6" s="7"/>
      <c r="AS6" s="7"/>
      <c r="AT6" s="7"/>
      <c r="AU6" s="7"/>
      <c r="AV6" s="7"/>
      <c r="AW6" s="7"/>
      <c r="AX6" s="7"/>
      <c r="AY6" s="7"/>
    </row>
    <row r="7" spans="1:56" ht="12.95" customHeight="1">
      <c r="A7" s="7"/>
      <c r="B7" s="7"/>
      <c r="C7" s="7"/>
      <c r="D7" s="7"/>
      <c r="E7" s="8"/>
      <c r="F7" s="7"/>
      <c r="G7" s="7"/>
      <c r="H7" s="7"/>
      <c r="I7" s="7"/>
      <c r="J7" s="7"/>
      <c r="K7" s="10"/>
      <c r="L7" s="7"/>
      <c r="M7" s="7"/>
      <c r="N7" s="10"/>
      <c r="O7" s="7"/>
      <c r="P7" s="7"/>
      <c r="Q7" s="7"/>
      <c r="R7" s="10"/>
      <c r="S7" s="7"/>
      <c r="T7" s="11"/>
      <c r="U7" s="7"/>
      <c r="V7" s="7"/>
      <c r="W7" s="7"/>
      <c r="X7" s="7"/>
      <c r="Y7" s="7"/>
      <c r="Z7" s="11" t="s">
        <v>7568</v>
      </c>
      <c r="AA7" s="10"/>
      <c r="AB7" s="10"/>
      <c r="AC7" s="10"/>
      <c r="AD7" s="7"/>
      <c r="AE7" s="7"/>
      <c r="AF7" s="7"/>
      <c r="AG7" s="7"/>
      <c r="AH7" s="12"/>
      <c r="AI7" s="12"/>
      <c r="AJ7" s="7"/>
      <c r="AK7" s="7"/>
      <c r="AL7" s="7"/>
      <c r="AM7" s="7"/>
      <c r="AN7" s="7"/>
      <c r="AO7" s="146"/>
      <c r="AP7" s="7"/>
      <c r="AQ7" s="7"/>
      <c r="AR7" s="7"/>
      <c r="AS7" s="7"/>
      <c r="AT7" s="7"/>
      <c r="AU7" s="7"/>
      <c r="AV7" s="7"/>
      <c r="AW7" s="7"/>
      <c r="AX7" s="7"/>
      <c r="AY7" s="7"/>
    </row>
    <row r="8" spans="1:56" s="136" customFormat="1" ht="24" customHeight="1">
      <c r="A8" s="1404" t="s">
        <v>0</v>
      </c>
      <c r="B8" s="1395" t="s">
        <v>1</v>
      </c>
      <c r="C8" s="1395" t="s">
        <v>2127</v>
      </c>
      <c r="D8" s="1395" t="s">
        <v>2</v>
      </c>
      <c r="E8" s="1407" t="s">
        <v>3</v>
      </c>
      <c r="F8" s="1395" t="s">
        <v>4</v>
      </c>
      <c r="G8" s="14" t="s">
        <v>5</v>
      </c>
      <c r="H8" s="1395" t="s">
        <v>6</v>
      </c>
      <c r="I8" s="1395" t="s">
        <v>7</v>
      </c>
      <c r="J8" s="1395" t="s">
        <v>8</v>
      </c>
      <c r="K8" s="1395" t="s">
        <v>9</v>
      </c>
      <c r="L8" s="1395" t="s">
        <v>10</v>
      </c>
      <c r="M8" s="1395" t="s">
        <v>11</v>
      </c>
      <c r="N8" s="1395" t="s">
        <v>12</v>
      </c>
      <c r="O8" s="1395" t="s">
        <v>13</v>
      </c>
      <c r="P8" s="1395" t="s">
        <v>14</v>
      </c>
      <c r="Q8" s="1401" t="s">
        <v>15</v>
      </c>
      <c r="R8" s="1395" t="s">
        <v>16</v>
      </c>
      <c r="S8" s="1395" t="s">
        <v>17</v>
      </c>
      <c r="T8" s="1395" t="s">
        <v>18</v>
      </c>
      <c r="U8" s="1395" t="s">
        <v>19</v>
      </c>
      <c r="V8" s="1398" t="s">
        <v>20</v>
      </c>
      <c r="W8" s="1399"/>
      <c r="X8" s="1399"/>
      <c r="Y8" s="1399"/>
      <c r="Z8" s="1400"/>
      <c r="AA8" s="1398" t="s">
        <v>21</v>
      </c>
      <c r="AB8" s="1399"/>
      <c r="AC8" s="1400"/>
      <c r="AD8" s="1395" t="s">
        <v>22</v>
      </c>
      <c r="AE8" s="1395" t="s">
        <v>23</v>
      </c>
      <c r="AF8" s="1398" t="s">
        <v>24</v>
      </c>
      <c r="AG8" s="1399"/>
      <c r="AH8" s="1399"/>
      <c r="AI8" s="1400"/>
      <c r="AJ8" s="1398" t="s">
        <v>25</v>
      </c>
      <c r="AK8" s="1399"/>
      <c r="AL8" s="1400"/>
      <c r="AM8" s="15" t="s">
        <v>26</v>
      </c>
      <c r="AN8" s="15" t="s">
        <v>27</v>
      </c>
      <c r="AO8" s="14"/>
      <c r="AP8" s="15" t="s">
        <v>28</v>
      </c>
      <c r="AQ8" s="15"/>
      <c r="AR8" s="15"/>
      <c r="AS8" s="15"/>
      <c r="AT8" s="15"/>
      <c r="AU8" s="15"/>
      <c r="AV8" s="15"/>
      <c r="AW8" s="15"/>
      <c r="AX8" s="15"/>
      <c r="AY8" s="15" t="s">
        <v>29</v>
      </c>
    </row>
    <row r="9" spans="1:56" ht="42.75" customHeight="1">
      <c r="A9" s="1405"/>
      <c r="B9" s="1396"/>
      <c r="C9" s="1396"/>
      <c r="D9" s="1396"/>
      <c r="E9" s="1408"/>
      <c r="F9" s="1396"/>
      <c r="G9" s="16" t="s">
        <v>30</v>
      </c>
      <c r="H9" s="1396"/>
      <c r="I9" s="1396"/>
      <c r="J9" s="1396"/>
      <c r="K9" s="1396"/>
      <c r="L9" s="1396"/>
      <c r="M9" s="1396"/>
      <c r="N9" s="1396"/>
      <c r="O9" s="1396"/>
      <c r="P9" s="1396"/>
      <c r="Q9" s="1402"/>
      <c r="R9" s="1396"/>
      <c r="S9" s="1396"/>
      <c r="T9" s="1396"/>
      <c r="U9" s="1396"/>
      <c r="V9" s="16" t="s">
        <v>31</v>
      </c>
      <c r="W9" s="16"/>
      <c r="X9" s="16" t="s">
        <v>32</v>
      </c>
      <c r="Y9" s="16" t="s">
        <v>33</v>
      </c>
      <c r="Z9" s="16"/>
      <c r="AA9" s="17"/>
      <c r="AB9" s="17"/>
      <c r="AC9" s="17"/>
      <c r="AD9" s="1396"/>
      <c r="AE9" s="1396"/>
      <c r="AF9" s="17" t="s">
        <v>34</v>
      </c>
      <c r="AG9" s="17" t="s">
        <v>35</v>
      </c>
      <c r="AH9" s="18" t="s">
        <v>36</v>
      </c>
      <c r="AI9" s="18" t="s">
        <v>37</v>
      </c>
      <c r="AJ9" s="17" t="s">
        <v>34</v>
      </c>
      <c r="AK9" s="17" t="s">
        <v>36</v>
      </c>
      <c r="AL9" s="17" t="s">
        <v>37</v>
      </c>
      <c r="AM9" s="19"/>
      <c r="AN9" s="19" t="s">
        <v>38</v>
      </c>
      <c r="AO9" s="16" t="s">
        <v>39</v>
      </c>
      <c r="AP9" s="19" t="s">
        <v>40</v>
      </c>
      <c r="AQ9" s="19"/>
      <c r="AR9" s="19"/>
      <c r="AS9" s="19" t="s">
        <v>41</v>
      </c>
      <c r="AT9" s="19"/>
      <c r="AU9" s="19"/>
      <c r="AV9" s="19" t="s">
        <v>42</v>
      </c>
      <c r="AW9" s="19"/>
      <c r="AX9" s="19"/>
      <c r="AY9" s="19"/>
    </row>
    <row r="10" spans="1:56" ht="30" customHeight="1">
      <c r="A10" s="1406"/>
      <c r="B10" s="1397"/>
      <c r="C10" s="1397"/>
      <c r="D10" s="1397"/>
      <c r="E10" s="1409"/>
      <c r="F10" s="1397"/>
      <c r="G10" s="16" t="s">
        <v>43</v>
      </c>
      <c r="H10" s="1397"/>
      <c r="I10" s="1397"/>
      <c r="J10" s="1397"/>
      <c r="K10" s="1397"/>
      <c r="L10" s="1397"/>
      <c r="M10" s="1397"/>
      <c r="N10" s="1397"/>
      <c r="O10" s="1397"/>
      <c r="P10" s="1397"/>
      <c r="Q10" s="1403"/>
      <c r="R10" s="1397"/>
      <c r="S10" s="1397"/>
      <c r="T10" s="1397"/>
      <c r="U10" s="1397"/>
      <c r="V10" s="16" t="s">
        <v>44</v>
      </c>
      <c r="W10" s="16" t="s">
        <v>45</v>
      </c>
      <c r="X10" s="16" t="s">
        <v>46</v>
      </c>
      <c r="Y10" s="16" t="s">
        <v>47</v>
      </c>
      <c r="Z10" s="16" t="s">
        <v>46</v>
      </c>
      <c r="AA10" s="17" t="s">
        <v>48</v>
      </c>
      <c r="AB10" s="17" t="s">
        <v>49</v>
      </c>
      <c r="AC10" s="17" t="s">
        <v>50</v>
      </c>
      <c r="AD10" s="1397"/>
      <c r="AE10" s="1397"/>
      <c r="AF10" s="16"/>
      <c r="AG10" s="16"/>
      <c r="AH10" s="18"/>
      <c r="AI10" s="18"/>
      <c r="AJ10" s="16"/>
      <c r="AK10" s="16"/>
      <c r="AL10" s="16"/>
      <c r="AM10" s="19"/>
      <c r="AN10" s="19"/>
      <c r="AO10" s="16"/>
      <c r="AP10" s="19" t="s">
        <v>51</v>
      </c>
      <c r="AQ10" s="19" t="s">
        <v>52</v>
      </c>
      <c r="AR10" s="19" t="s">
        <v>53</v>
      </c>
      <c r="AS10" s="19" t="s">
        <v>51</v>
      </c>
      <c r="AT10" s="19" t="s">
        <v>52</v>
      </c>
      <c r="AU10" s="19" t="s">
        <v>53</v>
      </c>
      <c r="AV10" s="19" t="s">
        <v>51</v>
      </c>
      <c r="AW10" s="19" t="s">
        <v>52</v>
      </c>
      <c r="AX10" s="19" t="s">
        <v>53</v>
      </c>
      <c r="AY10" s="19"/>
    </row>
    <row r="11" spans="1:56" s="137" customFormat="1" ht="12.75">
      <c r="A11" s="87"/>
      <c r="B11" s="20"/>
      <c r="C11" s="21"/>
      <c r="D11" s="21"/>
      <c r="E11" s="22"/>
      <c r="F11" s="21"/>
      <c r="G11" s="21" t="s">
        <v>54</v>
      </c>
      <c r="H11" s="21" t="s">
        <v>55</v>
      </c>
      <c r="I11" s="21" t="s">
        <v>56</v>
      </c>
      <c r="J11" s="21" t="s">
        <v>57</v>
      </c>
      <c r="K11" s="21" t="s">
        <v>58</v>
      </c>
      <c r="L11" s="21" t="s">
        <v>59</v>
      </c>
      <c r="M11" s="21" t="s">
        <v>60</v>
      </c>
      <c r="N11" s="21" t="s">
        <v>61</v>
      </c>
      <c r="O11" s="21" t="s">
        <v>62</v>
      </c>
      <c r="P11" s="21" t="s">
        <v>63</v>
      </c>
      <c r="Q11" s="19" t="s">
        <v>64</v>
      </c>
      <c r="R11" s="21" t="s">
        <v>65</v>
      </c>
      <c r="S11" s="21" t="s">
        <v>66</v>
      </c>
      <c r="T11" s="21" t="s">
        <v>67</v>
      </c>
      <c r="U11" s="21" t="s">
        <v>68</v>
      </c>
      <c r="V11" s="21" t="s">
        <v>69</v>
      </c>
      <c r="W11" s="21" t="s">
        <v>70</v>
      </c>
      <c r="X11" s="21" t="s">
        <v>71</v>
      </c>
      <c r="Y11" s="21" t="s">
        <v>72</v>
      </c>
      <c r="Z11" s="21" t="s">
        <v>73</v>
      </c>
      <c r="AA11" s="21" t="s">
        <v>74</v>
      </c>
      <c r="AB11" s="21" t="s">
        <v>75</v>
      </c>
      <c r="AC11" s="21" t="s">
        <v>76</v>
      </c>
      <c r="AD11" s="21" t="s">
        <v>77</v>
      </c>
      <c r="AE11" s="21" t="s">
        <v>78</v>
      </c>
      <c r="AF11" s="21" t="s">
        <v>79</v>
      </c>
      <c r="AG11" s="21" t="s">
        <v>80</v>
      </c>
      <c r="AH11" s="23" t="s">
        <v>81</v>
      </c>
      <c r="AI11" s="23" t="s">
        <v>82</v>
      </c>
      <c r="AJ11" s="21" t="s">
        <v>83</v>
      </c>
      <c r="AK11" s="21" t="s">
        <v>84</v>
      </c>
      <c r="AL11" s="21" t="s">
        <v>85</v>
      </c>
      <c r="AM11" s="21" t="s">
        <v>86</v>
      </c>
      <c r="AN11" s="21" t="s">
        <v>87</v>
      </c>
      <c r="AO11" s="17" t="s">
        <v>88</v>
      </c>
      <c r="AP11" s="21" t="s">
        <v>89</v>
      </c>
      <c r="AQ11" s="21" t="s">
        <v>90</v>
      </c>
      <c r="AR11" s="21" t="s">
        <v>91</v>
      </c>
      <c r="AS11" s="21" t="s">
        <v>92</v>
      </c>
      <c r="AT11" s="21" t="s">
        <v>93</v>
      </c>
      <c r="AU11" s="21" t="s">
        <v>94</v>
      </c>
      <c r="AV11" s="21" t="s">
        <v>95</v>
      </c>
      <c r="AW11" s="21" t="s">
        <v>96</v>
      </c>
      <c r="AX11" s="21" t="s">
        <v>97</v>
      </c>
      <c r="AY11" s="21" t="s">
        <v>98</v>
      </c>
    </row>
    <row r="12" spans="1:56" s="138" customFormat="1" ht="13.5" customHeight="1">
      <c r="A12" s="198"/>
      <c r="B12" s="24"/>
      <c r="C12" s="24"/>
      <c r="D12" s="24"/>
      <c r="E12" s="25"/>
      <c r="F12" s="25"/>
      <c r="G12" s="25"/>
      <c r="H12" s="25" t="s">
        <v>99</v>
      </c>
      <c r="I12" s="25"/>
      <c r="J12" s="26"/>
      <c r="K12" s="27"/>
      <c r="L12" s="26"/>
      <c r="M12" s="26"/>
      <c r="N12" s="27"/>
      <c r="O12" s="26"/>
      <c r="P12" s="25"/>
      <c r="Q12" s="461"/>
      <c r="R12" s="27"/>
      <c r="S12" s="25"/>
      <c r="T12" s="28"/>
      <c r="U12" s="25"/>
      <c r="V12" s="26"/>
      <c r="W12" s="26"/>
      <c r="X12" s="26"/>
      <c r="Y12" s="29"/>
      <c r="Z12" s="25"/>
      <c r="AA12" s="27"/>
      <c r="AB12" s="30"/>
      <c r="AC12" s="27"/>
      <c r="AD12" s="31"/>
      <c r="AE12" s="31"/>
      <c r="AF12" s="32"/>
      <c r="AG12" s="33"/>
      <c r="AH12" s="34">
        <f>SUM(AH13:AH1904)</f>
        <v>7342292549.2832088</v>
      </c>
      <c r="AI12" s="34">
        <f>SUM(AI13:AI1904)</f>
        <v>8223367655.1927996</v>
      </c>
      <c r="AJ12" s="34">
        <f t="shared" ref="AJ12:AL12" si="0">SUM(AJ13:AJ912)</f>
        <v>0</v>
      </c>
      <c r="AK12" s="34">
        <f t="shared" si="0"/>
        <v>0</v>
      </c>
      <c r="AL12" s="34">
        <f t="shared" si="0"/>
        <v>0</v>
      </c>
      <c r="AM12" s="25"/>
      <c r="AN12" s="25"/>
      <c r="AO12" s="25"/>
      <c r="AP12" s="25"/>
      <c r="AQ12" s="25"/>
      <c r="AR12" s="25"/>
      <c r="AS12" s="25"/>
      <c r="AT12" s="25"/>
      <c r="AU12" s="25"/>
      <c r="AV12" s="25"/>
      <c r="AW12" s="25"/>
      <c r="AX12" s="24"/>
      <c r="AY12" s="24"/>
    </row>
    <row r="13" spans="1:56" s="366" customFormat="1" ht="13.15" customHeight="1">
      <c r="A13" s="97" t="s">
        <v>100</v>
      </c>
      <c r="B13" s="448"/>
      <c r="C13" s="448"/>
      <c r="D13" s="122">
        <v>210015437</v>
      </c>
      <c r="E13" s="577" t="s">
        <v>1266</v>
      </c>
      <c r="F13" s="448"/>
      <c r="G13" s="448"/>
      <c r="H13" s="186" t="s">
        <v>101</v>
      </c>
      <c r="I13" s="186" t="s">
        <v>102</v>
      </c>
      <c r="J13" s="186" t="s">
        <v>103</v>
      </c>
      <c r="K13" s="577" t="s">
        <v>104</v>
      </c>
      <c r="L13" s="544" t="s">
        <v>105</v>
      </c>
      <c r="M13" s="577"/>
      <c r="N13" s="533" t="s">
        <v>106</v>
      </c>
      <c r="O13" s="89" t="s">
        <v>107</v>
      </c>
      <c r="P13" s="186" t="s">
        <v>108</v>
      </c>
      <c r="Q13" s="89" t="s">
        <v>109</v>
      </c>
      <c r="R13" s="577" t="s">
        <v>110</v>
      </c>
      <c r="S13" s="89" t="s">
        <v>107</v>
      </c>
      <c r="T13" s="186" t="s">
        <v>111</v>
      </c>
      <c r="U13" s="186" t="s">
        <v>112</v>
      </c>
      <c r="V13" s="89">
        <v>60</v>
      </c>
      <c r="W13" s="186" t="s">
        <v>113</v>
      </c>
      <c r="X13" s="89"/>
      <c r="Y13" s="89"/>
      <c r="Z13" s="89"/>
      <c r="AA13" s="514" t="s">
        <v>106</v>
      </c>
      <c r="AB13" s="186">
        <v>90</v>
      </c>
      <c r="AC13" s="186">
        <v>10</v>
      </c>
      <c r="AD13" s="162" t="s">
        <v>114</v>
      </c>
      <c r="AE13" s="186" t="s">
        <v>115</v>
      </c>
      <c r="AF13" s="163">
        <v>60</v>
      </c>
      <c r="AG13" s="92">
        <v>5400</v>
      </c>
      <c r="AH13" s="79">
        <v>0</v>
      </c>
      <c r="AI13" s="79">
        <v>0</v>
      </c>
      <c r="AJ13" s="581"/>
      <c r="AK13" s="44"/>
      <c r="AL13" s="44"/>
      <c r="AM13" s="97" t="s">
        <v>116</v>
      </c>
      <c r="AN13" s="186"/>
      <c r="AO13" s="186"/>
      <c r="AP13" s="186"/>
      <c r="AQ13" s="186"/>
      <c r="AR13" s="186" t="s">
        <v>117</v>
      </c>
      <c r="AS13" s="186"/>
      <c r="AT13" s="186"/>
      <c r="AU13" s="186"/>
      <c r="AV13" s="186"/>
      <c r="AW13" s="186"/>
      <c r="AX13" s="186"/>
      <c r="AY13" s="97" t="s">
        <v>5019</v>
      </c>
      <c r="AZ13" s="580" t="s">
        <v>4570</v>
      </c>
    </row>
    <row r="14" spans="1:56" s="49" customFormat="1" ht="12.95" customHeight="1">
      <c r="A14" s="35" t="s">
        <v>100</v>
      </c>
      <c r="B14" s="35"/>
      <c r="C14" s="36"/>
      <c r="D14" s="35">
        <v>220000790</v>
      </c>
      <c r="E14" s="37" t="s">
        <v>3390</v>
      </c>
      <c r="F14" s="37">
        <v>22100001</v>
      </c>
      <c r="G14" s="37" t="s">
        <v>1217</v>
      </c>
      <c r="H14" s="37" t="s">
        <v>118</v>
      </c>
      <c r="I14" s="37" t="s">
        <v>119</v>
      </c>
      <c r="J14" s="37" t="s">
        <v>120</v>
      </c>
      <c r="K14" s="38" t="s">
        <v>104</v>
      </c>
      <c r="L14" s="39"/>
      <c r="M14" s="37" t="s">
        <v>121</v>
      </c>
      <c r="N14" s="40" t="s">
        <v>83</v>
      </c>
      <c r="O14" s="39" t="s">
        <v>107</v>
      </c>
      <c r="P14" s="37" t="s">
        <v>108</v>
      </c>
      <c r="Q14" s="39" t="s">
        <v>109</v>
      </c>
      <c r="R14" s="38" t="s">
        <v>110</v>
      </c>
      <c r="S14" s="39" t="s">
        <v>107</v>
      </c>
      <c r="T14" s="41" t="s">
        <v>122</v>
      </c>
      <c r="U14" s="37" t="s">
        <v>112</v>
      </c>
      <c r="V14" s="39">
        <v>60</v>
      </c>
      <c r="W14" s="37" t="s">
        <v>113</v>
      </c>
      <c r="X14" s="39"/>
      <c r="Y14" s="39"/>
      <c r="Z14" s="39"/>
      <c r="AA14" s="40">
        <v>30</v>
      </c>
      <c r="AB14" s="38">
        <v>60</v>
      </c>
      <c r="AC14" s="38">
        <v>10</v>
      </c>
      <c r="AD14" s="42" t="s">
        <v>123</v>
      </c>
      <c r="AE14" s="37" t="s">
        <v>115</v>
      </c>
      <c r="AF14" s="50">
        <v>20</v>
      </c>
      <c r="AG14" s="50">
        <v>237161.4</v>
      </c>
      <c r="AH14" s="43">
        <f t="shared" ref="AH14:AH19" si="1">AF14*AG14</f>
        <v>4743228</v>
      </c>
      <c r="AI14" s="44">
        <f t="shared" ref="AI14:AI45" si="2">AH14*1.12</f>
        <v>5312415.3600000003</v>
      </c>
      <c r="AJ14" s="45"/>
      <c r="AK14" s="46"/>
      <c r="AL14" s="45"/>
      <c r="AM14" s="45" t="s">
        <v>116</v>
      </c>
      <c r="AN14" s="35"/>
      <c r="AO14" s="37"/>
      <c r="AP14" s="37"/>
      <c r="AQ14" s="37"/>
      <c r="AR14" s="37" t="s">
        <v>124</v>
      </c>
      <c r="AS14" s="37" t="s">
        <v>124</v>
      </c>
      <c r="AT14" s="37"/>
      <c r="AU14" s="37"/>
      <c r="AV14" s="37"/>
      <c r="AW14" s="37"/>
      <c r="AX14" s="37"/>
      <c r="AY14" s="37"/>
      <c r="BD14" s="49">
        <v>2</v>
      </c>
    </row>
    <row r="15" spans="1:56" s="49" customFormat="1" ht="12.95" customHeight="1">
      <c r="A15" s="35" t="s">
        <v>100</v>
      </c>
      <c r="B15" s="35"/>
      <c r="C15" s="36"/>
      <c r="D15" s="35">
        <v>220000793</v>
      </c>
      <c r="E15" s="37" t="s">
        <v>3391</v>
      </c>
      <c r="F15" s="37">
        <v>22100002</v>
      </c>
      <c r="G15" s="37" t="s">
        <v>1218</v>
      </c>
      <c r="H15" s="37" t="s">
        <v>118</v>
      </c>
      <c r="I15" s="37" t="s">
        <v>119</v>
      </c>
      <c r="J15" s="37" t="s">
        <v>120</v>
      </c>
      <c r="K15" s="38" t="s">
        <v>104</v>
      </c>
      <c r="L15" s="39" t="s">
        <v>105</v>
      </c>
      <c r="M15" s="37" t="s">
        <v>121</v>
      </c>
      <c r="N15" s="40" t="s">
        <v>83</v>
      </c>
      <c r="O15" s="39" t="s">
        <v>107</v>
      </c>
      <c r="P15" s="37" t="s">
        <v>108</v>
      </c>
      <c r="Q15" s="39" t="s">
        <v>109</v>
      </c>
      <c r="R15" s="38" t="s">
        <v>110</v>
      </c>
      <c r="S15" s="39" t="s">
        <v>107</v>
      </c>
      <c r="T15" s="41" t="s">
        <v>122</v>
      </c>
      <c r="U15" s="37" t="s">
        <v>112</v>
      </c>
      <c r="V15" s="39">
        <v>60</v>
      </c>
      <c r="W15" s="37" t="s">
        <v>113</v>
      </c>
      <c r="X15" s="39"/>
      <c r="Y15" s="39"/>
      <c r="Z15" s="39"/>
      <c r="AA15" s="40">
        <v>30</v>
      </c>
      <c r="AB15" s="38">
        <v>60</v>
      </c>
      <c r="AC15" s="38">
        <v>10</v>
      </c>
      <c r="AD15" s="42" t="s">
        <v>123</v>
      </c>
      <c r="AE15" s="37" t="s">
        <v>115</v>
      </c>
      <c r="AF15" s="50">
        <v>9</v>
      </c>
      <c r="AG15" s="50">
        <v>184988.61</v>
      </c>
      <c r="AH15" s="43">
        <f t="shared" si="1"/>
        <v>1664897.4899999998</v>
      </c>
      <c r="AI15" s="44">
        <f t="shared" si="2"/>
        <v>1864685.1887999999</v>
      </c>
      <c r="AJ15" s="45"/>
      <c r="AK15" s="46"/>
      <c r="AL15" s="45"/>
      <c r="AM15" s="45" t="s">
        <v>116</v>
      </c>
      <c r="AN15" s="35"/>
      <c r="AO15" s="37"/>
      <c r="AP15" s="37"/>
      <c r="AQ15" s="37"/>
      <c r="AR15" s="37" t="s">
        <v>125</v>
      </c>
      <c r="AS15" s="37" t="s">
        <v>125</v>
      </c>
      <c r="AT15" s="37"/>
      <c r="AU15" s="37"/>
      <c r="AV15" s="37"/>
      <c r="AW15" s="37"/>
      <c r="AX15" s="37"/>
      <c r="AY15" s="37"/>
      <c r="BD15" s="49">
        <v>3</v>
      </c>
    </row>
    <row r="16" spans="1:56" s="49" customFormat="1" ht="12.95" customHeight="1">
      <c r="A16" s="35" t="s">
        <v>100</v>
      </c>
      <c r="B16" s="35"/>
      <c r="C16" s="36"/>
      <c r="D16" s="35">
        <v>210024448</v>
      </c>
      <c r="E16" s="37" t="s">
        <v>1305</v>
      </c>
      <c r="F16" s="37">
        <v>22100003</v>
      </c>
      <c r="G16" s="37" t="s">
        <v>1219</v>
      </c>
      <c r="H16" s="37" t="s">
        <v>126</v>
      </c>
      <c r="I16" s="37" t="s">
        <v>127</v>
      </c>
      <c r="J16" s="37" t="s">
        <v>128</v>
      </c>
      <c r="K16" s="38" t="s">
        <v>104</v>
      </c>
      <c r="L16" s="39" t="s">
        <v>105</v>
      </c>
      <c r="M16" s="37"/>
      <c r="N16" s="40" t="s">
        <v>106</v>
      </c>
      <c r="O16" s="39" t="s">
        <v>107</v>
      </c>
      <c r="P16" s="37" t="s">
        <v>108</v>
      </c>
      <c r="Q16" s="39" t="s">
        <v>109</v>
      </c>
      <c r="R16" s="38" t="s">
        <v>110</v>
      </c>
      <c r="S16" s="39" t="s">
        <v>107</v>
      </c>
      <c r="T16" s="41" t="s">
        <v>111</v>
      </c>
      <c r="U16" s="37" t="s">
        <v>112</v>
      </c>
      <c r="V16" s="39">
        <v>60</v>
      </c>
      <c r="W16" s="37" t="s">
        <v>113</v>
      </c>
      <c r="X16" s="39"/>
      <c r="Y16" s="39"/>
      <c r="Z16" s="39"/>
      <c r="AA16" s="40" t="s">
        <v>106</v>
      </c>
      <c r="AB16" s="38">
        <v>90</v>
      </c>
      <c r="AC16" s="38">
        <v>10</v>
      </c>
      <c r="AD16" s="42" t="s">
        <v>129</v>
      </c>
      <c r="AE16" s="37" t="s">
        <v>115</v>
      </c>
      <c r="AF16" s="50">
        <v>24</v>
      </c>
      <c r="AG16" s="50">
        <v>4067.22</v>
      </c>
      <c r="AH16" s="43">
        <f t="shared" si="1"/>
        <v>97613.28</v>
      </c>
      <c r="AI16" s="44">
        <f t="shared" si="2"/>
        <v>109326.87360000001</v>
      </c>
      <c r="AJ16" s="45"/>
      <c r="AK16" s="46"/>
      <c r="AL16" s="45"/>
      <c r="AM16" s="45" t="s">
        <v>116</v>
      </c>
      <c r="AN16" s="35"/>
      <c r="AO16" s="37"/>
      <c r="AP16" s="37"/>
      <c r="AQ16" s="37"/>
      <c r="AR16" s="37" t="s">
        <v>130</v>
      </c>
      <c r="AS16" s="37" t="s">
        <v>130</v>
      </c>
      <c r="AT16" s="37"/>
      <c r="AU16" s="37"/>
      <c r="AV16" s="37"/>
      <c r="AW16" s="37"/>
      <c r="AX16" s="37"/>
      <c r="AY16" s="37"/>
      <c r="BD16" s="49">
        <v>4</v>
      </c>
    </row>
    <row r="17" spans="1:56" s="49" customFormat="1" ht="12.95" customHeight="1">
      <c r="A17" s="35" t="s">
        <v>100</v>
      </c>
      <c r="B17" s="35"/>
      <c r="C17" s="36"/>
      <c r="D17" s="35">
        <v>210019025</v>
      </c>
      <c r="E17" s="37" t="s">
        <v>1302</v>
      </c>
      <c r="F17" s="37">
        <v>22100004</v>
      </c>
      <c r="G17" s="37" t="s">
        <v>1220</v>
      </c>
      <c r="H17" s="37" t="s">
        <v>131</v>
      </c>
      <c r="I17" s="37" t="s">
        <v>132</v>
      </c>
      <c r="J17" s="37" t="s">
        <v>133</v>
      </c>
      <c r="K17" s="38" t="s">
        <v>104</v>
      </c>
      <c r="L17" s="39" t="s">
        <v>105</v>
      </c>
      <c r="M17" s="37"/>
      <c r="N17" s="40" t="s">
        <v>106</v>
      </c>
      <c r="O17" s="39" t="s">
        <v>107</v>
      </c>
      <c r="P17" s="37" t="s">
        <v>108</v>
      </c>
      <c r="Q17" s="39" t="s">
        <v>109</v>
      </c>
      <c r="R17" s="38" t="s">
        <v>110</v>
      </c>
      <c r="S17" s="39" t="s">
        <v>107</v>
      </c>
      <c r="T17" s="41" t="s">
        <v>111</v>
      </c>
      <c r="U17" s="37" t="s">
        <v>112</v>
      </c>
      <c r="V17" s="39">
        <v>60</v>
      </c>
      <c r="W17" s="37" t="s">
        <v>113</v>
      </c>
      <c r="X17" s="39"/>
      <c r="Y17" s="39"/>
      <c r="Z17" s="39"/>
      <c r="AA17" s="40" t="s">
        <v>106</v>
      </c>
      <c r="AB17" s="38">
        <v>90</v>
      </c>
      <c r="AC17" s="38">
        <v>10</v>
      </c>
      <c r="AD17" s="42" t="s">
        <v>114</v>
      </c>
      <c r="AE17" s="37" t="s">
        <v>115</v>
      </c>
      <c r="AF17" s="50">
        <v>1.2</v>
      </c>
      <c r="AG17" s="50">
        <v>107051.7</v>
      </c>
      <c r="AH17" s="43">
        <f t="shared" si="1"/>
        <v>128462.04</v>
      </c>
      <c r="AI17" s="44">
        <f t="shared" si="2"/>
        <v>143877.48480000001</v>
      </c>
      <c r="AJ17" s="45"/>
      <c r="AK17" s="46"/>
      <c r="AL17" s="45"/>
      <c r="AM17" s="45" t="s">
        <v>116</v>
      </c>
      <c r="AN17" s="35"/>
      <c r="AO17" s="37"/>
      <c r="AP17" s="37"/>
      <c r="AQ17" s="37"/>
      <c r="AR17" s="37" t="s">
        <v>134</v>
      </c>
      <c r="AS17" s="37" t="s">
        <v>134</v>
      </c>
      <c r="AT17" s="37"/>
      <c r="AU17" s="37"/>
      <c r="AV17" s="37"/>
      <c r="AW17" s="37"/>
      <c r="AX17" s="37"/>
      <c r="AY17" s="37"/>
      <c r="BD17" s="49">
        <v>5</v>
      </c>
    </row>
    <row r="18" spans="1:56" s="49" customFormat="1" ht="12.95" customHeight="1">
      <c r="A18" s="35" t="s">
        <v>100</v>
      </c>
      <c r="B18" s="35"/>
      <c r="C18" s="36"/>
      <c r="D18" s="35">
        <v>210010272</v>
      </c>
      <c r="E18" s="37" t="s">
        <v>1273</v>
      </c>
      <c r="F18" s="37">
        <v>22100005</v>
      </c>
      <c r="G18" s="37" t="s">
        <v>1221</v>
      </c>
      <c r="H18" s="37" t="s">
        <v>135</v>
      </c>
      <c r="I18" s="37" t="s">
        <v>136</v>
      </c>
      <c r="J18" s="37" t="s">
        <v>1208</v>
      </c>
      <c r="K18" s="38" t="s">
        <v>104</v>
      </c>
      <c r="L18" s="39" t="s">
        <v>105</v>
      </c>
      <c r="M18" s="37"/>
      <c r="N18" s="40" t="s">
        <v>106</v>
      </c>
      <c r="O18" s="39" t="s">
        <v>107</v>
      </c>
      <c r="P18" s="37" t="s">
        <v>108</v>
      </c>
      <c r="Q18" s="39" t="s">
        <v>109</v>
      </c>
      <c r="R18" s="38" t="s">
        <v>110</v>
      </c>
      <c r="S18" s="39" t="s">
        <v>107</v>
      </c>
      <c r="T18" s="41" t="s">
        <v>111</v>
      </c>
      <c r="U18" s="37" t="s">
        <v>112</v>
      </c>
      <c r="V18" s="39">
        <v>60</v>
      </c>
      <c r="W18" s="37" t="s">
        <v>113</v>
      </c>
      <c r="X18" s="39"/>
      <c r="Y18" s="39"/>
      <c r="Z18" s="39"/>
      <c r="AA18" s="40" t="s">
        <v>106</v>
      </c>
      <c r="AB18" s="38">
        <v>90</v>
      </c>
      <c r="AC18" s="38">
        <v>10</v>
      </c>
      <c r="AD18" s="42" t="s">
        <v>114</v>
      </c>
      <c r="AE18" s="37" t="s">
        <v>115</v>
      </c>
      <c r="AF18" s="50">
        <v>11</v>
      </c>
      <c r="AG18" s="50">
        <v>1419</v>
      </c>
      <c r="AH18" s="43">
        <f t="shared" si="1"/>
        <v>15609</v>
      </c>
      <c r="AI18" s="44">
        <f t="shared" si="2"/>
        <v>17482.080000000002</v>
      </c>
      <c r="AJ18" s="45"/>
      <c r="AK18" s="46"/>
      <c r="AL18" s="45"/>
      <c r="AM18" s="45" t="s">
        <v>116</v>
      </c>
      <c r="AN18" s="35"/>
      <c r="AO18" s="37"/>
      <c r="AP18" s="37"/>
      <c r="AQ18" s="37"/>
      <c r="AR18" s="37" t="s">
        <v>137</v>
      </c>
      <c r="AS18" s="37" t="s">
        <v>137</v>
      </c>
      <c r="AT18" s="37"/>
      <c r="AU18" s="37"/>
      <c r="AV18" s="37"/>
      <c r="AW18" s="37"/>
      <c r="AX18" s="37"/>
      <c r="AY18" s="37"/>
      <c r="BD18" s="49">
        <v>6</v>
      </c>
    </row>
    <row r="19" spans="1:56" s="49" customFormat="1" ht="12.95" customHeight="1">
      <c r="A19" s="35" t="s">
        <v>100</v>
      </c>
      <c r="B19" s="35"/>
      <c r="C19" s="36"/>
      <c r="D19" s="35">
        <v>210019610</v>
      </c>
      <c r="E19" s="37" t="s">
        <v>1274</v>
      </c>
      <c r="F19" s="37">
        <v>22100006</v>
      </c>
      <c r="G19" s="37" t="s">
        <v>1222</v>
      </c>
      <c r="H19" s="37" t="s">
        <v>138</v>
      </c>
      <c r="I19" s="37" t="s">
        <v>136</v>
      </c>
      <c r="J19" s="37" t="s">
        <v>139</v>
      </c>
      <c r="K19" s="38" t="s">
        <v>104</v>
      </c>
      <c r="L19" s="39" t="s">
        <v>105</v>
      </c>
      <c r="M19" s="37"/>
      <c r="N19" s="40" t="s">
        <v>106</v>
      </c>
      <c r="O19" s="39" t="s">
        <v>107</v>
      </c>
      <c r="P19" s="37" t="s">
        <v>108</v>
      </c>
      <c r="Q19" s="39" t="s">
        <v>109</v>
      </c>
      <c r="R19" s="38" t="s">
        <v>110</v>
      </c>
      <c r="S19" s="39" t="s">
        <v>107</v>
      </c>
      <c r="T19" s="41" t="s">
        <v>122</v>
      </c>
      <c r="U19" s="37" t="s">
        <v>112</v>
      </c>
      <c r="V19" s="39">
        <v>60</v>
      </c>
      <c r="W19" s="37" t="s">
        <v>113</v>
      </c>
      <c r="X19" s="39"/>
      <c r="Y19" s="39"/>
      <c r="Z19" s="39"/>
      <c r="AA19" s="40" t="s">
        <v>106</v>
      </c>
      <c r="AB19" s="38">
        <v>90</v>
      </c>
      <c r="AC19" s="38">
        <v>10</v>
      </c>
      <c r="AD19" s="42" t="s">
        <v>140</v>
      </c>
      <c r="AE19" s="37" t="s">
        <v>115</v>
      </c>
      <c r="AF19" s="50">
        <v>16</v>
      </c>
      <c r="AG19" s="50">
        <v>2804.69</v>
      </c>
      <c r="AH19" s="43">
        <f t="shared" si="1"/>
        <v>44875.040000000001</v>
      </c>
      <c r="AI19" s="44">
        <f t="shared" si="2"/>
        <v>50260.044800000003</v>
      </c>
      <c r="AJ19" s="45"/>
      <c r="AK19" s="46"/>
      <c r="AL19" s="45"/>
      <c r="AM19" s="45" t="s">
        <v>116</v>
      </c>
      <c r="AN19" s="35"/>
      <c r="AO19" s="37"/>
      <c r="AP19" s="37"/>
      <c r="AQ19" s="37"/>
      <c r="AR19" s="37" t="s">
        <v>141</v>
      </c>
      <c r="AS19" s="37" t="s">
        <v>141</v>
      </c>
      <c r="AT19" s="37"/>
      <c r="AU19" s="37"/>
      <c r="AV19" s="37"/>
      <c r="AW19" s="37"/>
      <c r="AX19" s="37"/>
      <c r="AY19" s="37"/>
      <c r="BD19" s="49">
        <v>7</v>
      </c>
    </row>
    <row r="20" spans="1:56" s="49" customFormat="1" ht="12.95" customHeight="1">
      <c r="A20" s="35" t="s">
        <v>100</v>
      </c>
      <c r="B20" s="35"/>
      <c r="C20" s="36"/>
      <c r="D20" s="35">
        <v>210026695</v>
      </c>
      <c r="E20" s="37" t="s">
        <v>1270</v>
      </c>
      <c r="F20" s="37">
        <v>22100007</v>
      </c>
      <c r="G20" s="37" t="s">
        <v>1223</v>
      </c>
      <c r="H20" s="37" t="s">
        <v>142</v>
      </c>
      <c r="I20" s="37" t="s">
        <v>143</v>
      </c>
      <c r="J20" s="37" t="s">
        <v>144</v>
      </c>
      <c r="K20" s="38" t="s">
        <v>104</v>
      </c>
      <c r="L20" s="39" t="s">
        <v>105</v>
      </c>
      <c r="M20" s="37"/>
      <c r="N20" s="40" t="s">
        <v>106</v>
      </c>
      <c r="O20" s="39" t="s">
        <v>107</v>
      </c>
      <c r="P20" s="37" t="s">
        <v>108</v>
      </c>
      <c r="Q20" s="39" t="s">
        <v>109</v>
      </c>
      <c r="R20" s="38" t="s">
        <v>110</v>
      </c>
      <c r="S20" s="39" t="s">
        <v>107</v>
      </c>
      <c r="T20" s="41" t="s">
        <v>122</v>
      </c>
      <c r="U20" s="37" t="s">
        <v>112</v>
      </c>
      <c r="V20" s="39">
        <v>60</v>
      </c>
      <c r="W20" s="37" t="s">
        <v>113</v>
      </c>
      <c r="X20" s="39"/>
      <c r="Y20" s="39"/>
      <c r="Z20" s="39"/>
      <c r="AA20" s="40" t="s">
        <v>106</v>
      </c>
      <c r="AB20" s="38">
        <v>90</v>
      </c>
      <c r="AC20" s="38">
        <v>10</v>
      </c>
      <c r="AD20" s="42" t="s">
        <v>145</v>
      </c>
      <c r="AE20" s="37" t="s">
        <v>115</v>
      </c>
      <c r="AF20" s="50">
        <v>152</v>
      </c>
      <c r="AG20" s="50">
        <v>1472.8</v>
      </c>
      <c r="AH20" s="43">
        <v>0</v>
      </c>
      <c r="AI20" s="44">
        <f t="shared" si="2"/>
        <v>0</v>
      </c>
      <c r="AJ20" s="45"/>
      <c r="AK20" s="46"/>
      <c r="AL20" s="45"/>
      <c r="AM20" s="45" t="s">
        <v>116</v>
      </c>
      <c r="AN20" s="35"/>
      <c r="AO20" s="37"/>
      <c r="AP20" s="37"/>
      <c r="AQ20" s="37"/>
      <c r="AR20" s="37" t="s">
        <v>146</v>
      </c>
      <c r="AS20" s="37" t="s">
        <v>146</v>
      </c>
      <c r="AT20" s="37"/>
      <c r="AU20" s="37"/>
      <c r="AV20" s="37"/>
      <c r="AW20" s="37"/>
      <c r="AX20" s="37"/>
      <c r="AY20" s="37"/>
      <c r="BD20" s="49">
        <v>8</v>
      </c>
    </row>
    <row r="21" spans="1:56" s="49" customFormat="1" ht="12.95" customHeight="1">
      <c r="A21" s="469" t="s">
        <v>2152</v>
      </c>
      <c r="B21" s="617"/>
      <c r="C21" s="617"/>
      <c r="D21" s="76">
        <v>210026695</v>
      </c>
      <c r="E21" s="614" t="s">
        <v>4845</v>
      </c>
      <c r="F21" s="617"/>
      <c r="G21" s="617"/>
      <c r="H21" s="741" t="s">
        <v>142</v>
      </c>
      <c r="I21" s="741" t="s">
        <v>143</v>
      </c>
      <c r="J21" s="741" t="s">
        <v>144</v>
      </c>
      <c r="K21" s="547" t="s">
        <v>104</v>
      </c>
      <c r="L21" s="109" t="s">
        <v>4720</v>
      </c>
      <c r="M21" s="143"/>
      <c r="N21" s="76" t="s">
        <v>106</v>
      </c>
      <c r="O21" s="469" t="s">
        <v>107</v>
      </c>
      <c r="P21" s="741" t="s">
        <v>108</v>
      </c>
      <c r="Q21" s="469" t="s">
        <v>2156</v>
      </c>
      <c r="R21" s="547" t="s">
        <v>110</v>
      </c>
      <c r="S21" s="469" t="s">
        <v>107</v>
      </c>
      <c r="T21" s="47" t="s">
        <v>122</v>
      </c>
      <c r="U21" s="741" t="s">
        <v>112</v>
      </c>
      <c r="V21" s="469">
        <v>60</v>
      </c>
      <c r="W21" s="741" t="s">
        <v>113</v>
      </c>
      <c r="X21" s="469"/>
      <c r="Y21" s="469"/>
      <c r="Z21" s="469"/>
      <c r="AA21" s="595">
        <v>0</v>
      </c>
      <c r="AB21" s="472">
        <v>90</v>
      </c>
      <c r="AC21" s="472">
        <v>10</v>
      </c>
      <c r="AD21" s="1049" t="s">
        <v>145</v>
      </c>
      <c r="AE21" s="1050" t="s">
        <v>115</v>
      </c>
      <c r="AF21" s="745">
        <v>152</v>
      </c>
      <c r="AG21" s="745">
        <v>3839.86</v>
      </c>
      <c r="AH21" s="1051">
        <v>583658.72</v>
      </c>
      <c r="AI21" s="1051">
        <f t="shared" si="2"/>
        <v>653697.76640000008</v>
      </c>
      <c r="AJ21" s="1052"/>
      <c r="AK21" s="1053"/>
      <c r="AL21" s="1053"/>
      <c r="AM21" s="1053" t="s">
        <v>116</v>
      </c>
      <c r="AN21" s="466"/>
      <c r="AO21" s="741"/>
      <c r="AP21" s="741"/>
      <c r="AQ21" s="741"/>
      <c r="AR21" s="741" t="s">
        <v>146</v>
      </c>
      <c r="AS21" s="741" t="s">
        <v>146</v>
      </c>
      <c r="AT21" s="741"/>
      <c r="AU21" s="741"/>
      <c r="AV21" s="741"/>
      <c r="AW21" s="741"/>
      <c r="AX21" s="741"/>
      <c r="AY21" s="741" t="s">
        <v>4034</v>
      </c>
      <c r="AZ21" s="1054"/>
      <c r="BA21" s="366"/>
      <c r="BB21" s="366"/>
      <c r="BC21" s="118" t="e">
        <f>VLOOKUP(#REF!,$E$13:$BD$2009,53,0)</f>
        <v>#REF!</v>
      </c>
      <c r="BD21" s="785" t="e">
        <f>BC21+0.5</f>
        <v>#REF!</v>
      </c>
    </row>
    <row r="22" spans="1:56" s="49" customFormat="1" ht="12.95" customHeight="1">
      <c r="A22" s="35" t="s">
        <v>100</v>
      </c>
      <c r="B22" s="35"/>
      <c r="C22" s="36"/>
      <c r="D22" s="35">
        <v>210001509</v>
      </c>
      <c r="E22" s="37" t="s">
        <v>1524</v>
      </c>
      <c r="F22" s="37">
        <v>22100008</v>
      </c>
      <c r="G22" s="37" t="s">
        <v>1224</v>
      </c>
      <c r="H22" s="37" t="s">
        <v>147</v>
      </c>
      <c r="I22" s="37" t="s">
        <v>148</v>
      </c>
      <c r="J22" s="37" t="s">
        <v>149</v>
      </c>
      <c r="K22" s="38" t="s">
        <v>150</v>
      </c>
      <c r="L22" s="39" t="s">
        <v>105</v>
      </c>
      <c r="M22" s="37" t="s">
        <v>121</v>
      </c>
      <c r="N22" s="40" t="s">
        <v>83</v>
      </c>
      <c r="O22" s="39" t="s">
        <v>107</v>
      </c>
      <c r="P22" s="37" t="s">
        <v>108</v>
      </c>
      <c r="Q22" s="39" t="s">
        <v>151</v>
      </c>
      <c r="R22" s="38" t="s">
        <v>110</v>
      </c>
      <c r="S22" s="39" t="s">
        <v>107</v>
      </c>
      <c r="T22" s="41" t="s">
        <v>122</v>
      </c>
      <c r="U22" s="37" t="s">
        <v>112</v>
      </c>
      <c r="V22" s="39">
        <v>60</v>
      </c>
      <c r="W22" s="37" t="s">
        <v>113</v>
      </c>
      <c r="X22" s="39"/>
      <c r="Y22" s="39"/>
      <c r="Z22" s="39"/>
      <c r="AA22" s="40">
        <v>30</v>
      </c>
      <c r="AB22" s="38">
        <v>60</v>
      </c>
      <c r="AC22" s="38">
        <v>10</v>
      </c>
      <c r="AD22" s="42" t="s">
        <v>129</v>
      </c>
      <c r="AE22" s="37" t="s">
        <v>115</v>
      </c>
      <c r="AF22" s="50">
        <v>76</v>
      </c>
      <c r="AG22" s="50">
        <v>29401.67</v>
      </c>
      <c r="AH22" s="43">
        <f t="shared" ref="AH22:AH32" si="3">AF22*AG22</f>
        <v>2234526.92</v>
      </c>
      <c r="AI22" s="44">
        <f t="shared" si="2"/>
        <v>2502670.1504000002</v>
      </c>
      <c r="AJ22" s="45"/>
      <c r="AK22" s="46"/>
      <c r="AL22" s="45"/>
      <c r="AM22" s="45" t="s">
        <v>116</v>
      </c>
      <c r="AN22" s="35"/>
      <c r="AO22" s="37"/>
      <c r="AP22" s="37"/>
      <c r="AQ22" s="37"/>
      <c r="AR22" s="37" t="s">
        <v>152</v>
      </c>
      <c r="AS22" s="37" t="s">
        <v>152</v>
      </c>
      <c r="AT22" s="37"/>
      <c r="AU22" s="37"/>
      <c r="AV22" s="37"/>
      <c r="AW22" s="37"/>
      <c r="AX22" s="37"/>
      <c r="AY22" s="37"/>
      <c r="BD22" s="49">
        <v>9</v>
      </c>
    </row>
    <row r="23" spans="1:56" s="49" customFormat="1" ht="12.95" customHeight="1">
      <c r="A23" s="35" t="s">
        <v>100</v>
      </c>
      <c r="B23" s="35"/>
      <c r="C23" s="36"/>
      <c r="D23" s="35">
        <v>210009309</v>
      </c>
      <c r="E23" s="37" t="s">
        <v>1518</v>
      </c>
      <c r="F23" s="37">
        <v>22100009</v>
      </c>
      <c r="G23" s="37" t="s">
        <v>1225</v>
      </c>
      <c r="H23" s="37" t="s">
        <v>153</v>
      </c>
      <c r="I23" s="37" t="s">
        <v>148</v>
      </c>
      <c r="J23" s="37" t="s">
        <v>154</v>
      </c>
      <c r="K23" s="38" t="s">
        <v>150</v>
      </c>
      <c r="L23" s="39" t="s">
        <v>105</v>
      </c>
      <c r="M23" s="37" t="s">
        <v>121</v>
      </c>
      <c r="N23" s="40" t="s">
        <v>83</v>
      </c>
      <c r="O23" s="39" t="s">
        <v>107</v>
      </c>
      <c r="P23" s="37" t="s">
        <v>108</v>
      </c>
      <c r="Q23" s="39" t="s">
        <v>151</v>
      </c>
      <c r="R23" s="38" t="s">
        <v>110</v>
      </c>
      <c r="S23" s="39" t="s">
        <v>107</v>
      </c>
      <c r="T23" s="41" t="s">
        <v>122</v>
      </c>
      <c r="U23" s="37" t="s">
        <v>112</v>
      </c>
      <c r="V23" s="39">
        <v>60</v>
      </c>
      <c r="W23" s="37" t="s">
        <v>113</v>
      </c>
      <c r="X23" s="39"/>
      <c r="Y23" s="39"/>
      <c r="Z23" s="39"/>
      <c r="AA23" s="40">
        <v>30</v>
      </c>
      <c r="AB23" s="38">
        <v>60</v>
      </c>
      <c r="AC23" s="38">
        <v>10</v>
      </c>
      <c r="AD23" s="42" t="s">
        <v>129</v>
      </c>
      <c r="AE23" s="37" t="s">
        <v>115</v>
      </c>
      <c r="AF23" s="50">
        <v>30</v>
      </c>
      <c r="AG23" s="50">
        <v>97040.17</v>
      </c>
      <c r="AH23" s="43">
        <f t="shared" si="3"/>
        <v>2911205.1</v>
      </c>
      <c r="AI23" s="44">
        <f t="shared" si="2"/>
        <v>3260549.7120000003</v>
      </c>
      <c r="AJ23" s="45"/>
      <c r="AK23" s="46"/>
      <c r="AL23" s="45"/>
      <c r="AM23" s="45" t="s">
        <v>116</v>
      </c>
      <c r="AN23" s="35"/>
      <c r="AO23" s="37"/>
      <c r="AP23" s="37"/>
      <c r="AQ23" s="37"/>
      <c r="AR23" s="37" t="s">
        <v>155</v>
      </c>
      <c r="AS23" s="37" t="s">
        <v>155</v>
      </c>
      <c r="AT23" s="37"/>
      <c r="AU23" s="37"/>
      <c r="AV23" s="37"/>
      <c r="AW23" s="37"/>
      <c r="AX23" s="37"/>
      <c r="AY23" s="37"/>
      <c r="BD23" s="49">
        <v>10</v>
      </c>
    </row>
    <row r="24" spans="1:56" s="49" customFormat="1" ht="12.95" customHeight="1">
      <c r="A24" s="35" t="s">
        <v>100</v>
      </c>
      <c r="B24" s="35"/>
      <c r="C24" s="36"/>
      <c r="D24" s="35">
        <v>210009310</v>
      </c>
      <c r="E24" s="37" t="s">
        <v>1517</v>
      </c>
      <c r="F24" s="37">
        <v>22100010</v>
      </c>
      <c r="G24" s="37" t="s">
        <v>1226</v>
      </c>
      <c r="H24" s="37" t="s">
        <v>153</v>
      </c>
      <c r="I24" s="37" t="s">
        <v>148</v>
      </c>
      <c r="J24" s="37" t="s">
        <v>154</v>
      </c>
      <c r="K24" s="38" t="s">
        <v>150</v>
      </c>
      <c r="L24" s="39" t="s">
        <v>105</v>
      </c>
      <c r="M24" s="37" t="s">
        <v>121</v>
      </c>
      <c r="N24" s="40" t="s">
        <v>83</v>
      </c>
      <c r="O24" s="39" t="s">
        <v>107</v>
      </c>
      <c r="P24" s="37" t="s">
        <v>108</v>
      </c>
      <c r="Q24" s="39" t="s">
        <v>151</v>
      </c>
      <c r="R24" s="38" t="s">
        <v>110</v>
      </c>
      <c r="S24" s="39" t="s">
        <v>107</v>
      </c>
      <c r="T24" s="41" t="s">
        <v>122</v>
      </c>
      <c r="U24" s="37" t="s">
        <v>112</v>
      </c>
      <c r="V24" s="39">
        <v>60</v>
      </c>
      <c r="W24" s="37" t="s">
        <v>113</v>
      </c>
      <c r="X24" s="39"/>
      <c r="Y24" s="39"/>
      <c r="Z24" s="39"/>
      <c r="AA24" s="40">
        <v>30</v>
      </c>
      <c r="AB24" s="38">
        <v>60</v>
      </c>
      <c r="AC24" s="38">
        <v>10</v>
      </c>
      <c r="AD24" s="42" t="s">
        <v>129</v>
      </c>
      <c r="AE24" s="37" t="s">
        <v>115</v>
      </c>
      <c r="AF24" s="50">
        <v>52</v>
      </c>
      <c r="AG24" s="50">
        <v>37510</v>
      </c>
      <c r="AH24" s="43">
        <f t="shared" si="3"/>
        <v>1950520</v>
      </c>
      <c r="AI24" s="44">
        <f t="shared" si="2"/>
        <v>2184582.4000000004</v>
      </c>
      <c r="AJ24" s="45"/>
      <c r="AK24" s="46"/>
      <c r="AL24" s="45"/>
      <c r="AM24" s="45" t="s">
        <v>116</v>
      </c>
      <c r="AN24" s="35"/>
      <c r="AO24" s="37"/>
      <c r="AP24" s="37"/>
      <c r="AQ24" s="37"/>
      <c r="AR24" s="37" t="s">
        <v>156</v>
      </c>
      <c r="AS24" s="37" t="s">
        <v>156</v>
      </c>
      <c r="AT24" s="37"/>
      <c r="AU24" s="37"/>
      <c r="AV24" s="37"/>
      <c r="AW24" s="37"/>
      <c r="AX24" s="37"/>
      <c r="AY24" s="37"/>
      <c r="BD24" s="49">
        <v>11</v>
      </c>
    </row>
    <row r="25" spans="1:56" s="49" customFormat="1" ht="12.95" customHeight="1">
      <c r="A25" s="35" t="s">
        <v>100</v>
      </c>
      <c r="B25" s="35"/>
      <c r="C25" s="36"/>
      <c r="D25" s="35">
        <v>210009311</v>
      </c>
      <c r="E25" s="37" t="s">
        <v>1516</v>
      </c>
      <c r="F25" s="37">
        <v>22100011</v>
      </c>
      <c r="G25" s="37" t="s">
        <v>1227</v>
      </c>
      <c r="H25" s="37" t="s">
        <v>153</v>
      </c>
      <c r="I25" s="37" t="s">
        <v>148</v>
      </c>
      <c r="J25" s="37" t="s">
        <v>154</v>
      </c>
      <c r="K25" s="38" t="s">
        <v>150</v>
      </c>
      <c r="L25" s="39" t="s">
        <v>105</v>
      </c>
      <c r="M25" s="37" t="s">
        <v>121</v>
      </c>
      <c r="N25" s="40" t="s">
        <v>83</v>
      </c>
      <c r="O25" s="39" t="s">
        <v>107</v>
      </c>
      <c r="P25" s="37" t="s">
        <v>108</v>
      </c>
      <c r="Q25" s="39" t="s">
        <v>151</v>
      </c>
      <c r="R25" s="38" t="s">
        <v>110</v>
      </c>
      <c r="S25" s="39" t="s">
        <v>107</v>
      </c>
      <c r="T25" s="41" t="s">
        <v>122</v>
      </c>
      <c r="U25" s="37" t="s">
        <v>112</v>
      </c>
      <c r="V25" s="39">
        <v>60</v>
      </c>
      <c r="W25" s="37" t="s">
        <v>113</v>
      </c>
      <c r="X25" s="39"/>
      <c r="Y25" s="39"/>
      <c r="Z25" s="39"/>
      <c r="AA25" s="40">
        <v>30</v>
      </c>
      <c r="AB25" s="38">
        <v>60</v>
      </c>
      <c r="AC25" s="38">
        <v>10</v>
      </c>
      <c r="AD25" s="42" t="s">
        <v>129</v>
      </c>
      <c r="AE25" s="37" t="s">
        <v>115</v>
      </c>
      <c r="AF25" s="50">
        <v>32</v>
      </c>
      <c r="AG25" s="50">
        <v>92612.63</v>
      </c>
      <c r="AH25" s="43">
        <f t="shared" si="3"/>
        <v>2963604.16</v>
      </c>
      <c r="AI25" s="44">
        <f t="shared" si="2"/>
        <v>3319236.6592000006</v>
      </c>
      <c r="AJ25" s="45"/>
      <c r="AK25" s="46"/>
      <c r="AL25" s="45"/>
      <c r="AM25" s="45" t="s">
        <v>116</v>
      </c>
      <c r="AN25" s="35"/>
      <c r="AO25" s="37"/>
      <c r="AP25" s="37"/>
      <c r="AQ25" s="37"/>
      <c r="AR25" s="37" t="s">
        <v>157</v>
      </c>
      <c r="AS25" s="37" t="s">
        <v>157</v>
      </c>
      <c r="AT25" s="37"/>
      <c r="AU25" s="37"/>
      <c r="AV25" s="37"/>
      <c r="AW25" s="37"/>
      <c r="AX25" s="37"/>
      <c r="AY25" s="37"/>
      <c r="BD25" s="49">
        <v>12</v>
      </c>
    </row>
    <row r="26" spans="1:56" s="49" customFormat="1" ht="12.95" customHeight="1">
      <c r="A26" s="35" t="s">
        <v>100</v>
      </c>
      <c r="B26" s="35"/>
      <c r="C26" s="36"/>
      <c r="D26" s="35">
        <v>210012655</v>
      </c>
      <c r="E26" s="37" t="s">
        <v>1522</v>
      </c>
      <c r="F26" s="37">
        <v>22100012</v>
      </c>
      <c r="G26" s="37" t="s">
        <v>1228</v>
      </c>
      <c r="H26" s="37" t="s">
        <v>158</v>
      </c>
      <c r="I26" s="37" t="s">
        <v>148</v>
      </c>
      <c r="J26" s="37" t="s">
        <v>159</v>
      </c>
      <c r="K26" s="38" t="s">
        <v>150</v>
      </c>
      <c r="L26" s="39" t="s">
        <v>105</v>
      </c>
      <c r="M26" s="37" t="s">
        <v>121</v>
      </c>
      <c r="N26" s="40" t="s">
        <v>83</v>
      </c>
      <c r="O26" s="39" t="s">
        <v>107</v>
      </c>
      <c r="P26" s="37" t="s">
        <v>108</v>
      </c>
      <c r="Q26" s="39" t="s">
        <v>151</v>
      </c>
      <c r="R26" s="38" t="s">
        <v>110</v>
      </c>
      <c r="S26" s="39" t="s">
        <v>107</v>
      </c>
      <c r="T26" s="41" t="s">
        <v>122</v>
      </c>
      <c r="U26" s="37" t="s">
        <v>112</v>
      </c>
      <c r="V26" s="39">
        <v>60</v>
      </c>
      <c r="W26" s="37" t="s">
        <v>113</v>
      </c>
      <c r="X26" s="39"/>
      <c r="Y26" s="39"/>
      <c r="Z26" s="39"/>
      <c r="AA26" s="40">
        <v>30</v>
      </c>
      <c r="AB26" s="38">
        <v>60</v>
      </c>
      <c r="AC26" s="38">
        <v>10</v>
      </c>
      <c r="AD26" s="42" t="s">
        <v>129</v>
      </c>
      <c r="AE26" s="37" t="s">
        <v>115</v>
      </c>
      <c r="AF26" s="50">
        <v>67</v>
      </c>
      <c r="AG26" s="50">
        <v>74505.100000000006</v>
      </c>
      <c r="AH26" s="43">
        <f t="shared" si="3"/>
        <v>4991841.7</v>
      </c>
      <c r="AI26" s="44">
        <f t="shared" si="2"/>
        <v>5590862.7040000008</v>
      </c>
      <c r="AJ26" s="45"/>
      <c r="AK26" s="46"/>
      <c r="AL26" s="45"/>
      <c r="AM26" s="45" t="s">
        <v>116</v>
      </c>
      <c r="AN26" s="35"/>
      <c r="AO26" s="37"/>
      <c r="AP26" s="37"/>
      <c r="AQ26" s="37"/>
      <c r="AR26" s="37" t="s">
        <v>160</v>
      </c>
      <c r="AS26" s="37" t="s">
        <v>160</v>
      </c>
      <c r="AT26" s="37"/>
      <c r="AU26" s="37"/>
      <c r="AV26" s="37"/>
      <c r="AW26" s="37"/>
      <c r="AX26" s="37"/>
      <c r="AY26" s="37"/>
      <c r="BD26" s="49">
        <v>13</v>
      </c>
    </row>
    <row r="27" spans="1:56" s="49" customFormat="1" ht="12.95" customHeight="1">
      <c r="A27" s="35" t="s">
        <v>100</v>
      </c>
      <c r="B27" s="35"/>
      <c r="C27" s="36"/>
      <c r="D27" s="35">
        <v>210012656</v>
      </c>
      <c r="E27" s="37" t="s">
        <v>1523</v>
      </c>
      <c r="F27" s="37">
        <v>22100013</v>
      </c>
      <c r="G27" s="37" t="s">
        <v>1229</v>
      </c>
      <c r="H27" s="37" t="s">
        <v>158</v>
      </c>
      <c r="I27" s="37" t="s">
        <v>148</v>
      </c>
      <c r="J27" s="37" t="s">
        <v>159</v>
      </c>
      <c r="K27" s="38" t="s">
        <v>150</v>
      </c>
      <c r="L27" s="39" t="s">
        <v>105</v>
      </c>
      <c r="M27" s="37" t="s">
        <v>121</v>
      </c>
      <c r="N27" s="40" t="s">
        <v>83</v>
      </c>
      <c r="O27" s="39" t="s">
        <v>107</v>
      </c>
      <c r="P27" s="37" t="s">
        <v>108</v>
      </c>
      <c r="Q27" s="39" t="s">
        <v>151</v>
      </c>
      <c r="R27" s="38" t="s">
        <v>110</v>
      </c>
      <c r="S27" s="39" t="s">
        <v>107</v>
      </c>
      <c r="T27" s="41" t="s">
        <v>122</v>
      </c>
      <c r="U27" s="37" t="s">
        <v>112</v>
      </c>
      <c r="V27" s="39">
        <v>60</v>
      </c>
      <c r="W27" s="37" t="s">
        <v>113</v>
      </c>
      <c r="X27" s="39"/>
      <c r="Y27" s="39"/>
      <c r="Z27" s="39"/>
      <c r="AA27" s="40">
        <v>30</v>
      </c>
      <c r="AB27" s="38">
        <v>60</v>
      </c>
      <c r="AC27" s="38">
        <v>10</v>
      </c>
      <c r="AD27" s="42" t="s">
        <v>129</v>
      </c>
      <c r="AE27" s="37" t="s">
        <v>115</v>
      </c>
      <c r="AF27" s="50">
        <v>39</v>
      </c>
      <c r="AG27" s="50">
        <v>83160.19</v>
      </c>
      <c r="AH27" s="43">
        <f t="shared" si="3"/>
        <v>3243247.41</v>
      </c>
      <c r="AI27" s="44">
        <f t="shared" si="2"/>
        <v>3632437.0992000005</v>
      </c>
      <c r="AJ27" s="45"/>
      <c r="AK27" s="46"/>
      <c r="AL27" s="45"/>
      <c r="AM27" s="45" t="s">
        <v>116</v>
      </c>
      <c r="AN27" s="35"/>
      <c r="AO27" s="37"/>
      <c r="AP27" s="37"/>
      <c r="AQ27" s="37"/>
      <c r="AR27" s="37" t="s">
        <v>161</v>
      </c>
      <c r="AS27" s="37" t="s">
        <v>161</v>
      </c>
      <c r="AT27" s="37"/>
      <c r="AU27" s="37"/>
      <c r="AV27" s="37"/>
      <c r="AW27" s="37"/>
      <c r="AX27" s="37"/>
      <c r="AY27" s="37"/>
      <c r="BD27" s="49">
        <v>14</v>
      </c>
    </row>
    <row r="28" spans="1:56" s="49" customFormat="1" ht="12.95" customHeight="1">
      <c r="A28" s="35" t="s">
        <v>100</v>
      </c>
      <c r="B28" s="35"/>
      <c r="C28" s="36"/>
      <c r="D28" s="35">
        <v>210012659</v>
      </c>
      <c r="E28" s="37" t="s">
        <v>1526</v>
      </c>
      <c r="F28" s="37">
        <v>22100014</v>
      </c>
      <c r="G28" s="37" t="s">
        <v>1230</v>
      </c>
      <c r="H28" s="37" t="s">
        <v>147</v>
      </c>
      <c r="I28" s="37" t="s">
        <v>148</v>
      </c>
      <c r="J28" s="37" t="s">
        <v>149</v>
      </c>
      <c r="K28" s="38" t="s">
        <v>150</v>
      </c>
      <c r="L28" s="39" t="s">
        <v>105</v>
      </c>
      <c r="M28" s="37" t="s">
        <v>121</v>
      </c>
      <c r="N28" s="40" t="s">
        <v>83</v>
      </c>
      <c r="O28" s="39" t="s">
        <v>107</v>
      </c>
      <c r="P28" s="37" t="s">
        <v>108</v>
      </c>
      <c r="Q28" s="39" t="s">
        <v>151</v>
      </c>
      <c r="R28" s="38" t="s">
        <v>110</v>
      </c>
      <c r="S28" s="39" t="s">
        <v>107</v>
      </c>
      <c r="T28" s="41" t="s">
        <v>122</v>
      </c>
      <c r="U28" s="37" t="s">
        <v>112</v>
      </c>
      <c r="V28" s="39">
        <v>60</v>
      </c>
      <c r="W28" s="37" t="s">
        <v>113</v>
      </c>
      <c r="X28" s="39"/>
      <c r="Y28" s="39"/>
      <c r="Z28" s="39"/>
      <c r="AA28" s="40">
        <v>30</v>
      </c>
      <c r="AB28" s="38">
        <v>60</v>
      </c>
      <c r="AC28" s="38">
        <v>10</v>
      </c>
      <c r="AD28" s="42" t="s">
        <v>129</v>
      </c>
      <c r="AE28" s="37" t="s">
        <v>115</v>
      </c>
      <c r="AF28" s="50">
        <v>26</v>
      </c>
      <c r="AG28" s="50">
        <v>146014.32</v>
      </c>
      <c r="AH28" s="43">
        <f t="shared" si="3"/>
        <v>3796372.3200000003</v>
      </c>
      <c r="AI28" s="44">
        <f t="shared" si="2"/>
        <v>4251936.9984000009</v>
      </c>
      <c r="AJ28" s="45"/>
      <c r="AK28" s="46"/>
      <c r="AL28" s="45"/>
      <c r="AM28" s="45" t="s">
        <v>116</v>
      </c>
      <c r="AN28" s="35"/>
      <c r="AO28" s="37"/>
      <c r="AP28" s="37"/>
      <c r="AQ28" s="37"/>
      <c r="AR28" s="37" t="s">
        <v>162</v>
      </c>
      <c r="AS28" s="37" t="s">
        <v>162</v>
      </c>
      <c r="AT28" s="37"/>
      <c r="AU28" s="37"/>
      <c r="AV28" s="37"/>
      <c r="AW28" s="37"/>
      <c r="AX28" s="37"/>
      <c r="AY28" s="37"/>
      <c r="BD28" s="49">
        <v>15</v>
      </c>
    </row>
    <row r="29" spans="1:56" s="49" customFormat="1" ht="12.95" customHeight="1">
      <c r="A29" s="35" t="s">
        <v>100</v>
      </c>
      <c r="B29" s="35"/>
      <c r="C29" s="36"/>
      <c r="D29" s="35">
        <v>210013962</v>
      </c>
      <c r="E29" s="37" t="s">
        <v>1521</v>
      </c>
      <c r="F29" s="37">
        <v>22100015</v>
      </c>
      <c r="G29" s="37" t="s">
        <v>1231</v>
      </c>
      <c r="H29" s="37" t="s">
        <v>163</v>
      </c>
      <c r="I29" s="37" t="s">
        <v>148</v>
      </c>
      <c r="J29" s="37" t="s">
        <v>164</v>
      </c>
      <c r="K29" s="38" t="s">
        <v>150</v>
      </c>
      <c r="L29" s="39" t="s">
        <v>105</v>
      </c>
      <c r="M29" s="37" t="s">
        <v>121</v>
      </c>
      <c r="N29" s="40" t="s">
        <v>83</v>
      </c>
      <c r="O29" s="39" t="s">
        <v>107</v>
      </c>
      <c r="P29" s="37" t="s">
        <v>108</v>
      </c>
      <c r="Q29" s="39" t="s">
        <v>151</v>
      </c>
      <c r="R29" s="38" t="s">
        <v>110</v>
      </c>
      <c r="S29" s="39" t="s">
        <v>107</v>
      </c>
      <c r="T29" s="41" t="s">
        <v>122</v>
      </c>
      <c r="U29" s="37" t="s">
        <v>112</v>
      </c>
      <c r="V29" s="39">
        <v>60</v>
      </c>
      <c r="W29" s="37" t="s">
        <v>113</v>
      </c>
      <c r="X29" s="39"/>
      <c r="Y29" s="39"/>
      <c r="Z29" s="39"/>
      <c r="AA29" s="40">
        <v>30</v>
      </c>
      <c r="AB29" s="38">
        <v>60</v>
      </c>
      <c r="AC29" s="38">
        <v>10</v>
      </c>
      <c r="AD29" s="42" t="s">
        <v>129</v>
      </c>
      <c r="AE29" s="37" t="s">
        <v>115</v>
      </c>
      <c r="AF29" s="50">
        <v>50</v>
      </c>
      <c r="AG29" s="50">
        <v>36551.25</v>
      </c>
      <c r="AH29" s="43">
        <f t="shared" si="3"/>
        <v>1827562.5</v>
      </c>
      <c r="AI29" s="44">
        <f t="shared" si="2"/>
        <v>2046870.0000000002</v>
      </c>
      <c r="AJ29" s="45"/>
      <c r="AK29" s="46"/>
      <c r="AL29" s="45"/>
      <c r="AM29" s="45" t="s">
        <v>116</v>
      </c>
      <c r="AN29" s="35"/>
      <c r="AO29" s="37"/>
      <c r="AP29" s="37"/>
      <c r="AQ29" s="37"/>
      <c r="AR29" s="37" t="s">
        <v>165</v>
      </c>
      <c r="AS29" s="37" t="s">
        <v>165</v>
      </c>
      <c r="AT29" s="37"/>
      <c r="AU29" s="37"/>
      <c r="AV29" s="37"/>
      <c r="AW29" s="37"/>
      <c r="AX29" s="37"/>
      <c r="AY29" s="37"/>
      <c r="BD29" s="49">
        <v>16</v>
      </c>
    </row>
    <row r="30" spans="1:56" s="49" customFormat="1" ht="12.95" customHeight="1">
      <c r="A30" s="35" t="s">
        <v>100</v>
      </c>
      <c r="B30" s="35"/>
      <c r="C30" s="36"/>
      <c r="D30" s="35">
        <v>210013963</v>
      </c>
      <c r="E30" s="37" t="s">
        <v>1520</v>
      </c>
      <c r="F30" s="37">
        <v>22100016</v>
      </c>
      <c r="G30" s="37" t="s">
        <v>1232</v>
      </c>
      <c r="H30" s="37" t="s">
        <v>163</v>
      </c>
      <c r="I30" s="37" t="s">
        <v>148</v>
      </c>
      <c r="J30" s="37" t="s">
        <v>164</v>
      </c>
      <c r="K30" s="38" t="s">
        <v>150</v>
      </c>
      <c r="L30" s="39" t="s">
        <v>105</v>
      </c>
      <c r="M30" s="37" t="s">
        <v>121</v>
      </c>
      <c r="N30" s="40" t="s">
        <v>83</v>
      </c>
      <c r="O30" s="39" t="s">
        <v>107</v>
      </c>
      <c r="P30" s="37" t="s">
        <v>108</v>
      </c>
      <c r="Q30" s="39" t="s">
        <v>151</v>
      </c>
      <c r="R30" s="38" t="s">
        <v>110</v>
      </c>
      <c r="S30" s="39" t="s">
        <v>107</v>
      </c>
      <c r="T30" s="41" t="s">
        <v>122</v>
      </c>
      <c r="U30" s="37" t="s">
        <v>112</v>
      </c>
      <c r="V30" s="39">
        <v>60</v>
      </c>
      <c r="W30" s="37" t="s">
        <v>113</v>
      </c>
      <c r="X30" s="39"/>
      <c r="Y30" s="39"/>
      <c r="Z30" s="39"/>
      <c r="AA30" s="40">
        <v>30</v>
      </c>
      <c r="AB30" s="38">
        <v>60</v>
      </c>
      <c r="AC30" s="38">
        <v>10</v>
      </c>
      <c r="AD30" s="42" t="s">
        <v>129</v>
      </c>
      <c r="AE30" s="37" t="s">
        <v>115</v>
      </c>
      <c r="AF30" s="50">
        <v>32</v>
      </c>
      <c r="AG30" s="50">
        <v>162466.72</v>
      </c>
      <c r="AH30" s="43">
        <f t="shared" si="3"/>
        <v>5198935.04</v>
      </c>
      <c r="AI30" s="44">
        <f t="shared" si="2"/>
        <v>5822807.2448000005</v>
      </c>
      <c r="AJ30" s="45"/>
      <c r="AK30" s="46"/>
      <c r="AL30" s="45"/>
      <c r="AM30" s="45" t="s">
        <v>116</v>
      </c>
      <c r="AN30" s="35"/>
      <c r="AO30" s="37"/>
      <c r="AP30" s="37"/>
      <c r="AQ30" s="37"/>
      <c r="AR30" s="37" t="s">
        <v>166</v>
      </c>
      <c r="AS30" s="37" t="s">
        <v>166</v>
      </c>
      <c r="AT30" s="37"/>
      <c r="AU30" s="37"/>
      <c r="AV30" s="37"/>
      <c r="AW30" s="37"/>
      <c r="AX30" s="37"/>
      <c r="AY30" s="37"/>
      <c r="BD30" s="49">
        <v>17</v>
      </c>
    </row>
    <row r="31" spans="1:56" s="49" customFormat="1" ht="12.95" customHeight="1">
      <c r="A31" s="35" t="s">
        <v>100</v>
      </c>
      <c r="B31" s="35"/>
      <c r="C31" s="36"/>
      <c r="D31" s="35">
        <v>210013978</v>
      </c>
      <c r="E31" s="37" t="s">
        <v>1525</v>
      </c>
      <c r="F31" s="37">
        <v>22100017</v>
      </c>
      <c r="G31" s="37" t="s">
        <v>1233</v>
      </c>
      <c r="H31" s="37" t="s">
        <v>147</v>
      </c>
      <c r="I31" s="37" t="s">
        <v>148</v>
      </c>
      <c r="J31" s="37" t="s">
        <v>149</v>
      </c>
      <c r="K31" s="38" t="s">
        <v>150</v>
      </c>
      <c r="L31" s="39" t="s">
        <v>105</v>
      </c>
      <c r="M31" s="37" t="s">
        <v>121</v>
      </c>
      <c r="N31" s="40" t="s">
        <v>83</v>
      </c>
      <c r="O31" s="39" t="s">
        <v>107</v>
      </c>
      <c r="P31" s="37" t="s">
        <v>108</v>
      </c>
      <c r="Q31" s="39" t="s">
        <v>151</v>
      </c>
      <c r="R31" s="38" t="s">
        <v>110</v>
      </c>
      <c r="S31" s="39" t="s">
        <v>107</v>
      </c>
      <c r="T31" s="41" t="s">
        <v>122</v>
      </c>
      <c r="U31" s="37" t="s">
        <v>112</v>
      </c>
      <c r="V31" s="39">
        <v>60</v>
      </c>
      <c r="W31" s="37" t="s">
        <v>113</v>
      </c>
      <c r="X31" s="39"/>
      <c r="Y31" s="39"/>
      <c r="Z31" s="39"/>
      <c r="AA31" s="40">
        <v>30</v>
      </c>
      <c r="AB31" s="38">
        <v>60</v>
      </c>
      <c r="AC31" s="38">
        <v>10</v>
      </c>
      <c r="AD31" s="42" t="s">
        <v>129</v>
      </c>
      <c r="AE31" s="37" t="s">
        <v>115</v>
      </c>
      <c r="AF31" s="50">
        <v>66</v>
      </c>
      <c r="AG31" s="50">
        <v>87060.75</v>
      </c>
      <c r="AH31" s="43">
        <f t="shared" si="3"/>
        <v>5746009.5</v>
      </c>
      <c r="AI31" s="44">
        <f t="shared" si="2"/>
        <v>6435530.6400000006</v>
      </c>
      <c r="AJ31" s="45"/>
      <c r="AK31" s="46"/>
      <c r="AL31" s="45"/>
      <c r="AM31" s="45" t="s">
        <v>116</v>
      </c>
      <c r="AN31" s="35"/>
      <c r="AO31" s="37"/>
      <c r="AP31" s="37"/>
      <c r="AQ31" s="37"/>
      <c r="AR31" s="37" t="s">
        <v>167</v>
      </c>
      <c r="AS31" s="37" t="s">
        <v>167</v>
      </c>
      <c r="AT31" s="37"/>
      <c r="AU31" s="37"/>
      <c r="AV31" s="37"/>
      <c r="AW31" s="37"/>
      <c r="AX31" s="37"/>
      <c r="AY31" s="37"/>
      <c r="BD31" s="49">
        <v>18</v>
      </c>
    </row>
    <row r="32" spans="1:56" s="49" customFormat="1" ht="12.95" customHeight="1">
      <c r="A32" s="35" t="s">
        <v>100</v>
      </c>
      <c r="B32" s="35"/>
      <c r="C32" s="36"/>
      <c r="D32" s="35">
        <v>250000237</v>
      </c>
      <c r="E32" s="37" t="s">
        <v>3392</v>
      </c>
      <c r="F32" s="37">
        <v>22100018</v>
      </c>
      <c r="G32" s="37" t="s">
        <v>1234</v>
      </c>
      <c r="H32" s="37" t="s">
        <v>168</v>
      </c>
      <c r="I32" s="37" t="s">
        <v>169</v>
      </c>
      <c r="J32" s="37" t="s">
        <v>170</v>
      </c>
      <c r="K32" s="38" t="s">
        <v>104</v>
      </c>
      <c r="L32" s="39" t="s">
        <v>105</v>
      </c>
      <c r="M32" s="37" t="s">
        <v>121</v>
      </c>
      <c r="N32" s="40" t="s">
        <v>83</v>
      </c>
      <c r="O32" s="39" t="s">
        <v>107</v>
      </c>
      <c r="P32" s="37" t="s">
        <v>108</v>
      </c>
      <c r="Q32" s="39" t="s">
        <v>109</v>
      </c>
      <c r="R32" s="38" t="s">
        <v>110</v>
      </c>
      <c r="S32" s="39" t="s">
        <v>107</v>
      </c>
      <c r="T32" s="41" t="s">
        <v>122</v>
      </c>
      <c r="U32" s="37" t="s">
        <v>112</v>
      </c>
      <c r="V32" s="39">
        <v>60</v>
      </c>
      <c r="W32" s="37" t="s">
        <v>113</v>
      </c>
      <c r="X32" s="39"/>
      <c r="Y32" s="39"/>
      <c r="Z32" s="39"/>
      <c r="AA32" s="40">
        <v>30</v>
      </c>
      <c r="AB32" s="38">
        <v>60</v>
      </c>
      <c r="AC32" s="38">
        <v>10</v>
      </c>
      <c r="AD32" s="42" t="s">
        <v>129</v>
      </c>
      <c r="AE32" s="37" t="s">
        <v>115</v>
      </c>
      <c r="AF32" s="50">
        <v>30</v>
      </c>
      <c r="AG32" s="50">
        <v>627984.32999999996</v>
      </c>
      <c r="AH32" s="43">
        <f t="shared" si="3"/>
        <v>18839529.899999999</v>
      </c>
      <c r="AI32" s="44">
        <f t="shared" si="2"/>
        <v>21100273.488000002</v>
      </c>
      <c r="AJ32" s="45"/>
      <c r="AK32" s="46"/>
      <c r="AL32" s="45"/>
      <c r="AM32" s="45" t="s">
        <v>116</v>
      </c>
      <c r="AN32" s="35"/>
      <c r="AO32" s="37"/>
      <c r="AP32" s="37"/>
      <c r="AQ32" s="37"/>
      <c r="AR32" s="37" t="s">
        <v>171</v>
      </c>
      <c r="AS32" s="37" t="s">
        <v>171</v>
      </c>
      <c r="AT32" s="37"/>
      <c r="AU32" s="37"/>
      <c r="AV32" s="37"/>
      <c r="AW32" s="37"/>
      <c r="AX32" s="37"/>
      <c r="AY32" s="37"/>
      <c r="BD32" s="49">
        <v>19</v>
      </c>
    </row>
    <row r="33" spans="1:234" s="49" customFormat="1" ht="12.95" customHeight="1">
      <c r="A33" s="35" t="s">
        <v>100</v>
      </c>
      <c r="B33" s="35"/>
      <c r="C33" s="36"/>
      <c r="D33" s="35">
        <v>210019625</v>
      </c>
      <c r="E33" s="37" t="s">
        <v>1242</v>
      </c>
      <c r="F33" s="37">
        <v>22100019</v>
      </c>
      <c r="G33" s="37" t="s">
        <v>1235</v>
      </c>
      <c r="H33" s="37" t="s">
        <v>172</v>
      </c>
      <c r="I33" s="37" t="s">
        <v>173</v>
      </c>
      <c r="J33" s="37" t="s">
        <v>174</v>
      </c>
      <c r="K33" s="38" t="s">
        <v>104</v>
      </c>
      <c r="L33" s="39" t="s">
        <v>105</v>
      </c>
      <c r="M33" s="37"/>
      <c r="N33" s="40" t="s">
        <v>106</v>
      </c>
      <c r="O33" s="39" t="s">
        <v>107</v>
      </c>
      <c r="P33" s="37" t="s">
        <v>108</v>
      </c>
      <c r="Q33" s="39" t="s">
        <v>109</v>
      </c>
      <c r="R33" s="38" t="s">
        <v>110</v>
      </c>
      <c r="S33" s="39" t="s">
        <v>107</v>
      </c>
      <c r="T33" s="41" t="s">
        <v>111</v>
      </c>
      <c r="U33" s="37" t="s">
        <v>112</v>
      </c>
      <c r="V33" s="39">
        <v>60</v>
      </c>
      <c r="W33" s="37" t="s">
        <v>113</v>
      </c>
      <c r="X33" s="39"/>
      <c r="Y33" s="39"/>
      <c r="Z33" s="39"/>
      <c r="AA33" s="40" t="s">
        <v>106</v>
      </c>
      <c r="AB33" s="38">
        <v>90</v>
      </c>
      <c r="AC33" s="38">
        <v>10</v>
      </c>
      <c r="AD33" s="42" t="s">
        <v>114</v>
      </c>
      <c r="AE33" s="37" t="s">
        <v>115</v>
      </c>
      <c r="AF33" s="50">
        <v>400</v>
      </c>
      <c r="AG33" s="50">
        <v>346.5</v>
      </c>
      <c r="AH33" s="43">
        <v>0</v>
      </c>
      <c r="AI33" s="44">
        <f t="shared" si="2"/>
        <v>0</v>
      </c>
      <c r="AJ33" s="45"/>
      <c r="AK33" s="46"/>
      <c r="AL33" s="45"/>
      <c r="AM33" s="45" t="s">
        <v>116</v>
      </c>
      <c r="AN33" s="35"/>
      <c r="AO33" s="37"/>
      <c r="AP33" s="37"/>
      <c r="AQ33" s="37"/>
      <c r="AR33" s="37" t="s">
        <v>175</v>
      </c>
      <c r="AS33" s="37" t="s">
        <v>175</v>
      </c>
      <c r="AT33" s="37"/>
      <c r="AU33" s="37"/>
      <c r="AV33" s="37"/>
      <c r="AW33" s="37"/>
      <c r="AX33" s="37"/>
      <c r="AY33" s="37"/>
      <c r="BD33" s="49">
        <v>20</v>
      </c>
    </row>
    <row r="34" spans="1:234" s="49" customFormat="1" ht="12.95" customHeight="1">
      <c r="A34" s="469" t="s">
        <v>2152</v>
      </c>
      <c r="B34" s="617"/>
      <c r="C34" s="617"/>
      <c r="D34" s="76">
        <v>210019625</v>
      </c>
      <c r="E34" s="614" t="s">
        <v>4893</v>
      </c>
      <c r="F34" s="617"/>
      <c r="G34" s="617"/>
      <c r="H34" s="741" t="s">
        <v>172</v>
      </c>
      <c r="I34" s="741" t="s">
        <v>173</v>
      </c>
      <c r="J34" s="741" t="s">
        <v>174</v>
      </c>
      <c r="K34" s="547" t="s">
        <v>104</v>
      </c>
      <c r="L34" s="233"/>
      <c r="M34" s="143"/>
      <c r="N34" s="76" t="s">
        <v>106</v>
      </c>
      <c r="O34" s="469" t="s">
        <v>107</v>
      </c>
      <c r="P34" s="741" t="s">
        <v>108</v>
      </c>
      <c r="Q34" s="469" t="s">
        <v>2156</v>
      </c>
      <c r="R34" s="547" t="s">
        <v>110</v>
      </c>
      <c r="S34" s="469" t="s">
        <v>107</v>
      </c>
      <c r="T34" s="47" t="s">
        <v>111</v>
      </c>
      <c r="U34" s="741" t="s">
        <v>112</v>
      </c>
      <c r="V34" s="469">
        <v>60</v>
      </c>
      <c r="W34" s="741" t="s">
        <v>113</v>
      </c>
      <c r="X34" s="469"/>
      <c r="Y34" s="469"/>
      <c r="Z34" s="469"/>
      <c r="AA34" s="595">
        <v>0</v>
      </c>
      <c r="AB34" s="472">
        <v>90</v>
      </c>
      <c r="AC34" s="472">
        <v>10</v>
      </c>
      <c r="AD34" s="1055" t="s">
        <v>114</v>
      </c>
      <c r="AE34" s="1050" t="s">
        <v>115</v>
      </c>
      <c r="AF34" s="745">
        <v>400</v>
      </c>
      <c r="AG34" s="745">
        <v>3000</v>
      </c>
      <c r="AH34" s="1051">
        <v>1200000</v>
      </c>
      <c r="AI34" s="1051">
        <f t="shared" si="2"/>
        <v>1344000.0000000002</v>
      </c>
      <c r="AJ34" s="1052"/>
      <c r="AK34" s="1053"/>
      <c r="AL34" s="1053"/>
      <c r="AM34" s="1053" t="s">
        <v>116</v>
      </c>
      <c r="AN34" s="466"/>
      <c r="AO34" s="741"/>
      <c r="AP34" s="741"/>
      <c r="AQ34" s="741"/>
      <c r="AR34" s="741" t="s">
        <v>175</v>
      </c>
      <c r="AS34" s="741" t="s">
        <v>175</v>
      </c>
      <c r="AT34" s="741"/>
      <c r="AU34" s="741"/>
      <c r="AV34" s="741"/>
      <c r="AW34" s="741"/>
      <c r="AX34" s="741"/>
      <c r="AY34" s="741" t="s">
        <v>4034</v>
      </c>
      <c r="AZ34" s="1054"/>
      <c r="BA34" s="366"/>
      <c r="BB34" s="366"/>
      <c r="BC34" s="118" t="e">
        <f>VLOOKUP(#REF!,$E$13:$BD$2009,53,0)</f>
        <v>#REF!</v>
      </c>
      <c r="BD34" s="785" t="e">
        <f>BC34+0.5</f>
        <v>#REF!</v>
      </c>
    </row>
    <row r="35" spans="1:234" s="49" customFormat="1" ht="12.95" customHeight="1">
      <c r="A35" s="35" t="s">
        <v>100</v>
      </c>
      <c r="B35" s="35"/>
      <c r="C35" s="36"/>
      <c r="D35" s="35">
        <v>210024476</v>
      </c>
      <c r="E35" s="37" t="s">
        <v>1240</v>
      </c>
      <c r="F35" s="37">
        <v>22100020</v>
      </c>
      <c r="G35" s="37" t="s">
        <v>1236</v>
      </c>
      <c r="H35" s="37" t="s">
        <v>176</v>
      </c>
      <c r="I35" s="37" t="s">
        <v>177</v>
      </c>
      <c r="J35" s="37" t="s">
        <v>178</v>
      </c>
      <c r="K35" s="38" t="s">
        <v>104</v>
      </c>
      <c r="L35" s="39" t="s">
        <v>105</v>
      </c>
      <c r="M35" s="37" t="s">
        <v>121</v>
      </c>
      <c r="N35" s="40" t="s">
        <v>83</v>
      </c>
      <c r="O35" s="39" t="s">
        <v>107</v>
      </c>
      <c r="P35" s="37" t="s">
        <v>108</v>
      </c>
      <c r="Q35" s="39" t="s">
        <v>109</v>
      </c>
      <c r="R35" s="38" t="s">
        <v>110</v>
      </c>
      <c r="S35" s="39" t="s">
        <v>107</v>
      </c>
      <c r="T35" s="41" t="s">
        <v>111</v>
      </c>
      <c r="U35" s="37" t="s">
        <v>112</v>
      </c>
      <c r="V35" s="39">
        <v>60</v>
      </c>
      <c r="W35" s="37" t="s">
        <v>113</v>
      </c>
      <c r="X35" s="39"/>
      <c r="Y35" s="39"/>
      <c r="Z35" s="39"/>
      <c r="AA35" s="40">
        <v>30</v>
      </c>
      <c r="AB35" s="38">
        <v>60</v>
      </c>
      <c r="AC35" s="38">
        <v>10</v>
      </c>
      <c r="AD35" s="42" t="s">
        <v>179</v>
      </c>
      <c r="AE35" s="37" t="s">
        <v>115</v>
      </c>
      <c r="AF35" s="50">
        <v>3.4</v>
      </c>
      <c r="AG35" s="50">
        <v>1349322.65</v>
      </c>
      <c r="AH35" s="43">
        <f>AF35*AG35</f>
        <v>4587697.01</v>
      </c>
      <c r="AI35" s="44">
        <f t="shared" si="2"/>
        <v>5138220.6512000002</v>
      </c>
      <c r="AJ35" s="45"/>
      <c r="AK35" s="46"/>
      <c r="AL35" s="45"/>
      <c r="AM35" s="45" t="s">
        <v>116</v>
      </c>
      <c r="AN35" s="35"/>
      <c r="AO35" s="37"/>
      <c r="AP35" s="37"/>
      <c r="AQ35" s="37"/>
      <c r="AR35" s="37" t="s">
        <v>180</v>
      </c>
      <c r="AS35" s="37" t="s">
        <v>180</v>
      </c>
      <c r="AT35" s="37"/>
      <c r="AU35" s="37"/>
      <c r="AV35" s="37"/>
      <c r="AW35" s="37"/>
      <c r="AX35" s="37"/>
      <c r="AY35" s="37"/>
      <c r="BD35" s="49">
        <v>21</v>
      </c>
    </row>
    <row r="36" spans="1:234" s="49" customFormat="1" ht="12.95" customHeight="1">
      <c r="A36" s="35" t="s">
        <v>100</v>
      </c>
      <c r="B36" s="35"/>
      <c r="C36" s="36"/>
      <c r="D36" s="35">
        <v>210030334</v>
      </c>
      <c r="E36" s="37" t="s">
        <v>1241</v>
      </c>
      <c r="F36" s="37">
        <v>22100021</v>
      </c>
      <c r="G36" s="37" t="s">
        <v>1237</v>
      </c>
      <c r="H36" s="37" t="s">
        <v>181</v>
      </c>
      <c r="I36" s="37" t="s">
        <v>177</v>
      </c>
      <c r="J36" s="37" t="s">
        <v>182</v>
      </c>
      <c r="K36" s="38" t="s">
        <v>104</v>
      </c>
      <c r="L36" s="39" t="s">
        <v>105</v>
      </c>
      <c r="M36" s="37" t="s">
        <v>121</v>
      </c>
      <c r="N36" s="40" t="s">
        <v>83</v>
      </c>
      <c r="O36" s="39" t="s">
        <v>107</v>
      </c>
      <c r="P36" s="37" t="s">
        <v>108</v>
      </c>
      <c r="Q36" s="39" t="s">
        <v>109</v>
      </c>
      <c r="R36" s="38" t="s">
        <v>110</v>
      </c>
      <c r="S36" s="39" t="s">
        <v>107</v>
      </c>
      <c r="T36" s="41" t="s">
        <v>111</v>
      </c>
      <c r="U36" s="37" t="s">
        <v>112</v>
      </c>
      <c r="V36" s="39">
        <v>60</v>
      </c>
      <c r="W36" s="37" t="s">
        <v>113</v>
      </c>
      <c r="X36" s="39"/>
      <c r="Y36" s="39"/>
      <c r="Z36" s="39"/>
      <c r="AA36" s="40">
        <v>30</v>
      </c>
      <c r="AB36" s="38">
        <v>60</v>
      </c>
      <c r="AC36" s="38">
        <v>10</v>
      </c>
      <c r="AD36" s="42" t="s">
        <v>114</v>
      </c>
      <c r="AE36" s="37" t="s">
        <v>115</v>
      </c>
      <c r="AF36" s="50">
        <v>800</v>
      </c>
      <c r="AG36" s="50">
        <v>1372.87</v>
      </c>
      <c r="AH36" s="43">
        <f>AF36*AG36</f>
        <v>1098296</v>
      </c>
      <c r="AI36" s="44">
        <f t="shared" si="2"/>
        <v>1230091.52</v>
      </c>
      <c r="AJ36" s="45"/>
      <c r="AK36" s="46"/>
      <c r="AL36" s="45"/>
      <c r="AM36" s="45" t="s">
        <v>116</v>
      </c>
      <c r="AN36" s="35"/>
      <c r="AO36" s="37"/>
      <c r="AP36" s="37"/>
      <c r="AQ36" s="37"/>
      <c r="AR36" s="37" t="s">
        <v>183</v>
      </c>
      <c r="AS36" s="37" t="s">
        <v>183</v>
      </c>
      <c r="AT36" s="37"/>
      <c r="AU36" s="37"/>
      <c r="AV36" s="37"/>
      <c r="AW36" s="37"/>
      <c r="AX36" s="37"/>
      <c r="AY36" s="37"/>
      <c r="BD36" s="49">
        <v>22</v>
      </c>
    </row>
    <row r="37" spans="1:234" s="452" customFormat="1" ht="12.95" customHeight="1">
      <c r="A37" s="35" t="s">
        <v>100</v>
      </c>
      <c r="B37" s="35"/>
      <c r="C37" s="36"/>
      <c r="D37" s="35">
        <v>210009189</v>
      </c>
      <c r="E37" s="37" t="s">
        <v>1264</v>
      </c>
      <c r="F37" s="37">
        <v>22100022</v>
      </c>
      <c r="G37" s="37" t="s">
        <v>1238</v>
      </c>
      <c r="H37" s="37" t="s">
        <v>184</v>
      </c>
      <c r="I37" s="37" t="s">
        <v>185</v>
      </c>
      <c r="J37" s="37" t="s">
        <v>1209</v>
      </c>
      <c r="K37" s="38" t="s">
        <v>104</v>
      </c>
      <c r="L37" s="39" t="s">
        <v>105</v>
      </c>
      <c r="M37" s="37"/>
      <c r="N37" s="40" t="s">
        <v>106</v>
      </c>
      <c r="O37" s="39" t="s">
        <v>107</v>
      </c>
      <c r="P37" s="37" t="s">
        <v>108</v>
      </c>
      <c r="Q37" s="39" t="s">
        <v>109</v>
      </c>
      <c r="R37" s="38" t="s">
        <v>110</v>
      </c>
      <c r="S37" s="39" t="s">
        <v>107</v>
      </c>
      <c r="T37" s="41" t="s">
        <v>111</v>
      </c>
      <c r="U37" s="37" t="s">
        <v>112</v>
      </c>
      <c r="V37" s="39">
        <v>60</v>
      </c>
      <c r="W37" s="37" t="s">
        <v>113</v>
      </c>
      <c r="X37" s="39"/>
      <c r="Y37" s="39"/>
      <c r="Z37" s="39"/>
      <c r="AA37" s="40" t="s">
        <v>106</v>
      </c>
      <c r="AB37" s="38">
        <v>90</v>
      </c>
      <c r="AC37" s="38">
        <v>10</v>
      </c>
      <c r="AD37" s="42" t="s">
        <v>114</v>
      </c>
      <c r="AE37" s="37" t="s">
        <v>115</v>
      </c>
      <c r="AF37" s="50">
        <v>0.9</v>
      </c>
      <c r="AG37" s="50">
        <v>65457.15</v>
      </c>
      <c r="AH37" s="43">
        <f>AF37*AG37</f>
        <v>58911.435000000005</v>
      </c>
      <c r="AI37" s="44">
        <f t="shared" si="2"/>
        <v>65980.80720000001</v>
      </c>
      <c r="AJ37" s="45"/>
      <c r="AK37" s="46"/>
      <c r="AL37" s="45"/>
      <c r="AM37" s="45" t="s">
        <v>116</v>
      </c>
      <c r="AN37" s="35"/>
      <c r="AO37" s="37"/>
      <c r="AP37" s="37"/>
      <c r="AQ37" s="37"/>
      <c r="AR37" s="37" t="s">
        <v>186</v>
      </c>
      <c r="AS37" s="37" t="s">
        <v>186</v>
      </c>
      <c r="AT37" s="37"/>
      <c r="AU37" s="37"/>
      <c r="AV37" s="37"/>
      <c r="AW37" s="37"/>
      <c r="AX37" s="37"/>
      <c r="AY37" s="37"/>
      <c r="AZ37" s="41"/>
      <c r="BA37" s="49"/>
      <c r="BB37" s="49"/>
      <c r="BC37" s="49"/>
      <c r="BD37" s="49">
        <v>23</v>
      </c>
      <c r="BE37" s="451"/>
      <c r="BF37" s="451"/>
      <c r="BG37" s="451"/>
      <c r="BH37" s="451"/>
      <c r="BI37" s="451"/>
      <c r="BJ37" s="451"/>
      <c r="BK37" s="451"/>
      <c r="BL37" s="451"/>
      <c r="BM37" s="451"/>
      <c r="BN37" s="451"/>
      <c r="BO37" s="451"/>
      <c r="BP37" s="451"/>
      <c r="BQ37" s="451"/>
      <c r="BR37" s="451"/>
      <c r="BS37" s="451"/>
      <c r="BT37" s="451"/>
      <c r="BU37" s="451"/>
      <c r="BV37" s="451"/>
      <c r="BW37" s="451"/>
      <c r="BX37" s="451"/>
      <c r="BY37" s="451"/>
      <c r="BZ37" s="451"/>
      <c r="CA37" s="451"/>
      <c r="CB37" s="451"/>
      <c r="CC37" s="451"/>
      <c r="CD37" s="451"/>
      <c r="CE37" s="451"/>
      <c r="CF37" s="451"/>
      <c r="CG37" s="451"/>
      <c r="CH37" s="451"/>
      <c r="CI37" s="451"/>
      <c r="CJ37" s="451"/>
      <c r="CK37" s="451"/>
      <c r="CL37" s="451"/>
      <c r="CM37" s="451"/>
      <c r="CN37" s="451"/>
      <c r="CO37" s="451"/>
      <c r="CP37" s="451"/>
      <c r="CQ37" s="451"/>
      <c r="CR37" s="451"/>
      <c r="CS37" s="451"/>
      <c r="CT37" s="451"/>
      <c r="CU37" s="451"/>
      <c r="CV37" s="451"/>
      <c r="CW37" s="451"/>
      <c r="CX37" s="451"/>
      <c r="CY37" s="451"/>
      <c r="CZ37" s="451"/>
      <c r="DA37" s="451"/>
      <c r="DB37" s="451"/>
      <c r="DC37" s="451"/>
      <c r="DD37" s="451"/>
      <c r="DE37" s="451"/>
      <c r="DF37" s="451"/>
      <c r="DG37" s="451"/>
      <c r="DH37" s="451"/>
      <c r="DI37" s="451"/>
      <c r="DJ37" s="451"/>
      <c r="DK37" s="451"/>
      <c r="DL37" s="451"/>
      <c r="DM37" s="451"/>
      <c r="DN37" s="451"/>
      <c r="DO37" s="451"/>
      <c r="DP37" s="451"/>
      <c r="DQ37" s="451"/>
      <c r="DR37" s="451"/>
      <c r="DS37" s="451"/>
      <c r="DT37" s="451"/>
      <c r="DU37" s="451"/>
      <c r="DV37" s="451"/>
      <c r="DW37" s="451"/>
      <c r="DX37" s="451"/>
      <c r="DY37" s="451"/>
      <c r="DZ37" s="451"/>
      <c r="EA37" s="451"/>
      <c r="EB37" s="451"/>
      <c r="EC37" s="451"/>
      <c r="ED37" s="451"/>
      <c r="EE37" s="451"/>
      <c r="EF37" s="451"/>
      <c r="EG37" s="451"/>
      <c r="EH37" s="451"/>
      <c r="EI37" s="451"/>
      <c r="EJ37" s="451"/>
      <c r="EK37" s="451"/>
      <c r="EL37" s="451"/>
      <c r="EM37" s="451"/>
      <c r="EN37" s="451"/>
      <c r="EO37" s="451"/>
      <c r="EP37" s="451"/>
      <c r="EQ37" s="451"/>
      <c r="ER37" s="451"/>
      <c r="ES37" s="451"/>
      <c r="ET37" s="451"/>
      <c r="EU37" s="451"/>
      <c r="EV37" s="451"/>
      <c r="EW37" s="451"/>
      <c r="EX37" s="451"/>
      <c r="EY37" s="451"/>
      <c r="EZ37" s="451"/>
      <c r="FA37" s="451"/>
      <c r="FB37" s="451"/>
      <c r="FC37" s="451"/>
      <c r="FD37" s="451"/>
      <c r="FE37" s="451"/>
      <c r="FF37" s="451"/>
      <c r="FG37" s="451"/>
      <c r="FH37" s="451"/>
      <c r="FI37" s="451"/>
      <c r="FJ37" s="451"/>
      <c r="FK37" s="451"/>
      <c r="FL37" s="451"/>
      <c r="FM37" s="451"/>
      <c r="FN37" s="451"/>
      <c r="FO37" s="451"/>
      <c r="FP37" s="451"/>
      <c r="FQ37" s="451"/>
      <c r="FR37" s="451"/>
      <c r="FS37" s="451"/>
      <c r="FT37" s="451"/>
      <c r="FU37" s="451"/>
      <c r="FV37" s="451"/>
      <c r="FW37" s="451"/>
      <c r="FX37" s="451"/>
      <c r="FY37" s="451"/>
      <c r="FZ37" s="451"/>
      <c r="GA37" s="451"/>
      <c r="GB37" s="451"/>
      <c r="GC37" s="451"/>
      <c r="GD37" s="451"/>
      <c r="GE37" s="451"/>
      <c r="GF37" s="451"/>
      <c r="GG37" s="451"/>
      <c r="GH37" s="451"/>
      <c r="GI37" s="451"/>
      <c r="GJ37" s="451"/>
      <c r="GK37" s="451"/>
      <c r="GL37" s="451"/>
      <c r="GM37" s="451"/>
      <c r="GN37" s="451"/>
      <c r="GO37" s="451"/>
      <c r="GP37" s="451"/>
      <c r="GQ37" s="451"/>
      <c r="GR37" s="451"/>
      <c r="GS37" s="451"/>
      <c r="GT37" s="451"/>
      <c r="GU37" s="451"/>
      <c r="GV37" s="451"/>
      <c r="GW37" s="451"/>
      <c r="GX37" s="451"/>
      <c r="GY37" s="451"/>
      <c r="GZ37" s="451"/>
      <c r="HA37" s="451"/>
      <c r="HB37" s="451"/>
      <c r="HC37" s="451"/>
      <c r="HD37" s="451"/>
      <c r="HE37" s="451"/>
      <c r="HF37" s="451"/>
      <c r="HG37" s="451"/>
      <c r="HH37" s="451"/>
      <c r="HI37" s="451"/>
      <c r="HJ37" s="451"/>
      <c r="HK37" s="451"/>
      <c r="HL37" s="451"/>
      <c r="HM37" s="451"/>
      <c r="HN37" s="451"/>
      <c r="HO37" s="451"/>
      <c r="HP37" s="451"/>
      <c r="HQ37" s="451"/>
      <c r="HR37" s="451"/>
      <c r="HS37" s="451"/>
      <c r="HT37" s="451"/>
      <c r="HU37" s="451"/>
      <c r="HV37" s="451"/>
      <c r="HW37" s="451"/>
      <c r="HX37" s="451"/>
      <c r="HY37" s="451"/>
      <c r="HZ37" s="451"/>
    </row>
    <row r="38" spans="1:234" s="49" customFormat="1" ht="12.95" customHeight="1">
      <c r="A38" s="35" t="s">
        <v>100</v>
      </c>
      <c r="B38" s="35"/>
      <c r="C38" s="36"/>
      <c r="D38" s="35">
        <v>210013734</v>
      </c>
      <c r="E38" s="37" t="s">
        <v>1263</v>
      </c>
      <c r="F38" s="37">
        <v>22100023</v>
      </c>
      <c r="G38" s="37" t="s">
        <v>1239</v>
      </c>
      <c r="H38" s="37" t="s">
        <v>184</v>
      </c>
      <c r="I38" s="37" t="s">
        <v>185</v>
      </c>
      <c r="J38" s="37" t="s">
        <v>1209</v>
      </c>
      <c r="K38" s="38" t="s">
        <v>104</v>
      </c>
      <c r="L38" s="39" t="s">
        <v>105</v>
      </c>
      <c r="M38" s="37"/>
      <c r="N38" s="40" t="s">
        <v>106</v>
      </c>
      <c r="O38" s="39" t="s">
        <v>107</v>
      </c>
      <c r="P38" s="37" t="s">
        <v>108</v>
      </c>
      <c r="Q38" s="39" t="s">
        <v>109</v>
      </c>
      <c r="R38" s="38" t="s">
        <v>110</v>
      </c>
      <c r="S38" s="39" t="s">
        <v>107</v>
      </c>
      <c r="T38" s="41" t="s">
        <v>111</v>
      </c>
      <c r="U38" s="37" t="s">
        <v>112</v>
      </c>
      <c r="V38" s="39">
        <v>60</v>
      </c>
      <c r="W38" s="37" t="s">
        <v>113</v>
      </c>
      <c r="X38" s="39"/>
      <c r="Y38" s="39"/>
      <c r="Z38" s="39"/>
      <c r="AA38" s="40" t="s">
        <v>106</v>
      </c>
      <c r="AB38" s="38">
        <v>90</v>
      </c>
      <c r="AC38" s="38">
        <v>10</v>
      </c>
      <c r="AD38" s="42" t="s">
        <v>114</v>
      </c>
      <c r="AE38" s="37" t="s">
        <v>115</v>
      </c>
      <c r="AF38" s="50">
        <v>1.6</v>
      </c>
      <c r="AG38" s="50">
        <v>137339.67000000001</v>
      </c>
      <c r="AH38" s="43">
        <f>AF38*AG38</f>
        <v>219743.47200000004</v>
      </c>
      <c r="AI38" s="44">
        <f t="shared" si="2"/>
        <v>246112.68864000007</v>
      </c>
      <c r="AJ38" s="45"/>
      <c r="AK38" s="46"/>
      <c r="AL38" s="45"/>
      <c r="AM38" s="45" t="s">
        <v>116</v>
      </c>
      <c r="AN38" s="35"/>
      <c r="AO38" s="37"/>
      <c r="AP38" s="37"/>
      <c r="AQ38" s="37"/>
      <c r="AR38" s="37" t="s">
        <v>187</v>
      </c>
      <c r="AS38" s="37" t="s">
        <v>187</v>
      </c>
      <c r="AT38" s="37"/>
      <c r="AU38" s="37"/>
      <c r="AV38" s="37"/>
      <c r="AW38" s="37"/>
      <c r="AX38" s="37"/>
      <c r="AY38" s="37"/>
      <c r="BD38" s="49">
        <v>24</v>
      </c>
    </row>
    <row r="39" spans="1:234" s="49" customFormat="1" ht="12.95" customHeight="1">
      <c r="A39" s="97" t="s">
        <v>100</v>
      </c>
      <c r="B39" s="107"/>
      <c r="C39" s="107"/>
      <c r="D39" s="97">
        <v>210024479</v>
      </c>
      <c r="E39" s="186" t="s">
        <v>3393</v>
      </c>
      <c r="F39" s="206"/>
      <c r="G39" s="186" t="s">
        <v>3264</v>
      </c>
      <c r="H39" s="37" t="s">
        <v>188</v>
      </c>
      <c r="I39" s="37" t="s">
        <v>189</v>
      </c>
      <c r="J39" s="37" t="s">
        <v>190</v>
      </c>
      <c r="K39" s="38" t="s">
        <v>104</v>
      </c>
      <c r="L39" s="39" t="s">
        <v>105</v>
      </c>
      <c r="M39" s="37" t="s">
        <v>121</v>
      </c>
      <c r="N39" s="40" t="s">
        <v>83</v>
      </c>
      <c r="O39" s="39" t="s">
        <v>107</v>
      </c>
      <c r="P39" s="37" t="s">
        <v>108</v>
      </c>
      <c r="Q39" s="39" t="s">
        <v>109</v>
      </c>
      <c r="R39" s="38" t="s">
        <v>110</v>
      </c>
      <c r="S39" s="39" t="s">
        <v>107</v>
      </c>
      <c r="T39" s="41" t="s">
        <v>122</v>
      </c>
      <c r="U39" s="37" t="s">
        <v>112</v>
      </c>
      <c r="V39" s="39">
        <v>60</v>
      </c>
      <c r="W39" s="37" t="s">
        <v>113</v>
      </c>
      <c r="X39" s="39"/>
      <c r="Y39" s="39"/>
      <c r="Z39" s="39"/>
      <c r="AA39" s="40">
        <v>30</v>
      </c>
      <c r="AB39" s="38">
        <v>60</v>
      </c>
      <c r="AC39" s="38">
        <v>10</v>
      </c>
      <c r="AD39" s="42" t="s">
        <v>129</v>
      </c>
      <c r="AE39" s="37" t="s">
        <v>115</v>
      </c>
      <c r="AF39" s="50">
        <v>170</v>
      </c>
      <c r="AG39" s="50">
        <v>40592.25</v>
      </c>
      <c r="AH39" s="43">
        <v>0</v>
      </c>
      <c r="AI39" s="44">
        <f t="shared" si="2"/>
        <v>0</v>
      </c>
      <c r="AJ39" s="45"/>
      <c r="AK39" s="46"/>
      <c r="AL39" s="45"/>
      <c r="AM39" s="45" t="s">
        <v>116</v>
      </c>
      <c r="AN39" s="35"/>
      <c r="AO39" s="37"/>
      <c r="AP39" s="37"/>
      <c r="AQ39" s="37"/>
      <c r="AR39" s="37" t="s">
        <v>191</v>
      </c>
      <c r="AS39" s="37" t="s">
        <v>191</v>
      </c>
      <c r="AT39" s="37"/>
      <c r="AU39" s="37"/>
      <c r="AV39" s="37"/>
      <c r="AW39" s="37"/>
      <c r="AX39" s="37"/>
      <c r="AY39" s="41" t="s">
        <v>4325</v>
      </c>
      <c r="AZ39" s="218" t="s">
        <v>3956</v>
      </c>
      <c r="BA39" s="451"/>
      <c r="BB39" s="451"/>
      <c r="BC39" s="451"/>
      <c r="BD39" s="49">
        <v>25</v>
      </c>
    </row>
    <row r="40" spans="1:234" s="49" customFormat="1" ht="12.95" customHeight="1">
      <c r="A40" s="35" t="s">
        <v>100</v>
      </c>
      <c r="B40" s="35"/>
      <c r="C40" s="36"/>
      <c r="D40" s="35">
        <v>210028824</v>
      </c>
      <c r="E40" s="37" t="s">
        <v>3394</v>
      </c>
      <c r="F40" s="37">
        <v>22100025</v>
      </c>
      <c r="G40" s="37" t="s">
        <v>1241</v>
      </c>
      <c r="H40" s="37" t="s">
        <v>192</v>
      </c>
      <c r="I40" s="37" t="s">
        <v>193</v>
      </c>
      <c r="J40" s="37" t="s">
        <v>194</v>
      </c>
      <c r="K40" s="38" t="s">
        <v>104</v>
      </c>
      <c r="L40" s="39" t="s">
        <v>105</v>
      </c>
      <c r="M40" s="37" t="s">
        <v>121</v>
      </c>
      <c r="N40" s="40" t="s">
        <v>83</v>
      </c>
      <c r="O40" s="39" t="s">
        <v>107</v>
      </c>
      <c r="P40" s="37" t="s">
        <v>108</v>
      </c>
      <c r="Q40" s="39" t="s">
        <v>109</v>
      </c>
      <c r="R40" s="38" t="s">
        <v>110</v>
      </c>
      <c r="S40" s="39" t="s">
        <v>107</v>
      </c>
      <c r="T40" s="41" t="s">
        <v>122</v>
      </c>
      <c r="U40" s="37" t="s">
        <v>112</v>
      </c>
      <c r="V40" s="39">
        <v>60</v>
      </c>
      <c r="W40" s="37" t="s">
        <v>113</v>
      </c>
      <c r="X40" s="39"/>
      <c r="Y40" s="39"/>
      <c r="Z40" s="39"/>
      <c r="AA40" s="40">
        <v>30</v>
      </c>
      <c r="AB40" s="38">
        <v>60</v>
      </c>
      <c r="AC40" s="38">
        <v>10</v>
      </c>
      <c r="AD40" s="42" t="s">
        <v>129</v>
      </c>
      <c r="AE40" s="37" t="s">
        <v>115</v>
      </c>
      <c r="AF40" s="50">
        <v>123</v>
      </c>
      <c r="AG40" s="50">
        <v>7539.35</v>
      </c>
      <c r="AH40" s="43">
        <f>AF40*AG40</f>
        <v>927340.05</v>
      </c>
      <c r="AI40" s="44">
        <f t="shared" si="2"/>
        <v>1038620.8560000001</v>
      </c>
      <c r="AJ40" s="45"/>
      <c r="AK40" s="46"/>
      <c r="AL40" s="45"/>
      <c r="AM40" s="45" t="s">
        <v>116</v>
      </c>
      <c r="AN40" s="35"/>
      <c r="AO40" s="37"/>
      <c r="AP40" s="37"/>
      <c r="AQ40" s="37"/>
      <c r="AR40" s="37" t="s">
        <v>195</v>
      </c>
      <c r="AS40" s="37" t="s">
        <v>195</v>
      </c>
      <c r="AT40" s="37"/>
      <c r="AU40" s="37"/>
      <c r="AV40" s="37"/>
      <c r="AW40" s="37"/>
      <c r="AX40" s="37"/>
      <c r="AY40" s="37"/>
      <c r="BD40" s="49">
        <v>26</v>
      </c>
    </row>
    <row r="41" spans="1:234" s="49" customFormat="1" ht="12.95" customHeight="1">
      <c r="A41" s="35" t="s">
        <v>100</v>
      </c>
      <c r="B41" s="35"/>
      <c r="C41" s="36"/>
      <c r="D41" s="35">
        <v>250004480</v>
      </c>
      <c r="E41" s="37" t="s">
        <v>3395</v>
      </c>
      <c r="F41" s="37">
        <v>22100026</v>
      </c>
      <c r="G41" s="37" t="s">
        <v>1242</v>
      </c>
      <c r="H41" s="37" t="s">
        <v>192</v>
      </c>
      <c r="I41" s="37" t="s">
        <v>193</v>
      </c>
      <c r="J41" s="37" t="s">
        <v>194</v>
      </c>
      <c r="K41" s="38" t="s">
        <v>104</v>
      </c>
      <c r="L41" s="39" t="s">
        <v>105</v>
      </c>
      <c r="M41" s="37" t="s">
        <v>121</v>
      </c>
      <c r="N41" s="40" t="s">
        <v>83</v>
      </c>
      <c r="O41" s="39" t="s">
        <v>107</v>
      </c>
      <c r="P41" s="37" t="s">
        <v>108</v>
      </c>
      <c r="Q41" s="39" t="s">
        <v>109</v>
      </c>
      <c r="R41" s="38" t="s">
        <v>110</v>
      </c>
      <c r="S41" s="39" t="s">
        <v>107</v>
      </c>
      <c r="T41" s="41" t="s">
        <v>122</v>
      </c>
      <c r="U41" s="37" t="s">
        <v>112</v>
      </c>
      <c r="V41" s="39">
        <v>60</v>
      </c>
      <c r="W41" s="37" t="s">
        <v>113</v>
      </c>
      <c r="X41" s="39"/>
      <c r="Y41" s="39"/>
      <c r="Z41" s="39"/>
      <c r="AA41" s="40">
        <v>30</v>
      </c>
      <c r="AB41" s="38">
        <v>60</v>
      </c>
      <c r="AC41" s="38">
        <v>10</v>
      </c>
      <c r="AD41" s="42" t="s">
        <v>129</v>
      </c>
      <c r="AE41" s="37" t="s">
        <v>115</v>
      </c>
      <c r="AF41" s="50">
        <v>130</v>
      </c>
      <c r="AG41" s="50">
        <v>8049.3</v>
      </c>
      <c r="AH41" s="43">
        <f>AF41*AG41</f>
        <v>1046409</v>
      </c>
      <c r="AI41" s="44">
        <f t="shared" si="2"/>
        <v>1171978.08</v>
      </c>
      <c r="AJ41" s="45"/>
      <c r="AK41" s="46"/>
      <c r="AL41" s="45"/>
      <c r="AM41" s="45" t="s">
        <v>116</v>
      </c>
      <c r="AN41" s="35"/>
      <c r="AO41" s="37"/>
      <c r="AP41" s="37"/>
      <c r="AQ41" s="37"/>
      <c r="AR41" s="37" t="s">
        <v>196</v>
      </c>
      <c r="AS41" s="37" t="s">
        <v>196</v>
      </c>
      <c r="AT41" s="37"/>
      <c r="AU41" s="37"/>
      <c r="AV41" s="37"/>
      <c r="AW41" s="37"/>
      <c r="AX41" s="37"/>
      <c r="AY41" s="37"/>
      <c r="BD41" s="49">
        <v>27</v>
      </c>
    </row>
    <row r="42" spans="1:234" s="49" customFormat="1" ht="12.95" customHeight="1">
      <c r="A42" s="35" t="s">
        <v>100</v>
      </c>
      <c r="B42" s="35"/>
      <c r="C42" s="36"/>
      <c r="D42" s="35">
        <v>210030140</v>
      </c>
      <c r="E42" s="37" t="s">
        <v>1389</v>
      </c>
      <c r="F42" s="37">
        <v>22100027</v>
      </c>
      <c r="G42" s="37" t="s">
        <v>1243</v>
      </c>
      <c r="H42" s="37" t="s">
        <v>197</v>
      </c>
      <c r="I42" s="37" t="s">
        <v>198</v>
      </c>
      <c r="J42" s="37" t="s">
        <v>199</v>
      </c>
      <c r="K42" s="38" t="s">
        <v>104</v>
      </c>
      <c r="L42" s="39" t="s">
        <v>105</v>
      </c>
      <c r="M42" s="37"/>
      <c r="N42" s="40" t="s">
        <v>106</v>
      </c>
      <c r="O42" s="39" t="s">
        <v>107</v>
      </c>
      <c r="P42" s="37" t="s">
        <v>108</v>
      </c>
      <c r="Q42" s="39" t="s">
        <v>109</v>
      </c>
      <c r="R42" s="38" t="s">
        <v>110</v>
      </c>
      <c r="S42" s="39" t="s">
        <v>107</v>
      </c>
      <c r="T42" s="41" t="s">
        <v>122</v>
      </c>
      <c r="U42" s="37" t="s">
        <v>112</v>
      </c>
      <c r="V42" s="39">
        <v>60</v>
      </c>
      <c r="W42" s="37" t="s">
        <v>113</v>
      </c>
      <c r="X42" s="39"/>
      <c r="Y42" s="39"/>
      <c r="Z42" s="39"/>
      <c r="AA42" s="40" t="s">
        <v>106</v>
      </c>
      <c r="AB42" s="38">
        <v>90</v>
      </c>
      <c r="AC42" s="38">
        <v>10</v>
      </c>
      <c r="AD42" s="42" t="s">
        <v>129</v>
      </c>
      <c r="AE42" s="37" t="s">
        <v>115</v>
      </c>
      <c r="AF42" s="50">
        <v>4</v>
      </c>
      <c r="AG42" s="50">
        <v>3675</v>
      </c>
      <c r="AH42" s="43">
        <v>0</v>
      </c>
      <c r="AI42" s="44">
        <f t="shared" si="2"/>
        <v>0</v>
      </c>
      <c r="AJ42" s="45"/>
      <c r="AK42" s="46"/>
      <c r="AL42" s="45"/>
      <c r="AM42" s="45" t="s">
        <v>116</v>
      </c>
      <c r="AN42" s="35"/>
      <c r="AO42" s="37"/>
      <c r="AP42" s="37"/>
      <c r="AQ42" s="37"/>
      <c r="AR42" s="37" t="s">
        <v>200</v>
      </c>
      <c r="AS42" s="37" t="s">
        <v>200</v>
      </c>
      <c r="AT42" s="37"/>
      <c r="AU42" s="37"/>
      <c r="AV42" s="37"/>
      <c r="AW42" s="37"/>
      <c r="AX42" s="37"/>
      <c r="AY42" s="37"/>
      <c r="BD42" s="49">
        <v>28</v>
      </c>
    </row>
    <row r="43" spans="1:234" s="49" customFormat="1" ht="12.95" customHeight="1">
      <c r="A43" s="469" t="s">
        <v>2152</v>
      </c>
      <c r="B43" s="617"/>
      <c r="C43" s="617"/>
      <c r="D43" s="76">
        <v>210030140</v>
      </c>
      <c r="E43" s="614" t="s">
        <v>4907</v>
      </c>
      <c r="F43" s="617"/>
      <c r="G43" s="617"/>
      <c r="H43" s="741" t="s">
        <v>197</v>
      </c>
      <c r="I43" s="741" t="s">
        <v>198</v>
      </c>
      <c r="J43" s="741" t="s">
        <v>199</v>
      </c>
      <c r="K43" s="547" t="s">
        <v>104</v>
      </c>
      <c r="L43" s="109" t="s">
        <v>4720</v>
      </c>
      <c r="M43" s="143"/>
      <c r="N43" s="76" t="s">
        <v>106</v>
      </c>
      <c r="O43" s="469" t="s">
        <v>107</v>
      </c>
      <c r="P43" s="741" t="s">
        <v>108</v>
      </c>
      <c r="Q43" s="469" t="s">
        <v>2156</v>
      </c>
      <c r="R43" s="547" t="s">
        <v>110</v>
      </c>
      <c r="S43" s="469" t="s">
        <v>107</v>
      </c>
      <c r="T43" s="47" t="s">
        <v>122</v>
      </c>
      <c r="U43" s="741" t="s">
        <v>112</v>
      </c>
      <c r="V43" s="469">
        <v>60</v>
      </c>
      <c r="W43" s="741" t="s">
        <v>113</v>
      </c>
      <c r="X43" s="469"/>
      <c r="Y43" s="469"/>
      <c r="Z43" s="469"/>
      <c r="AA43" s="595">
        <v>0</v>
      </c>
      <c r="AB43" s="472">
        <v>90</v>
      </c>
      <c r="AC43" s="472">
        <v>10</v>
      </c>
      <c r="AD43" s="1049" t="s">
        <v>129</v>
      </c>
      <c r="AE43" s="1050" t="s">
        <v>115</v>
      </c>
      <c r="AF43" s="745">
        <v>4</v>
      </c>
      <c r="AG43" s="745">
        <v>7336.56</v>
      </c>
      <c r="AH43" s="1051">
        <v>29346.240000000002</v>
      </c>
      <c r="AI43" s="1051">
        <f t="shared" si="2"/>
        <v>32867.788800000002</v>
      </c>
      <c r="AJ43" s="1052"/>
      <c r="AK43" s="1053"/>
      <c r="AL43" s="1053"/>
      <c r="AM43" s="1053" t="s">
        <v>116</v>
      </c>
      <c r="AN43" s="466"/>
      <c r="AO43" s="741"/>
      <c r="AP43" s="741"/>
      <c r="AQ43" s="741"/>
      <c r="AR43" s="741" t="s">
        <v>200</v>
      </c>
      <c r="AS43" s="741" t="s">
        <v>200</v>
      </c>
      <c r="AT43" s="741"/>
      <c r="AU43" s="741"/>
      <c r="AV43" s="741"/>
      <c r="AW43" s="741"/>
      <c r="AX43" s="741"/>
      <c r="AY43" s="741" t="s">
        <v>4034</v>
      </c>
      <c r="AZ43" s="1054"/>
      <c r="BA43" s="366"/>
      <c r="BB43" s="366"/>
      <c r="BC43" s="118" t="e">
        <f>VLOOKUP(#REF!,$E$13:$BD$2009,53,0)</f>
        <v>#REF!</v>
      </c>
      <c r="BD43" s="785" t="e">
        <f>BC43+0.5</f>
        <v>#REF!</v>
      </c>
    </row>
    <row r="44" spans="1:234" s="49" customFormat="1" ht="12.95" customHeight="1">
      <c r="A44" s="35" t="s">
        <v>100</v>
      </c>
      <c r="B44" s="35"/>
      <c r="C44" s="36"/>
      <c r="D44" s="35">
        <v>210030142</v>
      </c>
      <c r="E44" s="37" t="s">
        <v>1381</v>
      </c>
      <c r="F44" s="37">
        <v>22100028</v>
      </c>
      <c r="G44" s="37" t="s">
        <v>1244</v>
      </c>
      <c r="H44" s="37" t="s">
        <v>201</v>
      </c>
      <c r="I44" s="37" t="s">
        <v>198</v>
      </c>
      <c r="J44" s="37" t="s">
        <v>202</v>
      </c>
      <c r="K44" s="38" t="s">
        <v>104</v>
      </c>
      <c r="L44" s="39" t="s">
        <v>105</v>
      </c>
      <c r="M44" s="37"/>
      <c r="N44" s="40" t="s">
        <v>106</v>
      </c>
      <c r="O44" s="39" t="s">
        <v>107</v>
      </c>
      <c r="P44" s="37" t="s">
        <v>108</v>
      </c>
      <c r="Q44" s="39" t="s">
        <v>109</v>
      </c>
      <c r="R44" s="38" t="s">
        <v>110</v>
      </c>
      <c r="S44" s="39" t="s">
        <v>107</v>
      </c>
      <c r="T44" s="41" t="s">
        <v>122</v>
      </c>
      <c r="U44" s="37" t="s">
        <v>112</v>
      </c>
      <c r="V44" s="39">
        <v>60</v>
      </c>
      <c r="W44" s="37" t="s">
        <v>113</v>
      </c>
      <c r="X44" s="39"/>
      <c r="Y44" s="39"/>
      <c r="Z44" s="39"/>
      <c r="AA44" s="40" t="s">
        <v>106</v>
      </c>
      <c r="AB44" s="38">
        <v>90</v>
      </c>
      <c r="AC44" s="38">
        <v>10</v>
      </c>
      <c r="AD44" s="42" t="s">
        <v>129</v>
      </c>
      <c r="AE44" s="37" t="s">
        <v>115</v>
      </c>
      <c r="AF44" s="50">
        <v>15</v>
      </c>
      <c r="AG44" s="50">
        <v>4093.67</v>
      </c>
      <c r="AH44" s="43">
        <f t="shared" ref="AH44:AH75" si="4">AF44*AG44</f>
        <v>61405.05</v>
      </c>
      <c r="AI44" s="44">
        <f t="shared" si="2"/>
        <v>68773.656000000003</v>
      </c>
      <c r="AJ44" s="45"/>
      <c r="AK44" s="46"/>
      <c r="AL44" s="45"/>
      <c r="AM44" s="45" t="s">
        <v>116</v>
      </c>
      <c r="AN44" s="35"/>
      <c r="AO44" s="37"/>
      <c r="AP44" s="37"/>
      <c r="AQ44" s="37"/>
      <c r="AR44" s="37" t="s">
        <v>203</v>
      </c>
      <c r="AS44" s="37" t="s">
        <v>203</v>
      </c>
      <c r="AT44" s="37"/>
      <c r="AU44" s="37"/>
      <c r="AV44" s="37"/>
      <c r="AW44" s="37"/>
      <c r="AX44" s="37"/>
      <c r="AY44" s="37"/>
      <c r="BD44" s="49">
        <v>29</v>
      </c>
    </row>
    <row r="45" spans="1:234" s="49" customFormat="1" ht="12.95" customHeight="1">
      <c r="A45" s="35" t="s">
        <v>100</v>
      </c>
      <c r="B45" s="35"/>
      <c r="C45" s="36"/>
      <c r="D45" s="35">
        <v>250001817</v>
      </c>
      <c r="E45" s="37" t="s">
        <v>3396</v>
      </c>
      <c r="F45" s="37">
        <v>22100029</v>
      </c>
      <c r="G45" s="37" t="s">
        <v>1245</v>
      </c>
      <c r="H45" s="37" t="s">
        <v>204</v>
      </c>
      <c r="I45" s="37" t="s">
        <v>205</v>
      </c>
      <c r="J45" s="37" t="s">
        <v>206</v>
      </c>
      <c r="K45" s="38" t="s">
        <v>104</v>
      </c>
      <c r="L45" s="39" t="s">
        <v>105</v>
      </c>
      <c r="M45" s="37"/>
      <c r="N45" s="40" t="s">
        <v>106</v>
      </c>
      <c r="O45" s="39" t="s">
        <v>107</v>
      </c>
      <c r="P45" s="37" t="s">
        <v>108</v>
      </c>
      <c r="Q45" s="39" t="s">
        <v>109</v>
      </c>
      <c r="R45" s="38" t="s">
        <v>110</v>
      </c>
      <c r="S45" s="39" t="s">
        <v>107</v>
      </c>
      <c r="T45" s="41" t="s">
        <v>122</v>
      </c>
      <c r="U45" s="37" t="s">
        <v>112</v>
      </c>
      <c r="V45" s="39">
        <v>60</v>
      </c>
      <c r="W45" s="37" t="s">
        <v>113</v>
      </c>
      <c r="X45" s="39"/>
      <c r="Y45" s="39"/>
      <c r="Z45" s="39"/>
      <c r="AA45" s="40" t="s">
        <v>106</v>
      </c>
      <c r="AB45" s="38">
        <v>90</v>
      </c>
      <c r="AC45" s="38">
        <v>10</v>
      </c>
      <c r="AD45" s="42" t="s">
        <v>129</v>
      </c>
      <c r="AE45" s="37" t="s">
        <v>115</v>
      </c>
      <c r="AF45" s="50">
        <v>95</v>
      </c>
      <c r="AG45" s="50">
        <v>22141.67</v>
      </c>
      <c r="AH45" s="43">
        <f t="shared" si="4"/>
        <v>2103458.65</v>
      </c>
      <c r="AI45" s="44">
        <f t="shared" si="2"/>
        <v>2355873.6880000001</v>
      </c>
      <c r="AJ45" s="45"/>
      <c r="AK45" s="46"/>
      <c r="AL45" s="45"/>
      <c r="AM45" s="45" t="s">
        <v>116</v>
      </c>
      <c r="AN45" s="35"/>
      <c r="AO45" s="37"/>
      <c r="AP45" s="37"/>
      <c r="AQ45" s="37"/>
      <c r="AR45" s="37" t="s">
        <v>207</v>
      </c>
      <c r="AS45" s="37" t="s">
        <v>207</v>
      </c>
      <c r="AT45" s="37"/>
      <c r="AU45" s="37"/>
      <c r="AV45" s="37"/>
      <c r="AW45" s="37"/>
      <c r="AX45" s="37"/>
      <c r="AY45" s="37"/>
      <c r="BD45" s="49">
        <v>30</v>
      </c>
    </row>
    <row r="46" spans="1:234" s="49" customFormat="1" ht="12.95" customHeight="1">
      <c r="A46" s="35" t="s">
        <v>100</v>
      </c>
      <c r="B46" s="35"/>
      <c r="C46" s="36"/>
      <c r="D46" s="35">
        <v>210009215</v>
      </c>
      <c r="E46" s="37" t="s">
        <v>1272</v>
      </c>
      <c r="F46" s="37">
        <v>22100030</v>
      </c>
      <c r="G46" s="37" t="s">
        <v>1246</v>
      </c>
      <c r="H46" s="37" t="s">
        <v>208</v>
      </c>
      <c r="I46" s="37" t="s">
        <v>209</v>
      </c>
      <c r="J46" s="37" t="s">
        <v>210</v>
      </c>
      <c r="K46" s="38" t="s">
        <v>104</v>
      </c>
      <c r="L46" s="39" t="s">
        <v>105</v>
      </c>
      <c r="M46" s="37"/>
      <c r="N46" s="40" t="s">
        <v>106</v>
      </c>
      <c r="O46" s="39" t="s">
        <v>107</v>
      </c>
      <c r="P46" s="37" t="s">
        <v>108</v>
      </c>
      <c r="Q46" s="39" t="s">
        <v>109</v>
      </c>
      <c r="R46" s="38" t="s">
        <v>110</v>
      </c>
      <c r="S46" s="39" t="s">
        <v>107</v>
      </c>
      <c r="T46" s="41" t="s">
        <v>111</v>
      </c>
      <c r="U46" s="37" t="s">
        <v>112</v>
      </c>
      <c r="V46" s="39">
        <v>60</v>
      </c>
      <c r="W46" s="37" t="s">
        <v>113</v>
      </c>
      <c r="X46" s="39"/>
      <c r="Y46" s="39"/>
      <c r="Z46" s="39"/>
      <c r="AA46" s="40" t="s">
        <v>106</v>
      </c>
      <c r="AB46" s="38">
        <v>90</v>
      </c>
      <c r="AC46" s="38">
        <v>10</v>
      </c>
      <c r="AD46" s="42" t="s">
        <v>145</v>
      </c>
      <c r="AE46" s="37" t="s">
        <v>115</v>
      </c>
      <c r="AF46" s="50">
        <v>83</v>
      </c>
      <c r="AG46" s="50">
        <v>1772.4</v>
      </c>
      <c r="AH46" s="43">
        <f t="shared" si="4"/>
        <v>147109.20000000001</v>
      </c>
      <c r="AI46" s="44">
        <f t="shared" ref="AI46:AI77" si="5">AH46*1.12</f>
        <v>164762.30400000003</v>
      </c>
      <c r="AJ46" s="45"/>
      <c r="AK46" s="46"/>
      <c r="AL46" s="45"/>
      <c r="AM46" s="45" t="s">
        <v>116</v>
      </c>
      <c r="AN46" s="35"/>
      <c r="AO46" s="37"/>
      <c r="AP46" s="37"/>
      <c r="AQ46" s="37"/>
      <c r="AR46" s="37" t="s">
        <v>211</v>
      </c>
      <c r="AS46" s="37" t="s">
        <v>211</v>
      </c>
      <c r="AT46" s="37"/>
      <c r="AU46" s="37"/>
      <c r="AV46" s="37"/>
      <c r="AW46" s="37"/>
      <c r="AX46" s="37"/>
      <c r="AY46" s="37"/>
      <c r="BD46" s="49">
        <v>31</v>
      </c>
    </row>
    <row r="47" spans="1:234" s="49" customFormat="1" ht="12.95" customHeight="1">
      <c r="A47" s="35" t="s">
        <v>100</v>
      </c>
      <c r="B47" s="35"/>
      <c r="C47" s="36"/>
      <c r="D47" s="35">
        <v>210020175</v>
      </c>
      <c r="E47" s="37" t="s">
        <v>1296</v>
      </c>
      <c r="F47" s="37">
        <v>22100031</v>
      </c>
      <c r="G47" s="37" t="s">
        <v>1247</v>
      </c>
      <c r="H47" s="37" t="s">
        <v>212</v>
      </c>
      <c r="I47" s="37" t="s">
        <v>213</v>
      </c>
      <c r="J47" s="37" t="s">
        <v>214</v>
      </c>
      <c r="K47" s="38" t="s">
        <v>104</v>
      </c>
      <c r="L47" s="39" t="s">
        <v>105</v>
      </c>
      <c r="M47" s="37" t="s">
        <v>121</v>
      </c>
      <c r="N47" s="40" t="s">
        <v>83</v>
      </c>
      <c r="O47" s="39" t="s">
        <v>107</v>
      </c>
      <c r="P47" s="37" t="s">
        <v>108</v>
      </c>
      <c r="Q47" s="39" t="s">
        <v>109</v>
      </c>
      <c r="R47" s="38" t="s">
        <v>110</v>
      </c>
      <c r="S47" s="39" t="s">
        <v>107</v>
      </c>
      <c r="T47" s="41" t="s">
        <v>122</v>
      </c>
      <c r="U47" s="37" t="s">
        <v>112</v>
      </c>
      <c r="V47" s="39">
        <v>60</v>
      </c>
      <c r="W47" s="37" t="s">
        <v>113</v>
      </c>
      <c r="X47" s="39"/>
      <c r="Y47" s="39"/>
      <c r="Z47" s="39"/>
      <c r="AA47" s="40">
        <v>30</v>
      </c>
      <c r="AB47" s="38">
        <v>60</v>
      </c>
      <c r="AC47" s="38">
        <v>10</v>
      </c>
      <c r="AD47" s="42" t="s">
        <v>145</v>
      </c>
      <c r="AE47" s="37" t="s">
        <v>115</v>
      </c>
      <c r="AF47" s="50">
        <v>515</v>
      </c>
      <c r="AG47" s="50">
        <v>2788.77</v>
      </c>
      <c r="AH47" s="43">
        <f t="shared" si="4"/>
        <v>1436216.55</v>
      </c>
      <c r="AI47" s="44">
        <f t="shared" si="5"/>
        <v>1608562.5360000003</v>
      </c>
      <c r="AJ47" s="45"/>
      <c r="AK47" s="46"/>
      <c r="AL47" s="45"/>
      <c r="AM47" s="45" t="s">
        <v>116</v>
      </c>
      <c r="AN47" s="35"/>
      <c r="AO47" s="37"/>
      <c r="AP47" s="37"/>
      <c r="AQ47" s="37"/>
      <c r="AR47" s="37" t="s">
        <v>215</v>
      </c>
      <c r="AS47" s="37" t="s">
        <v>215</v>
      </c>
      <c r="AT47" s="37"/>
      <c r="AU47" s="37"/>
      <c r="AV47" s="37"/>
      <c r="AW47" s="37"/>
      <c r="AX47" s="37"/>
      <c r="AY47" s="37"/>
      <c r="BD47" s="49">
        <v>32</v>
      </c>
    </row>
    <row r="48" spans="1:234" s="49" customFormat="1" ht="12.95" customHeight="1">
      <c r="A48" s="35" t="s">
        <v>100</v>
      </c>
      <c r="B48" s="35"/>
      <c r="C48" s="36"/>
      <c r="D48" s="35">
        <v>210026665</v>
      </c>
      <c r="E48" s="37" t="s">
        <v>1304</v>
      </c>
      <c r="F48" s="37">
        <v>22100032</v>
      </c>
      <c r="G48" s="37" t="s">
        <v>1248</v>
      </c>
      <c r="H48" s="37" t="s">
        <v>216</v>
      </c>
      <c r="I48" s="37" t="s">
        <v>217</v>
      </c>
      <c r="J48" s="37" t="s">
        <v>218</v>
      </c>
      <c r="K48" s="38" t="s">
        <v>104</v>
      </c>
      <c r="L48" s="39" t="s">
        <v>105</v>
      </c>
      <c r="M48" s="37"/>
      <c r="N48" s="40" t="s">
        <v>106</v>
      </c>
      <c r="O48" s="39" t="s">
        <v>107</v>
      </c>
      <c r="P48" s="37" t="s">
        <v>108</v>
      </c>
      <c r="Q48" s="39" t="s">
        <v>109</v>
      </c>
      <c r="R48" s="38" t="s">
        <v>110</v>
      </c>
      <c r="S48" s="39" t="s">
        <v>107</v>
      </c>
      <c r="T48" s="41" t="s">
        <v>122</v>
      </c>
      <c r="U48" s="37" t="s">
        <v>112</v>
      </c>
      <c r="V48" s="39">
        <v>60</v>
      </c>
      <c r="W48" s="37" t="s">
        <v>113</v>
      </c>
      <c r="X48" s="39"/>
      <c r="Y48" s="39"/>
      <c r="Z48" s="39"/>
      <c r="AA48" s="40" t="s">
        <v>106</v>
      </c>
      <c r="AB48" s="38">
        <v>90</v>
      </c>
      <c r="AC48" s="38">
        <v>10</v>
      </c>
      <c r="AD48" s="42" t="s">
        <v>114</v>
      </c>
      <c r="AE48" s="37" t="s">
        <v>115</v>
      </c>
      <c r="AF48" s="50">
        <v>0.6</v>
      </c>
      <c r="AG48" s="50">
        <v>8347.35</v>
      </c>
      <c r="AH48" s="43">
        <f t="shared" si="4"/>
        <v>5008.41</v>
      </c>
      <c r="AI48" s="44">
        <f t="shared" si="5"/>
        <v>5609.4192000000003</v>
      </c>
      <c r="AJ48" s="45"/>
      <c r="AK48" s="46"/>
      <c r="AL48" s="45"/>
      <c r="AM48" s="45" t="s">
        <v>116</v>
      </c>
      <c r="AN48" s="35"/>
      <c r="AO48" s="37"/>
      <c r="AP48" s="37"/>
      <c r="AQ48" s="37"/>
      <c r="AR48" s="37" t="s">
        <v>219</v>
      </c>
      <c r="AS48" s="37" t="s">
        <v>219</v>
      </c>
      <c r="AT48" s="37"/>
      <c r="AU48" s="37"/>
      <c r="AV48" s="37"/>
      <c r="AW48" s="37"/>
      <c r="AX48" s="37"/>
      <c r="AY48" s="37"/>
      <c r="BD48" s="49">
        <v>33</v>
      </c>
    </row>
    <row r="49" spans="1:56" s="49" customFormat="1" ht="12.95" customHeight="1">
      <c r="A49" s="35" t="s">
        <v>100</v>
      </c>
      <c r="B49" s="35"/>
      <c r="C49" s="36"/>
      <c r="D49" s="35">
        <v>210030335</v>
      </c>
      <c r="E49" s="37" t="s">
        <v>1303</v>
      </c>
      <c r="F49" s="37">
        <v>22100033</v>
      </c>
      <c r="G49" s="37" t="s">
        <v>1249</v>
      </c>
      <c r="H49" s="37" t="s">
        <v>216</v>
      </c>
      <c r="I49" s="37" t="s">
        <v>217</v>
      </c>
      <c r="J49" s="37" t="s">
        <v>218</v>
      </c>
      <c r="K49" s="38" t="s">
        <v>104</v>
      </c>
      <c r="L49" s="39" t="s">
        <v>105</v>
      </c>
      <c r="M49" s="37"/>
      <c r="N49" s="40" t="s">
        <v>106</v>
      </c>
      <c r="O49" s="39" t="s">
        <v>107</v>
      </c>
      <c r="P49" s="37" t="s">
        <v>108</v>
      </c>
      <c r="Q49" s="39" t="s">
        <v>109</v>
      </c>
      <c r="R49" s="38" t="s">
        <v>110</v>
      </c>
      <c r="S49" s="39" t="s">
        <v>107</v>
      </c>
      <c r="T49" s="41" t="s">
        <v>122</v>
      </c>
      <c r="U49" s="37" t="s">
        <v>112</v>
      </c>
      <c r="V49" s="39">
        <v>60</v>
      </c>
      <c r="W49" s="37" t="s">
        <v>113</v>
      </c>
      <c r="X49" s="39"/>
      <c r="Y49" s="39"/>
      <c r="Z49" s="39"/>
      <c r="AA49" s="40" t="s">
        <v>106</v>
      </c>
      <c r="AB49" s="38">
        <v>90</v>
      </c>
      <c r="AC49" s="38">
        <v>10</v>
      </c>
      <c r="AD49" s="42" t="s">
        <v>114</v>
      </c>
      <c r="AE49" s="37" t="s">
        <v>115</v>
      </c>
      <c r="AF49" s="50">
        <v>0.6</v>
      </c>
      <c r="AG49" s="50">
        <v>7101.6</v>
      </c>
      <c r="AH49" s="43">
        <f t="shared" si="4"/>
        <v>4260.96</v>
      </c>
      <c r="AI49" s="44">
        <f t="shared" si="5"/>
        <v>4772.2752</v>
      </c>
      <c r="AJ49" s="45"/>
      <c r="AK49" s="46"/>
      <c r="AL49" s="45"/>
      <c r="AM49" s="45" t="s">
        <v>116</v>
      </c>
      <c r="AN49" s="35"/>
      <c r="AO49" s="37"/>
      <c r="AP49" s="37"/>
      <c r="AQ49" s="37"/>
      <c r="AR49" s="37" t="s">
        <v>220</v>
      </c>
      <c r="AS49" s="37" t="s">
        <v>220</v>
      </c>
      <c r="AT49" s="37"/>
      <c r="AU49" s="37"/>
      <c r="AV49" s="37"/>
      <c r="AW49" s="37"/>
      <c r="AX49" s="37"/>
      <c r="AY49" s="37"/>
      <c r="BD49" s="49">
        <v>34</v>
      </c>
    </row>
    <row r="50" spans="1:56" s="49" customFormat="1" ht="12.95" customHeight="1">
      <c r="A50" s="35" t="s">
        <v>100</v>
      </c>
      <c r="B50" s="35"/>
      <c r="C50" s="36"/>
      <c r="D50" s="35">
        <v>210030871</v>
      </c>
      <c r="E50" s="37" t="s">
        <v>1312</v>
      </c>
      <c r="F50" s="37">
        <v>22100034</v>
      </c>
      <c r="G50" s="37" t="s">
        <v>1250</v>
      </c>
      <c r="H50" s="37" t="s">
        <v>221</v>
      </c>
      <c r="I50" s="37" t="s">
        <v>217</v>
      </c>
      <c r="J50" s="37" t="s">
        <v>222</v>
      </c>
      <c r="K50" s="38" t="s">
        <v>104</v>
      </c>
      <c r="L50" s="39" t="s">
        <v>105</v>
      </c>
      <c r="M50" s="37"/>
      <c r="N50" s="40" t="s">
        <v>106</v>
      </c>
      <c r="O50" s="39" t="s">
        <v>107</v>
      </c>
      <c r="P50" s="37" t="s">
        <v>108</v>
      </c>
      <c r="Q50" s="39" t="s">
        <v>109</v>
      </c>
      <c r="R50" s="38" t="s">
        <v>110</v>
      </c>
      <c r="S50" s="39" t="s">
        <v>107</v>
      </c>
      <c r="T50" s="41" t="s">
        <v>122</v>
      </c>
      <c r="U50" s="37" t="s">
        <v>112</v>
      </c>
      <c r="V50" s="39">
        <v>60</v>
      </c>
      <c r="W50" s="37" t="s">
        <v>113</v>
      </c>
      <c r="X50" s="39"/>
      <c r="Y50" s="39"/>
      <c r="Z50" s="39"/>
      <c r="AA50" s="40" t="s">
        <v>106</v>
      </c>
      <c r="AB50" s="38">
        <v>90</v>
      </c>
      <c r="AC50" s="38">
        <v>10</v>
      </c>
      <c r="AD50" s="42" t="s">
        <v>145</v>
      </c>
      <c r="AE50" s="37" t="s">
        <v>115</v>
      </c>
      <c r="AF50" s="50">
        <v>2</v>
      </c>
      <c r="AG50" s="50">
        <v>6900</v>
      </c>
      <c r="AH50" s="43">
        <f t="shared" si="4"/>
        <v>13800</v>
      </c>
      <c r="AI50" s="44">
        <f t="shared" si="5"/>
        <v>15456.000000000002</v>
      </c>
      <c r="AJ50" s="45"/>
      <c r="AK50" s="46"/>
      <c r="AL50" s="45"/>
      <c r="AM50" s="45" t="s">
        <v>116</v>
      </c>
      <c r="AN50" s="35"/>
      <c r="AO50" s="37"/>
      <c r="AP50" s="37"/>
      <c r="AQ50" s="37"/>
      <c r="AR50" s="37" t="s">
        <v>223</v>
      </c>
      <c r="AS50" s="37" t="s">
        <v>223</v>
      </c>
      <c r="AT50" s="37"/>
      <c r="AU50" s="37"/>
      <c r="AV50" s="37"/>
      <c r="AW50" s="37"/>
      <c r="AX50" s="37"/>
      <c r="AY50" s="37"/>
      <c r="BD50" s="49">
        <v>35</v>
      </c>
    </row>
    <row r="51" spans="1:56" s="49" customFormat="1" ht="12.95" customHeight="1">
      <c r="A51" s="35" t="s">
        <v>100</v>
      </c>
      <c r="B51" s="35"/>
      <c r="C51" s="36"/>
      <c r="D51" s="35">
        <v>210030872</v>
      </c>
      <c r="E51" s="37" t="s">
        <v>1311</v>
      </c>
      <c r="F51" s="37">
        <v>22100035</v>
      </c>
      <c r="G51" s="37" t="s">
        <v>1251</v>
      </c>
      <c r="H51" s="37" t="s">
        <v>221</v>
      </c>
      <c r="I51" s="37" t="s">
        <v>217</v>
      </c>
      <c r="J51" s="37" t="s">
        <v>222</v>
      </c>
      <c r="K51" s="38" t="s">
        <v>104</v>
      </c>
      <c r="L51" s="39" t="s">
        <v>105</v>
      </c>
      <c r="M51" s="37"/>
      <c r="N51" s="40" t="s">
        <v>106</v>
      </c>
      <c r="O51" s="39" t="s">
        <v>107</v>
      </c>
      <c r="P51" s="37" t="s">
        <v>108</v>
      </c>
      <c r="Q51" s="39" t="s">
        <v>109</v>
      </c>
      <c r="R51" s="38" t="s">
        <v>110</v>
      </c>
      <c r="S51" s="39" t="s">
        <v>107</v>
      </c>
      <c r="T51" s="41" t="s">
        <v>122</v>
      </c>
      <c r="U51" s="37" t="s">
        <v>112</v>
      </c>
      <c r="V51" s="39">
        <v>60</v>
      </c>
      <c r="W51" s="37" t="s">
        <v>113</v>
      </c>
      <c r="X51" s="39"/>
      <c r="Y51" s="39"/>
      <c r="Z51" s="39"/>
      <c r="AA51" s="40" t="s">
        <v>106</v>
      </c>
      <c r="AB51" s="38">
        <v>90</v>
      </c>
      <c r="AC51" s="38">
        <v>10</v>
      </c>
      <c r="AD51" s="42" t="s">
        <v>145</v>
      </c>
      <c r="AE51" s="37" t="s">
        <v>115</v>
      </c>
      <c r="AF51" s="50">
        <v>1</v>
      </c>
      <c r="AG51" s="50">
        <v>12628.5</v>
      </c>
      <c r="AH51" s="43">
        <f t="shared" si="4"/>
        <v>12628.5</v>
      </c>
      <c r="AI51" s="44">
        <f t="shared" si="5"/>
        <v>14143.920000000002</v>
      </c>
      <c r="AJ51" s="45"/>
      <c r="AK51" s="46"/>
      <c r="AL51" s="45"/>
      <c r="AM51" s="45" t="s">
        <v>116</v>
      </c>
      <c r="AN51" s="35"/>
      <c r="AO51" s="37"/>
      <c r="AP51" s="37"/>
      <c r="AQ51" s="37"/>
      <c r="AR51" s="37" t="s">
        <v>224</v>
      </c>
      <c r="AS51" s="37" t="s">
        <v>224</v>
      </c>
      <c r="AT51" s="37"/>
      <c r="AU51" s="37"/>
      <c r="AV51" s="37"/>
      <c r="AW51" s="37"/>
      <c r="AX51" s="37"/>
      <c r="AY51" s="37"/>
      <c r="BD51" s="49">
        <v>36</v>
      </c>
    </row>
    <row r="52" spans="1:56" s="49" customFormat="1" ht="12.95" customHeight="1">
      <c r="A52" s="35" t="s">
        <v>100</v>
      </c>
      <c r="B52" s="35"/>
      <c r="C52" s="36"/>
      <c r="D52" s="35">
        <v>210030874</v>
      </c>
      <c r="E52" s="37" t="s">
        <v>1310</v>
      </c>
      <c r="F52" s="37">
        <v>22100036</v>
      </c>
      <c r="G52" s="37" t="s">
        <v>1252</v>
      </c>
      <c r="H52" s="37" t="s">
        <v>221</v>
      </c>
      <c r="I52" s="37" t="s">
        <v>217</v>
      </c>
      <c r="J52" s="37" t="s">
        <v>222</v>
      </c>
      <c r="K52" s="38" t="s">
        <v>104</v>
      </c>
      <c r="L52" s="39" t="s">
        <v>105</v>
      </c>
      <c r="M52" s="37"/>
      <c r="N52" s="40" t="s">
        <v>106</v>
      </c>
      <c r="O52" s="39" t="s">
        <v>107</v>
      </c>
      <c r="P52" s="37" t="s">
        <v>108</v>
      </c>
      <c r="Q52" s="39" t="s">
        <v>109</v>
      </c>
      <c r="R52" s="38" t="s">
        <v>110</v>
      </c>
      <c r="S52" s="39" t="s">
        <v>107</v>
      </c>
      <c r="T52" s="41" t="s">
        <v>122</v>
      </c>
      <c r="U52" s="37" t="s">
        <v>112</v>
      </c>
      <c r="V52" s="39">
        <v>60</v>
      </c>
      <c r="W52" s="37" t="s">
        <v>113</v>
      </c>
      <c r="X52" s="39"/>
      <c r="Y52" s="39"/>
      <c r="Z52" s="39"/>
      <c r="AA52" s="40" t="s">
        <v>106</v>
      </c>
      <c r="AB52" s="38">
        <v>90</v>
      </c>
      <c r="AC52" s="38">
        <v>10</v>
      </c>
      <c r="AD52" s="42" t="s">
        <v>145</v>
      </c>
      <c r="AE52" s="37" t="s">
        <v>115</v>
      </c>
      <c r="AF52" s="50">
        <v>1</v>
      </c>
      <c r="AG52" s="50">
        <v>8168.7</v>
      </c>
      <c r="AH52" s="43">
        <f t="shared" si="4"/>
        <v>8168.7</v>
      </c>
      <c r="AI52" s="44">
        <f t="shared" si="5"/>
        <v>9148.9440000000013</v>
      </c>
      <c r="AJ52" s="45"/>
      <c r="AK52" s="46"/>
      <c r="AL52" s="45"/>
      <c r="AM52" s="45" t="s">
        <v>116</v>
      </c>
      <c r="AN52" s="35"/>
      <c r="AO52" s="37"/>
      <c r="AP52" s="37"/>
      <c r="AQ52" s="37"/>
      <c r="AR52" s="37"/>
      <c r="AS52" s="37"/>
      <c r="AT52" s="37"/>
      <c r="AU52" s="37"/>
      <c r="AV52" s="37"/>
      <c r="AW52" s="37"/>
      <c r="AX52" s="37"/>
      <c r="AY52" s="37"/>
      <c r="BD52" s="49">
        <v>37</v>
      </c>
    </row>
    <row r="53" spans="1:56" s="49" customFormat="1" ht="12.95" customHeight="1">
      <c r="A53" s="35" t="s">
        <v>100</v>
      </c>
      <c r="B53" s="35"/>
      <c r="C53" s="36"/>
      <c r="D53" s="35">
        <v>210030878</v>
      </c>
      <c r="E53" s="37" t="s">
        <v>1309</v>
      </c>
      <c r="F53" s="37">
        <v>22100037</v>
      </c>
      <c r="G53" s="37" t="s">
        <v>1253</v>
      </c>
      <c r="H53" s="37" t="s">
        <v>225</v>
      </c>
      <c r="I53" s="37" t="s">
        <v>217</v>
      </c>
      <c r="J53" s="37" t="s">
        <v>226</v>
      </c>
      <c r="K53" s="38" t="s">
        <v>104</v>
      </c>
      <c r="L53" s="39" t="s">
        <v>105</v>
      </c>
      <c r="M53" s="37"/>
      <c r="N53" s="40" t="s">
        <v>106</v>
      </c>
      <c r="O53" s="39" t="s">
        <v>107</v>
      </c>
      <c r="P53" s="37" t="s">
        <v>108</v>
      </c>
      <c r="Q53" s="39" t="s">
        <v>109</v>
      </c>
      <c r="R53" s="38" t="s">
        <v>110</v>
      </c>
      <c r="S53" s="39" t="s">
        <v>107</v>
      </c>
      <c r="T53" s="41" t="s">
        <v>122</v>
      </c>
      <c r="U53" s="37" t="s">
        <v>112</v>
      </c>
      <c r="V53" s="39">
        <v>60</v>
      </c>
      <c r="W53" s="37" t="s">
        <v>113</v>
      </c>
      <c r="X53" s="39"/>
      <c r="Y53" s="39"/>
      <c r="Z53" s="39"/>
      <c r="AA53" s="40" t="s">
        <v>106</v>
      </c>
      <c r="AB53" s="38">
        <v>90</v>
      </c>
      <c r="AC53" s="38">
        <v>10</v>
      </c>
      <c r="AD53" s="42" t="s">
        <v>129</v>
      </c>
      <c r="AE53" s="37" t="s">
        <v>115</v>
      </c>
      <c r="AF53" s="50">
        <v>4</v>
      </c>
      <c r="AG53" s="50">
        <v>21525</v>
      </c>
      <c r="AH53" s="43">
        <f t="shared" si="4"/>
        <v>86100</v>
      </c>
      <c r="AI53" s="44">
        <f t="shared" si="5"/>
        <v>96432.000000000015</v>
      </c>
      <c r="AJ53" s="45"/>
      <c r="AK53" s="46"/>
      <c r="AL53" s="45"/>
      <c r="AM53" s="45" t="s">
        <v>116</v>
      </c>
      <c r="AN53" s="35"/>
      <c r="AO53" s="37"/>
      <c r="AP53" s="37"/>
      <c r="AQ53" s="37"/>
      <c r="AR53" s="37" t="s">
        <v>227</v>
      </c>
      <c r="AS53" s="37" t="s">
        <v>227</v>
      </c>
      <c r="AT53" s="37"/>
      <c r="AU53" s="37"/>
      <c r="AV53" s="37"/>
      <c r="AW53" s="37"/>
      <c r="AX53" s="37"/>
      <c r="AY53" s="37"/>
      <c r="BD53" s="49">
        <v>38</v>
      </c>
    </row>
    <row r="54" spans="1:56" s="49" customFormat="1" ht="12.95" customHeight="1">
      <c r="A54" s="35" t="s">
        <v>100</v>
      </c>
      <c r="B54" s="35"/>
      <c r="C54" s="36"/>
      <c r="D54" s="35">
        <v>210029388</v>
      </c>
      <c r="E54" s="37" t="s">
        <v>1550</v>
      </c>
      <c r="F54" s="37">
        <v>22100038</v>
      </c>
      <c r="G54" s="37" t="s">
        <v>1254</v>
      </c>
      <c r="H54" s="37" t="s">
        <v>228</v>
      </c>
      <c r="I54" s="37" t="s">
        <v>229</v>
      </c>
      <c r="J54" s="37" t="s">
        <v>230</v>
      </c>
      <c r="K54" s="38" t="s">
        <v>150</v>
      </c>
      <c r="L54" s="39" t="s">
        <v>105</v>
      </c>
      <c r="M54" s="37" t="s">
        <v>121</v>
      </c>
      <c r="N54" s="40" t="s">
        <v>83</v>
      </c>
      <c r="O54" s="39" t="s">
        <v>107</v>
      </c>
      <c r="P54" s="37" t="s">
        <v>108</v>
      </c>
      <c r="Q54" s="39" t="s">
        <v>109</v>
      </c>
      <c r="R54" s="38" t="s">
        <v>110</v>
      </c>
      <c r="S54" s="39" t="s">
        <v>107</v>
      </c>
      <c r="T54" s="41" t="s">
        <v>122</v>
      </c>
      <c r="U54" s="37" t="s">
        <v>112</v>
      </c>
      <c r="V54" s="39">
        <v>60</v>
      </c>
      <c r="W54" s="37" t="s">
        <v>113</v>
      </c>
      <c r="X54" s="39"/>
      <c r="Y54" s="39"/>
      <c r="Z54" s="39"/>
      <c r="AA54" s="40">
        <v>30</v>
      </c>
      <c r="AB54" s="38">
        <v>60</v>
      </c>
      <c r="AC54" s="38">
        <v>10</v>
      </c>
      <c r="AD54" s="42" t="s">
        <v>129</v>
      </c>
      <c r="AE54" s="37" t="s">
        <v>115</v>
      </c>
      <c r="AF54" s="50">
        <v>410</v>
      </c>
      <c r="AG54" s="50">
        <v>1212.75</v>
      </c>
      <c r="AH54" s="43">
        <f t="shared" si="4"/>
        <v>497227.5</v>
      </c>
      <c r="AI54" s="44">
        <f t="shared" si="5"/>
        <v>556894.80000000005</v>
      </c>
      <c r="AJ54" s="45"/>
      <c r="AK54" s="46"/>
      <c r="AL54" s="45"/>
      <c r="AM54" s="45" t="s">
        <v>116</v>
      </c>
      <c r="AN54" s="35"/>
      <c r="AO54" s="37"/>
      <c r="AP54" s="37"/>
      <c r="AQ54" s="37"/>
      <c r="AR54" s="37" t="s">
        <v>231</v>
      </c>
      <c r="AS54" s="37" t="s">
        <v>231</v>
      </c>
      <c r="AT54" s="37"/>
      <c r="AU54" s="37"/>
      <c r="AV54" s="37"/>
      <c r="AW54" s="37"/>
      <c r="AX54" s="37"/>
      <c r="AY54" s="37"/>
      <c r="BD54" s="49">
        <v>39</v>
      </c>
    </row>
    <row r="55" spans="1:56" s="49" customFormat="1" ht="12.95" customHeight="1">
      <c r="A55" s="35" t="s">
        <v>100</v>
      </c>
      <c r="B55" s="35"/>
      <c r="C55" s="36"/>
      <c r="D55" s="35">
        <v>210029389</v>
      </c>
      <c r="E55" s="37" t="s">
        <v>1559</v>
      </c>
      <c r="F55" s="37">
        <v>22100039</v>
      </c>
      <c r="G55" s="37" t="s">
        <v>1255</v>
      </c>
      <c r="H55" s="37" t="s">
        <v>228</v>
      </c>
      <c r="I55" s="37" t="s">
        <v>229</v>
      </c>
      <c r="J55" s="37" t="s">
        <v>230</v>
      </c>
      <c r="K55" s="38" t="s">
        <v>150</v>
      </c>
      <c r="L55" s="39" t="s">
        <v>105</v>
      </c>
      <c r="M55" s="37" t="s">
        <v>121</v>
      </c>
      <c r="N55" s="40" t="s">
        <v>83</v>
      </c>
      <c r="O55" s="39" t="s">
        <v>107</v>
      </c>
      <c r="P55" s="37" t="s">
        <v>108</v>
      </c>
      <c r="Q55" s="39" t="s">
        <v>109</v>
      </c>
      <c r="R55" s="38" t="s">
        <v>110</v>
      </c>
      <c r="S55" s="39" t="s">
        <v>107</v>
      </c>
      <c r="T55" s="41" t="s">
        <v>122</v>
      </c>
      <c r="U55" s="37" t="s">
        <v>112</v>
      </c>
      <c r="V55" s="39">
        <v>60</v>
      </c>
      <c r="W55" s="37" t="s">
        <v>113</v>
      </c>
      <c r="X55" s="39"/>
      <c r="Y55" s="39"/>
      <c r="Z55" s="39"/>
      <c r="AA55" s="40">
        <v>30</v>
      </c>
      <c r="AB55" s="38">
        <v>60</v>
      </c>
      <c r="AC55" s="38">
        <v>10</v>
      </c>
      <c r="AD55" s="42" t="s">
        <v>129</v>
      </c>
      <c r="AE55" s="37" t="s">
        <v>115</v>
      </c>
      <c r="AF55" s="50">
        <v>476</v>
      </c>
      <c r="AG55" s="50">
        <v>7041.1</v>
      </c>
      <c r="AH55" s="43">
        <f t="shared" si="4"/>
        <v>3351563.6</v>
      </c>
      <c r="AI55" s="44">
        <f t="shared" si="5"/>
        <v>3753751.2320000003</v>
      </c>
      <c r="AJ55" s="45"/>
      <c r="AK55" s="46"/>
      <c r="AL55" s="45"/>
      <c r="AM55" s="45" t="s">
        <v>116</v>
      </c>
      <c r="AN55" s="35"/>
      <c r="AO55" s="37"/>
      <c r="AP55" s="37"/>
      <c r="AQ55" s="37"/>
      <c r="AR55" s="37" t="s">
        <v>232</v>
      </c>
      <c r="AS55" s="37" t="s">
        <v>232</v>
      </c>
      <c r="AT55" s="37"/>
      <c r="AU55" s="37"/>
      <c r="AV55" s="37"/>
      <c r="AW55" s="37"/>
      <c r="AX55" s="37"/>
      <c r="AY55" s="37"/>
      <c r="BD55" s="49">
        <v>40</v>
      </c>
    </row>
    <row r="56" spans="1:56" s="49" customFormat="1" ht="12.95" customHeight="1">
      <c r="A56" s="35" t="s">
        <v>100</v>
      </c>
      <c r="B56" s="35"/>
      <c r="C56" s="36"/>
      <c r="D56" s="35">
        <v>210029390</v>
      </c>
      <c r="E56" s="37" t="s">
        <v>1558</v>
      </c>
      <c r="F56" s="37">
        <v>22100040</v>
      </c>
      <c r="G56" s="37" t="s">
        <v>1256</v>
      </c>
      <c r="H56" s="37" t="s">
        <v>228</v>
      </c>
      <c r="I56" s="37" t="s">
        <v>229</v>
      </c>
      <c r="J56" s="37" t="s">
        <v>230</v>
      </c>
      <c r="K56" s="38" t="s">
        <v>150</v>
      </c>
      <c r="L56" s="39" t="s">
        <v>105</v>
      </c>
      <c r="M56" s="37" t="s">
        <v>121</v>
      </c>
      <c r="N56" s="40" t="s">
        <v>83</v>
      </c>
      <c r="O56" s="39" t="s">
        <v>107</v>
      </c>
      <c r="P56" s="37" t="s">
        <v>108</v>
      </c>
      <c r="Q56" s="39" t="s">
        <v>109</v>
      </c>
      <c r="R56" s="38" t="s">
        <v>110</v>
      </c>
      <c r="S56" s="39" t="s">
        <v>107</v>
      </c>
      <c r="T56" s="41" t="s">
        <v>122</v>
      </c>
      <c r="U56" s="37" t="s">
        <v>112</v>
      </c>
      <c r="V56" s="39">
        <v>60</v>
      </c>
      <c r="W56" s="37" t="s">
        <v>113</v>
      </c>
      <c r="X56" s="39"/>
      <c r="Y56" s="39"/>
      <c r="Z56" s="39"/>
      <c r="AA56" s="40">
        <v>30</v>
      </c>
      <c r="AB56" s="38">
        <v>60</v>
      </c>
      <c r="AC56" s="38">
        <v>10</v>
      </c>
      <c r="AD56" s="42" t="s">
        <v>129</v>
      </c>
      <c r="AE56" s="37" t="s">
        <v>115</v>
      </c>
      <c r="AF56" s="50">
        <v>476</v>
      </c>
      <c r="AG56" s="50">
        <v>6657.2</v>
      </c>
      <c r="AH56" s="43">
        <f t="shared" si="4"/>
        <v>3168827.1999999997</v>
      </c>
      <c r="AI56" s="44">
        <f t="shared" si="5"/>
        <v>3549086.4640000002</v>
      </c>
      <c r="AJ56" s="45"/>
      <c r="AK56" s="46"/>
      <c r="AL56" s="45"/>
      <c r="AM56" s="45" t="s">
        <v>116</v>
      </c>
      <c r="AN56" s="35"/>
      <c r="AO56" s="37"/>
      <c r="AP56" s="37"/>
      <c r="AQ56" s="37"/>
      <c r="AR56" s="37" t="s">
        <v>233</v>
      </c>
      <c r="AS56" s="37" t="s">
        <v>233</v>
      </c>
      <c r="AT56" s="37"/>
      <c r="AU56" s="37"/>
      <c r="AV56" s="37"/>
      <c r="AW56" s="37"/>
      <c r="AX56" s="37"/>
      <c r="AY56" s="37"/>
      <c r="BD56" s="49">
        <v>41</v>
      </c>
    </row>
    <row r="57" spans="1:56" s="49" customFormat="1" ht="12.95" customHeight="1">
      <c r="A57" s="35" t="s">
        <v>100</v>
      </c>
      <c r="B57" s="35"/>
      <c r="C57" s="36"/>
      <c r="D57" s="35">
        <v>210029391</v>
      </c>
      <c r="E57" s="37" t="s">
        <v>1557</v>
      </c>
      <c r="F57" s="37">
        <v>22100041</v>
      </c>
      <c r="G57" s="37" t="s">
        <v>1257</v>
      </c>
      <c r="H57" s="37" t="s">
        <v>228</v>
      </c>
      <c r="I57" s="37" t="s">
        <v>229</v>
      </c>
      <c r="J57" s="37" t="s">
        <v>230</v>
      </c>
      <c r="K57" s="38" t="s">
        <v>150</v>
      </c>
      <c r="L57" s="39" t="s">
        <v>105</v>
      </c>
      <c r="M57" s="37" t="s">
        <v>121</v>
      </c>
      <c r="N57" s="40" t="s">
        <v>83</v>
      </c>
      <c r="O57" s="39" t="s">
        <v>107</v>
      </c>
      <c r="P57" s="37" t="s">
        <v>108</v>
      </c>
      <c r="Q57" s="39" t="s">
        <v>109</v>
      </c>
      <c r="R57" s="38" t="s">
        <v>110</v>
      </c>
      <c r="S57" s="39" t="s">
        <v>107</v>
      </c>
      <c r="T57" s="41" t="s">
        <v>122</v>
      </c>
      <c r="U57" s="37" t="s">
        <v>112</v>
      </c>
      <c r="V57" s="39">
        <v>60</v>
      </c>
      <c r="W57" s="37" t="s">
        <v>113</v>
      </c>
      <c r="X57" s="39"/>
      <c r="Y57" s="39"/>
      <c r="Z57" s="39"/>
      <c r="AA57" s="40">
        <v>30</v>
      </c>
      <c r="AB57" s="38">
        <v>60</v>
      </c>
      <c r="AC57" s="38">
        <v>10</v>
      </c>
      <c r="AD57" s="42" t="s">
        <v>129</v>
      </c>
      <c r="AE57" s="37" t="s">
        <v>115</v>
      </c>
      <c r="AF57" s="50">
        <v>410</v>
      </c>
      <c r="AG57" s="50">
        <v>6273.3</v>
      </c>
      <c r="AH57" s="43">
        <f t="shared" si="4"/>
        <v>2572053</v>
      </c>
      <c r="AI57" s="44">
        <f t="shared" si="5"/>
        <v>2880699.3600000003</v>
      </c>
      <c r="AJ57" s="45"/>
      <c r="AK57" s="46"/>
      <c r="AL57" s="45"/>
      <c r="AM57" s="45" t="s">
        <v>116</v>
      </c>
      <c r="AN57" s="35"/>
      <c r="AO57" s="37"/>
      <c r="AP57" s="37"/>
      <c r="AQ57" s="37"/>
      <c r="AR57" s="37" t="s">
        <v>234</v>
      </c>
      <c r="AS57" s="37" t="s">
        <v>234</v>
      </c>
      <c r="AT57" s="37"/>
      <c r="AU57" s="37"/>
      <c r="AV57" s="37"/>
      <c r="AW57" s="37"/>
      <c r="AX57" s="37"/>
      <c r="AY57" s="37"/>
      <c r="BD57" s="49">
        <v>42</v>
      </c>
    </row>
    <row r="58" spans="1:56" s="49" customFormat="1" ht="12.95" customHeight="1">
      <c r="A58" s="35" t="s">
        <v>100</v>
      </c>
      <c r="B58" s="35"/>
      <c r="C58" s="36"/>
      <c r="D58" s="35">
        <v>210029392</v>
      </c>
      <c r="E58" s="37" t="s">
        <v>1556</v>
      </c>
      <c r="F58" s="37">
        <v>22100042</v>
      </c>
      <c r="G58" s="37" t="s">
        <v>1258</v>
      </c>
      <c r="H58" s="37" t="s">
        <v>228</v>
      </c>
      <c r="I58" s="37" t="s">
        <v>229</v>
      </c>
      <c r="J58" s="37" t="s">
        <v>230</v>
      </c>
      <c r="K58" s="38" t="s">
        <v>150</v>
      </c>
      <c r="L58" s="39" t="s">
        <v>105</v>
      </c>
      <c r="M58" s="37" t="s">
        <v>121</v>
      </c>
      <c r="N58" s="40" t="s">
        <v>83</v>
      </c>
      <c r="O58" s="39" t="s">
        <v>107</v>
      </c>
      <c r="P58" s="37" t="s">
        <v>108</v>
      </c>
      <c r="Q58" s="39" t="s">
        <v>109</v>
      </c>
      <c r="R58" s="38" t="s">
        <v>110</v>
      </c>
      <c r="S58" s="39" t="s">
        <v>107</v>
      </c>
      <c r="T58" s="41" t="s">
        <v>122</v>
      </c>
      <c r="U58" s="37" t="s">
        <v>112</v>
      </c>
      <c r="V58" s="39">
        <v>60</v>
      </c>
      <c r="W58" s="37" t="s">
        <v>113</v>
      </c>
      <c r="X58" s="39"/>
      <c r="Y58" s="39"/>
      <c r="Z58" s="39"/>
      <c r="AA58" s="40">
        <v>30</v>
      </c>
      <c r="AB58" s="38">
        <v>60</v>
      </c>
      <c r="AC58" s="38">
        <v>10</v>
      </c>
      <c r="AD58" s="42" t="s">
        <v>129</v>
      </c>
      <c r="AE58" s="37" t="s">
        <v>115</v>
      </c>
      <c r="AF58" s="50">
        <v>400</v>
      </c>
      <c r="AG58" s="50">
        <v>3850</v>
      </c>
      <c r="AH58" s="43">
        <f t="shared" si="4"/>
        <v>1540000</v>
      </c>
      <c r="AI58" s="44">
        <f t="shared" si="5"/>
        <v>1724800.0000000002</v>
      </c>
      <c r="AJ58" s="45"/>
      <c r="AK58" s="46"/>
      <c r="AL58" s="45"/>
      <c r="AM58" s="45" t="s">
        <v>116</v>
      </c>
      <c r="AN58" s="35"/>
      <c r="AO58" s="37"/>
      <c r="AP58" s="37"/>
      <c r="AQ58" s="37"/>
      <c r="AR58" s="37" t="s">
        <v>235</v>
      </c>
      <c r="AS58" s="37" t="s">
        <v>235</v>
      </c>
      <c r="AT58" s="37"/>
      <c r="AU58" s="37"/>
      <c r="AV58" s="37"/>
      <c r="AW58" s="37"/>
      <c r="AX58" s="37"/>
      <c r="AY58" s="37"/>
      <c r="BD58" s="49">
        <v>43</v>
      </c>
    </row>
    <row r="59" spans="1:56" s="49" customFormat="1" ht="12.95" customHeight="1">
      <c r="A59" s="35" t="s">
        <v>100</v>
      </c>
      <c r="B59" s="35"/>
      <c r="C59" s="36"/>
      <c r="D59" s="35">
        <v>210029393</v>
      </c>
      <c r="E59" s="37" t="s">
        <v>1555</v>
      </c>
      <c r="F59" s="37">
        <v>22100043</v>
      </c>
      <c r="G59" s="37" t="s">
        <v>1259</v>
      </c>
      <c r="H59" s="37" t="s">
        <v>228</v>
      </c>
      <c r="I59" s="37" t="s">
        <v>229</v>
      </c>
      <c r="J59" s="37" t="s">
        <v>230</v>
      </c>
      <c r="K59" s="38" t="s">
        <v>150</v>
      </c>
      <c r="L59" s="39" t="s">
        <v>105</v>
      </c>
      <c r="M59" s="37" t="s">
        <v>121</v>
      </c>
      <c r="N59" s="40" t="s">
        <v>83</v>
      </c>
      <c r="O59" s="39" t="s">
        <v>107</v>
      </c>
      <c r="P59" s="37" t="s">
        <v>108</v>
      </c>
      <c r="Q59" s="39" t="s">
        <v>109</v>
      </c>
      <c r="R59" s="38" t="s">
        <v>110</v>
      </c>
      <c r="S59" s="39" t="s">
        <v>107</v>
      </c>
      <c r="T59" s="41" t="s">
        <v>122</v>
      </c>
      <c r="U59" s="37" t="s">
        <v>112</v>
      </c>
      <c r="V59" s="39">
        <v>60</v>
      </c>
      <c r="W59" s="37" t="s">
        <v>113</v>
      </c>
      <c r="X59" s="39"/>
      <c r="Y59" s="39"/>
      <c r="Z59" s="39"/>
      <c r="AA59" s="40">
        <v>30</v>
      </c>
      <c r="AB59" s="38">
        <v>60</v>
      </c>
      <c r="AC59" s="38">
        <v>10</v>
      </c>
      <c r="AD59" s="42" t="s">
        <v>129</v>
      </c>
      <c r="AE59" s="37" t="s">
        <v>115</v>
      </c>
      <c r="AF59" s="50">
        <v>400</v>
      </c>
      <c r="AG59" s="50">
        <v>3850</v>
      </c>
      <c r="AH59" s="43">
        <f t="shared" si="4"/>
        <v>1540000</v>
      </c>
      <c r="AI59" s="44">
        <f t="shared" si="5"/>
        <v>1724800.0000000002</v>
      </c>
      <c r="AJ59" s="45"/>
      <c r="AK59" s="46"/>
      <c r="AL59" s="45"/>
      <c r="AM59" s="45" t="s">
        <v>116</v>
      </c>
      <c r="AN59" s="35"/>
      <c r="AO59" s="37"/>
      <c r="AP59" s="37"/>
      <c r="AQ59" s="37"/>
      <c r="AR59" s="37" t="s">
        <v>236</v>
      </c>
      <c r="AS59" s="37" t="s">
        <v>236</v>
      </c>
      <c r="AT59" s="37"/>
      <c r="AU59" s="37"/>
      <c r="AV59" s="37"/>
      <c r="AW59" s="37"/>
      <c r="AX59" s="37"/>
      <c r="AY59" s="37"/>
      <c r="BD59" s="49">
        <v>44</v>
      </c>
    </row>
    <row r="60" spans="1:56" s="49" customFormat="1" ht="12.95" customHeight="1">
      <c r="A60" s="35" t="s">
        <v>100</v>
      </c>
      <c r="B60" s="35"/>
      <c r="C60" s="36"/>
      <c r="D60" s="35">
        <v>210029394</v>
      </c>
      <c r="E60" s="37" t="s">
        <v>1554</v>
      </c>
      <c r="F60" s="37">
        <v>22100044</v>
      </c>
      <c r="G60" s="37" t="s">
        <v>1260</v>
      </c>
      <c r="H60" s="37" t="s">
        <v>228</v>
      </c>
      <c r="I60" s="37" t="s">
        <v>229</v>
      </c>
      <c r="J60" s="37" t="s">
        <v>230</v>
      </c>
      <c r="K60" s="38" t="s">
        <v>150</v>
      </c>
      <c r="L60" s="39" t="s">
        <v>105</v>
      </c>
      <c r="M60" s="37" t="s">
        <v>121</v>
      </c>
      <c r="N60" s="40" t="s">
        <v>83</v>
      </c>
      <c r="O60" s="39" t="s">
        <v>107</v>
      </c>
      <c r="P60" s="37" t="s">
        <v>108</v>
      </c>
      <c r="Q60" s="39" t="s">
        <v>109</v>
      </c>
      <c r="R60" s="38" t="s">
        <v>110</v>
      </c>
      <c r="S60" s="39" t="s">
        <v>107</v>
      </c>
      <c r="T60" s="41" t="s">
        <v>122</v>
      </c>
      <c r="U60" s="37" t="s">
        <v>112</v>
      </c>
      <c r="V60" s="39">
        <v>60</v>
      </c>
      <c r="W60" s="37" t="s">
        <v>113</v>
      </c>
      <c r="X60" s="39"/>
      <c r="Y60" s="39"/>
      <c r="Z60" s="39"/>
      <c r="AA60" s="40">
        <v>30</v>
      </c>
      <c r="AB60" s="38">
        <v>60</v>
      </c>
      <c r="AC60" s="38">
        <v>10</v>
      </c>
      <c r="AD60" s="42" t="s">
        <v>129</v>
      </c>
      <c r="AE60" s="37" t="s">
        <v>115</v>
      </c>
      <c r="AF60" s="50">
        <v>400</v>
      </c>
      <c r="AG60" s="50">
        <v>1212.75</v>
      </c>
      <c r="AH60" s="43">
        <f t="shared" si="4"/>
        <v>485100</v>
      </c>
      <c r="AI60" s="44">
        <f t="shared" si="5"/>
        <v>543312</v>
      </c>
      <c r="AJ60" s="45"/>
      <c r="AK60" s="46"/>
      <c r="AL60" s="45"/>
      <c r="AM60" s="45" t="s">
        <v>116</v>
      </c>
      <c r="AN60" s="35"/>
      <c r="AO60" s="37"/>
      <c r="AP60" s="37"/>
      <c r="AQ60" s="37"/>
      <c r="AR60" s="37" t="s">
        <v>237</v>
      </c>
      <c r="AS60" s="37" t="s">
        <v>237</v>
      </c>
      <c r="AT60" s="37"/>
      <c r="AU60" s="37"/>
      <c r="AV60" s="37"/>
      <c r="AW60" s="37"/>
      <c r="AX60" s="37"/>
      <c r="AY60" s="37"/>
      <c r="BD60" s="49">
        <v>45</v>
      </c>
    </row>
    <row r="61" spans="1:56" s="49" customFormat="1" ht="12.95" customHeight="1">
      <c r="A61" s="35" t="s">
        <v>100</v>
      </c>
      <c r="B61" s="35"/>
      <c r="C61" s="36"/>
      <c r="D61" s="35">
        <v>210029395</v>
      </c>
      <c r="E61" s="37" t="s">
        <v>1553</v>
      </c>
      <c r="F61" s="37">
        <v>22100045</v>
      </c>
      <c r="G61" s="37" t="s">
        <v>1261</v>
      </c>
      <c r="H61" s="37" t="s">
        <v>228</v>
      </c>
      <c r="I61" s="37" t="s">
        <v>229</v>
      </c>
      <c r="J61" s="37" t="s">
        <v>230</v>
      </c>
      <c r="K61" s="38" t="s">
        <v>150</v>
      </c>
      <c r="L61" s="39" t="s">
        <v>105</v>
      </c>
      <c r="M61" s="37" t="s">
        <v>121</v>
      </c>
      <c r="N61" s="40" t="s">
        <v>83</v>
      </c>
      <c r="O61" s="39" t="s">
        <v>107</v>
      </c>
      <c r="P61" s="37" t="s">
        <v>108</v>
      </c>
      <c r="Q61" s="39" t="s">
        <v>109</v>
      </c>
      <c r="R61" s="38" t="s">
        <v>110</v>
      </c>
      <c r="S61" s="39" t="s">
        <v>107</v>
      </c>
      <c r="T61" s="41" t="s">
        <v>122</v>
      </c>
      <c r="U61" s="37" t="s">
        <v>112</v>
      </c>
      <c r="V61" s="39">
        <v>60</v>
      </c>
      <c r="W61" s="37" t="s">
        <v>113</v>
      </c>
      <c r="X61" s="39"/>
      <c r="Y61" s="39"/>
      <c r="Z61" s="39"/>
      <c r="AA61" s="40">
        <v>30</v>
      </c>
      <c r="AB61" s="38">
        <v>60</v>
      </c>
      <c r="AC61" s="38">
        <v>10</v>
      </c>
      <c r="AD61" s="42" t="s">
        <v>129</v>
      </c>
      <c r="AE61" s="37" t="s">
        <v>115</v>
      </c>
      <c r="AF61" s="50">
        <v>400</v>
      </c>
      <c r="AG61" s="50">
        <v>1155</v>
      </c>
      <c r="AH61" s="43">
        <f t="shared" si="4"/>
        <v>462000</v>
      </c>
      <c r="AI61" s="44">
        <f t="shared" si="5"/>
        <v>517440.00000000006</v>
      </c>
      <c r="AJ61" s="45"/>
      <c r="AK61" s="46"/>
      <c r="AL61" s="45"/>
      <c r="AM61" s="45" t="s">
        <v>116</v>
      </c>
      <c r="AN61" s="35"/>
      <c r="AO61" s="37"/>
      <c r="AP61" s="37"/>
      <c r="AQ61" s="37"/>
      <c r="AR61" s="37" t="s">
        <v>238</v>
      </c>
      <c r="AS61" s="37" t="s">
        <v>238</v>
      </c>
      <c r="AT61" s="37"/>
      <c r="AU61" s="37"/>
      <c r="AV61" s="37"/>
      <c r="AW61" s="37"/>
      <c r="AX61" s="37"/>
      <c r="AY61" s="37"/>
      <c r="BD61" s="49">
        <v>46</v>
      </c>
    </row>
    <row r="62" spans="1:56" s="49" customFormat="1" ht="12.95" customHeight="1">
      <c r="A62" s="35" t="s">
        <v>100</v>
      </c>
      <c r="B62" s="35"/>
      <c r="C62" s="36"/>
      <c r="D62" s="35">
        <v>220003667</v>
      </c>
      <c r="E62" s="37" t="s">
        <v>3397</v>
      </c>
      <c r="F62" s="37">
        <v>22100046</v>
      </c>
      <c r="G62" s="37" t="s">
        <v>1262</v>
      </c>
      <c r="H62" s="37" t="s">
        <v>239</v>
      </c>
      <c r="I62" s="37" t="s">
        <v>229</v>
      </c>
      <c r="J62" s="37" t="s">
        <v>240</v>
      </c>
      <c r="K62" s="38" t="s">
        <v>150</v>
      </c>
      <c r="L62" s="39" t="s">
        <v>105</v>
      </c>
      <c r="M62" s="37" t="s">
        <v>121</v>
      </c>
      <c r="N62" s="40" t="s">
        <v>83</v>
      </c>
      <c r="O62" s="39" t="s">
        <v>107</v>
      </c>
      <c r="P62" s="37" t="s">
        <v>108</v>
      </c>
      <c r="Q62" s="39" t="s">
        <v>109</v>
      </c>
      <c r="R62" s="38" t="s">
        <v>110</v>
      </c>
      <c r="S62" s="39" t="s">
        <v>107</v>
      </c>
      <c r="T62" s="41" t="s">
        <v>122</v>
      </c>
      <c r="U62" s="37" t="s">
        <v>112</v>
      </c>
      <c r="V62" s="39">
        <v>60</v>
      </c>
      <c r="W62" s="37" t="s">
        <v>113</v>
      </c>
      <c r="X62" s="39"/>
      <c r="Y62" s="39"/>
      <c r="Z62" s="39"/>
      <c r="AA62" s="40">
        <v>30</v>
      </c>
      <c r="AB62" s="38">
        <v>60</v>
      </c>
      <c r="AC62" s="38">
        <v>10</v>
      </c>
      <c r="AD62" s="42" t="s">
        <v>129</v>
      </c>
      <c r="AE62" s="37" t="s">
        <v>115</v>
      </c>
      <c r="AF62" s="50">
        <v>30</v>
      </c>
      <c r="AG62" s="50">
        <v>1900.95</v>
      </c>
      <c r="AH62" s="43">
        <f t="shared" si="4"/>
        <v>57028.5</v>
      </c>
      <c r="AI62" s="44">
        <f t="shared" si="5"/>
        <v>63871.920000000006</v>
      </c>
      <c r="AJ62" s="45"/>
      <c r="AK62" s="46"/>
      <c r="AL62" s="45"/>
      <c r="AM62" s="45" t="s">
        <v>116</v>
      </c>
      <c r="AN62" s="35"/>
      <c r="AO62" s="37"/>
      <c r="AP62" s="37"/>
      <c r="AQ62" s="37"/>
      <c r="AR62" s="37" t="s">
        <v>241</v>
      </c>
      <c r="AS62" s="37" t="s">
        <v>241</v>
      </c>
      <c r="AT62" s="37"/>
      <c r="AU62" s="37"/>
      <c r="AV62" s="37"/>
      <c r="AW62" s="37"/>
      <c r="AX62" s="37"/>
      <c r="AY62" s="37"/>
      <c r="BD62" s="49">
        <v>47</v>
      </c>
    </row>
    <row r="63" spans="1:56" s="49" customFormat="1" ht="12.95" customHeight="1">
      <c r="A63" s="35" t="s">
        <v>100</v>
      </c>
      <c r="B63" s="35"/>
      <c r="C63" s="36"/>
      <c r="D63" s="35">
        <v>220009641</v>
      </c>
      <c r="E63" s="37" t="s">
        <v>1552</v>
      </c>
      <c r="F63" s="37">
        <v>22100047</v>
      </c>
      <c r="G63" s="37" t="s">
        <v>1263</v>
      </c>
      <c r="H63" s="37" t="s">
        <v>228</v>
      </c>
      <c r="I63" s="37" t="s">
        <v>229</v>
      </c>
      <c r="J63" s="37" t="s">
        <v>230</v>
      </c>
      <c r="K63" s="38" t="s">
        <v>150</v>
      </c>
      <c r="L63" s="39" t="s">
        <v>105</v>
      </c>
      <c r="M63" s="37" t="s">
        <v>121</v>
      </c>
      <c r="N63" s="40" t="s">
        <v>83</v>
      </c>
      <c r="O63" s="39" t="s">
        <v>107</v>
      </c>
      <c r="P63" s="37" t="s">
        <v>108</v>
      </c>
      <c r="Q63" s="39" t="s">
        <v>109</v>
      </c>
      <c r="R63" s="38" t="s">
        <v>110</v>
      </c>
      <c r="S63" s="39" t="s">
        <v>107</v>
      </c>
      <c r="T63" s="41" t="s">
        <v>122</v>
      </c>
      <c r="U63" s="37" t="s">
        <v>112</v>
      </c>
      <c r="V63" s="39">
        <v>60</v>
      </c>
      <c r="W63" s="37" t="s">
        <v>113</v>
      </c>
      <c r="X63" s="39"/>
      <c r="Y63" s="39"/>
      <c r="Z63" s="39"/>
      <c r="AA63" s="40">
        <v>30</v>
      </c>
      <c r="AB63" s="38">
        <v>60</v>
      </c>
      <c r="AC63" s="38">
        <v>10</v>
      </c>
      <c r="AD63" s="42" t="s">
        <v>123</v>
      </c>
      <c r="AE63" s="37" t="s">
        <v>115</v>
      </c>
      <c r="AF63" s="50">
        <v>310</v>
      </c>
      <c r="AG63" s="50">
        <v>9350</v>
      </c>
      <c r="AH63" s="43">
        <f t="shared" si="4"/>
        <v>2898500</v>
      </c>
      <c r="AI63" s="44">
        <f t="shared" si="5"/>
        <v>3246320.0000000005</v>
      </c>
      <c r="AJ63" s="45"/>
      <c r="AK63" s="46"/>
      <c r="AL63" s="45"/>
      <c r="AM63" s="45" t="s">
        <v>116</v>
      </c>
      <c r="AN63" s="35"/>
      <c r="AO63" s="37"/>
      <c r="AP63" s="37"/>
      <c r="AQ63" s="37"/>
      <c r="AR63" s="37" t="s">
        <v>242</v>
      </c>
      <c r="AS63" s="37" t="s">
        <v>242</v>
      </c>
      <c r="AT63" s="37"/>
      <c r="AU63" s="37"/>
      <c r="AV63" s="37"/>
      <c r="AW63" s="37"/>
      <c r="AX63" s="37"/>
      <c r="AY63" s="37"/>
      <c r="BD63" s="49">
        <v>48</v>
      </c>
    </row>
    <row r="64" spans="1:56" s="49" customFormat="1" ht="12.95" customHeight="1">
      <c r="A64" s="35" t="s">
        <v>100</v>
      </c>
      <c r="B64" s="35"/>
      <c r="C64" s="36"/>
      <c r="D64" s="35">
        <v>220009642</v>
      </c>
      <c r="E64" s="37" t="s">
        <v>1551</v>
      </c>
      <c r="F64" s="37">
        <v>22100048</v>
      </c>
      <c r="G64" s="37" t="s">
        <v>1264</v>
      </c>
      <c r="H64" s="37" t="s">
        <v>228</v>
      </c>
      <c r="I64" s="37" t="s">
        <v>229</v>
      </c>
      <c r="J64" s="37" t="s">
        <v>230</v>
      </c>
      <c r="K64" s="38" t="s">
        <v>150</v>
      </c>
      <c r="L64" s="39" t="s">
        <v>105</v>
      </c>
      <c r="M64" s="37" t="s">
        <v>121</v>
      </c>
      <c r="N64" s="40" t="s">
        <v>83</v>
      </c>
      <c r="O64" s="39" t="s">
        <v>107</v>
      </c>
      <c r="P64" s="37" t="s">
        <v>108</v>
      </c>
      <c r="Q64" s="39" t="s">
        <v>109</v>
      </c>
      <c r="R64" s="38" t="s">
        <v>110</v>
      </c>
      <c r="S64" s="39" t="s">
        <v>107</v>
      </c>
      <c r="T64" s="41" t="s">
        <v>122</v>
      </c>
      <c r="U64" s="37" t="s">
        <v>112</v>
      </c>
      <c r="V64" s="39">
        <v>60</v>
      </c>
      <c r="W64" s="37" t="s">
        <v>113</v>
      </c>
      <c r="X64" s="39"/>
      <c r="Y64" s="39"/>
      <c r="Z64" s="39"/>
      <c r="AA64" s="40">
        <v>30</v>
      </c>
      <c r="AB64" s="38">
        <v>60</v>
      </c>
      <c r="AC64" s="38">
        <v>10</v>
      </c>
      <c r="AD64" s="42" t="s">
        <v>123</v>
      </c>
      <c r="AE64" s="37" t="s">
        <v>115</v>
      </c>
      <c r="AF64" s="50">
        <v>280</v>
      </c>
      <c r="AG64" s="50">
        <v>9350</v>
      </c>
      <c r="AH64" s="43">
        <f t="shared" si="4"/>
        <v>2618000</v>
      </c>
      <c r="AI64" s="44">
        <f t="shared" si="5"/>
        <v>2932160.0000000005</v>
      </c>
      <c r="AJ64" s="45"/>
      <c r="AK64" s="46"/>
      <c r="AL64" s="45"/>
      <c r="AM64" s="45" t="s">
        <v>116</v>
      </c>
      <c r="AN64" s="35"/>
      <c r="AO64" s="37"/>
      <c r="AP64" s="37"/>
      <c r="AQ64" s="37"/>
      <c r="AR64" s="37" t="s">
        <v>243</v>
      </c>
      <c r="AS64" s="37" t="s">
        <v>243</v>
      </c>
      <c r="AT64" s="37"/>
      <c r="AU64" s="37"/>
      <c r="AV64" s="37"/>
      <c r="AW64" s="37"/>
      <c r="AX64" s="37"/>
      <c r="AY64" s="37"/>
      <c r="BD64" s="49">
        <v>49</v>
      </c>
    </row>
    <row r="65" spans="1:56" s="49" customFormat="1" ht="12.95" customHeight="1">
      <c r="A65" s="35" t="s">
        <v>100</v>
      </c>
      <c r="B65" s="35"/>
      <c r="C65" s="36"/>
      <c r="D65" s="35">
        <v>220009643</v>
      </c>
      <c r="E65" s="37" t="s">
        <v>1560</v>
      </c>
      <c r="F65" s="37">
        <v>22100049</v>
      </c>
      <c r="G65" s="37" t="s">
        <v>1265</v>
      </c>
      <c r="H65" s="37" t="s">
        <v>228</v>
      </c>
      <c r="I65" s="37" t="s">
        <v>229</v>
      </c>
      <c r="J65" s="37" t="s">
        <v>230</v>
      </c>
      <c r="K65" s="38" t="s">
        <v>150</v>
      </c>
      <c r="L65" s="39" t="s">
        <v>105</v>
      </c>
      <c r="M65" s="37" t="s">
        <v>121</v>
      </c>
      <c r="N65" s="40" t="s">
        <v>83</v>
      </c>
      <c r="O65" s="39" t="s">
        <v>107</v>
      </c>
      <c r="P65" s="37" t="s">
        <v>108</v>
      </c>
      <c r="Q65" s="39" t="s">
        <v>109</v>
      </c>
      <c r="R65" s="38" t="s">
        <v>110</v>
      </c>
      <c r="S65" s="39" t="s">
        <v>107</v>
      </c>
      <c r="T65" s="41" t="s">
        <v>122</v>
      </c>
      <c r="U65" s="37" t="s">
        <v>112</v>
      </c>
      <c r="V65" s="39">
        <v>60</v>
      </c>
      <c r="W65" s="37" t="s">
        <v>113</v>
      </c>
      <c r="X65" s="39"/>
      <c r="Y65" s="39"/>
      <c r="Z65" s="39"/>
      <c r="AA65" s="40">
        <v>30</v>
      </c>
      <c r="AB65" s="38">
        <v>60</v>
      </c>
      <c r="AC65" s="38">
        <v>10</v>
      </c>
      <c r="AD65" s="42" t="s">
        <v>129</v>
      </c>
      <c r="AE65" s="37" t="s">
        <v>115</v>
      </c>
      <c r="AF65" s="50">
        <v>400</v>
      </c>
      <c r="AG65" s="50">
        <v>4520.9799999999996</v>
      </c>
      <c r="AH65" s="43">
        <f t="shared" si="4"/>
        <v>1808391.9999999998</v>
      </c>
      <c r="AI65" s="44">
        <f t="shared" si="5"/>
        <v>2025399.04</v>
      </c>
      <c r="AJ65" s="45"/>
      <c r="AK65" s="46"/>
      <c r="AL65" s="45"/>
      <c r="AM65" s="45" t="s">
        <v>116</v>
      </c>
      <c r="AN65" s="35"/>
      <c r="AO65" s="37"/>
      <c r="AP65" s="37"/>
      <c r="AQ65" s="37"/>
      <c r="AR65" s="37" t="s">
        <v>244</v>
      </c>
      <c r="AS65" s="37" t="s">
        <v>244</v>
      </c>
      <c r="AT65" s="37"/>
      <c r="AU65" s="37"/>
      <c r="AV65" s="37"/>
      <c r="AW65" s="37"/>
      <c r="AX65" s="37"/>
      <c r="AY65" s="37"/>
      <c r="BD65" s="49">
        <v>50</v>
      </c>
    </row>
    <row r="66" spans="1:56" s="49" customFormat="1" ht="12.95" customHeight="1">
      <c r="A66" s="35" t="s">
        <v>100</v>
      </c>
      <c r="B66" s="35"/>
      <c r="C66" s="36"/>
      <c r="D66" s="35">
        <v>210013039</v>
      </c>
      <c r="E66" s="37" t="s">
        <v>3398</v>
      </c>
      <c r="F66" s="37">
        <v>22100050</v>
      </c>
      <c r="G66" s="37" t="s">
        <v>1266</v>
      </c>
      <c r="H66" s="37" t="s">
        <v>245</v>
      </c>
      <c r="I66" s="37" t="s">
        <v>246</v>
      </c>
      <c r="J66" s="37" t="s">
        <v>247</v>
      </c>
      <c r="K66" s="38" t="s">
        <v>104</v>
      </c>
      <c r="L66" s="39" t="s">
        <v>105</v>
      </c>
      <c r="M66" s="37"/>
      <c r="N66" s="40" t="s">
        <v>106</v>
      </c>
      <c r="O66" s="39" t="s">
        <v>107</v>
      </c>
      <c r="P66" s="37" t="s">
        <v>108</v>
      </c>
      <c r="Q66" s="39" t="s">
        <v>109</v>
      </c>
      <c r="R66" s="38" t="s">
        <v>110</v>
      </c>
      <c r="S66" s="39" t="s">
        <v>107</v>
      </c>
      <c r="T66" s="41" t="s">
        <v>122</v>
      </c>
      <c r="U66" s="37" t="s">
        <v>112</v>
      </c>
      <c r="V66" s="39">
        <v>60</v>
      </c>
      <c r="W66" s="37" t="s">
        <v>113</v>
      </c>
      <c r="X66" s="39"/>
      <c r="Y66" s="39"/>
      <c r="Z66" s="39"/>
      <c r="AA66" s="40" t="s">
        <v>106</v>
      </c>
      <c r="AB66" s="38">
        <v>90</v>
      </c>
      <c r="AC66" s="38">
        <v>10</v>
      </c>
      <c r="AD66" s="42" t="s">
        <v>129</v>
      </c>
      <c r="AE66" s="37" t="s">
        <v>115</v>
      </c>
      <c r="AF66" s="50">
        <v>9</v>
      </c>
      <c r="AG66" s="50">
        <v>33882.1</v>
      </c>
      <c r="AH66" s="43">
        <f t="shared" si="4"/>
        <v>304938.89999999997</v>
      </c>
      <c r="AI66" s="44">
        <f t="shared" si="5"/>
        <v>341531.56799999997</v>
      </c>
      <c r="AJ66" s="45"/>
      <c r="AK66" s="46"/>
      <c r="AL66" s="45"/>
      <c r="AM66" s="45" t="s">
        <v>116</v>
      </c>
      <c r="AN66" s="35"/>
      <c r="AO66" s="37"/>
      <c r="AP66" s="37"/>
      <c r="AQ66" s="37"/>
      <c r="AR66" s="37" t="s">
        <v>248</v>
      </c>
      <c r="AS66" s="37" t="s">
        <v>248</v>
      </c>
      <c r="AT66" s="37"/>
      <c r="AU66" s="37"/>
      <c r="AV66" s="37"/>
      <c r="AW66" s="37"/>
      <c r="AX66" s="37"/>
      <c r="AY66" s="37"/>
      <c r="BD66" s="49">
        <v>51</v>
      </c>
    </row>
    <row r="67" spans="1:56" s="49" customFormat="1" ht="12.95" customHeight="1">
      <c r="A67" s="35" t="s">
        <v>100</v>
      </c>
      <c r="B67" s="35"/>
      <c r="C67" s="36"/>
      <c r="D67" s="35">
        <v>210013042</v>
      </c>
      <c r="E67" s="37" t="s">
        <v>3399</v>
      </c>
      <c r="F67" s="37">
        <v>22100051</v>
      </c>
      <c r="G67" s="37" t="s">
        <v>1267</v>
      </c>
      <c r="H67" s="37" t="s">
        <v>249</v>
      </c>
      <c r="I67" s="37" t="s">
        <v>246</v>
      </c>
      <c r="J67" s="37" t="s">
        <v>250</v>
      </c>
      <c r="K67" s="38" t="s">
        <v>104</v>
      </c>
      <c r="L67" s="39" t="s">
        <v>105</v>
      </c>
      <c r="M67" s="37"/>
      <c r="N67" s="40" t="s">
        <v>106</v>
      </c>
      <c r="O67" s="39" t="s">
        <v>107</v>
      </c>
      <c r="P67" s="37" t="s">
        <v>108</v>
      </c>
      <c r="Q67" s="39" t="s">
        <v>109</v>
      </c>
      <c r="R67" s="38" t="s">
        <v>110</v>
      </c>
      <c r="S67" s="39" t="s">
        <v>107</v>
      </c>
      <c r="T67" s="41" t="s">
        <v>122</v>
      </c>
      <c r="U67" s="37" t="s">
        <v>112</v>
      </c>
      <c r="V67" s="39">
        <v>60</v>
      </c>
      <c r="W67" s="37" t="s">
        <v>113</v>
      </c>
      <c r="X67" s="39"/>
      <c r="Y67" s="39"/>
      <c r="Z67" s="39"/>
      <c r="AA67" s="40" t="s">
        <v>106</v>
      </c>
      <c r="AB67" s="38">
        <v>90</v>
      </c>
      <c r="AC67" s="38">
        <v>10</v>
      </c>
      <c r="AD67" s="42" t="s">
        <v>129</v>
      </c>
      <c r="AE67" s="37" t="s">
        <v>115</v>
      </c>
      <c r="AF67" s="50">
        <v>3</v>
      </c>
      <c r="AG67" s="50">
        <v>92912.65</v>
      </c>
      <c r="AH67" s="43">
        <f t="shared" si="4"/>
        <v>278737.94999999995</v>
      </c>
      <c r="AI67" s="44">
        <f t="shared" si="5"/>
        <v>312186.50399999996</v>
      </c>
      <c r="AJ67" s="45"/>
      <c r="AK67" s="46"/>
      <c r="AL67" s="45"/>
      <c r="AM67" s="45" t="s">
        <v>116</v>
      </c>
      <c r="AN67" s="35"/>
      <c r="AO67" s="37"/>
      <c r="AP67" s="37"/>
      <c r="AQ67" s="37"/>
      <c r="AR67" s="37" t="s">
        <v>251</v>
      </c>
      <c r="AS67" s="37" t="s">
        <v>251</v>
      </c>
      <c r="AT67" s="37"/>
      <c r="AU67" s="37"/>
      <c r="AV67" s="37"/>
      <c r="AW67" s="37"/>
      <c r="AX67" s="37"/>
      <c r="AY67" s="37"/>
      <c r="BD67" s="49">
        <v>52</v>
      </c>
    </row>
    <row r="68" spans="1:56" s="49" customFormat="1" ht="12.95" customHeight="1">
      <c r="A68" s="35" t="s">
        <v>100</v>
      </c>
      <c r="B68" s="35"/>
      <c r="C68" s="36"/>
      <c r="D68" s="35">
        <v>210013043</v>
      </c>
      <c r="E68" s="37" t="s">
        <v>3400</v>
      </c>
      <c r="F68" s="37">
        <v>22100052</v>
      </c>
      <c r="G68" s="37" t="s">
        <v>1268</v>
      </c>
      <c r="H68" s="37" t="s">
        <v>252</v>
      </c>
      <c r="I68" s="37" t="s">
        <v>246</v>
      </c>
      <c r="J68" s="37" t="s">
        <v>253</v>
      </c>
      <c r="K68" s="38" t="s">
        <v>104</v>
      </c>
      <c r="L68" s="39" t="s">
        <v>105</v>
      </c>
      <c r="M68" s="37"/>
      <c r="N68" s="40" t="s">
        <v>106</v>
      </c>
      <c r="O68" s="39" t="s">
        <v>107</v>
      </c>
      <c r="P68" s="37" t="s">
        <v>108</v>
      </c>
      <c r="Q68" s="39" t="s">
        <v>109</v>
      </c>
      <c r="R68" s="38" t="s">
        <v>110</v>
      </c>
      <c r="S68" s="39" t="s">
        <v>107</v>
      </c>
      <c r="T68" s="41" t="s">
        <v>122</v>
      </c>
      <c r="U68" s="37" t="s">
        <v>112</v>
      </c>
      <c r="V68" s="39">
        <v>60</v>
      </c>
      <c r="W68" s="37" t="s">
        <v>113</v>
      </c>
      <c r="X68" s="39"/>
      <c r="Y68" s="39"/>
      <c r="Z68" s="39"/>
      <c r="AA68" s="40" t="s">
        <v>106</v>
      </c>
      <c r="AB68" s="38">
        <v>90</v>
      </c>
      <c r="AC68" s="38">
        <v>10</v>
      </c>
      <c r="AD68" s="42" t="s">
        <v>129</v>
      </c>
      <c r="AE68" s="37" t="s">
        <v>115</v>
      </c>
      <c r="AF68" s="50">
        <v>3</v>
      </c>
      <c r="AG68" s="50">
        <v>10673.23</v>
      </c>
      <c r="AH68" s="43">
        <f t="shared" si="4"/>
        <v>32019.69</v>
      </c>
      <c r="AI68" s="44">
        <f t="shared" si="5"/>
        <v>35862.052800000005</v>
      </c>
      <c r="AJ68" s="45"/>
      <c r="AK68" s="46"/>
      <c r="AL68" s="45"/>
      <c r="AM68" s="45" t="s">
        <v>116</v>
      </c>
      <c r="AN68" s="35"/>
      <c r="AO68" s="37"/>
      <c r="AP68" s="37"/>
      <c r="AQ68" s="37"/>
      <c r="AR68" s="37" t="s">
        <v>254</v>
      </c>
      <c r="AS68" s="37" t="s">
        <v>254</v>
      </c>
      <c r="AT68" s="37"/>
      <c r="AU68" s="37"/>
      <c r="AV68" s="37"/>
      <c r="AW68" s="37"/>
      <c r="AX68" s="37"/>
      <c r="AY68" s="37"/>
      <c r="BD68" s="49">
        <v>53</v>
      </c>
    </row>
    <row r="69" spans="1:56" s="49" customFormat="1" ht="12.95" customHeight="1">
      <c r="A69" s="35" t="s">
        <v>100</v>
      </c>
      <c r="B69" s="35"/>
      <c r="C69" s="36"/>
      <c r="D69" s="35">
        <v>210013044</v>
      </c>
      <c r="E69" s="37" t="s">
        <v>3401</v>
      </c>
      <c r="F69" s="37">
        <v>22100053</v>
      </c>
      <c r="G69" s="37" t="s">
        <v>1269</v>
      </c>
      <c r="H69" s="37" t="s">
        <v>249</v>
      </c>
      <c r="I69" s="37" t="s">
        <v>246</v>
      </c>
      <c r="J69" s="37" t="s">
        <v>250</v>
      </c>
      <c r="K69" s="38" t="s">
        <v>104</v>
      </c>
      <c r="L69" s="39" t="s">
        <v>105</v>
      </c>
      <c r="M69" s="37"/>
      <c r="N69" s="40" t="s">
        <v>106</v>
      </c>
      <c r="O69" s="39" t="s">
        <v>107</v>
      </c>
      <c r="P69" s="37" t="s">
        <v>108</v>
      </c>
      <c r="Q69" s="39" t="s">
        <v>109</v>
      </c>
      <c r="R69" s="38" t="s">
        <v>110</v>
      </c>
      <c r="S69" s="39" t="s">
        <v>107</v>
      </c>
      <c r="T69" s="41" t="s">
        <v>122</v>
      </c>
      <c r="U69" s="37" t="s">
        <v>112</v>
      </c>
      <c r="V69" s="39">
        <v>60</v>
      </c>
      <c r="W69" s="37" t="s">
        <v>113</v>
      </c>
      <c r="X69" s="39"/>
      <c r="Y69" s="39"/>
      <c r="Z69" s="39"/>
      <c r="AA69" s="40" t="s">
        <v>106</v>
      </c>
      <c r="AB69" s="38">
        <v>90</v>
      </c>
      <c r="AC69" s="38">
        <v>10</v>
      </c>
      <c r="AD69" s="42" t="s">
        <v>129</v>
      </c>
      <c r="AE69" s="37" t="s">
        <v>115</v>
      </c>
      <c r="AF69" s="50">
        <v>16</v>
      </c>
      <c r="AG69" s="50">
        <v>38873.019999999997</v>
      </c>
      <c r="AH69" s="43">
        <f t="shared" si="4"/>
        <v>621968.31999999995</v>
      </c>
      <c r="AI69" s="44">
        <f t="shared" si="5"/>
        <v>696604.51840000006</v>
      </c>
      <c r="AJ69" s="45"/>
      <c r="AK69" s="46"/>
      <c r="AL69" s="45"/>
      <c r="AM69" s="45" t="s">
        <v>116</v>
      </c>
      <c r="AN69" s="35"/>
      <c r="AO69" s="37"/>
      <c r="AP69" s="37"/>
      <c r="AQ69" s="37"/>
      <c r="AR69" s="37" t="s">
        <v>255</v>
      </c>
      <c r="AS69" s="37" t="s">
        <v>255</v>
      </c>
      <c r="AT69" s="37"/>
      <c r="AU69" s="37"/>
      <c r="AV69" s="37"/>
      <c r="AW69" s="37"/>
      <c r="AX69" s="37"/>
      <c r="AY69" s="37"/>
      <c r="BD69" s="49">
        <v>54</v>
      </c>
    </row>
    <row r="70" spans="1:56" s="49" customFormat="1" ht="12.95" customHeight="1">
      <c r="A70" s="35" t="s">
        <v>100</v>
      </c>
      <c r="B70" s="35"/>
      <c r="C70" s="36"/>
      <c r="D70" s="35">
        <v>210010671</v>
      </c>
      <c r="E70" s="37" t="s">
        <v>1262</v>
      </c>
      <c r="F70" s="37">
        <v>22100054</v>
      </c>
      <c r="G70" s="37" t="s">
        <v>1270</v>
      </c>
      <c r="H70" s="37" t="s">
        <v>256</v>
      </c>
      <c r="I70" s="37" t="s">
        <v>257</v>
      </c>
      <c r="J70" s="37" t="s">
        <v>258</v>
      </c>
      <c r="K70" s="38" t="s">
        <v>104</v>
      </c>
      <c r="L70" s="39" t="s">
        <v>105</v>
      </c>
      <c r="M70" s="37"/>
      <c r="N70" s="40" t="s">
        <v>106</v>
      </c>
      <c r="O70" s="39" t="s">
        <v>107</v>
      </c>
      <c r="P70" s="37" t="s">
        <v>108</v>
      </c>
      <c r="Q70" s="39" t="s">
        <v>109</v>
      </c>
      <c r="R70" s="38" t="s">
        <v>110</v>
      </c>
      <c r="S70" s="39" t="s">
        <v>107</v>
      </c>
      <c r="T70" s="41" t="s">
        <v>111</v>
      </c>
      <c r="U70" s="37" t="s">
        <v>112</v>
      </c>
      <c r="V70" s="39">
        <v>60</v>
      </c>
      <c r="W70" s="37" t="s">
        <v>113</v>
      </c>
      <c r="X70" s="39"/>
      <c r="Y70" s="39"/>
      <c r="Z70" s="39"/>
      <c r="AA70" s="40" t="s">
        <v>106</v>
      </c>
      <c r="AB70" s="38">
        <v>90</v>
      </c>
      <c r="AC70" s="38">
        <v>10</v>
      </c>
      <c r="AD70" s="42" t="s">
        <v>114</v>
      </c>
      <c r="AE70" s="37" t="s">
        <v>115</v>
      </c>
      <c r="AF70" s="50">
        <v>150</v>
      </c>
      <c r="AG70" s="50">
        <v>871.6</v>
      </c>
      <c r="AH70" s="43">
        <f t="shared" si="4"/>
        <v>130740</v>
      </c>
      <c r="AI70" s="44">
        <f t="shared" si="5"/>
        <v>146428.80000000002</v>
      </c>
      <c r="AJ70" s="45"/>
      <c r="AK70" s="46"/>
      <c r="AL70" s="45"/>
      <c r="AM70" s="45" t="s">
        <v>116</v>
      </c>
      <c r="AN70" s="35"/>
      <c r="AO70" s="37"/>
      <c r="AP70" s="37"/>
      <c r="AQ70" s="37"/>
      <c r="AR70" s="37" t="s">
        <v>259</v>
      </c>
      <c r="AS70" s="37" t="s">
        <v>259</v>
      </c>
      <c r="AT70" s="37"/>
      <c r="AU70" s="37"/>
      <c r="AV70" s="37"/>
      <c r="AW70" s="37"/>
      <c r="AX70" s="37"/>
      <c r="AY70" s="37"/>
      <c r="BD70" s="49">
        <v>55</v>
      </c>
    </row>
    <row r="71" spans="1:56" s="49" customFormat="1" ht="12.95" customHeight="1">
      <c r="A71" s="35" t="s">
        <v>100</v>
      </c>
      <c r="B71" s="35"/>
      <c r="C71" s="36"/>
      <c r="D71" s="35">
        <v>210009303</v>
      </c>
      <c r="E71" s="37" t="s">
        <v>1239</v>
      </c>
      <c r="F71" s="37">
        <v>22100055</v>
      </c>
      <c r="G71" s="37" t="s">
        <v>1271</v>
      </c>
      <c r="H71" s="37" t="s">
        <v>260</v>
      </c>
      <c r="I71" s="37" t="s">
        <v>261</v>
      </c>
      <c r="J71" s="37" t="s">
        <v>262</v>
      </c>
      <c r="K71" s="38" t="s">
        <v>104</v>
      </c>
      <c r="L71" s="39" t="s">
        <v>105</v>
      </c>
      <c r="M71" s="37"/>
      <c r="N71" s="40" t="s">
        <v>106</v>
      </c>
      <c r="O71" s="39" t="s">
        <v>107</v>
      </c>
      <c r="P71" s="37" t="s">
        <v>108</v>
      </c>
      <c r="Q71" s="39" t="s">
        <v>109</v>
      </c>
      <c r="R71" s="38" t="s">
        <v>110</v>
      </c>
      <c r="S71" s="39" t="s">
        <v>107</v>
      </c>
      <c r="T71" s="41" t="s">
        <v>122</v>
      </c>
      <c r="U71" s="37" t="s">
        <v>112</v>
      </c>
      <c r="V71" s="39">
        <v>60</v>
      </c>
      <c r="W71" s="37" t="s">
        <v>113</v>
      </c>
      <c r="X71" s="39"/>
      <c r="Y71" s="39"/>
      <c r="Z71" s="39"/>
      <c r="AA71" s="40" t="s">
        <v>106</v>
      </c>
      <c r="AB71" s="38">
        <v>90</v>
      </c>
      <c r="AC71" s="38">
        <v>10</v>
      </c>
      <c r="AD71" s="42" t="s">
        <v>140</v>
      </c>
      <c r="AE71" s="37" t="s">
        <v>115</v>
      </c>
      <c r="AF71" s="50">
        <v>110</v>
      </c>
      <c r="AG71" s="50">
        <v>529.5</v>
      </c>
      <c r="AH71" s="43">
        <f t="shared" si="4"/>
        <v>58245</v>
      </c>
      <c r="AI71" s="44">
        <f t="shared" si="5"/>
        <v>65234.400000000009</v>
      </c>
      <c r="AJ71" s="45"/>
      <c r="AK71" s="46"/>
      <c r="AL71" s="45"/>
      <c r="AM71" s="45" t="s">
        <v>116</v>
      </c>
      <c r="AN71" s="35"/>
      <c r="AO71" s="37"/>
      <c r="AP71" s="37"/>
      <c r="AQ71" s="37"/>
      <c r="AR71" s="37" t="s">
        <v>263</v>
      </c>
      <c r="AS71" s="37" t="s">
        <v>263</v>
      </c>
      <c r="AT71" s="37"/>
      <c r="AU71" s="37"/>
      <c r="AV71" s="37"/>
      <c r="AW71" s="37"/>
      <c r="AX71" s="37"/>
      <c r="AY71" s="37"/>
      <c r="BD71" s="49">
        <v>56</v>
      </c>
    </row>
    <row r="72" spans="1:56" s="49" customFormat="1" ht="12.95" customHeight="1">
      <c r="A72" s="35" t="s">
        <v>100</v>
      </c>
      <c r="B72" s="35"/>
      <c r="C72" s="36"/>
      <c r="D72" s="35">
        <v>270006358</v>
      </c>
      <c r="E72" s="37" t="s">
        <v>1218</v>
      </c>
      <c r="F72" s="37">
        <v>22100056</v>
      </c>
      <c r="G72" s="37" t="s">
        <v>1272</v>
      </c>
      <c r="H72" s="37" t="s">
        <v>264</v>
      </c>
      <c r="I72" s="37" t="s">
        <v>265</v>
      </c>
      <c r="J72" s="37" t="s">
        <v>139</v>
      </c>
      <c r="K72" s="38" t="s">
        <v>104</v>
      </c>
      <c r="L72" s="39" t="s">
        <v>105</v>
      </c>
      <c r="M72" s="37"/>
      <c r="N72" s="40" t="s">
        <v>106</v>
      </c>
      <c r="O72" s="39" t="s">
        <v>107</v>
      </c>
      <c r="P72" s="37" t="s">
        <v>108</v>
      </c>
      <c r="Q72" s="39" t="s">
        <v>109</v>
      </c>
      <c r="R72" s="38" t="s">
        <v>110</v>
      </c>
      <c r="S72" s="39" t="s">
        <v>107</v>
      </c>
      <c r="T72" s="41" t="s">
        <v>122</v>
      </c>
      <c r="U72" s="37" t="s">
        <v>112</v>
      </c>
      <c r="V72" s="39">
        <v>60</v>
      </c>
      <c r="W72" s="37" t="s">
        <v>113</v>
      </c>
      <c r="X72" s="39"/>
      <c r="Y72" s="39"/>
      <c r="Z72" s="39"/>
      <c r="AA72" s="40" t="s">
        <v>106</v>
      </c>
      <c r="AB72" s="38">
        <v>90</v>
      </c>
      <c r="AC72" s="38">
        <v>10</v>
      </c>
      <c r="AD72" s="42" t="s">
        <v>140</v>
      </c>
      <c r="AE72" s="37" t="s">
        <v>115</v>
      </c>
      <c r="AF72" s="50">
        <v>13</v>
      </c>
      <c r="AG72" s="50">
        <v>3927</v>
      </c>
      <c r="AH72" s="43">
        <f t="shared" si="4"/>
        <v>51051</v>
      </c>
      <c r="AI72" s="44">
        <f t="shared" si="5"/>
        <v>57177.120000000003</v>
      </c>
      <c r="AJ72" s="45"/>
      <c r="AK72" s="46"/>
      <c r="AL72" s="45"/>
      <c r="AM72" s="45" t="s">
        <v>116</v>
      </c>
      <c r="AN72" s="35"/>
      <c r="AO72" s="37"/>
      <c r="AP72" s="37"/>
      <c r="AQ72" s="37"/>
      <c r="AR72" s="37" t="s">
        <v>266</v>
      </c>
      <c r="AS72" s="37" t="s">
        <v>266</v>
      </c>
      <c r="AT72" s="37"/>
      <c r="AU72" s="37"/>
      <c r="AV72" s="37"/>
      <c r="AW72" s="37"/>
      <c r="AX72" s="37"/>
      <c r="AY72" s="37"/>
      <c r="BD72" s="49">
        <v>57</v>
      </c>
    </row>
    <row r="73" spans="1:56" s="49" customFormat="1" ht="12.95" customHeight="1">
      <c r="A73" s="35" t="s">
        <v>100</v>
      </c>
      <c r="B73" s="35"/>
      <c r="C73" s="36"/>
      <c r="D73" s="35">
        <v>210009216</v>
      </c>
      <c r="E73" s="37" t="s">
        <v>1267</v>
      </c>
      <c r="F73" s="37">
        <v>22100057</v>
      </c>
      <c r="G73" s="37" t="s">
        <v>1273</v>
      </c>
      <c r="H73" s="37" t="s">
        <v>267</v>
      </c>
      <c r="I73" s="37" t="s">
        <v>268</v>
      </c>
      <c r="J73" s="37" t="s">
        <v>269</v>
      </c>
      <c r="K73" s="38" t="s">
        <v>104</v>
      </c>
      <c r="L73" s="39" t="s">
        <v>105</v>
      </c>
      <c r="M73" s="37"/>
      <c r="N73" s="40" t="s">
        <v>106</v>
      </c>
      <c r="O73" s="39" t="s">
        <v>107</v>
      </c>
      <c r="P73" s="37" t="s">
        <v>108</v>
      </c>
      <c r="Q73" s="39" t="s">
        <v>109</v>
      </c>
      <c r="R73" s="38" t="s">
        <v>110</v>
      </c>
      <c r="S73" s="39" t="s">
        <v>107</v>
      </c>
      <c r="T73" s="41" t="s">
        <v>111</v>
      </c>
      <c r="U73" s="37" t="s">
        <v>112</v>
      </c>
      <c r="V73" s="39">
        <v>60</v>
      </c>
      <c r="W73" s="37" t="s">
        <v>113</v>
      </c>
      <c r="X73" s="39"/>
      <c r="Y73" s="39"/>
      <c r="Z73" s="39"/>
      <c r="AA73" s="40" t="s">
        <v>106</v>
      </c>
      <c r="AB73" s="38">
        <v>90</v>
      </c>
      <c r="AC73" s="38">
        <v>10</v>
      </c>
      <c r="AD73" s="42" t="s">
        <v>145</v>
      </c>
      <c r="AE73" s="37" t="s">
        <v>115</v>
      </c>
      <c r="AF73" s="50">
        <v>10</v>
      </c>
      <c r="AG73" s="50">
        <v>3455</v>
      </c>
      <c r="AH73" s="43">
        <f t="shared" si="4"/>
        <v>34550</v>
      </c>
      <c r="AI73" s="44">
        <f t="shared" si="5"/>
        <v>38696.000000000007</v>
      </c>
      <c r="AJ73" s="45"/>
      <c r="AK73" s="46"/>
      <c r="AL73" s="45"/>
      <c r="AM73" s="45" t="s">
        <v>116</v>
      </c>
      <c r="AN73" s="35"/>
      <c r="AO73" s="37"/>
      <c r="AP73" s="37"/>
      <c r="AQ73" s="37"/>
      <c r="AR73" s="37" t="s">
        <v>270</v>
      </c>
      <c r="AS73" s="37" t="s">
        <v>270</v>
      </c>
      <c r="AT73" s="37"/>
      <c r="AU73" s="37"/>
      <c r="AV73" s="37"/>
      <c r="AW73" s="37"/>
      <c r="AX73" s="37"/>
      <c r="AY73" s="37"/>
      <c r="BD73" s="49">
        <v>58</v>
      </c>
    </row>
    <row r="74" spans="1:56" s="49" customFormat="1" ht="12.95" customHeight="1">
      <c r="A74" s="35" t="s">
        <v>100</v>
      </c>
      <c r="B74" s="35"/>
      <c r="C74" s="36"/>
      <c r="D74" s="35">
        <v>210001372</v>
      </c>
      <c r="E74" s="37" t="s">
        <v>3402</v>
      </c>
      <c r="F74" s="37">
        <v>22100058</v>
      </c>
      <c r="G74" s="37" t="s">
        <v>1274</v>
      </c>
      <c r="H74" s="37" t="s">
        <v>271</v>
      </c>
      <c r="I74" s="37" t="s">
        <v>272</v>
      </c>
      <c r="J74" s="37" t="s">
        <v>273</v>
      </c>
      <c r="K74" s="38" t="s">
        <v>104</v>
      </c>
      <c r="L74" s="39" t="s">
        <v>105</v>
      </c>
      <c r="M74" s="37" t="s">
        <v>121</v>
      </c>
      <c r="N74" s="40" t="s">
        <v>83</v>
      </c>
      <c r="O74" s="39" t="s">
        <v>107</v>
      </c>
      <c r="P74" s="37" t="s">
        <v>108</v>
      </c>
      <c r="Q74" s="39" t="s">
        <v>109</v>
      </c>
      <c r="R74" s="38" t="s">
        <v>110</v>
      </c>
      <c r="S74" s="39" t="s">
        <v>107</v>
      </c>
      <c r="T74" s="41" t="s">
        <v>122</v>
      </c>
      <c r="U74" s="37" t="s">
        <v>112</v>
      </c>
      <c r="V74" s="39">
        <v>60</v>
      </c>
      <c r="W74" s="37" t="s">
        <v>113</v>
      </c>
      <c r="X74" s="39"/>
      <c r="Y74" s="39"/>
      <c r="Z74" s="39"/>
      <c r="AA74" s="40">
        <v>30</v>
      </c>
      <c r="AB74" s="38">
        <v>60</v>
      </c>
      <c r="AC74" s="38">
        <v>10</v>
      </c>
      <c r="AD74" s="42" t="s">
        <v>129</v>
      </c>
      <c r="AE74" s="37" t="s">
        <v>115</v>
      </c>
      <c r="AF74" s="50">
        <v>90</v>
      </c>
      <c r="AG74" s="50">
        <v>103977.3</v>
      </c>
      <c r="AH74" s="43">
        <f t="shared" si="4"/>
        <v>9357957</v>
      </c>
      <c r="AI74" s="44">
        <f t="shared" si="5"/>
        <v>10480911.840000002</v>
      </c>
      <c r="AJ74" s="45"/>
      <c r="AK74" s="46"/>
      <c r="AL74" s="45"/>
      <c r="AM74" s="45" t="s">
        <v>116</v>
      </c>
      <c r="AN74" s="35"/>
      <c r="AO74" s="37"/>
      <c r="AP74" s="37"/>
      <c r="AQ74" s="37"/>
      <c r="AR74" s="37" t="s">
        <v>274</v>
      </c>
      <c r="AS74" s="37" t="s">
        <v>274</v>
      </c>
      <c r="AT74" s="37"/>
      <c r="AU74" s="37"/>
      <c r="AV74" s="37"/>
      <c r="AW74" s="37"/>
      <c r="AX74" s="37"/>
      <c r="AY74" s="37"/>
      <c r="BD74" s="49">
        <v>59</v>
      </c>
    </row>
    <row r="75" spans="1:56" s="49" customFormat="1" ht="12.95" customHeight="1">
      <c r="A75" s="35" t="s">
        <v>100</v>
      </c>
      <c r="B75" s="35"/>
      <c r="C75" s="36"/>
      <c r="D75" s="35">
        <v>210020202</v>
      </c>
      <c r="E75" s="37" t="s">
        <v>3403</v>
      </c>
      <c r="F75" s="37">
        <v>22100059</v>
      </c>
      <c r="G75" s="37" t="s">
        <v>1275</v>
      </c>
      <c r="H75" s="37" t="s">
        <v>271</v>
      </c>
      <c r="I75" s="37" t="s">
        <v>272</v>
      </c>
      <c r="J75" s="37" t="s">
        <v>273</v>
      </c>
      <c r="K75" s="38" t="s">
        <v>104</v>
      </c>
      <c r="L75" s="39" t="s">
        <v>105</v>
      </c>
      <c r="M75" s="37" t="s">
        <v>121</v>
      </c>
      <c r="N75" s="40" t="s">
        <v>83</v>
      </c>
      <c r="O75" s="39" t="s">
        <v>107</v>
      </c>
      <c r="P75" s="37" t="s">
        <v>108</v>
      </c>
      <c r="Q75" s="39" t="s">
        <v>109</v>
      </c>
      <c r="R75" s="38" t="s">
        <v>110</v>
      </c>
      <c r="S75" s="39" t="s">
        <v>107</v>
      </c>
      <c r="T75" s="41" t="s">
        <v>122</v>
      </c>
      <c r="U75" s="37" t="s">
        <v>112</v>
      </c>
      <c r="V75" s="39">
        <v>60</v>
      </c>
      <c r="W75" s="37" t="s">
        <v>113</v>
      </c>
      <c r="X75" s="39"/>
      <c r="Y75" s="39"/>
      <c r="Z75" s="39"/>
      <c r="AA75" s="40">
        <v>30</v>
      </c>
      <c r="AB75" s="38">
        <v>60</v>
      </c>
      <c r="AC75" s="38">
        <v>10</v>
      </c>
      <c r="AD75" s="42" t="s">
        <v>129</v>
      </c>
      <c r="AE75" s="37" t="s">
        <v>115</v>
      </c>
      <c r="AF75" s="50">
        <v>70</v>
      </c>
      <c r="AG75" s="50">
        <v>84909</v>
      </c>
      <c r="AH75" s="43">
        <f t="shared" si="4"/>
        <v>5943630</v>
      </c>
      <c r="AI75" s="44">
        <f t="shared" si="5"/>
        <v>6656865.6000000006</v>
      </c>
      <c r="AJ75" s="45"/>
      <c r="AK75" s="46"/>
      <c r="AL75" s="45"/>
      <c r="AM75" s="45" t="s">
        <v>116</v>
      </c>
      <c r="AN75" s="35"/>
      <c r="AO75" s="37"/>
      <c r="AP75" s="37"/>
      <c r="AQ75" s="37"/>
      <c r="AR75" s="37" t="s">
        <v>275</v>
      </c>
      <c r="AS75" s="37" t="s">
        <v>275</v>
      </c>
      <c r="AT75" s="37"/>
      <c r="AU75" s="37"/>
      <c r="AV75" s="37"/>
      <c r="AW75" s="37"/>
      <c r="AX75" s="37"/>
      <c r="AY75" s="37"/>
      <c r="BD75" s="49">
        <v>60</v>
      </c>
    </row>
    <row r="76" spans="1:56" s="49" customFormat="1" ht="12.95" customHeight="1">
      <c r="A76" s="35" t="s">
        <v>100</v>
      </c>
      <c r="B76" s="35"/>
      <c r="C76" s="36"/>
      <c r="D76" s="35">
        <v>120009414</v>
      </c>
      <c r="E76" s="37" t="s">
        <v>3404</v>
      </c>
      <c r="F76" s="37">
        <v>22100060</v>
      </c>
      <c r="G76" s="37" t="s">
        <v>1276</v>
      </c>
      <c r="H76" s="37" t="s">
        <v>276</v>
      </c>
      <c r="I76" s="37" t="s">
        <v>277</v>
      </c>
      <c r="J76" s="37" t="s">
        <v>278</v>
      </c>
      <c r="K76" s="38" t="s">
        <v>150</v>
      </c>
      <c r="L76" s="39" t="s">
        <v>105</v>
      </c>
      <c r="M76" s="37" t="s">
        <v>121</v>
      </c>
      <c r="N76" s="40" t="s">
        <v>83</v>
      </c>
      <c r="O76" s="39" t="s">
        <v>107</v>
      </c>
      <c r="P76" s="37" t="s">
        <v>108</v>
      </c>
      <c r="Q76" s="39" t="s">
        <v>109</v>
      </c>
      <c r="R76" s="38" t="s">
        <v>110</v>
      </c>
      <c r="S76" s="39" t="s">
        <v>279</v>
      </c>
      <c r="T76" s="41" t="s">
        <v>280</v>
      </c>
      <c r="U76" s="37" t="s">
        <v>112</v>
      </c>
      <c r="V76" s="39">
        <v>90</v>
      </c>
      <c r="W76" s="37" t="s">
        <v>113</v>
      </c>
      <c r="X76" s="39"/>
      <c r="Y76" s="39"/>
      <c r="Z76" s="39"/>
      <c r="AA76" s="40">
        <v>30</v>
      </c>
      <c r="AB76" s="38">
        <v>60</v>
      </c>
      <c r="AC76" s="38">
        <v>10</v>
      </c>
      <c r="AD76" s="42" t="s">
        <v>129</v>
      </c>
      <c r="AE76" s="37" t="s">
        <v>115</v>
      </c>
      <c r="AF76" s="50">
        <v>1700</v>
      </c>
      <c r="AG76" s="50">
        <v>85675</v>
      </c>
      <c r="AH76" s="43">
        <v>0</v>
      </c>
      <c r="AI76" s="44">
        <f t="shared" si="5"/>
        <v>0</v>
      </c>
      <c r="AJ76" s="45"/>
      <c r="AK76" s="46"/>
      <c r="AL76" s="45"/>
      <c r="AM76" s="45" t="s">
        <v>116</v>
      </c>
      <c r="AN76" s="35"/>
      <c r="AO76" s="37"/>
      <c r="AP76" s="37"/>
      <c r="AQ76" s="37"/>
      <c r="AR76" s="37" t="s">
        <v>281</v>
      </c>
      <c r="AS76" s="37" t="s">
        <v>281</v>
      </c>
      <c r="AT76" s="37"/>
      <c r="AU76" s="37"/>
      <c r="AV76" s="37"/>
      <c r="AW76" s="37"/>
      <c r="AX76" s="37"/>
      <c r="AY76" s="37"/>
      <c r="BD76" s="49">
        <v>61</v>
      </c>
    </row>
    <row r="77" spans="1:56" s="49" customFormat="1" ht="12.95" customHeight="1">
      <c r="A77" s="35" t="s">
        <v>2152</v>
      </c>
      <c r="B77" s="293"/>
      <c r="C77" s="293"/>
      <c r="D77" s="36">
        <v>120009414</v>
      </c>
      <c r="E77" s="38" t="s">
        <v>4289</v>
      </c>
      <c r="F77" s="37"/>
      <c r="G77" s="293"/>
      <c r="H77" s="37" t="s">
        <v>276</v>
      </c>
      <c r="I77" s="37" t="s">
        <v>277</v>
      </c>
      <c r="J77" s="37" t="s">
        <v>278</v>
      </c>
      <c r="K77" s="37" t="s">
        <v>150</v>
      </c>
      <c r="L77" s="464"/>
      <c r="M77" s="37" t="s">
        <v>121</v>
      </c>
      <c r="N77" s="39" t="s">
        <v>83</v>
      </c>
      <c r="O77" s="39" t="s">
        <v>107</v>
      </c>
      <c r="P77" s="37" t="s">
        <v>108</v>
      </c>
      <c r="Q77" s="39" t="s">
        <v>1094</v>
      </c>
      <c r="R77" s="37" t="s">
        <v>110</v>
      </c>
      <c r="S77" s="39" t="s">
        <v>279</v>
      </c>
      <c r="T77" s="37" t="s">
        <v>280</v>
      </c>
      <c r="U77" s="37" t="s">
        <v>112</v>
      </c>
      <c r="V77" s="39">
        <v>90</v>
      </c>
      <c r="W77" s="37" t="s">
        <v>113</v>
      </c>
      <c r="X77" s="39"/>
      <c r="Y77" s="39"/>
      <c r="Z77" s="39"/>
      <c r="AA77" s="465">
        <v>30</v>
      </c>
      <c r="AB77" s="37">
        <v>60</v>
      </c>
      <c r="AC77" s="37">
        <v>10</v>
      </c>
      <c r="AD77" s="42" t="s">
        <v>129</v>
      </c>
      <c r="AE77" s="37" t="s">
        <v>115</v>
      </c>
      <c r="AF77" s="42">
        <v>1700</v>
      </c>
      <c r="AG77" s="50">
        <v>78000</v>
      </c>
      <c r="AH77" s="45">
        <f>AG77*AF77</f>
        <v>132600000</v>
      </c>
      <c r="AI77" s="45">
        <f t="shared" si="5"/>
        <v>148512000</v>
      </c>
      <c r="AJ77" s="46"/>
      <c r="AK77" s="45"/>
      <c r="AL77" s="45"/>
      <c r="AM77" s="35" t="s">
        <v>116</v>
      </c>
      <c r="AN77" s="37"/>
      <c r="AO77" s="37"/>
      <c r="AP77" s="37"/>
      <c r="AQ77" s="37"/>
      <c r="AR77" s="37" t="s">
        <v>281</v>
      </c>
      <c r="AS77" s="37"/>
      <c r="AT77" s="37"/>
      <c r="AU77" s="37"/>
      <c r="AV77" s="37"/>
      <c r="AW77" s="37"/>
      <c r="AX77" s="37"/>
      <c r="AY77" s="35" t="s">
        <v>105</v>
      </c>
      <c r="AZ77" s="346" t="s">
        <v>4034</v>
      </c>
      <c r="BA77" s="346" t="s">
        <v>4035</v>
      </c>
      <c r="BB77" s="346"/>
      <c r="BC77" s="224"/>
      <c r="BD77" s="49">
        <v>62</v>
      </c>
    </row>
    <row r="78" spans="1:56" s="49" customFormat="1" ht="12.95" customHeight="1">
      <c r="A78" s="35" t="s">
        <v>100</v>
      </c>
      <c r="B78" s="35"/>
      <c r="C78" s="36"/>
      <c r="D78" s="35">
        <v>120009414</v>
      </c>
      <c r="E78" s="37" t="s">
        <v>3405</v>
      </c>
      <c r="F78" s="37">
        <v>22100061</v>
      </c>
      <c r="G78" s="37" t="s">
        <v>1277</v>
      </c>
      <c r="H78" s="37" t="s">
        <v>276</v>
      </c>
      <c r="I78" s="37" t="s">
        <v>277</v>
      </c>
      <c r="J78" s="37" t="s">
        <v>278</v>
      </c>
      <c r="K78" s="38" t="s">
        <v>150</v>
      </c>
      <c r="L78" s="39" t="s">
        <v>105</v>
      </c>
      <c r="M78" s="37" t="s">
        <v>121</v>
      </c>
      <c r="N78" s="40" t="s">
        <v>83</v>
      </c>
      <c r="O78" s="39" t="s">
        <v>107</v>
      </c>
      <c r="P78" s="37" t="s">
        <v>108</v>
      </c>
      <c r="Q78" s="39" t="s">
        <v>109</v>
      </c>
      <c r="R78" s="38" t="s">
        <v>110</v>
      </c>
      <c r="S78" s="39" t="s">
        <v>279</v>
      </c>
      <c r="T78" s="41" t="s">
        <v>282</v>
      </c>
      <c r="U78" s="37" t="s">
        <v>112</v>
      </c>
      <c r="V78" s="39">
        <v>90</v>
      </c>
      <c r="W78" s="37" t="s">
        <v>113</v>
      </c>
      <c r="X78" s="39"/>
      <c r="Y78" s="39"/>
      <c r="Z78" s="39"/>
      <c r="AA78" s="40">
        <v>30</v>
      </c>
      <c r="AB78" s="38">
        <v>60</v>
      </c>
      <c r="AC78" s="38">
        <v>10</v>
      </c>
      <c r="AD78" s="42" t="s">
        <v>129</v>
      </c>
      <c r="AE78" s="37" t="s">
        <v>115</v>
      </c>
      <c r="AF78" s="50">
        <v>1300</v>
      </c>
      <c r="AG78" s="50">
        <v>85675</v>
      </c>
      <c r="AH78" s="43">
        <v>0</v>
      </c>
      <c r="AI78" s="44">
        <f t="shared" ref="AI78:AI79" si="6">AH78*1.12</f>
        <v>0</v>
      </c>
      <c r="AJ78" s="45"/>
      <c r="AK78" s="46"/>
      <c r="AL78" s="45"/>
      <c r="AM78" s="45" t="s">
        <v>116</v>
      </c>
      <c r="AN78" s="35"/>
      <c r="AO78" s="37"/>
      <c r="AP78" s="37"/>
      <c r="AQ78" s="37"/>
      <c r="AR78" s="37" t="s">
        <v>281</v>
      </c>
      <c r="AS78" s="37" t="s">
        <v>281</v>
      </c>
      <c r="AT78" s="37"/>
      <c r="AU78" s="37"/>
      <c r="AV78" s="37"/>
      <c r="AW78" s="37"/>
      <c r="AX78" s="37"/>
      <c r="AY78" s="37"/>
      <c r="BD78" s="49">
        <v>63</v>
      </c>
    </row>
    <row r="79" spans="1:56" s="49" customFormat="1" ht="12.95" customHeight="1">
      <c r="A79" s="35" t="s">
        <v>2152</v>
      </c>
      <c r="B79" s="293"/>
      <c r="C79" s="293"/>
      <c r="D79" s="36">
        <v>120009414</v>
      </c>
      <c r="E79" s="38" t="s">
        <v>4290</v>
      </c>
      <c r="F79" s="37"/>
      <c r="G79" s="293"/>
      <c r="H79" s="37" t="s">
        <v>276</v>
      </c>
      <c r="I79" s="37" t="s">
        <v>277</v>
      </c>
      <c r="J79" s="37" t="s">
        <v>278</v>
      </c>
      <c r="K79" s="37" t="s">
        <v>150</v>
      </c>
      <c r="L79" s="464"/>
      <c r="M79" s="37" t="s">
        <v>121</v>
      </c>
      <c r="N79" s="39" t="s">
        <v>83</v>
      </c>
      <c r="O79" s="39" t="s">
        <v>107</v>
      </c>
      <c r="P79" s="37" t="s">
        <v>108</v>
      </c>
      <c r="Q79" s="39" t="s">
        <v>1094</v>
      </c>
      <c r="R79" s="37" t="s">
        <v>110</v>
      </c>
      <c r="S79" s="39" t="s">
        <v>279</v>
      </c>
      <c r="T79" s="37" t="s">
        <v>282</v>
      </c>
      <c r="U79" s="37" t="s">
        <v>112</v>
      </c>
      <c r="V79" s="39">
        <v>90</v>
      </c>
      <c r="W79" s="37" t="s">
        <v>113</v>
      </c>
      <c r="X79" s="39"/>
      <c r="Y79" s="39"/>
      <c r="Z79" s="39"/>
      <c r="AA79" s="465">
        <v>30</v>
      </c>
      <c r="AB79" s="37">
        <v>60</v>
      </c>
      <c r="AC79" s="37">
        <v>10</v>
      </c>
      <c r="AD79" s="42" t="s">
        <v>129</v>
      </c>
      <c r="AE79" s="37" t="s">
        <v>115</v>
      </c>
      <c r="AF79" s="42">
        <v>1300</v>
      </c>
      <c r="AG79" s="50">
        <v>78000</v>
      </c>
      <c r="AH79" s="45">
        <f>AG79*AF79</f>
        <v>101400000</v>
      </c>
      <c r="AI79" s="45">
        <f t="shared" si="6"/>
        <v>113568000.00000001</v>
      </c>
      <c r="AJ79" s="46"/>
      <c r="AK79" s="45"/>
      <c r="AL79" s="45"/>
      <c r="AM79" s="35" t="s">
        <v>116</v>
      </c>
      <c r="AN79" s="37"/>
      <c r="AO79" s="37"/>
      <c r="AP79" s="37"/>
      <c r="AQ79" s="37"/>
      <c r="AR79" s="37" t="s">
        <v>281</v>
      </c>
      <c r="AS79" s="37"/>
      <c r="AT79" s="37"/>
      <c r="AU79" s="37"/>
      <c r="AV79" s="37"/>
      <c r="AW79" s="37"/>
      <c r="AX79" s="37"/>
      <c r="AY79" s="35" t="s">
        <v>105</v>
      </c>
      <c r="AZ79" s="346" t="s">
        <v>4034</v>
      </c>
      <c r="BA79" s="346" t="s">
        <v>4036</v>
      </c>
      <c r="BB79" s="346"/>
      <c r="BC79" s="224"/>
      <c r="BD79" s="49">
        <v>64</v>
      </c>
    </row>
    <row r="80" spans="1:56" s="49" customFormat="1" ht="12.95" customHeight="1">
      <c r="A80" s="35" t="s">
        <v>100</v>
      </c>
      <c r="B80" s="35"/>
      <c r="C80" s="36"/>
      <c r="D80" s="35">
        <v>120010627</v>
      </c>
      <c r="E80" s="37" t="s">
        <v>3406</v>
      </c>
      <c r="F80" s="37">
        <v>22100062</v>
      </c>
      <c r="G80" s="37" t="s">
        <v>1278</v>
      </c>
      <c r="H80" s="37" t="s">
        <v>276</v>
      </c>
      <c r="I80" s="37" t="s">
        <v>277</v>
      </c>
      <c r="J80" s="37" t="s">
        <v>278</v>
      </c>
      <c r="K80" s="38" t="s">
        <v>150</v>
      </c>
      <c r="L80" s="39" t="s">
        <v>105</v>
      </c>
      <c r="M80" s="37" t="s">
        <v>121</v>
      </c>
      <c r="N80" s="40" t="s">
        <v>83</v>
      </c>
      <c r="O80" s="39" t="s">
        <v>107</v>
      </c>
      <c r="P80" s="37" t="s">
        <v>108</v>
      </c>
      <c r="Q80" s="39" t="s">
        <v>109</v>
      </c>
      <c r="R80" s="38" t="s">
        <v>110</v>
      </c>
      <c r="S80" s="39" t="s">
        <v>283</v>
      </c>
      <c r="T80" s="41" t="s">
        <v>284</v>
      </c>
      <c r="U80" s="37" t="s">
        <v>112</v>
      </c>
      <c r="V80" s="39" t="s">
        <v>285</v>
      </c>
      <c r="W80" s="37" t="s">
        <v>113</v>
      </c>
      <c r="X80" s="39"/>
      <c r="Y80" s="39"/>
      <c r="Z80" s="39"/>
      <c r="AA80" s="40">
        <v>30</v>
      </c>
      <c r="AB80" s="38">
        <v>60</v>
      </c>
      <c r="AC80" s="38">
        <v>10</v>
      </c>
      <c r="AD80" s="42" t="s">
        <v>129</v>
      </c>
      <c r="AE80" s="37" t="s">
        <v>115</v>
      </c>
      <c r="AF80" s="50">
        <v>790</v>
      </c>
      <c r="AG80" s="50">
        <v>189000</v>
      </c>
      <c r="AH80" s="43">
        <v>0</v>
      </c>
      <c r="AI80" s="44">
        <v>0</v>
      </c>
      <c r="AJ80" s="45"/>
      <c r="AK80" s="46"/>
      <c r="AL80" s="45"/>
      <c r="AM80" s="45" t="s">
        <v>116</v>
      </c>
      <c r="AN80" s="35"/>
      <c r="AO80" s="37"/>
      <c r="AP80" s="37"/>
      <c r="AQ80" s="37"/>
      <c r="AR80" s="37" t="s">
        <v>286</v>
      </c>
      <c r="AS80" s="37" t="s">
        <v>286</v>
      </c>
      <c r="AT80" s="37"/>
      <c r="AU80" s="37"/>
      <c r="AV80" s="37"/>
      <c r="AW80" s="37"/>
      <c r="AX80" s="37"/>
      <c r="AY80" s="37"/>
      <c r="BD80" s="49">
        <v>65</v>
      </c>
    </row>
    <row r="81" spans="1:56" s="366" customFormat="1" ht="13.15" customHeight="1">
      <c r="A81" s="97" t="s">
        <v>2152</v>
      </c>
      <c r="B81" s="448"/>
      <c r="C81" s="448"/>
      <c r="D81" s="122">
        <v>120010627</v>
      </c>
      <c r="E81" s="577" t="s">
        <v>4291</v>
      </c>
      <c r="F81" s="448"/>
      <c r="G81" s="448"/>
      <c r="H81" s="186" t="s">
        <v>276</v>
      </c>
      <c r="I81" s="186" t="s">
        <v>277</v>
      </c>
      <c r="J81" s="186" t="s">
        <v>278</v>
      </c>
      <c r="K81" s="577" t="s">
        <v>150</v>
      </c>
      <c r="L81" s="544"/>
      <c r="M81" s="577" t="s">
        <v>121</v>
      </c>
      <c r="N81" s="533" t="s">
        <v>83</v>
      </c>
      <c r="O81" s="89" t="s">
        <v>107</v>
      </c>
      <c r="P81" s="186" t="s">
        <v>108</v>
      </c>
      <c r="Q81" s="89" t="s">
        <v>1094</v>
      </c>
      <c r="R81" s="577" t="s">
        <v>110</v>
      </c>
      <c r="S81" s="89" t="s">
        <v>283</v>
      </c>
      <c r="T81" s="186" t="s">
        <v>284</v>
      </c>
      <c r="U81" s="186" t="s">
        <v>112</v>
      </c>
      <c r="V81" s="89">
        <v>90</v>
      </c>
      <c r="W81" s="186" t="s">
        <v>113</v>
      </c>
      <c r="X81" s="89"/>
      <c r="Y81" s="89"/>
      <c r="Z81" s="89"/>
      <c r="AA81" s="91">
        <v>30</v>
      </c>
      <c r="AB81" s="186">
        <v>60</v>
      </c>
      <c r="AC81" s="186">
        <v>10</v>
      </c>
      <c r="AD81" s="162" t="s">
        <v>129</v>
      </c>
      <c r="AE81" s="186" t="s">
        <v>115</v>
      </c>
      <c r="AF81" s="163">
        <v>790</v>
      </c>
      <c r="AG81" s="92">
        <v>37000</v>
      </c>
      <c r="AH81" s="79">
        <v>0</v>
      </c>
      <c r="AI81" s="79">
        <v>0</v>
      </c>
      <c r="AJ81" s="581"/>
      <c r="AK81" s="44"/>
      <c r="AL81" s="44"/>
      <c r="AM81" s="97" t="s">
        <v>116</v>
      </c>
      <c r="AN81" s="186"/>
      <c r="AO81" s="186"/>
      <c r="AP81" s="186"/>
      <c r="AQ81" s="186"/>
      <c r="AR81" s="186" t="s">
        <v>286</v>
      </c>
      <c r="AS81" s="186"/>
      <c r="AT81" s="186"/>
      <c r="AU81" s="186"/>
      <c r="AV81" s="186"/>
      <c r="AW81" s="186"/>
      <c r="AX81" s="186"/>
      <c r="AY81" s="97" t="s">
        <v>5019</v>
      </c>
      <c r="AZ81" s="580" t="s">
        <v>4570</v>
      </c>
    </row>
    <row r="82" spans="1:56" s="49" customFormat="1" ht="12.95" customHeight="1">
      <c r="A82" s="35" t="s">
        <v>100</v>
      </c>
      <c r="B82" s="35"/>
      <c r="C82" s="36"/>
      <c r="D82" s="35">
        <v>120010627</v>
      </c>
      <c r="E82" s="37" t="s">
        <v>3407</v>
      </c>
      <c r="F82" s="37">
        <v>22100063</v>
      </c>
      <c r="G82" s="37" t="s">
        <v>1279</v>
      </c>
      <c r="H82" s="37" t="s">
        <v>276</v>
      </c>
      <c r="I82" s="37" t="s">
        <v>277</v>
      </c>
      <c r="J82" s="37" t="s">
        <v>278</v>
      </c>
      <c r="K82" s="38" t="s">
        <v>150</v>
      </c>
      <c r="L82" s="39" t="s">
        <v>105</v>
      </c>
      <c r="M82" s="37" t="s">
        <v>121</v>
      </c>
      <c r="N82" s="40" t="s">
        <v>83</v>
      </c>
      <c r="O82" s="39" t="s">
        <v>107</v>
      </c>
      <c r="P82" s="37" t="s">
        <v>108</v>
      </c>
      <c r="Q82" s="39" t="s">
        <v>109</v>
      </c>
      <c r="R82" s="38" t="s">
        <v>110</v>
      </c>
      <c r="S82" s="39" t="s">
        <v>107</v>
      </c>
      <c r="T82" s="41" t="s">
        <v>122</v>
      </c>
      <c r="U82" s="37" t="s">
        <v>112</v>
      </c>
      <c r="V82" s="39" t="s">
        <v>285</v>
      </c>
      <c r="W82" s="37" t="s">
        <v>113</v>
      </c>
      <c r="X82" s="39"/>
      <c r="Y82" s="39"/>
      <c r="Z82" s="39"/>
      <c r="AA82" s="40">
        <v>30</v>
      </c>
      <c r="AB82" s="38">
        <v>60</v>
      </c>
      <c r="AC82" s="38">
        <v>10</v>
      </c>
      <c r="AD82" s="42" t="s">
        <v>129</v>
      </c>
      <c r="AE82" s="37" t="s">
        <v>115</v>
      </c>
      <c r="AF82" s="50">
        <v>410</v>
      </c>
      <c r="AG82" s="50">
        <v>189000</v>
      </c>
      <c r="AH82" s="43">
        <v>0</v>
      </c>
      <c r="AI82" s="44">
        <f t="shared" ref="AI82:AI105" si="7">AH82*1.12</f>
        <v>0</v>
      </c>
      <c r="AJ82" s="45"/>
      <c r="AK82" s="46"/>
      <c r="AL82" s="45"/>
      <c r="AM82" s="45" t="s">
        <v>116</v>
      </c>
      <c r="AN82" s="35"/>
      <c r="AO82" s="37"/>
      <c r="AP82" s="37"/>
      <c r="AQ82" s="37"/>
      <c r="AR82" s="37" t="s">
        <v>286</v>
      </c>
      <c r="AS82" s="37" t="s">
        <v>286</v>
      </c>
      <c r="AT82" s="37"/>
      <c r="AU82" s="37"/>
      <c r="AV82" s="37"/>
      <c r="AW82" s="37"/>
      <c r="AX82" s="37"/>
      <c r="AY82" s="37"/>
      <c r="BD82" s="49">
        <v>67</v>
      </c>
    </row>
    <row r="83" spans="1:56" s="49" customFormat="1" ht="12.95" customHeight="1">
      <c r="A83" s="35" t="s">
        <v>2152</v>
      </c>
      <c r="B83" s="293"/>
      <c r="C83" s="293"/>
      <c r="D83" s="36">
        <v>120010627</v>
      </c>
      <c r="E83" s="38" t="s">
        <v>4292</v>
      </c>
      <c r="F83" s="37"/>
      <c r="G83" s="293"/>
      <c r="H83" s="37" t="s">
        <v>276</v>
      </c>
      <c r="I83" s="37" t="s">
        <v>277</v>
      </c>
      <c r="J83" s="37" t="s">
        <v>278</v>
      </c>
      <c r="K83" s="37" t="s">
        <v>150</v>
      </c>
      <c r="L83" s="464"/>
      <c r="M83" s="37" t="s">
        <v>121</v>
      </c>
      <c r="N83" s="39" t="s">
        <v>83</v>
      </c>
      <c r="O83" s="39" t="s">
        <v>107</v>
      </c>
      <c r="P83" s="37" t="s">
        <v>108</v>
      </c>
      <c r="Q83" s="39" t="s">
        <v>1094</v>
      </c>
      <c r="R83" s="37" t="s">
        <v>110</v>
      </c>
      <c r="S83" s="39" t="s">
        <v>107</v>
      </c>
      <c r="T83" s="37" t="s">
        <v>111</v>
      </c>
      <c r="U83" s="37" t="s">
        <v>112</v>
      </c>
      <c r="V83" s="39">
        <v>90</v>
      </c>
      <c r="W83" s="37" t="s">
        <v>113</v>
      </c>
      <c r="X83" s="39"/>
      <c r="Y83" s="39"/>
      <c r="Z83" s="39"/>
      <c r="AA83" s="465">
        <v>30</v>
      </c>
      <c r="AB83" s="37">
        <v>60</v>
      </c>
      <c r="AC83" s="37">
        <v>10</v>
      </c>
      <c r="AD83" s="42" t="s">
        <v>129</v>
      </c>
      <c r="AE83" s="37" t="s">
        <v>115</v>
      </c>
      <c r="AF83" s="42">
        <v>410</v>
      </c>
      <c r="AG83" s="50">
        <v>37000</v>
      </c>
      <c r="AH83" s="43">
        <v>0</v>
      </c>
      <c r="AI83" s="44">
        <f t="shared" si="7"/>
        <v>0</v>
      </c>
      <c r="AJ83" s="46"/>
      <c r="AK83" s="45"/>
      <c r="AL83" s="45"/>
      <c r="AM83" s="35" t="s">
        <v>116</v>
      </c>
      <c r="AN83" s="37"/>
      <c r="AO83" s="37"/>
      <c r="AP83" s="37"/>
      <c r="AQ83" s="37"/>
      <c r="AR83" s="37" t="s">
        <v>286</v>
      </c>
      <c r="AS83" s="37"/>
      <c r="AT83" s="37"/>
      <c r="AU83" s="37"/>
      <c r="AV83" s="37"/>
      <c r="AW83" s="37"/>
      <c r="AX83" s="37"/>
      <c r="AY83" s="35" t="s">
        <v>105</v>
      </c>
      <c r="AZ83" s="346" t="s">
        <v>4034</v>
      </c>
      <c r="BA83" s="346" t="s">
        <v>4037</v>
      </c>
      <c r="BB83" s="346"/>
      <c r="BC83" s="224"/>
      <c r="BD83" s="49">
        <v>68</v>
      </c>
    </row>
    <row r="84" spans="1:56" s="49" customFormat="1" ht="12.95" customHeight="1">
      <c r="A84" s="469" t="s">
        <v>2152</v>
      </c>
      <c r="B84" s="617"/>
      <c r="C84" s="617"/>
      <c r="D84" s="110">
        <v>120010627</v>
      </c>
      <c r="E84" s="614" t="s">
        <v>4815</v>
      </c>
      <c r="F84" s="617"/>
      <c r="G84" s="617"/>
      <c r="H84" s="47" t="s">
        <v>276</v>
      </c>
      <c r="I84" s="47" t="s">
        <v>277</v>
      </c>
      <c r="J84" s="47" t="s">
        <v>278</v>
      </c>
      <c r="K84" s="76" t="s">
        <v>150</v>
      </c>
      <c r="L84" s="109" t="s">
        <v>4720</v>
      </c>
      <c r="M84" s="143" t="s">
        <v>121</v>
      </c>
      <c r="N84" s="76" t="s">
        <v>83</v>
      </c>
      <c r="O84" s="47" t="s">
        <v>107</v>
      </c>
      <c r="P84" s="466" t="s">
        <v>108</v>
      </c>
      <c r="Q84" s="469" t="s">
        <v>2156</v>
      </c>
      <c r="R84" s="76" t="s">
        <v>110</v>
      </c>
      <c r="S84" s="47" t="s">
        <v>107</v>
      </c>
      <c r="T84" s="47" t="s">
        <v>111</v>
      </c>
      <c r="U84" s="466" t="s">
        <v>112</v>
      </c>
      <c r="V84" s="47">
        <v>90</v>
      </c>
      <c r="W84" s="466" t="s">
        <v>113</v>
      </c>
      <c r="X84" s="466"/>
      <c r="Y84" s="466"/>
      <c r="Z84" s="1056"/>
      <c r="AA84" s="547">
        <v>30</v>
      </c>
      <c r="AB84" s="547">
        <v>60</v>
      </c>
      <c r="AC84" s="547">
        <v>10</v>
      </c>
      <c r="AD84" s="1055" t="s">
        <v>129</v>
      </c>
      <c r="AE84" s="1050" t="s">
        <v>115</v>
      </c>
      <c r="AF84" s="1057">
        <v>1202</v>
      </c>
      <c r="AG84" s="1057">
        <v>47650</v>
      </c>
      <c r="AH84" s="1051">
        <v>57275300</v>
      </c>
      <c r="AI84" s="1051">
        <f t="shared" si="7"/>
        <v>64148336.000000007</v>
      </c>
      <c r="AJ84" s="1052"/>
      <c r="AK84" s="1053"/>
      <c r="AL84" s="1053"/>
      <c r="AM84" s="1058" t="s">
        <v>116</v>
      </c>
      <c r="AN84" s="1058"/>
      <c r="AO84" s="1058"/>
      <c r="AP84" s="47"/>
      <c r="AQ84" s="47"/>
      <c r="AR84" s="741" t="s">
        <v>286</v>
      </c>
      <c r="AS84" s="47"/>
      <c r="AT84" s="47"/>
      <c r="AU84" s="47"/>
      <c r="AV84" s="47"/>
      <c r="AW84" s="47"/>
      <c r="AX84" s="47"/>
      <c r="AY84" s="466" t="s">
        <v>4723</v>
      </c>
      <c r="AZ84" s="455"/>
      <c r="BA84" s="366"/>
      <c r="BB84" s="366"/>
      <c r="BC84" s="118" t="e">
        <f>VLOOKUP(#REF!,$E$13:$BD$2009,53,0)</f>
        <v>#REF!</v>
      </c>
      <c r="BD84" s="785" t="e">
        <f>BC84+0.5</f>
        <v>#REF!</v>
      </c>
    </row>
    <row r="85" spans="1:56" s="49" customFormat="1" ht="12.95" customHeight="1">
      <c r="A85" s="35" t="s">
        <v>100</v>
      </c>
      <c r="B85" s="35"/>
      <c r="C85" s="36"/>
      <c r="D85" s="35">
        <v>210013931</v>
      </c>
      <c r="E85" s="37" t="s">
        <v>3408</v>
      </c>
      <c r="F85" s="37">
        <v>22100064</v>
      </c>
      <c r="G85" s="37" t="s">
        <v>1280</v>
      </c>
      <c r="H85" s="37" t="s">
        <v>287</v>
      </c>
      <c r="I85" s="37" t="s">
        <v>288</v>
      </c>
      <c r="J85" s="37" t="s">
        <v>289</v>
      </c>
      <c r="K85" s="38" t="s">
        <v>104</v>
      </c>
      <c r="L85" s="39" t="s">
        <v>105</v>
      </c>
      <c r="M85" s="37" t="s">
        <v>121</v>
      </c>
      <c r="N85" s="40" t="s">
        <v>83</v>
      </c>
      <c r="O85" s="39" t="s">
        <v>107</v>
      </c>
      <c r="P85" s="37" t="s">
        <v>108</v>
      </c>
      <c r="Q85" s="39" t="s">
        <v>109</v>
      </c>
      <c r="R85" s="38" t="s">
        <v>110</v>
      </c>
      <c r="S85" s="39" t="s">
        <v>107</v>
      </c>
      <c r="T85" s="41" t="s">
        <v>122</v>
      </c>
      <c r="U85" s="37" t="s">
        <v>112</v>
      </c>
      <c r="V85" s="39">
        <v>60</v>
      </c>
      <c r="W85" s="37" t="s">
        <v>113</v>
      </c>
      <c r="X85" s="39"/>
      <c r="Y85" s="39"/>
      <c r="Z85" s="39"/>
      <c r="AA85" s="40">
        <v>30</v>
      </c>
      <c r="AB85" s="38">
        <v>60</v>
      </c>
      <c r="AC85" s="38">
        <v>10</v>
      </c>
      <c r="AD85" s="42" t="s">
        <v>129</v>
      </c>
      <c r="AE85" s="37" t="s">
        <v>115</v>
      </c>
      <c r="AF85" s="50">
        <v>12</v>
      </c>
      <c r="AG85" s="50">
        <v>224497.45</v>
      </c>
      <c r="AH85" s="43">
        <f t="shared" ref="AH85:AH96" si="8">AF85*AG85</f>
        <v>2693969.4000000004</v>
      </c>
      <c r="AI85" s="44">
        <f t="shared" si="7"/>
        <v>3017245.7280000006</v>
      </c>
      <c r="AJ85" s="45"/>
      <c r="AK85" s="46"/>
      <c r="AL85" s="45"/>
      <c r="AM85" s="45" t="s">
        <v>116</v>
      </c>
      <c r="AN85" s="35"/>
      <c r="AO85" s="37"/>
      <c r="AP85" s="37"/>
      <c r="AQ85" s="37"/>
      <c r="AR85" s="37" t="s">
        <v>290</v>
      </c>
      <c r="AS85" s="37" t="s">
        <v>290</v>
      </c>
      <c r="AT85" s="37"/>
      <c r="AU85" s="37"/>
      <c r="AV85" s="37"/>
      <c r="AW85" s="37"/>
      <c r="AX85" s="37"/>
      <c r="AY85" s="37"/>
      <c r="BD85" s="49">
        <v>69</v>
      </c>
    </row>
    <row r="86" spans="1:56" s="49" customFormat="1" ht="12.95" customHeight="1">
      <c r="A86" s="35" t="s">
        <v>100</v>
      </c>
      <c r="B86" s="35"/>
      <c r="C86" s="36"/>
      <c r="D86" s="35">
        <v>210013932</v>
      </c>
      <c r="E86" s="37" t="s">
        <v>3409</v>
      </c>
      <c r="F86" s="37">
        <v>22100065</v>
      </c>
      <c r="G86" s="37" t="s">
        <v>1281</v>
      </c>
      <c r="H86" s="37" t="s">
        <v>291</v>
      </c>
      <c r="I86" s="37" t="s">
        <v>288</v>
      </c>
      <c r="J86" s="37" t="s">
        <v>292</v>
      </c>
      <c r="K86" s="38" t="s">
        <v>104</v>
      </c>
      <c r="L86" s="39" t="s">
        <v>105</v>
      </c>
      <c r="M86" s="37" t="s">
        <v>121</v>
      </c>
      <c r="N86" s="40" t="s">
        <v>83</v>
      </c>
      <c r="O86" s="39" t="s">
        <v>107</v>
      </c>
      <c r="P86" s="37" t="s">
        <v>108</v>
      </c>
      <c r="Q86" s="39" t="s">
        <v>109</v>
      </c>
      <c r="R86" s="38" t="s">
        <v>110</v>
      </c>
      <c r="S86" s="39" t="s">
        <v>107</v>
      </c>
      <c r="T86" s="41" t="s">
        <v>122</v>
      </c>
      <c r="U86" s="37" t="s">
        <v>112</v>
      </c>
      <c r="V86" s="39">
        <v>60</v>
      </c>
      <c r="W86" s="37" t="s">
        <v>113</v>
      </c>
      <c r="X86" s="39"/>
      <c r="Y86" s="39"/>
      <c r="Z86" s="39"/>
      <c r="AA86" s="40">
        <v>30</v>
      </c>
      <c r="AB86" s="38">
        <v>60</v>
      </c>
      <c r="AC86" s="38">
        <v>10</v>
      </c>
      <c r="AD86" s="42" t="s">
        <v>129</v>
      </c>
      <c r="AE86" s="37" t="s">
        <v>115</v>
      </c>
      <c r="AF86" s="50">
        <v>40</v>
      </c>
      <c r="AG86" s="50">
        <v>220500</v>
      </c>
      <c r="AH86" s="43">
        <f t="shared" si="8"/>
        <v>8820000</v>
      </c>
      <c r="AI86" s="44">
        <f t="shared" si="7"/>
        <v>9878400.0000000019</v>
      </c>
      <c r="AJ86" s="45"/>
      <c r="AK86" s="46"/>
      <c r="AL86" s="45"/>
      <c r="AM86" s="45" t="s">
        <v>116</v>
      </c>
      <c r="AN86" s="35"/>
      <c r="AO86" s="37"/>
      <c r="AP86" s="37"/>
      <c r="AQ86" s="37"/>
      <c r="AR86" s="37" t="s">
        <v>293</v>
      </c>
      <c r="AS86" s="37" t="s">
        <v>293</v>
      </c>
      <c r="AT86" s="37"/>
      <c r="AU86" s="37"/>
      <c r="AV86" s="37"/>
      <c r="AW86" s="37"/>
      <c r="AX86" s="37"/>
      <c r="AY86" s="37"/>
      <c r="BD86" s="49">
        <v>70</v>
      </c>
    </row>
    <row r="87" spans="1:56" s="49" customFormat="1" ht="12.95" customHeight="1">
      <c r="A87" s="35" t="s">
        <v>100</v>
      </c>
      <c r="B87" s="35"/>
      <c r="C87" s="36"/>
      <c r="D87" s="35">
        <v>210001405</v>
      </c>
      <c r="E87" s="37" t="s">
        <v>3410</v>
      </c>
      <c r="F87" s="37">
        <v>22100066</v>
      </c>
      <c r="G87" s="37" t="s">
        <v>1282</v>
      </c>
      <c r="H87" s="37" t="s">
        <v>294</v>
      </c>
      <c r="I87" s="37" t="s">
        <v>295</v>
      </c>
      <c r="J87" s="37" t="s">
        <v>296</v>
      </c>
      <c r="K87" s="38" t="s">
        <v>150</v>
      </c>
      <c r="L87" s="39" t="s">
        <v>105</v>
      </c>
      <c r="M87" s="37" t="s">
        <v>121</v>
      </c>
      <c r="N87" s="40" t="s">
        <v>83</v>
      </c>
      <c r="O87" s="39" t="s">
        <v>107</v>
      </c>
      <c r="P87" s="37" t="s">
        <v>108</v>
      </c>
      <c r="Q87" s="39" t="s">
        <v>151</v>
      </c>
      <c r="R87" s="38" t="s">
        <v>110</v>
      </c>
      <c r="S87" s="39" t="s">
        <v>107</v>
      </c>
      <c r="T87" s="41" t="s">
        <v>122</v>
      </c>
      <c r="U87" s="37" t="s">
        <v>112</v>
      </c>
      <c r="V87" s="39">
        <v>90</v>
      </c>
      <c r="W87" s="37" t="s">
        <v>113</v>
      </c>
      <c r="X87" s="39"/>
      <c r="Y87" s="39"/>
      <c r="Z87" s="39"/>
      <c r="AA87" s="40">
        <v>30</v>
      </c>
      <c r="AB87" s="38">
        <v>60</v>
      </c>
      <c r="AC87" s="38">
        <v>10</v>
      </c>
      <c r="AD87" s="42" t="s">
        <v>129</v>
      </c>
      <c r="AE87" s="37" t="s">
        <v>115</v>
      </c>
      <c r="AF87" s="50">
        <v>80</v>
      </c>
      <c r="AG87" s="50">
        <v>115500</v>
      </c>
      <c r="AH87" s="43">
        <f t="shared" si="8"/>
        <v>9240000</v>
      </c>
      <c r="AI87" s="44">
        <f t="shared" si="7"/>
        <v>10348800.000000002</v>
      </c>
      <c r="AJ87" s="45"/>
      <c r="AK87" s="46"/>
      <c r="AL87" s="45"/>
      <c r="AM87" s="45" t="s">
        <v>116</v>
      </c>
      <c r="AN87" s="35"/>
      <c r="AO87" s="37"/>
      <c r="AP87" s="37"/>
      <c r="AQ87" s="37"/>
      <c r="AR87" s="37" t="s">
        <v>297</v>
      </c>
      <c r="AS87" s="37" t="s">
        <v>297</v>
      </c>
      <c r="AT87" s="37"/>
      <c r="AU87" s="37"/>
      <c r="AV87" s="37"/>
      <c r="AW87" s="37"/>
      <c r="AX87" s="37"/>
      <c r="AY87" s="37"/>
      <c r="BD87" s="49">
        <v>71</v>
      </c>
    </row>
    <row r="88" spans="1:56" s="49" customFormat="1" ht="12.95" customHeight="1">
      <c r="A88" s="35" t="s">
        <v>100</v>
      </c>
      <c r="B88" s="35"/>
      <c r="C88" s="36"/>
      <c r="D88" s="35">
        <v>210001413</v>
      </c>
      <c r="E88" s="37" t="s">
        <v>1536</v>
      </c>
      <c r="F88" s="37">
        <v>22100067</v>
      </c>
      <c r="G88" s="37" t="s">
        <v>1283</v>
      </c>
      <c r="H88" s="37" t="s">
        <v>298</v>
      </c>
      <c r="I88" s="37" t="s">
        <v>295</v>
      </c>
      <c r="J88" s="37" t="s">
        <v>299</v>
      </c>
      <c r="K88" s="38" t="s">
        <v>150</v>
      </c>
      <c r="L88" s="39" t="s">
        <v>105</v>
      </c>
      <c r="M88" s="37" t="s">
        <v>121</v>
      </c>
      <c r="N88" s="40" t="s">
        <v>83</v>
      </c>
      <c r="O88" s="39" t="s">
        <v>107</v>
      </c>
      <c r="P88" s="37" t="s">
        <v>108</v>
      </c>
      <c r="Q88" s="39" t="s">
        <v>151</v>
      </c>
      <c r="R88" s="38" t="s">
        <v>110</v>
      </c>
      <c r="S88" s="39" t="s">
        <v>107</v>
      </c>
      <c r="T88" s="41" t="s">
        <v>122</v>
      </c>
      <c r="U88" s="37" t="s">
        <v>112</v>
      </c>
      <c r="V88" s="39">
        <v>90</v>
      </c>
      <c r="W88" s="37" t="s">
        <v>113</v>
      </c>
      <c r="X88" s="39"/>
      <c r="Y88" s="39"/>
      <c r="Z88" s="39"/>
      <c r="AA88" s="40">
        <v>30</v>
      </c>
      <c r="AB88" s="38">
        <v>60</v>
      </c>
      <c r="AC88" s="38">
        <v>10</v>
      </c>
      <c r="AD88" s="42" t="s">
        <v>129</v>
      </c>
      <c r="AE88" s="37" t="s">
        <v>115</v>
      </c>
      <c r="AF88" s="50">
        <v>14</v>
      </c>
      <c r="AG88" s="50">
        <v>655987.5</v>
      </c>
      <c r="AH88" s="43">
        <f t="shared" si="8"/>
        <v>9183825</v>
      </c>
      <c r="AI88" s="44">
        <f t="shared" si="7"/>
        <v>10285884.000000002</v>
      </c>
      <c r="AJ88" s="45"/>
      <c r="AK88" s="46"/>
      <c r="AL88" s="45"/>
      <c r="AM88" s="45" t="s">
        <v>116</v>
      </c>
      <c r="AN88" s="35"/>
      <c r="AO88" s="37"/>
      <c r="AP88" s="37"/>
      <c r="AQ88" s="37"/>
      <c r="AR88" s="37" t="s">
        <v>300</v>
      </c>
      <c r="AS88" s="37" t="s">
        <v>300</v>
      </c>
      <c r="AT88" s="37"/>
      <c r="AU88" s="37"/>
      <c r="AV88" s="37"/>
      <c r="AW88" s="37"/>
      <c r="AX88" s="37"/>
      <c r="AY88" s="37"/>
      <c r="BD88" s="49">
        <v>72</v>
      </c>
    </row>
    <row r="89" spans="1:56" s="49" customFormat="1" ht="12.95" customHeight="1">
      <c r="A89" s="35" t="s">
        <v>100</v>
      </c>
      <c r="B89" s="35"/>
      <c r="C89" s="36"/>
      <c r="D89" s="35">
        <v>210001415</v>
      </c>
      <c r="E89" s="37" t="s">
        <v>1535</v>
      </c>
      <c r="F89" s="37">
        <v>22100068</v>
      </c>
      <c r="G89" s="37" t="s">
        <v>1284</v>
      </c>
      <c r="H89" s="37" t="s">
        <v>298</v>
      </c>
      <c r="I89" s="37" t="s">
        <v>295</v>
      </c>
      <c r="J89" s="37" t="s">
        <v>299</v>
      </c>
      <c r="K89" s="38" t="s">
        <v>150</v>
      </c>
      <c r="L89" s="39" t="s">
        <v>105</v>
      </c>
      <c r="M89" s="37" t="s">
        <v>121</v>
      </c>
      <c r="N89" s="40" t="s">
        <v>83</v>
      </c>
      <c r="O89" s="39" t="s">
        <v>107</v>
      </c>
      <c r="P89" s="37" t="s">
        <v>108</v>
      </c>
      <c r="Q89" s="39" t="s">
        <v>151</v>
      </c>
      <c r="R89" s="38" t="s">
        <v>110</v>
      </c>
      <c r="S89" s="39" t="s">
        <v>107</v>
      </c>
      <c r="T89" s="41" t="s">
        <v>122</v>
      </c>
      <c r="U89" s="37" t="s">
        <v>112</v>
      </c>
      <c r="V89" s="39">
        <v>90</v>
      </c>
      <c r="W89" s="37" t="s">
        <v>113</v>
      </c>
      <c r="X89" s="39"/>
      <c r="Y89" s="39"/>
      <c r="Z89" s="39"/>
      <c r="AA89" s="40">
        <v>30</v>
      </c>
      <c r="AB89" s="38">
        <v>60</v>
      </c>
      <c r="AC89" s="38">
        <v>10</v>
      </c>
      <c r="AD89" s="42" t="s">
        <v>129</v>
      </c>
      <c r="AE89" s="37" t="s">
        <v>115</v>
      </c>
      <c r="AF89" s="50">
        <v>12</v>
      </c>
      <c r="AG89" s="50">
        <v>325500</v>
      </c>
      <c r="AH89" s="43">
        <f t="shared" si="8"/>
        <v>3906000</v>
      </c>
      <c r="AI89" s="44">
        <f t="shared" si="7"/>
        <v>4374720</v>
      </c>
      <c r="AJ89" s="45"/>
      <c r="AK89" s="46"/>
      <c r="AL89" s="45"/>
      <c r="AM89" s="45" t="s">
        <v>116</v>
      </c>
      <c r="AN89" s="35"/>
      <c r="AO89" s="37"/>
      <c r="AP89" s="37"/>
      <c r="AQ89" s="37"/>
      <c r="AR89" s="37" t="s">
        <v>301</v>
      </c>
      <c r="AS89" s="37" t="s">
        <v>301</v>
      </c>
      <c r="AT89" s="37"/>
      <c r="AU89" s="37"/>
      <c r="AV89" s="37"/>
      <c r="AW89" s="37"/>
      <c r="AX89" s="37"/>
      <c r="AY89" s="37"/>
      <c r="BD89" s="49">
        <v>73</v>
      </c>
    </row>
    <row r="90" spans="1:56" s="49" customFormat="1" ht="12.95" customHeight="1">
      <c r="A90" s="35" t="s">
        <v>100</v>
      </c>
      <c r="B90" s="35"/>
      <c r="C90" s="36"/>
      <c r="D90" s="35">
        <v>210011443</v>
      </c>
      <c r="E90" s="37" t="s">
        <v>3411</v>
      </c>
      <c r="F90" s="37">
        <v>22100069</v>
      </c>
      <c r="G90" s="37" t="s">
        <v>1285</v>
      </c>
      <c r="H90" s="37" t="s">
        <v>302</v>
      </c>
      <c r="I90" s="37" t="s">
        <v>295</v>
      </c>
      <c r="J90" s="37" t="s">
        <v>303</v>
      </c>
      <c r="K90" s="38" t="s">
        <v>150</v>
      </c>
      <c r="L90" s="39" t="s">
        <v>105</v>
      </c>
      <c r="M90" s="37" t="s">
        <v>121</v>
      </c>
      <c r="N90" s="40" t="s">
        <v>83</v>
      </c>
      <c r="O90" s="39" t="s">
        <v>107</v>
      </c>
      <c r="P90" s="37" t="s">
        <v>108</v>
      </c>
      <c r="Q90" s="39" t="s">
        <v>151</v>
      </c>
      <c r="R90" s="38" t="s">
        <v>110</v>
      </c>
      <c r="S90" s="39" t="s">
        <v>107</v>
      </c>
      <c r="T90" s="41" t="s">
        <v>122</v>
      </c>
      <c r="U90" s="37" t="s">
        <v>112</v>
      </c>
      <c r="V90" s="39">
        <v>90</v>
      </c>
      <c r="W90" s="37" t="s">
        <v>113</v>
      </c>
      <c r="X90" s="39"/>
      <c r="Y90" s="39"/>
      <c r="Z90" s="39"/>
      <c r="AA90" s="40">
        <v>30</v>
      </c>
      <c r="AB90" s="38">
        <v>60</v>
      </c>
      <c r="AC90" s="38">
        <v>10</v>
      </c>
      <c r="AD90" s="42" t="s">
        <v>129</v>
      </c>
      <c r="AE90" s="37" t="s">
        <v>115</v>
      </c>
      <c r="AF90" s="50">
        <v>10</v>
      </c>
      <c r="AG90" s="50">
        <v>110250</v>
      </c>
      <c r="AH90" s="43">
        <f t="shared" si="8"/>
        <v>1102500</v>
      </c>
      <c r="AI90" s="44">
        <f t="shared" si="7"/>
        <v>1234800.0000000002</v>
      </c>
      <c r="AJ90" s="45"/>
      <c r="AK90" s="46"/>
      <c r="AL90" s="45"/>
      <c r="AM90" s="45" t="s">
        <v>116</v>
      </c>
      <c r="AN90" s="35"/>
      <c r="AO90" s="37"/>
      <c r="AP90" s="37"/>
      <c r="AQ90" s="37"/>
      <c r="AR90" s="37" t="s">
        <v>304</v>
      </c>
      <c r="AS90" s="37" t="s">
        <v>304</v>
      </c>
      <c r="AT90" s="37"/>
      <c r="AU90" s="37"/>
      <c r="AV90" s="37"/>
      <c r="AW90" s="37"/>
      <c r="AX90" s="37"/>
      <c r="AY90" s="37"/>
      <c r="BD90" s="49">
        <v>74</v>
      </c>
    </row>
    <row r="91" spans="1:56" s="49" customFormat="1" ht="12.95" customHeight="1">
      <c r="A91" s="35" t="s">
        <v>100</v>
      </c>
      <c r="B91" s="35"/>
      <c r="C91" s="36"/>
      <c r="D91" s="35">
        <v>210013971</v>
      </c>
      <c r="E91" s="37" t="s">
        <v>1532</v>
      </c>
      <c r="F91" s="37">
        <v>22100070</v>
      </c>
      <c r="G91" s="37" t="s">
        <v>1286</v>
      </c>
      <c r="H91" s="37" t="s">
        <v>298</v>
      </c>
      <c r="I91" s="37" t="s">
        <v>295</v>
      </c>
      <c r="J91" s="37" t="s">
        <v>299</v>
      </c>
      <c r="K91" s="38" t="s">
        <v>150</v>
      </c>
      <c r="L91" s="39" t="s">
        <v>105</v>
      </c>
      <c r="M91" s="37" t="s">
        <v>121</v>
      </c>
      <c r="N91" s="40" t="s">
        <v>83</v>
      </c>
      <c r="O91" s="39" t="s">
        <v>107</v>
      </c>
      <c r="P91" s="37" t="s">
        <v>108</v>
      </c>
      <c r="Q91" s="39" t="s">
        <v>151</v>
      </c>
      <c r="R91" s="38" t="s">
        <v>110</v>
      </c>
      <c r="S91" s="39" t="s">
        <v>107</v>
      </c>
      <c r="T91" s="41" t="s">
        <v>122</v>
      </c>
      <c r="U91" s="37" t="s">
        <v>112</v>
      </c>
      <c r="V91" s="39">
        <v>90</v>
      </c>
      <c r="W91" s="37" t="s">
        <v>113</v>
      </c>
      <c r="X91" s="39"/>
      <c r="Y91" s="39"/>
      <c r="Z91" s="39"/>
      <c r="AA91" s="40">
        <v>30</v>
      </c>
      <c r="AB91" s="38">
        <v>60</v>
      </c>
      <c r="AC91" s="38">
        <v>10</v>
      </c>
      <c r="AD91" s="42" t="s">
        <v>129</v>
      </c>
      <c r="AE91" s="37" t="s">
        <v>115</v>
      </c>
      <c r="AF91" s="50">
        <v>103</v>
      </c>
      <c r="AG91" s="50">
        <v>254504.5</v>
      </c>
      <c r="AH91" s="43">
        <f t="shared" si="8"/>
        <v>26213963.5</v>
      </c>
      <c r="AI91" s="44">
        <f t="shared" si="7"/>
        <v>29359639.120000001</v>
      </c>
      <c r="AJ91" s="45"/>
      <c r="AK91" s="46"/>
      <c r="AL91" s="45"/>
      <c r="AM91" s="45" t="s">
        <v>116</v>
      </c>
      <c r="AN91" s="35"/>
      <c r="AO91" s="37"/>
      <c r="AP91" s="37"/>
      <c r="AQ91" s="37"/>
      <c r="AR91" s="37" t="s">
        <v>305</v>
      </c>
      <c r="AS91" s="37" t="s">
        <v>305</v>
      </c>
      <c r="AT91" s="37"/>
      <c r="AU91" s="37"/>
      <c r="AV91" s="37"/>
      <c r="AW91" s="37"/>
      <c r="AX91" s="37"/>
      <c r="AY91" s="37"/>
      <c r="BD91" s="49">
        <v>75</v>
      </c>
    </row>
    <row r="92" spans="1:56" s="49" customFormat="1" ht="12.95" customHeight="1">
      <c r="A92" s="35" t="s">
        <v>100</v>
      </c>
      <c r="B92" s="35"/>
      <c r="C92" s="36"/>
      <c r="D92" s="35">
        <v>210013972</v>
      </c>
      <c r="E92" s="37" t="s">
        <v>3412</v>
      </c>
      <c r="F92" s="37">
        <v>22100071</v>
      </c>
      <c r="G92" s="37" t="s">
        <v>1287</v>
      </c>
      <c r="H92" s="37" t="s">
        <v>302</v>
      </c>
      <c r="I92" s="37" t="s">
        <v>295</v>
      </c>
      <c r="J92" s="37" t="s">
        <v>303</v>
      </c>
      <c r="K92" s="38" t="s">
        <v>150</v>
      </c>
      <c r="L92" s="39" t="s">
        <v>105</v>
      </c>
      <c r="M92" s="37" t="s">
        <v>121</v>
      </c>
      <c r="N92" s="40" t="s">
        <v>83</v>
      </c>
      <c r="O92" s="39" t="s">
        <v>107</v>
      </c>
      <c r="P92" s="37" t="s">
        <v>108</v>
      </c>
      <c r="Q92" s="39" t="s">
        <v>151</v>
      </c>
      <c r="R92" s="38" t="s">
        <v>110</v>
      </c>
      <c r="S92" s="39" t="s">
        <v>107</v>
      </c>
      <c r="T92" s="41" t="s">
        <v>122</v>
      </c>
      <c r="U92" s="37" t="s">
        <v>112</v>
      </c>
      <c r="V92" s="39">
        <v>90</v>
      </c>
      <c r="W92" s="37" t="s">
        <v>113</v>
      </c>
      <c r="X92" s="39"/>
      <c r="Y92" s="39"/>
      <c r="Z92" s="39"/>
      <c r="AA92" s="40">
        <v>30</v>
      </c>
      <c r="AB92" s="38">
        <v>60</v>
      </c>
      <c r="AC92" s="38">
        <v>10</v>
      </c>
      <c r="AD92" s="42" t="s">
        <v>129</v>
      </c>
      <c r="AE92" s="37" t="s">
        <v>115</v>
      </c>
      <c r="AF92" s="50">
        <v>10</v>
      </c>
      <c r="AG92" s="50">
        <v>340200</v>
      </c>
      <c r="AH92" s="43">
        <f t="shared" si="8"/>
        <v>3402000</v>
      </c>
      <c r="AI92" s="44">
        <f t="shared" si="7"/>
        <v>3810240.0000000005</v>
      </c>
      <c r="AJ92" s="45"/>
      <c r="AK92" s="46"/>
      <c r="AL92" s="45"/>
      <c r="AM92" s="45" t="s">
        <v>116</v>
      </c>
      <c r="AN92" s="35"/>
      <c r="AO92" s="37"/>
      <c r="AP92" s="37"/>
      <c r="AQ92" s="37"/>
      <c r="AR92" s="37" t="s">
        <v>306</v>
      </c>
      <c r="AS92" s="37" t="s">
        <v>306</v>
      </c>
      <c r="AT92" s="37"/>
      <c r="AU92" s="37"/>
      <c r="AV92" s="37"/>
      <c r="AW92" s="37"/>
      <c r="AX92" s="37"/>
      <c r="AY92" s="37"/>
      <c r="BD92" s="49">
        <v>76</v>
      </c>
    </row>
    <row r="93" spans="1:56" s="49" customFormat="1" ht="12.95" customHeight="1">
      <c r="A93" s="35" t="s">
        <v>100</v>
      </c>
      <c r="B93" s="35"/>
      <c r="C93" s="36"/>
      <c r="D93" s="35">
        <v>210013980</v>
      </c>
      <c r="E93" s="37" t="s">
        <v>3413</v>
      </c>
      <c r="F93" s="37">
        <v>22100072</v>
      </c>
      <c r="G93" s="37" t="s">
        <v>1288</v>
      </c>
      <c r="H93" s="37" t="s">
        <v>302</v>
      </c>
      <c r="I93" s="37" t="s">
        <v>295</v>
      </c>
      <c r="J93" s="37" t="s">
        <v>303</v>
      </c>
      <c r="K93" s="38" t="s">
        <v>150</v>
      </c>
      <c r="L93" s="39" t="s">
        <v>105</v>
      </c>
      <c r="M93" s="37" t="s">
        <v>121</v>
      </c>
      <c r="N93" s="40" t="s">
        <v>83</v>
      </c>
      <c r="O93" s="39" t="s">
        <v>107</v>
      </c>
      <c r="P93" s="37" t="s">
        <v>108</v>
      </c>
      <c r="Q93" s="39" t="s">
        <v>151</v>
      </c>
      <c r="R93" s="38" t="s">
        <v>110</v>
      </c>
      <c r="S93" s="39" t="s">
        <v>107</v>
      </c>
      <c r="T93" s="41" t="s">
        <v>122</v>
      </c>
      <c r="U93" s="37" t="s">
        <v>112</v>
      </c>
      <c r="V93" s="39">
        <v>90</v>
      </c>
      <c r="W93" s="37" t="s">
        <v>113</v>
      </c>
      <c r="X93" s="39"/>
      <c r="Y93" s="39"/>
      <c r="Z93" s="39"/>
      <c r="AA93" s="40">
        <v>30</v>
      </c>
      <c r="AB93" s="38">
        <v>60</v>
      </c>
      <c r="AC93" s="38">
        <v>10</v>
      </c>
      <c r="AD93" s="42" t="s">
        <v>129</v>
      </c>
      <c r="AE93" s="37" t="s">
        <v>115</v>
      </c>
      <c r="AF93" s="50">
        <v>14</v>
      </c>
      <c r="AG93" s="50">
        <v>267750</v>
      </c>
      <c r="AH93" s="43">
        <f t="shared" si="8"/>
        <v>3748500</v>
      </c>
      <c r="AI93" s="44">
        <f t="shared" si="7"/>
        <v>4198320</v>
      </c>
      <c r="AJ93" s="45"/>
      <c r="AK93" s="46"/>
      <c r="AL93" s="45"/>
      <c r="AM93" s="45" t="s">
        <v>116</v>
      </c>
      <c r="AN93" s="35"/>
      <c r="AO93" s="37"/>
      <c r="AP93" s="37"/>
      <c r="AQ93" s="37"/>
      <c r="AR93" s="37" t="s">
        <v>307</v>
      </c>
      <c r="AS93" s="37" t="s">
        <v>307</v>
      </c>
      <c r="AT93" s="37"/>
      <c r="AU93" s="37"/>
      <c r="AV93" s="37"/>
      <c r="AW93" s="37"/>
      <c r="AX93" s="37"/>
      <c r="AY93" s="37"/>
      <c r="BD93" s="49">
        <v>77</v>
      </c>
    </row>
    <row r="94" spans="1:56" s="49" customFormat="1" ht="12.95" customHeight="1">
      <c r="A94" s="35" t="s">
        <v>100</v>
      </c>
      <c r="B94" s="35"/>
      <c r="C94" s="36"/>
      <c r="D94" s="35">
        <v>210015085</v>
      </c>
      <c r="E94" s="37" t="s">
        <v>1534</v>
      </c>
      <c r="F94" s="37">
        <v>22100073</v>
      </c>
      <c r="G94" s="37" t="s">
        <v>1289</v>
      </c>
      <c r="H94" s="37" t="s">
        <v>298</v>
      </c>
      <c r="I94" s="37" t="s">
        <v>295</v>
      </c>
      <c r="J94" s="37" t="s">
        <v>299</v>
      </c>
      <c r="K94" s="38" t="s">
        <v>150</v>
      </c>
      <c r="L94" s="39" t="s">
        <v>105</v>
      </c>
      <c r="M94" s="37" t="s">
        <v>121</v>
      </c>
      <c r="N94" s="40" t="s">
        <v>83</v>
      </c>
      <c r="O94" s="39" t="s">
        <v>107</v>
      </c>
      <c r="P94" s="37" t="s">
        <v>108</v>
      </c>
      <c r="Q94" s="39" t="s">
        <v>151</v>
      </c>
      <c r="R94" s="38" t="s">
        <v>110</v>
      </c>
      <c r="S94" s="39" t="s">
        <v>107</v>
      </c>
      <c r="T94" s="41" t="s">
        <v>122</v>
      </c>
      <c r="U94" s="37" t="s">
        <v>112</v>
      </c>
      <c r="V94" s="39">
        <v>90</v>
      </c>
      <c r="W94" s="37" t="s">
        <v>113</v>
      </c>
      <c r="X94" s="39"/>
      <c r="Y94" s="39"/>
      <c r="Z94" s="39"/>
      <c r="AA94" s="40">
        <v>30</v>
      </c>
      <c r="AB94" s="38">
        <v>60</v>
      </c>
      <c r="AC94" s="38">
        <v>10</v>
      </c>
      <c r="AD94" s="42" t="s">
        <v>129</v>
      </c>
      <c r="AE94" s="37" t="s">
        <v>115</v>
      </c>
      <c r="AF94" s="50">
        <v>26</v>
      </c>
      <c r="AG94" s="50">
        <v>340200</v>
      </c>
      <c r="AH94" s="43">
        <f t="shared" si="8"/>
        <v>8845200</v>
      </c>
      <c r="AI94" s="44">
        <f t="shared" si="7"/>
        <v>9906624.0000000019</v>
      </c>
      <c r="AJ94" s="45"/>
      <c r="AK94" s="46"/>
      <c r="AL94" s="45"/>
      <c r="AM94" s="45" t="s">
        <v>116</v>
      </c>
      <c r="AN94" s="35"/>
      <c r="AO94" s="37"/>
      <c r="AP94" s="37"/>
      <c r="AQ94" s="37"/>
      <c r="AR94" s="37" t="s">
        <v>308</v>
      </c>
      <c r="AS94" s="37" t="s">
        <v>308</v>
      </c>
      <c r="AT94" s="37"/>
      <c r="AU94" s="37"/>
      <c r="AV94" s="37"/>
      <c r="AW94" s="37"/>
      <c r="AX94" s="37"/>
      <c r="AY94" s="37"/>
      <c r="BD94" s="49">
        <v>78</v>
      </c>
    </row>
    <row r="95" spans="1:56" s="49" customFormat="1" ht="12.95" customHeight="1">
      <c r="A95" s="35" t="s">
        <v>100</v>
      </c>
      <c r="B95" s="35"/>
      <c r="C95" s="36"/>
      <c r="D95" s="35">
        <v>210023362</v>
      </c>
      <c r="E95" s="37" t="s">
        <v>1533</v>
      </c>
      <c r="F95" s="37">
        <v>22100074</v>
      </c>
      <c r="G95" s="37" t="s">
        <v>1290</v>
      </c>
      <c r="H95" s="37" t="s">
        <v>298</v>
      </c>
      <c r="I95" s="37" t="s">
        <v>295</v>
      </c>
      <c r="J95" s="37" t="s">
        <v>299</v>
      </c>
      <c r="K95" s="38" t="s">
        <v>150</v>
      </c>
      <c r="L95" s="39" t="s">
        <v>105</v>
      </c>
      <c r="M95" s="37" t="s">
        <v>121</v>
      </c>
      <c r="N95" s="40" t="s">
        <v>83</v>
      </c>
      <c r="O95" s="39" t="s">
        <v>107</v>
      </c>
      <c r="P95" s="37" t="s">
        <v>108</v>
      </c>
      <c r="Q95" s="39" t="s">
        <v>151</v>
      </c>
      <c r="R95" s="38" t="s">
        <v>110</v>
      </c>
      <c r="S95" s="39" t="s">
        <v>107</v>
      </c>
      <c r="T95" s="41" t="s">
        <v>122</v>
      </c>
      <c r="U95" s="37" t="s">
        <v>112</v>
      </c>
      <c r="V95" s="39">
        <v>90</v>
      </c>
      <c r="W95" s="37" t="s">
        <v>113</v>
      </c>
      <c r="X95" s="39"/>
      <c r="Y95" s="39"/>
      <c r="Z95" s="39"/>
      <c r="AA95" s="40">
        <v>30</v>
      </c>
      <c r="AB95" s="38">
        <v>60</v>
      </c>
      <c r="AC95" s="38">
        <v>10</v>
      </c>
      <c r="AD95" s="42" t="s">
        <v>129</v>
      </c>
      <c r="AE95" s="37" t="s">
        <v>115</v>
      </c>
      <c r="AF95" s="50">
        <v>26</v>
      </c>
      <c r="AG95" s="50">
        <v>273000</v>
      </c>
      <c r="AH95" s="43">
        <f t="shared" si="8"/>
        <v>7098000</v>
      </c>
      <c r="AI95" s="44">
        <f t="shared" si="7"/>
        <v>7949760.0000000009</v>
      </c>
      <c r="AJ95" s="45"/>
      <c r="AK95" s="46"/>
      <c r="AL95" s="45"/>
      <c r="AM95" s="45" t="s">
        <v>116</v>
      </c>
      <c r="AN95" s="35"/>
      <c r="AO95" s="37"/>
      <c r="AP95" s="37"/>
      <c r="AQ95" s="37"/>
      <c r="AR95" s="37" t="s">
        <v>309</v>
      </c>
      <c r="AS95" s="37" t="s">
        <v>309</v>
      </c>
      <c r="AT95" s="37"/>
      <c r="AU95" s="37"/>
      <c r="AV95" s="37"/>
      <c r="AW95" s="37"/>
      <c r="AX95" s="37"/>
      <c r="AY95" s="37"/>
      <c r="BD95" s="49">
        <v>79</v>
      </c>
    </row>
    <row r="96" spans="1:56" s="49" customFormat="1" ht="12.95" customHeight="1">
      <c r="A96" s="51" t="s">
        <v>310</v>
      </c>
      <c r="B96" s="51"/>
      <c r="C96" s="52" t="s">
        <v>2129</v>
      </c>
      <c r="D96" s="35">
        <v>260000116</v>
      </c>
      <c r="E96" s="37" t="s">
        <v>1243</v>
      </c>
      <c r="F96" s="37">
        <v>22100075</v>
      </c>
      <c r="G96" s="37" t="s">
        <v>1291</v>
      </c>
      <c r="H96" s="41" t="s">
        <v>311</v>
      </c>
      <c r="I96" s="53" t="s">
        <v>312</v>
      </c>
      <c r="J96" s="53" t="s">
        <v>313</v>
      </c>
      <c r="K96" s="54" t="s">
        <v>314</v>
      </c>
      <c r="L96" s="51" t="s">
        <v>315</v>
      </c>
      <c r="M96" s="53"/>
      <c r="N96" s="55" t="s">
        <v>316</v>
      </c>
      <c r="O96" s="51" t="s">
        <v>107</v>
      </c>
      <c r="P96" s="53" t="s">
        <v>108</v>
      </c>
      <c r="Q96" s="39" t="s">
        <v>109</v>
      </c>
      <c r="R96" s="54" t="s">
        <v>110</v>
      </c>
      <c r="S96" s="51" t="s">
        <v>107</v>
      </c>
      <c r="T96" s="53" t="s">
        <v>122</v>
      </c>
      <c r="U96" s="53" t="s">
        <v>317</v>
      </c>
      <c r="V96" s="51">
        <v>15</v>
      </c>
      <c r="W96" s="53" t="s">
        <v>113</v>
      </c>
      <c r="X96" s="51"/>
      <c r="Y96" s="51"/>
      <c r="Z96" s="51"/>
      <c r="AA96" s="40"/>
      <c r="AB96" s="38">
        <v>100</v>
      </c>
      <c r="AC96" s="38"/>
      <c r="AD96" s="56" t="s">
        <v>179</v>
      </c>
      <c r="AE96" s="53" t="s">
        <v>115</v>
      </c>
      <c r="AF96" s="57">
        <v>1200</v>
      </c>
      <c r="AG96" s="57">
        <v>245033</v>
      </c>
      <c r="AH96" s="43">
        <f t="shared" si="8"/>
        <v>294039600</v>
      </c>
      <c r="AI96" s="44">
        <f t="shared" si="7"/>
        <v>329324352.00000006</v>
      </c>
      <c r="AJ96" s="45"/>
      <c r="AK96" s="46"/>
      <c r="AL96" s="45"/>
      <c r="AM96" s="45" t="s">
        <v>116</v>
      </c>
      <c r="AN96" s="58"/>
      <c r="AO96" s="59"/>
      <c r="AP96" s="53"/>
      <c r="AQ96" s="59"/>
      <c r="AR96" s="59" t="s">
        <v>318</v>
      </c>
      <c r="AS96" s="59" t="s">
        <v>318</v>
      </c>
      <c r="AT96" s="59"/>
      <c r="AU96" s="59"/>
      <c r="AV96" s="59"/>
      <c r="AW96" s="59"/>
      <c r="AX96" s="59"/>
      <c r="AY96" s="59"/>
      <c r="BD96" s="49">
        <v>80</v>
      </c>
    </row>
    <row r="97" spans="1:56" s="49" customFormat="1" ht="12.95" customHeight="1">
      <c r="A97" s="35" t="s">
        <v>319</v>
      </c>
      <c r="B97" s="35"/>
      <c r="C97" s="36"/>
      <c r="D97" s="35">
        <v>270002988</v>
      </c>
      <c r="E97" s="37" t="s">
        <v>1238</v>
      </c>
      <c r="F97" s="37">
        <v>22100076</v>
      </c>
      <c r="G97" s="37" t="s">
        <v>1292</v>
      </c>
      <c r="H97" s="37" t="s">
        <v>320</v>
      </c>
      <c r="I97" s="37" t="s">
        <v>321</v>
      </c>
      <c r="J97" s="37" t="s">
        <v>322</v>
      </c>
      <c r="K97" s="38" t="s">
        <v>150</v>
      </c>
      <c r="L97" s="39" t="s">
        <v>105</v>
      </c>
      <c r="M97" s="37" t="s">
        <v>121</v>
      </c>
      <c r="N97" s="40" t="s">
        <v>83</v>
      </c>
      <c r="O97" s="51" t="s">
        <v>107</v>
      </c>
      <c r="P97" s="53" t="s">
        <v>108</v>
      </c>
      <c r="Q97" s="39" t="s">
        <v>109</v>
      </c>
      <c r="R97" s="38" t="s">
        <v>110</v>
      </c>
      <c r="S97" s="39" t="s">
        <v>107</v>
      </c>
      <c r="T97" s="41" t="s">
        <v>122</v>
      </c>
      <c r="U97" s="37" t="s">
        <v>112</v>
      </c>
      <c r="V97" s="39">
        <v>60</v>
      </c>
      <c r="W97" s="37" t="s">
        <v>113</v>
      </c>
      <c r="X97" s="39"/>
      <c r="Y97" s="39"/>
      <c r="Z97" s="39"/>
      <c r="AA97" s="40">
        <v>30</v>
      </c>
      <c r="AB97" s="38">
        <v>60</v>
      </c>
      <c r="AC97" s="38">
        <v>10</v>
      </c>
      <c r="AD97" s="42" t="s">
        <v>323</v>
      </c>
      <c r="AE97" s="37" t="s">
        <v>115</v>
      </c>
      <c r="AF97" s="50">
        <v>13325</v>
      </c>
      <c r="AG97" s="50">
        <v>2563</v>
      </c>
      <c r="AH97" s="43">
        <v>0</v>
      </c>
      <c r="AI97" s="44">
        <f t="shared" si="7"/>
        <v>0</v>
      </c>
      <c r="AJ97" s="45"/>
      <c r="AK97" s="46"/>
      <c r="AL97" s="45"/>
      <c r="AM97" s="45" t="s">
        <v>116</v>
      </c>
      <c r="AN97" s="35"/>
      <c r="AO97" s="37"/>
      <c r="AP97" s="37"/>
      <c r="AQ97" s="37"/>
      <c r="AR97" s="37" t="s">
        <v>324</v>
      </c>
      <c r="AS97" s="37" t="s">
        <v>324</v>
      </c>
      <c r="AT97" s="37"/>
      <c r="AU97" s="37"/>
      <c r="AV97" s="37"/>
      <c r="AW97" s="37"/>
      <c r="AX97" s="37"/>
      <c r="AY97" s="37"/>
      <c r="BD97" s="49">
        <v>81</v>
      </c>
    </row>
    <row r="98" spans="1:56" s="49" customFormat="1" ht="12.95" customHeight="1">
      <c r="A98" s="466" t="s">
        <v>319</v>
      </c>
      <c r="B98" s="293"/>
      <c r="C98" s="293"/>
      <c r="D98" s="467">
        <v>270002988</v>
      </c>
      <c r="E98" s="77" t="s">
        <v>4294</v>
      </c>
      <c r="F98" s="37"/>
      <c r="G98" s="293"/>
      <c r="H98" s="466" t="s">
        <v>320</v>
      </c>
      <c r="I98" s="466" t="s">
        <v>321</v>
      </c>
      <c r="J98" s="466" t="s">
        <v>322</v>
      </c>
      <c r="K98" s="59" t="s">
        <v>150</v>
      </c>
      <c r="L98" s="464"/>
      <c r="M98" s="59" t="s">
        <v>121</v>
      </c>
      <c r="N98" s="178" t="s">
        <v>83</v>
      </c>
      <c r="O98" s="178" t="s">
        <v>107</v>
      </c>
      <c r="P98" s="59" t="s">
        <v>108</v>
      </c>
      <c r="Q98" s="178" t="s">
        <v>1094</v>
      </c>
      <c r="R98" s="59" t="s">
        <v>110</v>
      </c>
      <c r="S98" s="466" t="s">
        <v>107</v>
      </c>
      <c r="T98" s="59" t="s">
        <v>122</v>
      </c>
      <c r="U98" s="59" t="s">
        <v>112</v>
      </c>
      <c r="V98" s="178">
        <v>60</v>
      </c>
      <c r="W98" s="59" t="s">
        <v>113</v>
      </c>
      <c r="X98" s="466"/>
      <c r="Y98" s="466"/>
      <c r="Z98" s="466"/>
      <c r="AA98" s="466">
        <v>30</v>
      </c>
      <c r="AB98" s="466">
        <v>60</v>
      </c>
      <c r="AC98" s="466">
        <v>10</v>
      </c>
      <c r="AD98" s="466" t="s">
        <v>323</v>
      </c>
      <c r="AE98" s="466" t="s">
        <v>115</v>
      </c>
      <c r="AF98" s="468">
        <v>13325</v>
      </c>
      <c r="AG98" s="466">
        <v>1834.93</v>
      </c>
      <c r="AH98" s="45">
        <f>AG98*AF98</f>
        <v>24450442.25</v>
      </c>
      <c r="AI98" s="45">
        <f t="shared" si="7"/>
        <v>27384495.320000004</v>
      </c>
      <c r="AJ98" s="46"/>
      <c r="AK98" s="45"/>
      <c r="AL98" s="466"/>
      <c r="AM98" s="466" t="s">
        <v>116</v>
      </c>
      <c r="AN98" s="466"/>
      <c r="AO98" s="469"/>
      <c r="AP98" s="466"/>
      <c r="AQ98" s="469" t="s">
        <v>4039</v>
      </c>
      <c r="AR98" s="469" t="s">
        <v>324</v>
      </c>
      <c r="AS98" s="469"/>
      <c r="AT98" s="466"/>
      <c r="AU98" s="466"/>
      <c r="AV98" s="466"/>
      <c r="AW98" s="466"/>
      <c r="AX98" s="466"/>
      <c r="AY98" s="470"/>
      <c r="AZ98" s="455" t="s">
        <v>4023</v>
      </c>
      <c r="BA98" s="455">
        <v>22100076</v>
      </c>
      <c r="BB98" s="455"/>
      <c r="BC98" s="224"/>
      <c r="BD98" s="49">
        <v>82</v>
      </c>
    </row>
    <row r="99" spans="1:56" s="49" customFormat="1" ht="12.95" customHeight="1">
      <c r="A99" s="35" t="s">
        <v>319</v>
      </c>
      <c r="B99" s="35"/>
      <c r="C99" s="36"/>
      <c r="D99" s="35">
        <v>270003921</v>
      </c>
      <c r="E99" s="37" t="s">
        <v>1295</v>
      </c>
      <c r="F99" s="37">
        <v>22100077</v>
      </c>
      <c r="G99" s="37" t="s">
        <v>1293</v>
      </c>
      <c r="H99" s="37" t="s">
        <v>325</v>
      </c>
      <c r="I99" s="37" t="s">
        <v>326</v>
      </c>
      <c r="J99" s="37" t="s">
        <v>327</v>
      </c>
      <c r="K99" s="38" t="s">
        <v>104</v>
      </c>
      <c r="L99" s="39" t="s">
        <v>105</v>
      </c>
      <c r="M99" s="37" t="s">
        <v>121</v>
      </c>
      <c r="N99" s="40" t="s">
        <v>83</v>
      </c>
      <c r="O99" s="39" t="s">
        <v>107</v>
      </c>
      <c r="P99" s="37" t="s">
        <v>108</v>
      </c>
      <c r="Q99" s="39" t="s">
        <v>109</v>
      </c>
      <c r="R99" s="38" t="s">
        <v>110</v>
      </c>
      <c r="S99" s="39" t="s">
        <v>107</v>
      </c>
      <c r="T99" s="41" t="s">
        <v>122</v>
      </c>
      <c r="U99" s="37" t="s">
        <v>112</v>
      </c>
      <c r="V99" s="39">
        <v>60</v>
      </c>
      <c r="W99" s="37" t="s">
        <v>113</v>
      </c>
      <c r="X99" s="39"/>
      <c r="Y99" s="39"/>
      <c r="Z99" s="39"/>
      <c r="AA99" s="40">
        <v>30</v>
      </c>
      <c r="AB99" s="38">
        <v>60</v>
      </c>
      <c r="AC99" s="38">
        <v>10</v>
      </c>
      <c r="AD99" s="42" t="s">
        <v>129</v>
      </c>
      <c r="AE99" s="37" t="s">
        <v>115</v>
      </c>
      <c r="AF99" s="50">
        <v>89929</v>
      </c>
      <c r="AG99" s="50">
        <v>98.38</v>
      </c>
      <c r="AH99" s="43">
        <f>AF99*AG99</f>
        <v>8847215.0199999996</v>
      </c>
      <c r="AI99" s="44">
        <f t="shared" si="7"/>
        <v>9908880.8223999999</v>
      </c>
      <c r="AJ99" s="45"/>
      <c r="AK99" s="46"/>
      <c r="AL99" s="45"/>
      <c r="AM99" s="45" t="s">
        <v>116</v>
      </c>
      <c r="AN99" s="35"/>
      <c r="AO99" s="37"/>
      <c r="AP99" s="37"/>
      <c r="AQ99" s="37"/>
      <c r="AR99" s="37" t="s">
        <v>328</v>
      </c>
      <c r="AS99" s="37" t="s">
        <v>328</v>
      </c>
      <c r="AT99" s="37"/>
      <c r="AU99" s="37"/>
      <c r="AV99" s="37"/>
      <c r="AW99" s="37"/>
      <c r="AX99" s="37"/>
      <c r="AY99" s="37"/>
      <c r="BD99" s="49">
        <v>83</v>
      </c>
    </row>
    <row r="100" spans="1:56" s="49" customFormat="1" ht="12.95" customHeight="1">
      <c r="A100" s="35" t="s">
        <v>319</v>
      </c>
      <c r="B100" s="35"/>
      <c r="C100" s="36"/>
      <c r="D100" s="35">
        <v>210000679</v>
      </c>
      <c r="E100" s="37" t="s">
        <v>1385</v>
      </c>
      <c r="F100" s="37">
        <v>22100078</v>
      </c>
      <c r="G100" s="37" t="s">
        <v>1294</v>
      </c>
      <c r="H100" s="37" t="s">
        <v>329</v>
      </c>
      <c r="I100" s="37" t="s">
        <v>330</v>
      </c>
      <c r="J100" s="37" t="s">
        <v>331</v>
      </c>
      <c r="K100" s="38" t="s">
        <v>104</v>
      </c>
      <c r="L100" s="39" t="s">
        <v>105</v>
      </c>
      <c r="M100" s="37" t="s">
        <v>121</v>
      </c>
      <c r="N100" s="40" t="s">
        <v>83</v>
      </c>
      <c r="O100" s="39" t="s">
        <v>107</v>
      </c>
      <c r="P100" s="37" t="s">
        <v>108</v>
      </c>
      <c r="Q100" s="39" t="s">
        <v>109</v>
      </c>
      <c r="R100" s="38" t="s">
        <v>110</v>
      </c>
      <c r="S100" s="39" t="s">
        <v>107</v>
      </c>
      <c r="T100" s="41" t="s">
        <v>122</v>
      </c>
      <c r="U100" s="37" t="s">
        <v>112</v>
      </c>
      <c r="V100" s="39">
        <v>60</v>
      </c>
      <c r="W100" s="37" t="s">
        <v>113</v>
      </c>
      <c r="X100" s="39"/>
      <c r="Y100" s="39"/>
      <c r="Z100" s="39"/>
      <c r="AA100" s="40">
        <v>30</v>
      </c>
      <c r="AB100" s="38">
        <v>60</v>
      </c>
      <c r="AC100" s="38">
        <v>10</v>
      </c>
      <c r="AD100" s="42" t="s">
        <v>129</v>
      </c>
      <c r="AE100" s="37" t="s">
        <v>115</v>
      </c>
      <c r="AF100" s="50">
        <v>46150</v>
      </c>
      <c r="AG100" s="50">
        <v>32.65</v>
      </c>
      <c r="AH100" s="43">
        <f>AF100*AG100</f>
        <v>1506797.5</v>
      </c>
      <c r="AI100" s="44">
        <f t="shared" si="7"/>
        <v>1687613.2000000002</v>
      </c>
      <c r="AJ100" s="45"/>
      <c r="AK100" s="46"/>
      <c r="AL100" s="45"/>
      <c r="AM100" s="45" t="s">
        <v>116</v>
      </c>
      <c r="AN100" s="35"/>
      <c r="AO100" s="37"/>
      <c r="AP100" s="37"/>
      <c r="AQ100" s="37"/>
      <c r="AR100" s="37" t="s">
        <v>332</v>
      </c>
      <c r="AS100" s="37" t="s">
        <v>332</v>
      </c>
      <c r="AT100" s="37"/>
      <c r="AU100" s="37"/>
      <c r="AV100" s="37"/>
      <c r="AW100" s="37"/>
      <c r="AX100" s="37"/>
      <c r="AY100" s="37"/>
      <c r="BD100" s="49">
        <v>84</v>
      </c>
    </row>
    <row r="101" spans="1:56" s="49" customFormat="1" ht="12.95" customHeight="1">
      <c r="A101" s="35" t="s">
        <v>333</v>
      </c>
      <c r="B101" s="35"/>
      <c r="C101" s="36"/>
      <c r="D101" s="35">
        <v>120009105</v>
      </c>
      <c r="E101" s="37" t="s">
        <v>3414</v>
      </c>
      <c r="F101" s="37">
        <v>22100079</v>
      </c>
      <c r="G101" s="37" t="s">
        <v>1295</v>
      </c>
      <c r="H101" s="37" t="s">
        <v>334</v>
      </c>
      <c r="I101" s="37" t="s">
        <v>335</v>
      </c>
      <c r="J101" s="37" t="s">
        <v>336</v>
      </c>
      <c r="K101" s="38" t="s">
        <v>104</v>
      </c>
      <c r="L101" s="39" t="s">
        <v>105</v>
      </c>
      <c r="M101" s="37"/>
      <c r="N101" s="40" t="s">
        <v>106</v>
      </c>
      <c r="O101" s="39" t="s">
        <v>107</v>
      </c>
      <c r="P101" s="37" t="s">
        <v>108</v>
      </c>
      <c r="Q101" s="39" t="s">
        <v>109</v>
      </c>
      <c r="R101" s="38" t="s">
        <v>110</v>
      </c>
      <c r="S101" s="39" t="s">
        <v>107</v>
      </c>
      <c r="T101" s="41" t="s">
        <v>122</v>
      </c>
      <c r="U101" s="37" t="s">
        <v>112</v>
      </c>
      <c r="V101" s="39">
        <v>60</v>
      </c>
      <c r="W101" s="37" t="s">
        <v>113</v>
      </c>
      <c r="X101" s="39"/>
      <c r="Y101" s="39"/>
      <c r="Z101" s="39"/>
      <c r="AA101" s="40" t="s">
        <v>106</v>
      </c>
      <c r="AB101" s="38">
        <v>90</v>
      </c>
      <c r="AC101" s="38">
        <v>10</v>
      </c>
      <c r="AD101" s="42" t="s">
        <v>129</v>
      </c>
      <c r="AE101" s="37" t="s">
        <v>115</v>
      </c>
      <c r="AF101" s="50">
        <v>1</v>
      </c>
      <c r="AG101" s="50">
        <v>756000</v>
      </c>
      <c r="AH101" s="43">
        <f>AF101*AG101</f>
        <v>756000</v>
      </c>
      <c r="AI101" s="44">
        <f t="shared" si="7"/>
        <v>846720.00000000012</v>
      </c>
      <c r="AJ101" s="45"/>
      <c r="AK101" s="46"/>
      <c r="AL101" s="45"/>
      <c r="AM101" s="45" t="s">
        <v>116</v>
      </c>
      <c r="AN101" s="35"/>
      <c r="AO101" s="37"/>
      <c r="AP101" s="37"/>
      <c r="AQ101" s="37"/>
      <c r="AR101" s="37" t="s">
        <v>337</v>
      </c>
      <c r="AS101" s="37" t="s">
        <v>337</v>
      </c>
      <c r="AT101" s="37"/>
      <c r="AU101" s="37"/>
      <c r="AV101" s="37"/>
      <c r="AW101" s="37"/>
      <c r="AX101" s="37"/>
      <c r="AY101" s="37"/>
      <c r="BD101" s="49">
        <v>85</v>
      </c>
    </row>
    <row r="102" spans="1:56" s="49" customFormat="1" ht="12.95" customHeight="1">
      <c r="A102" s="35" t="s">
        <v>333</v>
      </c>
      <c r="B102" s="35"/>
      <c r="C102" s="36"/>
      <c r="D102" s="35">
        <v>210030306</v>
      </c>
      <c r="E102" s="37" t="s">
        <v>1271</v>
      </c>
      <c r="F102" s="37">
        <v>22100080</v>
      </c>
      <c r="G102" s="37" t="s">
        <v>1296</v>
      </c>
      <c r="H102" s="37" t="s">
        <v>338</v>
      </c>
      <c r="I102" s="37" t="s">
        <v>339</v>
      </c>
      <c r="J102" s="37" t="s">
        <v>340</v>
      </c>
      <c r="K102" s="38" t="s">
        <v>150</v>
      </c>
      <c r="L102" s="39" t="s">
        <v>105</v>
      </c>
      <c r="M102" s="37"/>
      <c r="N102" s="40" t="s">
        <v>106</v>
      </c>
      <c r="O102" s="39" t="s">
        <v>107</v>
      </c>
      <c r="P102" s="37" t="s">
        <v>108</v>
      </c>
      <c r="Q102" s="39" t="s">
        <v>151</v>
      </c>
      <c r="R102" s="38" t="s">
        <v>110</v>
      </c>
      <c r="S102" s="39" t="s">
        <v>107</v>
      </c>
      <c r="T102" s="41" t="s">
        <v>122</v>
      </c>
      <c r="U102" s="37" t="s">
        <v>112</v>
      </c>
      <c r="V102" s="39">
        <v>90</v>
      </c>
      <c r="W102" s="37" t="s">
        <v>113</v>
      </c>
      <c r="X102" s="39"/>
      <c r="Y102" s="39"/>
      <c r="Z102" s="39"/>
      <c r="AA102" s="40" t="s">
        <v>106</v>
      </c>
      <c r="AB102" s="38">
        <v>90</v>
      </c>
      <c r="AC102" s="38">
        <v>10</v>
      </c>
      <c r="AD102" s="42" t="s">
        <v>114</v>
      </c>
      <c r="AE102" s="37" t="s">
        <v>115</v>
      </c>
      <c r="AF102" s="50">
        <v>15000</v>
      </c>
      <c r="AG102" s="50">
        <v>5662.24</v>
      </c>
      <c r="AH102" s="43">
        <f>AF102*AG102</f>
        <v>84933600</v>
      </c>
      <c r="AI102" s="44">
        <f t="shared" si="7"/>
        <v>95125632.000000015</v>
      </c>
      <c r="AJ102" s="45"/>
      <c r="AK102" s="46"/>
      <c r="AL102" s="45"/>
      <c r="AM102" s="45" t="s">
        <v>116</v>
      </c>
      <c r="AN102" s="35"/>
      <c r="AO102" s="37"/>
      <c r="AP102" s="37"/>
      <c r="AQ102" s="37"/>
      <c r="AR102" s="37" t="s">
        <v>341</v>
      </c>
      <c r="AS102" s="37" t="s">
        <v>341</v>
      </c>
      <c r="AT102" s="37"/>
      <c r="AU102" s="37"/>
      <c r="AV102" s="37"/>
      <c r="AW102" s="37"/>
      <c r="AX102" s="37"/>
      <c r="AY102" s="37"/>
      <c r="BD102" s="49">
        <v>86</v>
      </c>
    </row>
    <row r="103" spans="1:56" s="49" customFormat="1" ht="12.95" customHeight="1">
      <c r="A103" s="35" t="s">
        <v>333</v>
      </c>
      <c r="B103" s="35"/>
      <c r="C103" s="36"/>
      <c r="D103" s="35">
        <v>120010861</v>
      </c>
      <c r="E103" s="37" t="s">
        <v>3415</v>
      </c>
      <c r="F103" s="37">
        <v>22100081</v>
      </c>
      <c r="G103" s="37" t="s">
        <v>1297</v>
      </c>
      <c r="H103" s="37" t="s">
        <v>342</v>
      </c>
      <c r="I103" s="37" t="s">
        <v>343</v>
      </c>
      <c r="J103" s="37" t="s">
        <v>344</v>
      </c>
      <c r="K103" s="38" t="s">
        <v>104</v>
      </c>
      <c r="L103" s="39" t="s">
        <v>105</v>
      </c>
      <c r="M103" s="37"/>
      <c r="N103" s="40" t="s">
        <v>106</v>
      </c>
      <c r="O103" s="39" t="s">
        <v>107</v>
      </c>
      <c r="P103" s="37" t="s">
        <v>108</v>
      </c>
      <c r="Q103" s="39" t="s">
        <v>109</v>
      </c>
      <c r="R103" s="38" t="s">
        <v>110</v>
      </c>
      <c r="S103" s="39" t="s">
        <v>107</v>
      </c>
      <c r="T103" s="41" t="s">
        <v>122</v>
      </c>
      <c r="U103" s="37" t="s">
        <v>112</v>
      </c>
      <c r="V103" s="39" t="s">
        <v>285</v>
      </c>
      <c r="W103" s="37" t="s">
        <v>113</v>
      </c>
      <c r="X103" s="39"/>
      <c r="Y103" s="39"/>
      <c r="Z103" s="39"/>
      <c r="AA103" s="40" t="s">
        <v>106</v>
      </c>
      <c r="AB103" s="38">
        <v>90</v>
      </c>
      <c r="AC103" s="38">
        <v>10</v>
      </c>
      <c r="AD103" s="42" t="s">
        <v>123</v>
      </c>
      <c r="AE103" s="37" t="s">
        <v>115</v>
      </c>
      <c r="AF103" s="50">
        <v>1</v>
      </c>
      <c r="AG103" s="50">
        <v>8524885</v>
      </c>
      <c r="AH103" s="43">
        <f>AF103*AG103</f>
        <v>8524885</v>
      </c>
      <c r="AI103" s="44">
        <f t="shared" si="7"/>
        <v>9547871.2000000011</v>
      </c>
      <c r="AJ103" s="45"/>
      <c r="AK103" s="46"/>
      <c r="AL103" s="45"/>
      <c r="AM103" s="45" t="s">
        <v>116</v>
      </c>
      <c r="AN103" s="35"/>
      <c r="AO103" s="37"/>
      <c r="AP103" s="37"/>
      <c r="AQ103" s="37"/>
      <c r="AR103" s="37" t="s">
        <v>345</v>
      </c>
      <c r="AS103" s="37" t="s">
        <v>345</v>
      </c>
      <c r="AT103" s="37"/>
      <c r="AU103" s="37"/>
      <c r="AV103" s="37"/>
      <c r="AW103" s="37"/>
      <c r="AX103" s="37"/>
      <c r="AY103" s="37"/>
      <c r="BD103" s="49">
        <v>87</v>
      </c>
    </row>
    <row r="104" spans="1:56" s="49" customFormat="1" ht="12.95" customHeight="1">
      <c r="A104" s="35" t="s">
        <v>333</v>
      </c>
      <c r="B104" s="35"/>
      <c r="C104" s="36"/>
      <c r="D104" s="35">
        <v>210013541</v>
      </c>
      <c r="E104" s="37" t="s">
        <v>1268</v>
      </c>
      <c r="F104" s="37">
        <v>22100082</v>
      </c>
      <c r="G104" s="37" t="s">
        <v>1298</v>
      </c>
      <c r="H104" s="37" t="s">
        <v>346</v>
      </c>
      <c r="I104" s="37" t="s">
        <v>347</v>
      </c>
      <c r="J104" s="37" t="s">
        <v>348</v>
      </c>
      <c r="K104" s="38" t="s">
        <v>104</v>
      </c>
      <c r="L104" s="39" t="s">
        <v>105</v>
      </c>
      <c r="M104" s="37"/>
      <c r="N104" s="40" t="s">
        <v>106</v>
      </c>
      <c r="O104" s="39" t="s">
        <v>107</v>
      </c>
      <c r="P104" s="37" t="s">
        <v>108</v>
      </c>
      <c r="Q104" s="39" t="s">
        <v>109</v>
      </c>
      <c r="R104" s="38" t="s">
        <v>110</v>
      </c>
      <c r="S104" s="39" t="s">
        <v>107</v>
      </c>
      <c r="T104" s="41" t="s">
        <v>122</v>
      </c>
      <c r="U104" s="37" t="s">
        <v>112</v>
      </c>
      <c r="V104" s="39">
        <v>60</v>
      </c>
      <c r="W104" s="37" t="s">
        <v>113</v>
      </c>
      <c r="X104" s="39"/>
      <c r="Y104" s="39"/>
      <c r="Z104" s="39"/>
      <c r="AA104" s="60" t="s">
        <v>106</v>
      </c>
      <c r="AB104" s="38">
        <v>90</v>
      </c>
      <c r="AC104" s="38">
        <v>10</v>
      </c>
      <c r="AD104" s="42" t="s">
        <v>114</v>
      </c>
      <c r="AE104" s="37" t="s">
        <v>115</v>
      </c>
      <c r="AF104" s="42">
        <v>8000</v>
      </c>
      <c r="AG104" s="42">
        <v>650</v>
      </c>
      <c r="AH104" s="43">
        <v>0</v>
      </c>
      <c r="AI104" s="44">
        <f t="shared" si="7"/>
        <v>0</v>
      </c>
      <c r="AJ104" s="45"/>
      <c r="AK104" s="46"/>
      <c r="AL104" s="45"/>
      <c r="AM104" s="45" t="s">
        <v>116</v>
      </c>
      <c r="AN104" s="35"/>
      <c r="AO104" s="37"/>
      <c r="AP104" s="37"/>
      <c r="AQ104" s="37"/>
      <c r="AR104" s="37" t="s">
        <v>349</v>
      </c>
      <c r="AS104" s="37" t="s">
        <v>349</v>
      </c>
      <c r="AT104" s="37"/>
      <c r="AU104" s="37"/>
      <c r="AV104" s="37"/>
      <c r="AW104" s="37"/>
      <c r="AX104" s="37"/>
      <c r="AY104" s="37"/>
      <c r="BD104" s="49">
        <v>88</v>
      </c>
    </row>
    <row r="105" spans="1:56" s="49" customFormat="1" ht="12.95" customHeight="1">
      <c r="A105" s="469" t="s">
        <v>333</v>
      </c>
      <c r="B105" s="617"/>
      <c r="C105" s="617"/>
      <c r="D105" s="110">
        <v>210013541</v>
      </c>
      <c r="E105" s="520" t="s">
        <v>4972</v>
      </c>
      <c r="F105" s="617"/>
      <c r="G105" s="617"/>
      <c r="H105" s="47" t="s">
        <v>346</v>
      </c>
      <c r="I105" s="47" t="s">
        <v>347</v>
      </c>
      <c r="J105" s="47" t="s">
        <v>348</v>
      </c>
      <c r="K105" s="76" t="s">
        <v>104</v>
      </c>
      <c r="L105" s="109" t="s">
        <v>4720</v>
      </c>
      <c r="M105" s="143"/>
      <c r="N105" s="76" t="s">
        <v>106</v>
      </c>
      <c r="O105" s="47" t="s">
        <v>107</v>
      </c>
      <c r="P105" s="466" t="s">
        <v>108</v>
      </c>
      <c r="Q105" s="469" t="s">
        <v>2156</v>
      </c>
      <c r="R105" s="76" t="s">
        <v>110</v>
      </c>
      <c r="S105" s="47" t="s">
        <v>107</v>
      </c>
      <c r="T105" s="47" t="s">
        <v>122</v>
      </c>
      <c r="U105" s="466" t="s">
        <v>112</v>
      </c>
      <c r="V105" s="47">
        <v>60</v>
      </c>
      <c r="W105" s="466" t="s">
        <v>113</v>
      </c>
      <c r="X105" s="466"/>
      <c r="Y105" s="466"/>
      <c r="Z105" s="1056"/>
      <c r="AA105" s="595">
        <v>0</v>
      </c>
      <c r="AB105" s="472">
        <v>90</v>
      </c>
      <c r="AC105" s="472">
        <v>10</v>
      </c>
      <c r="AD105" s="1055" t="s">
        <v>114</v>
      </c>
      <c r="AE105" s="1050" t="s">
        <v>115</v>
      </c>
      <c r="AF105" s="1057">
        <v>8000</v>
      </c>
      <c r="AG105" s="1057">
        <v>980</v>
      </c>
      <c r="AH105" s="1051">
        <v>7840000</v>
      </c>
      <c r="AI105" s="1051">
        <f t="shared" si="7"/>
        <v>8780800</v>
      </c>
      <c r="AJ105" s="1052"/>
      <c r="AK105" s="1053"/>
      <c r="AL105" s="1053"/>
      <c r="AM105" s="1058" t="s">
        <v>116</v>
      </c>
      <c r="AN105" s="1058"/>
      <c r="AO105" s="1058"/>
      <c r="AP105" s="47"/>
      <c r="AQ105" s="47"/>
      <c r="AR105" s="741" t="s">
        <v>349</v>
      </c>
      <c r="AS105" s="47" t="s">
        <v>349</v>
      </c>
      <c r="AT105" s="47"/>
      <c r="AU105" s="47"/>
      <c r="AV105" s="47"/>
      <c r="AW105" s="47"/>
      <c r="AX105" s="47"/>
      <c r="AY105" s="104"/>
      <c r="AZ105" s="455" t="s">
        <v>4034</v>
      </c>
      <c r="BA105" s="366"/>
      <c r="BB105" s="366"/>
      <c r="BC105" s="118" t="e">
        <f>VLOOKUP(#REF!,$E$13:$BD$2009,53,0)</f>
        <v>#REF!</v>
      </c>
      <c r="BD105" s="785" t="e">
        <f>BC105+0.5</f>
        <v>#REF!</v>
      </c>
    </row>
    <row r="106" spans="1:56" s="49" customFormat="1" ht="12.95" customHeight="1">
      <c r="A106" s="35" t="s">
        <v>350</v>
      </c>
      <c r="B106" s="35"/>
      <c r="C106" s="36"/>
      <c r="D106" s="35">
        <v>120000155</v>
      </c>
      <c r="E106" s="37" t="s">
        <v>3416</v>
      </c>
      <c r="F106" s="37">
        <v>22100083</v>
      </c>
      <c r="G106" s="37" t="s">
        <v>1299</v>
      </c>
      <c r="H106" s="37" t="s">
        <v>351</v>
      </c>
      <c r="I106" s="37" t="s">
        <v>352</v>
      </c>
      <c r="J106" s="37" t="s">
        <v>353</v>
      </c>
      <c r="K106" s="38" t="s">
        <v>150</v>
      </c>
      <c r="L106" s="39" t="s">
        <v>105</v>
      </c>
      <c r="M106" s="37"/>
      <c r="N106" s="40" t="s">
        <v>106</v>
      </c>
      <c r="O106" s="39" t="s">
        <v>107</v>
      </c>
      <c r="P106" s="37" t="s">
        <v>108</v>
      </c>
      <c r="Q106" s="39" t="s">
        <v>151</v>
      </c>
      <c r="R106" s="38" t="s">
        <v>110</v>
      </c>
      <c r="S106" s="39" t="s">
        <v>107</v>
      </c>
      <c r="T106" s="41" t="s">
        <v>122</v>
      </c>
      <c r="U106" s="37" t="s">
        <v>112</v>
      </c>
      <c r="V106" s="39">
        <v>60</v>
      </c>
      <c r="W106" s="37" t="s">
        <v>113</v>
      </c>
      <c r="X106" s="39"/>
      <c r="Y106" s="39"/>
      <c r="Z106" s="39"/>
      <c r="AA106" s="60"/>
      <c r="AB106" s="38">
        <v>90</v>
      </c>
      <c r="AC106" s="38">
        <v>10</v>
      </c>
      <c r="AD106" s="42" t="s">
        <v>129</v>
      </c>
      <c r="AE106" s="37" t="s">
        <v>115</v>
      </c>
      <c r="AF106" s="42">
        <v>4</v>
      </c>
      <c r="AG106" s="42">
        <v>7513720.1500000004</v>
      </c>
      <c r="AH106" s="43">
        <v>0</v>
      </c>
      <c r="AI106" s="44">
        <v>0</v>
      </c>
      <c r="AJ106" s="45"/>
      <c r="AK106" s="46"/>
      <c r="AL106" s="45"/>
      <c r="AM106" s="45" t="s">
        <v>116</v>
      </c>
      <c r="AN106" s="35"/>
      <c r="AO106" s="37"/>
      <c r="AP106" s="37"/>
      <c r="AQ106" s="37"/>
      <c r="AR106" s="37" t="s">
        <v>354</v>
      </c>
      <c r="AS106" s="37" t="s">
        <v>354</v>
      </c>
      <c r="AT106" s="37"/>
      <c r="AU106" s="37"/>
      <c r="AV106" s="37"/>
      <c r="AW106" s="37"/>
      <c r="AX106" s="37"/>
      <c r="AY106" s="37" t="s">
        <v>3918</v>
      </c>
      <c r="AZ106" s="49" t="s">
        <v>3956</v>
      </c>
      <c r="BD106" s="49">
        <v>89</v>
      </c>
    </row>
    <row r="107" spans="1:56" s="49" customFormat="1" ht="12.95" customHeight="1">
      <c r="A107" s="35" t="s">
        <v>350</v>
      </c>
      <c r="B107" s="35"/>
      <c r="C107" s="36"/>
      <c r="D107" s="35">
        <v>210027969</v>
      </c>
      <c r="E107" s="37" t="s">
        <v>3417</v>
      </c>
      <c r="F107" s="37">
        <v>22100084</v>
      </c>
      <c r="G107" s="37" t="s">
        <v>1300</v>
      </c>
      <c r="H107" s="37" t="s">
        <v>355</v>
      </c>
      <c r="I107" s="37" t="s">
        <v>356</v>
      </c>
      <c r="J107" s="37" t="s">
        <v>357</v>
      </c>
      <c r="K107" s="38" t="s">
        <v>104</v>
      </c>
      <c r="L107" s="39" t="s">
        <v>105</v>
      </c>
      <c r="M107" s="37" t="s">
        <v>121</v>
      </c>
      <c r="N107" s="40" t="s">
        <v>83</v>
      </c>
      <c r="O107" s="39" t="s">
        <v>107</v>
      </c>
      <c r="P107" s="37" t="s">
        <v>108</v>
      </c>
      <c r="Q107" s="39" t="s">
        <v>109</v>
      </c>
      <c r="R107" s="38" t="s">
        <v>110</v>
      </c>
      <c r="S107" s="39" t="s">
        <v>107</v>
      </c>
      <c r="T107" s="41" t="s">
        <v>122</v>
      </c>
      <c r="U107" s="37" t="s">
        <v>112</v>
      </c>
      <c r="V107" s="39">
        <v>60</v>
      </c>
      <c r="W107" s="37" t="s">
        <v>113</v>
      </c>
      <c r="X107" s="39"/>
      <c r="Y107" s="39"/>
      <c r="Z107" s="39"/>
      <c r="AA107" s="40">
        <v>30</v>
      </c>
      <c r="AB107" s="38">
        <v>60</v>
      </c>
      <c r="AC107" s="38">
        <v>10</v>
      </c>
      <c r="AD107" s="42" t="s">
        <v>129</v>
      </c>
      <c r="AE107" s="37" t="s">
        <v>115</v>
      </c>
      <c r="AF107" s="42">
        <v>24</v>
      </c>
      <c r="AG107" s="42">
        <v>66073.25</v>
      </c>
      <c r="AH107" s="43">
        <f>AF107*AG107</f>
        <v>1585758</v>
      </c>
      <c r="AI107" s="44">
        <f>AH107*1.12</f>
        <v>1776048.9600000002</v>
      </c>
      <c r="AJ107" s="45"/>
      <c r="AK107" s="46"/>
      <c r="AL107" s="45"/>
      <c r="AM107" s="45" t="s">
        <v>116</v>
      </c>
      <c r="AN107" s="35"/>
      <c r="AO107" s="37"/>
      <c r="AP107" s="37"/>
      <c r="AQ107" s="37"/>
      <c r="AR107" s="37" t="s">
        <v>358</v>
      </c>
      <c r="AS107" s="37" t="s">
        <v>358</v>
      </c>
      <c r="AT107" s="37"/>
      <c r="AU107" s="37"/>
      <c r="AV107" s="37"/>
      <c r="AW107" s="37"/>
      <c r="AX107" s="37"/>
      <c r="AY107" s="37"/>
      <c r="BD107" s="49">
        <v>90</v>
      </c>
    </row>
    <row r="108" spans="1:56" s="49" customFormat="1" ht="12.95" customHeight="1">
      <c r="A108" s="35" t="s">
        <v>350</v>
      </c>
      <c r="B108" s="35"/>
      <c r="C108" s="36"/>
      <c r="D108" s="35">
        <v>210027973</v>
      </c>
      <c r="E108" s="37" t="s">
        <v>3418</v>
      </c>
      <c r="F108" s="37">
        <v>22100085</v>
      </c>
      <c r="G108" s="37" t="s">
        <v>1301</v>
      </c>
      <c r="H108" s="37" t="s">
        <v>355</v>
      </c>
      <c r="I108" s="37" t="s">
        <v>356</v>
      </c>
      <c r="J108" s="37" t="s">
        <v>357</v>
      </c>
      <c r="K108" s="38" t="s">
        <v>104</v>
      </c>
      <c r="L108" s="39" t="s">
        <v>105</v>
      </c>
      <c r="M108" s="37" t="s">
        <v>121</v>
      </c>
      <c r="N108" s="40" t="s">
        <v>83</v>
      </c>
      <c r="O108" s="39" t="s">
        <v>107</v>
      </c>
      <c r="P108" s="37" t="s">
        <v>108</v>
      </c>
      <c r="Q108" s="39" t="s">
        <v>109</v>
      </c>
      <c r="R108" s="38" t="s">
        <v>110</v>
      </c>
      <c r="S108" s="39" t="s">
        <v>107</v>
      </c>
      <c r="T108" s="41" t="s">
        <v>122</v>
      </c>
      <c r="U108" s="37" t="s">
        <v>112</v>
      </c>
      <c r="V108" s="39">
        <v>60</v>
      </c>
      <c r="W108" s="37" t="s">
        <v>113</v>
      </c>
      <c r="X108" s="39"/>
      <c r="Y108" s="39"/>
      <c r="Z108" s="39"/>
      <c r="AA108" s="40">
        <v>30</v>
      </c>
      <c r="AB108" s="38">
        <v>60</v>
      </c>
      <c r="AC108" s="38">
        <v>10</v>
      </c>
      <c r="AD108" s="42" t="s">
        <v>129</v>
      </c>
      <c r="AE108" s="37" t="s">
        <v>115</v>
      </c>
      <c r="AF108" s="42">
        <v>8</v>
      </c>
      <c r="AG108" s="42">
        <v>78750</v>
      </c>
      <c r="AH108" s="43">
        <v>0</v>
      </c>
      <c r="AI108" s="44">
        <v>0</v>
      </c>
      <c r="AJ108" s="45"/>
      <c r="AK108" s="46"/>
      <c r="AL108" s="45"/>
      <c r="AM108" s="45" t="s">
        <v>116</v>
      </c>
      <c r="AN108" s="35"/>
      <c r="AO108" s="37"/>
      <c r="AP108" s="37"/>
      <c r="AQ108" s="37"/>
      <c r="AR108" s="37" t="s">
        <v>359</v>
      </c>
      <c r="AS108" s="37" t="s">
        <v>359</v>
      </c>
      <c r="AT108" s="37"/>
      <c r="AU108" s="37"/>
      <c r="AV108" s="37"/>
      <c r="AW108" s="37"/>
      <c r="AX108" s="37"/>
      <c r="AY108" s="37" t="s">
        <v>3918</v>
      </c>
      <c r="AZ108" s="49" t="s">
        <v>3956</v>
      </c>
      <c r="BD108" s="49">
        <v>91</v>
      </c>
    </row>
    <row r="109" spans="1:56" s="49" customFormat="1" ht="12.95" customHeight="1">
      <c r="A109" s="35" t="s">
        <v>350</v>
      </c>
      <c r="B109" s="35"/>
      <c r="C109" s="36"/>
      <c r="D109" s="35">
        <v>220011026</v>
      </c>
      <c r="E109" s="37" t="s">
        <v>3419</v>
      </c>
      <c r="F109" s="37">
        <v>22100086</v>
      </c>
      <c r="G109" s="37" t="s">
        <v>1302</v>
      </c>
      <c r="H109" s="37" t="s">
        <v>355</v>
      </c>
      <c r="I109" s="37" t="s">
        <v>356</v>
      </c>
      <c r="J109" s="37" t="s">
        <v>357</v>
      </c>
      <c r="K109" s="38" t="s">
        <v>104</v>
      </c>
      <c r="L109" s="39" t="s">
        <v>105</v>
      </c>
      <c r="M109" s="37" t="s">
        <v>121</v>
      </c>
      <c r="N109" s="40" t="s">
        <v>83</v>
      </c>
      <c r="O109" s="39" t="s">
        <v>107</v>
      </c>
      <c r="P109" s="37" t="s">
        <v>108</v>
      </c>
      <c r="Q109" s="39" t="s">
        <v>109</v>
      </c>
      <c r="R109" s="38" t="s">
        <v>110</v>
      </c>
      <c r="S109" s="39" t="s">
        <v>107</v>
      </c>
      <c r="T109" s="41" t="s">
        <v>122</v>
      </c>
      <c r="U109" s="37" t="s">
        <v>112</v>
      </c>
      <c r="V109" s="39">
        <v>60</v>
      </c>
      <c r="W109" s="37" t="s">
        <v>113</v>
      </c>
      <c r="X109" s="39"/>
      <c r="Y109" s="39"/>
      <c r="Z109" s="39"/>
      <c r="AA109" s="40">
        <v>30</v>
      </c>
      <c r="AB109" s="38">
        <v>60</v>
      </c>
      <c r="AC109" s="38">
        <v>10</v>
      </c>
      <c r="AD109" s="42" t="s">
        <v>129</v>
      </c>
      <c r="AE109" s="37" t="s">
        <v>115</v>
      </c>
      <c r="AF109" s="42">
        <v>20</v>
      </c>
      <c r="AG109" s="42">
        <v>87248.98</v>
      </c>
      <c r="AH109" s="43">
        <v>0</v>
      </c>
      <c r="AI109" s="44">
        <v>0</v>
      </c>
      <c r="AJ109" s="45"/>
      <c r="AK109" s="46"/>
      <c r="AL109" s="45"/>
      <c r="AM109" s="45" t="s">
        <v>116</v>
      </c>
      <c r="AN109" s="35"/>
      <c r="AO109" s="37"/>
      <c r="AP109" s="37"/>
      <c r="AQ109" s="37"/>
      <c r="AR109" s="37" t="s">
        <v>360</v>
      </c>
      <c r="AS109" s="37" t="s">
        <v>360</v>
      </c>
      <c r="AT109" s="37"/>
      <c r="AU109" s="37"/>
      <c r="AV109" s="37"/>
      <c r="AW109" s="37"/>
      <c r="AX109" s="37"/>
      <c r="AY109" s="37" t="s">
        <v>3918</v>
      </c>
      <c r="AZ109" s="49" t="s">
        <v>3956</v>
      </c>
      <c r="BD109" s="49">
        <v>92</v>
      </c>
    </row>
    <row r="110" spans="1:56" s="49" customFormat="1" ht="12.95" customHeight="1">
      <c r="A110" s="35" t="s">
        <v>350</v>
      </c>
      <c r="B110" s="35"/>
      <c r="C110" s="36"/>
      <c r="D110" s="35">
        <v>210009532</v>
      </c>
      <c r="E110" s="37" t="s">
        <v>1265</v>
      </c>
      <c r="F110" s="37">
        <v>22100087</v>
      </c>
      <c r="G110" s="37" t="s">
        <v>1303</v>
      </c>
      <c r="H110" s="37" t="s">
        <v>361</v>
      </c>
      <c r="I110" s="37" t="s">
        <v>362</v>
      </c>
      <c r="J110" s="37" t="s">
        <v>363</v>
      </c>
      <c r="K110" s="38" t="s">
        <v>104</v>
      </c>
      <c r="L110" s="39" t="s">
        <v>105</v>
      </c>
      <c r="M110" s="37" t="s">
        <v>121</v>
      </c>
      <c r="N110" s="40" t="s">
        <v>83</v>
      </c>
      <c r="O110" s="39" t="s">
        <v>107</v>
      </c>
      <c r="P110" s="37" t="s">
        <v>108</v>
      </c>
      <c r="Q110" s="39" t="s">
        <v>109</v>
      </c>
      <c r="R110" s="38" t="s">
        <v>110</v>
      </c>
      <c r="S110" s="39" t="s">
        <v>107</v>
      </c>
      <c r="T110" s="41" t="s">
        <v>122</v>
      </c>
      <c r="U110" s="37" t="s">
        <v>112</v>
      </c>
      <c r="V110" s="39">
        <v>60</v>
      </c>
      <c r="W110" s="37" t="s">
        <v>113</v>
      </c>
      <c r="X110" s="39"/>
      <c r="Y110" s="39"/>
      <c r="Z110" s="39"/>
      <c r="AA110" s="40">
        <v>30</v>
      </c>
      <c r="AB110" s="38">
        <v>60</v>
      </c>
      <c r="AC110" s="38">
        <v>10</v>
      </c>
      <c r="AD110" s="42" t="s">
        <v>364</v>
      </c>
      <c r="AE110" s="37" t="s">
        <v>115</v>
      </c>
      <c r="AF110" s="42">
        <v>6</v>
      </c>
      <c r="AG110" s="42">
        <v>43700</v>
      </c>
      <c r="AH110" s="43">
        <v>0</v>
      </c>
      <c r="AI110" s="44">
        <v>0</v>
      </c>
      <c r="AJ110" s="45"/>
      <c r="AK110" s="46"/>
      <c r="AL110" s="45"/>
      <c r="AM110" s="45" t="s">
        <v>116</v>
      </c>
      <c r="AN110" s="35"/>
      <c r="AO110" s="37"/>
      <c r="AP110" s="37"/>
      <c r="AQ110" s="37"/>
      <c r="AR110" s="37" t="s">
        <v>365</v>
      </c>
      <c r="AS110" s="37" t="s">
        <v>365</v>
      </c>
      <c r="AT110" s="37"/>
      <c r="AU110" s="37"/>
      <c r="AV110" s="37"/>
      <c r="AW110" s="37"/>
      <c r="AX110" s="37"/>
      <c r="AY110" s="37" t="s">
        <v>3918</v>
      </c>
      <c r="AZ110" s="49" t="s">
        <v>3956</v>
      </c>
      <c r="BD110" s="49">
        <v>93</v>
      </c>
    </row>
    <row r="111" spans="1:56" s="49" customFormat="1" ht="12.95" customHeight="1">
      <c r="A111" s="35" t="s">
        <v>350</v>
      </c>
      <c r="B111" s="35"/>
      <c r="C111" s="36"/>
      <c r="D111" s="35">
        <v>220024886</v>
      </c>
      <c r="E111" s="37" t="s">
        <v>3420</v>
      </c>
      <c r="F111" s="37">
        <v>22100088</v>
      </c>
      <c r="G111" s="37" t="s">
        <v>1304</v>
      </c>
      <c r="H111" s="37" t="s">
        <v>366</v>
      </c>
      <c r="I111" s="37" t="s">
        <v>367</v>
      </c>
      <c r="J111" s="37" t="s">
        <v>368</v>
      </c>
      <c r="K111" s="38" t="s">
        <v>104</v>
      </c>
      <c r="L111" s="39" t="s">
        <v>105</v>
      </c>
      <c r="M111" s="37" t="s">
        <v>121</v>
      </c>
      <c r="N111" s="40" t="s">
        <v>83</v>
      </c>
      <c r="O111" s="39" t="s">
        <v>107</v>
      </c>
      <c r="P111" s="37" t="s">
        <v>108</v>
      </c>
      <c r="Q111" s="39" t="s">
        <v>109</v>
      </c>
      <c r="R111" s="38" t="s">
        <v>110</v>
      </c>
      <c r="S111" s="39" t="s">
        <v>107</v>
      </c>
      <c r="T111" s="41" t="s">
        <v>122</v>
      </c>
      <c r="U111" s="37" t="s">
        <v>112</v>
      </c>
      <c r="V111" s="39">
        <v>60</v>
      </c>
      <c r="W111" s="37" t="s">
        <v>113</v>
      </c>
      <c r="X111" s="39"/>
      <c r="Y111" s="39"/>
      <c r="Z111" s="39"/>
      <c r="AA111" s="40">
        <v>30</v>
      </c>
      <c r="AB111" s="38">
        <v>60</v>
      </c>
      <c r="AC111" s="38">
        <v>10</v>
      </c>
      <c r="AD111" s="42" t="s">
        <v>129</v>
      </c>
      <c r="AE111" s="37" t="s">
        <v>115</v>
      </c>
      <c r="AF111" s="42">
        <v>18</v>
      </c>
      <c r="AG111" s="42">
        <v>25822.5</v>
      </c>
      <c r="AH111" s="43">
        <f>AF111*AG111</f>
        <v>464805</v>
      </c>
      <c r="AI111" s="44">
        <f>AH111*1.12</f>
        <v>520581.60000000003</v>
      </c>
      <c r="AJ111" s="45"/>
      <c r="AK111" s="46"/>
      <c r="AL111" s="45"/>
      <c r="AM111" s="45" t="s">
        <v>116</v>
      </c>
      <c r="AN111" s="35"/>
      <c r="AO111" s="37"/>
      <c r="AP111" s="37"/>
      <c r="AQ111" s="37"/>
      <c r="AR111" s="37" t="s">
        <v>369</v>
      </c>
      <c r="AS111" s="37" t="s">
        <v>369</v>
      </c>
      <c r="AT111" s="37"/>
      <c r="AU111" s="37"/>
      <c r="AV111" s="37"/>
      <c r="AW111" s="37"/>
      <c r="AX111" s="37"/>
      <c r="AY111" s="37"/>
      <c r="BD111" s="49">
        <v>94</v>
      </c>
    </row>
    <row r="112" spans="1:56" s="49" customFormat="1" ht="12.95" customHeight="1">
      <c r="A112" s="35" t="s">
        <v>350</v>
      </c>
      <c r="B112" s="35"/>
      <c r="C112" s="36"/>
      <c r="D112" s="35">
        <v>220028950</v>
      </c>
      <c r="E112" s="37" t="s">
        <v>3421</v>
      </c>
      <c r="F112" s="37">
        <v>22100089</v>
      </c>
      <c r="G112" s="37" t="s">
        <v>1305</v>
      </c>
      <c r="H112" s="37" t="s">
        <v>366</v>
      </c>
      <c r="I112" s="37" t="s">
        <v>367</v>
      </c>
      <c r="J112" s="37" t="s">
        <v>368</v>
      </c>
      <c r="K112" s="38" t="s">
        <v>104</v>
      </c>
      <c r="L112" s="39" t="s">
        <v>105</v>
      </c>
      <c r="M112" s="37" t="s">
        <v>121</v>
      </c>
      <c r="N112" s="40" t="s">
        <v>83</v>
      </c>
      <c r="O112" s="39" t="s">
        <v>107</v>
      </c>
      <c r="P112" s="37" t="s">
        <v>108</v>
      </c>
      <c r="Q112" s="39" t="s">
        <v>109</v>
      </c>
      <c r="R112" s="38" t="s">
        <v>110</v>
      </c>
      <c r="S112" s="39" t="s">
        <v>107</v>
      </c>
      <c r="T112" s="41" t="s">
        <v>122</v>
      </c>
      <c r="U112" s="37" t="s">
        <v>112</v>
      </c>
      <c r="V112" s="39">
        <v>60</v>
      </c>
      <c r="W112" s="37" t="s">
        <v>113</v>
      </c>
      <c r="X112" s="39"/>
      <c r="Y112" s="39"/>
      <c r="Z112" s="39"/>
      <c r="AA112" s="40">
        <v>30</v>
      </c>
      <c r="AB112" s="38">
        <v>60</v>
      </c>
      <c r="AC112" s="38">
        <v>10</v>
      </c>
      <c r="AD112" s="42" t="s">
        <v>129</v>
      </c>
      <c r="AE112" s="37" t="s">
        <v>115</v>
      </c>
      <c r="AF112" s="42">
        <v>6</v>
      </c>
      <c r="AG112" s="42">
        <v>48227.5</v>
      </c>
      <c r="AH112" s="43">
        <f>AF112*AG112</f>
        <v>289365</v>
      </c>
      <c r="AI112" s="44">
        <f>AH112*1.12</f>
        <v>324088.80000000005</v>
      </c>
      <c r="AJ112" s="45"/>
      <c r="AK112" s="46"/>
      <c r="AL112" s="45"/>
      <c r="AM112" s="45" t="s">
        <v>116</v>
      </c>
      <c r="AN112" s="35"/>
      <c r="AO112" s="37"/>
      <c r="AP112" s="37"/>
      <c r="AQ112" s="37"/>
      <c r="AR112" s="37" t="s">
        <v>370</v>
      </c>
      <c r="AS112" s="37" t="s">
        <v>370</v>
      </c>
      <c r="AT112" s="37"/>
      <c r="AU112" s="37"/>
      <c r="AV112" s="37"/>
      <c r="AW112" s="37"/>
      <c r="AX112" s="37"/>
      <c r="AY112" s="37"/>
      <c r="BD112" s="49">
        <v>95</v>
      </c>
    </row>
    <row r="113" spans="1:258" s="49" customFormat="1" ht="12.95" customHeight="1">
      <c r="A113" s="35" t="s">
        <v>350</v>
      </c>
      <c r="B113" s="35"/>
      <c r="C113" s="36"/>
      <c r="D113" s="35">
        <v>220009700</v>
      </c>
      <c r="E113" s="37" t="s">
        <v>3422</v>
      </c>
      <c r="F113" s="37">
        <v>22100090</v>
      </c>
      <c r="G113" s="37" t="s">
        <v>1306</v>
      </c>
      <c r="H113" s="37" t="s">
        <v>371</v>
      </c>
      <c r="I113" s="37" t="s">
        <v>367</v>
      </c>
      <c r="J113" s="37" t="s">
        <v>372</v>
      </c>
      <c r="K113" s="38" t="s">
        <v>104</v>
      </c>
      <c r="L113" s="39" t="s">
        <v>105</v>
      </c>
      <c r="M113" s="37" t="s">
        <v>121</v>
      </c>
      <c r="N113" s="40" t="s">
        <v>83</v>
      </c>
      <c r="O113" s="39" t="s">
        <v>107</v>
      </c>
      <c r="P113" s="37" t="s">
        <v>108</v>
      </c>
      <c r="Q113" s="39" t="s">
        <v>109</v>
      </c>
      <c r="R113" s="38" t="s">
        <v>110</v>
      </c>
      <c r="S113" s="39" t="s">
        <v>107</v>
      </c>
      <c r="T113" s="41" t="s">
        <v>122</v>
      </c>
      <c r="U113" s="37" t="s">
        <v>112</v>
      </c>
      <c r="V113" s="39">
        <v>60</v>
      </c>
      <c r="W113" s="37" t="s">
        <v>113</v>
      </c>
      <c r="X113" s="39"/>
      <c r="Y113" s="39"/>
      <c r="Z113" s="39"/>
      <c r="AA113" s="40">
        <v>30</v>
      </c>
      <c r="AB113" s="38">
        <v>60</v>
      </c>
      <c r="AC113" s="38">
        <v>10</v>
      </c>
      <c r="AD113" s="42" t="s">
        <v>129</v>
      </c>
      <c r="AE113" s="37" t="s">
        <v>115</v>
      </c>
      <c r="AF113" s="42">
        <v>72</v>
      </c>
      <c r="AG113" s="42">
        <v>33695.199999999997</v>
      </c>
      <c r="AH113" s="43">
        <f>AF113*AG113</f>
        <v>2426054.4</v>
      </c>
      <c r="AI113" s="44">
        <f>AH113*1.12</f>
        <v>2717180.9280000003</v>
      </c>
      <c r="AJ113" s="45"/>
      <c r="AK113" s="46"/>
      <c r="AL113" s="45"/>
      <c r="AM113" s="45" t="s">
        <v>116</v>
      </c>
      <c r="AN113" s="35"/>
      <c r="AO113" s="37"/>
      <c r="AP113" s="37"/>
      <c r="AQ113" s="37"/>
      <c r="AR113" s="37" t="s">
        <v>373</v>
      </c>
      <c r="AS113" s="37" t="s">
        <v>373</v>
      </c>
      <c r="AT113" s="37"/>
      <c r="AU113" s="37"/>
      <c r="AV113" s="37"/>
      <c r="AW113" s="37"/>
      <c r="AX113" s="37"/>
      <c r="AY113" s="37"/>
      <c r="BD113" s="49">
        <v>96</v>
      </c>
    </row>
    <row r="114" spans="1:258" s="49" customFormat="1" ht="12.95" customHeight="1">
      <c r="A114" s="35" t="s">
        <v>350</v>
      </c>
      <c r="B114" s="35"/>
      <c r="C114" s="36"/>
      <c r="D114" s="35">
        <v>220028949</v>
      </c>
      <c r="E114" s="37" t="s">
        <v>3423</v>
      </c>
      <c r="F114" s="37">
        <v>22100091</v>
      </c>
      <c r="G114" s="37" t="s">
        <v>1307</v>
      </c>
      <c r="H114" s="37" t="s">
        <v>374</v>
      </c>
      <c r="I114" s="37" t="s">
        <v>367</v>
      </c>
      <c r="J114" s="37" t="s">
        <v>375</v>
      </c>
      <c r="K114" s="38" t="s">
        <v>104</v>
      </c>
      <c r="L114" s="39" t="s">
        <v>105</v>
      </c>
      <c r="M114" s="37" t="s">
        <v>121</v>
      </c>
      <c r="N114" s="40" t="s">
        <v>83</v>
      </c>
      <c r="O114" s="39" t="s">
        <v>107</v>
      </c>
      <c r="P114" s="37" t="s">
        <v>108</v>
      </c>
      <c r="Q114" s="39" t="s">
        <v>109</v>
      </c>
      <c r="R114" s="38" t="s">
        <v>110</v>
      </c>
      <c r="S114" s="39" t="s">
        <v>107</v>
      </c>
      <c r="T114" s="41" t="s">
        <v>122</v>
      </c>
      <c r="U114" s="37" t="s">
        <v>112</v>
      </c>
      <c r="V114" s="39">
        <v>60</v>
      </c>
      <c r="W114" s="37" t="s">
        <v>113</v>
      </c>
      <c r="X114" s="39"/>
      <c r="Y114" s="39"/>
      <c r="Z114" s="39"/>
      <c r="AA114" s="40">
        <v>30</v>
      </c>
      <c r="AB114" s="38">
        <v>60</v>
      </c>
      <c r="AC114" s="38">
        <v>10</v>
      </c>
      <c r="AD114" s="42" t="s">
        <v>129</v>
      </c>
      <c r="AE114" s="37" t="s">
        <v>115</v>
      </c>
      <c r="AF114" s="42">
        <v>13</v>
      </c>
      <c r="AG114" s="42">
        <v>25200</v>
      </c>
      <c r="AH114" s="43">
        <v>0</v>
      </c>
      <c r="AI114" s="44">
        <v>0</v>
      </c>
      <c r="AJ114" s="45"/>
      <c r="AK114" s="46"/>
      <c r="AL114" s="45"/>
      <c r="AM114" s="45" t="s">
        <v>116</v>
      </c>
      <c r="AN114" s="35"/>
      <c r="AO114" s="37"/>
      <c r="AP114" s="37"/>
      <c r="AQ114" s="37"/>
      <c r="AR114" s="37" t="s">
        <v>376</v>
      </c>
      <c r="AS114" s="37" t="s">
        <v>376</v>
      </c>
      <c r="AT114" s="37"/>
      <c r="AU114" s="37"/>
      <c r="AV114" s="37"/>
      <c r="AW114" s="37"/>
      <c r="AX114" s="37"/>
      <c r="AY114" s="37" t="s">
        <v>3918</v>
      </c>
      <c r="AZ114" s="49" t="s">
        <v>3956</v>
      </c>
      <c r="BD114" s="49">
        <v>97</v>
      </c>
    </row>
    <row r="115" spans="1:258" s="49" customFormat="1" ht="12.95" customHeight="1">
      <c r="A115" s="35" t="s">
        <v>350</v>
      </c>
      <c r="B115" s="35"/>
      <c r="C115" s="36"/>
      <c r="D115" s="35">
        <v>210013792</v>
      </c>
      <c r="E115" s="37" t="s">
        <v>3424</v>
      </c>
      <c r="F115" s="37">
        <v>22100092</v>
      </c>
      <c r="G115" s="37" t="s">
        <v>1308</v>
      </c>
      <c r="H115" s="37" t="s">
        <v>377</v>
      </c>
      <c r="I115" s="37" t="s">
        <v>367</v>
      </c>
      <c r="J115" s="37" t="s">
        <v>378</v>
      </c>
      <c r="K115" s="38" t="s">
        <v>104</v>
      </c>
      <c r="L115" s="39" t="s">
        <v>105</v>
      </c>
      <c r="M115" s="37" t="s">
        <v>121</v>
      </c>
      <c r="N115" s="40" t="s">
        <v>83</v>
      </c>
      <c r="O115" s="39" t="s">
        <v>107</v>
      </c>
      <c r="P115" s="37" t="s">
        <v>108</v>
      </c>
      <c r="Q115" s="39" t="s">
        <v>109</v>
      </c>
      <c r="R115" s="38" t="s">
        <v>110</v>
      </c>
      <c r="S115" s="39" t="s">
        <v>107</v>
      </c>
      <c r="T115" s="41" t="s">
        <v>122</v>
      </c>
      <c r="U115" s="37" t="s">
        <v>112</v>
      </c>
      <c r="V115" s="39">
        <v>60</v>
      </c>
      <c r="W115" s="37" t="s">
        <v>113</v>
      </c>
      <c r="X115" s="39"/>
      <c r="Y115" s="39"/>
      <c r="Z115" s="39"/>
      <c r="AA115" s="40">
        <v>30</v>
      </c>
      <c r="AB115" s="38">
        <v>60</v>
      </c>
      <c r="AC115" s="38">
        <v>10</v>
      </c>
      <c r="AD115" s="42" t="s">
        <v>129</v>
      </c>
      <c r="AE115" s="37" t="s">
        <v>115</v>
      </c>
      <c r="AF115" s="42">
        <v>16</v>
      </c>
      <c r="AG115" s="42">
        <v>54600</v>
      </c>
      <c r="AH115" s="43">
        <f>AF115*AG115</f>
        <v>873600</v>
      </c>
      <c r="AI115" s="44">
        <f>AH115*1.12</f>
        <v>978432.00000000012</v>
      </c>
      <c r="AJ115" s="45"/>
      <c r="AK115" s="46"/>
      <c r="AL115" s="45"/>
      <c r="AM115" s="45" t="s">
        <v>116</v>
      </c>
      <c r="AN115" s="35"/>
      <c r="AO115" s="37"/>
      <c r="AP115" s="37"/>
      <c r="AQ115" s="37"/>
      <c r="AR115" s="37" t="s">
        <v>379</v>
      </c>
      <c r="AS115" s="37" t="s">
        <v>379</v>
      </c>
      <c r="AT115" s="37"/>
      <c r="AU115" s="37"/>
      <c r="AV115" s="37"/>
      <c r="AW115" s="37"/>
      <c r="AX115" s="37"/>
      <c r="AY115" s="37"/>
      <c r="BD115" s="49">
        <v>98</v>
      </c>
    </row>
    <row r="116" spans="1:258" s="49" customFormat="1" ht="12.95" customHeight="1">
      <c r="A116" s="35" t="s">
        <v>350</v>
      </c>
      <c r="B116" s="35"/>
      <c r="C116" s="36"/>
      <c r="D116" s="35">
        <v>210013793</v>
      </c>
      <c r="E116" s="37" t="s">
        <v>3425</v>
      </c>
      <c r="F116" s="37">
        <v>22100093</v>
      </c>
      <c r="G116" s="37" t="s">
        <v>1309</v>
      </c>
      <c r="H116" s="37" t="s">
        <v>377</v>
      </c>
      <c r="I116" s="37" t="s">
        <v>367</v>
      </c>
      <c r="J116" s="37" t="s">
        <v>378</v>
      </c>
      <c r="K116" s="38" t="s">
        <v>104</v>
      </c>
      <c r="L116" s="39" t="s">
        <v>105</v>
      </c>
      <c r="M116" s="37" t="s">
        <v>121</v>
      </c>
      <c r="N116" s="40" t="s">
        <v>83</v>
      </c>
      <c r="O116" s="39" t="s">
        <v>107</v>
      </c>
      <c r="P116" s="37" t="s">
        <v>108</v>
      </c>
      <c r="Q116" s="39" t="s">
        <v>109</v>
      </c>
      <c r="R116" s="38" t="s">
        <v>110</v>
      </c>
      <c r="S116" s="39" t="s">
        <v>107</v>
      </c>
      <c r="T116" s="41" t="s">
        <v>122</v>
      </c>
      <c r="U116" s="37" t="s">
        <v>112</v>
      </c>
      <c r="V116" s="39">
        <v>60</v>
      </c>
      <c r="W116" s="37" t="s">
        <v>113</v>
      </c>
      <c r="X116" s="39"/>
      <c r="Y116" s="39"/>
      <c r="Z116" s="39"/>
      <c r="AA116" s="40">
        <v>30</v>
      </c>
      <c r="AB116" s="38">
        <v>60</v>
      </c>
      <c r="AC116" s="38">
        <v>10</v>
      </c>
      <c r="AD116" s="42" t="s">
        <v>129</v>
      </c>
      <c r="AE116" s="37" t="s">
        <v>115</v>
      </c>
      <c r="AF116" s="42">
        <v>12</v>
      </c>
      <c r="AG116" s="42">
        <v>56700</v>
      </c>
      <c r="AH116" s="43">
        <v>0</v>
      </c>
      <c r="AI116" s="44">
        <v>0</v>
      </c>
      <c r="AJ116" s="45"/>
      <c r="AK116" s="46"/>
      <c r="AL116" s="45"/>
      <c r="AM116" s="45" t="s">
        <v>116</v>
      </c>
      <c r="AN116" s="35"/>
      <c r="AO116" s="37"/>
      <c r="AP116" s="37"/>
      <c r="AQ116" s="37"/>
      <c r="AR116" s="37" t="s">
        <v>380</v>
      </c>
      <c r="AS116" s="37" t="s">
        <v>380</v>
      </c>
      <c r="AT116" s="37"/>
      <c r="AU116" s="37"/>
      <c r="AV116" s="37"/>
      <c r="AW116" s="37"/>
      <c r="AX116" s="37"/>
      <c r="AY116" s="37" t="s">
        <v>3918</v>
      </c>
      <c r="AZ116" s="49" t="s">
        <v>3956</v>
      </c>
      <c r="BD116" s="49">
        <v>99</v>
      </c>
    </row>
    <row r="117" spans="1:258" s="49" customFormat="1" ht="12.95" customHeight="1">
      <c r="A117" s="35" t="s">
        <v>350</v>
      </c>
      <c r="B117" s="35"/>
      <c r="C117" s="36"/>
      <c r="D117" s="35">
        <v>220012452</v>
      </c>
      <c r="E117" s="37" t="s">
        <v>3426</v>
      </c>
      <c r="F117" s="37">
        <v>22100094</v>
      </c>
      <c r="G117" s="37" t="s">
        <v>1310</v>
      </c>
      <c r="H117" s="37" t="s">
        <v>377</v>
      </c>
      <c r="I117" s="37" t="s">
        <v>367</v>
      </c>
      <c r="J117" s="37" t="s">
        <v>378</v>
      </c>
      <c r="K117" s="38" t="s">
        <v>104</v>
      </c>
      <c r="L117" s="39" t="s">
        <v>105</v>
      </c>
      <c r="M117" s="37" t="s">
        <v>121</v>
      </c>
      <c r="N117" s="40" t="s">
        <v>83</v>
      </c>
      <c r="O117" s="39" t="s">
        <v>107</v>
      </c>
      <c r="P117" s="37" t="s">
        <v>108</v>
      </c>
      <c r="Q117" s="39" t="s">
        <v>109</v>
      </c>
      <c r="R117" s="38" t="s">
        <v>110</v>
      </c>
      <c r="S117" s="39" t="s">
        <v>107</v>
      </c>
      <c r="T117" s="41" t="s">
        <v>122</v>
      </c>
      <c r="U117" s="37" t="s">
        <v>112</v>
      </c>
      <c r="V117" s="39">
        <v>60</v>
      </c>
      <c r="W117" s="37" t="s">
        <v>113</v>
      </c>
      <c r="X117" s="39"/>
      <c r="Y117" s="39"/>
      <c r="Z117" s="39"/>
      <c r="AA117" s="40">
        <v>30</v>
      </c>
      <c r="AB117" s="38">
        <v>60</v>
      </c>
      <c r="AC117" s="38">
        <v>10</v>
      </c>
      <c r="AD117" s="42" t="s">
        <v>129</v>
      </c>
      <c r="AE117" s="37" t="s">
        <v>115</v>
      </c>
      <c r="AF117" s="42">
        <v>6</v>
      </c>
      <c r="AG117" s="42">
        <v>40000</v>
      </c>
      <c r="AH117" s="43">
        <f>AF117*AG117</f>
        <v>240000</v>
      </c>
      <c r="AI117" s="44">
        <f>AH117*1.12</f>
        <v>268800</v>
      </c>
      <c r="AJ117" s="45"/>
      <c r="AK117" s="46"/>
      <c r="AL117" s="45"/>
      <c r="AM117" s="45" t="s">
        <v>116</v>
      </c>
      <c r="AN117" s="35"/>
      <c r="AO117" s="37"/>
      <c r="AP117" s="37"/>
      <c r="AQ117" s="37"/>
      <c r="AR117" s="37" t="s">
        <v>381</v>
      </c>
      <c r="AS117" s="37" t="s">
        <v>381</v>
      </c>
      <c r="AT117" s="37"/>
      <c r="AU117" s="37"/>
      <c r="AV117" s="37"/>
      <c r="AW117" s="37"/>
      <c r="AX117" s="37"/>
      <c r="AY117" s="37"/>
      <c r="BD117" s="49">
        <v>100</v>
      </c>
      <c r="BE117" s="216"/>
      <c r="BF117" s="216"/>
      <c r="BG117" s="216"/>
      <c r="BH117" s="216"/>
      <c r="BI117" s="216"/>
      <c r="BJ117" s="216"/>
      <c r="BK117" s="216"/>
      <c r="BL117" s="216"/>
      <c r="BM117" s="216"/>
      <c r="BN117" s="216"/>
      <c r="BO117" s="216"/>
      <c r="BP117" s="216"/>
      <c r="BQ117" s="216"/>
      <c r="BR117" s="216"/>
      <c r="BS117" s="216"/>
      <c r="BT117" s="216"/>
      <c r="BU117" s="216"/>
      <c r="BV117" s="216"/>
      <c r="BW117" s="216"/>
      <c r="BX117" s="216"/>
      <c r="BY117" s="216"/>
      <c r="BZ117" s="216"/>
      <c r="CA117" s="216"/>
      <c r="CB117" s="216"/>
      <c r="CC117" s="216"/>
      <c r="CD117" s="216"/>
      <c r="CE117" s="216"/>
      <c r="CF117" s="216"/>
      <c r="CG117" s="216"/>
      <c r="CH117" s="216"/>
      <c r="CI117" s="216"/>
      <c r="CJ117" s="216"/>
      <c r="CK117" s="216"/>
      <c r="CL117" s="216"/>
      <c r="CM117" s="216"/>
      <c r="CN117" s="216"/>
      <c r="CO117" s="216"/>
      <c r="CP117" s="216"/>
      <c r="CQ117" s="216"/>
      <c r="CR117" s="216"/>
      <c r="CS117" s="216"/>
      <c r="CT117" s="216"/>
      <c r="CU117" s="216"/>
      <c r="CV117" s="216"/>
      <c r="CW117" s="216"/>
      <c r="CX117" s="216"/>
      <c r="CY117" s="216"/>
      <c r="CZ117" s="216"/>
      <c r="DA117" s="216"/>
      <c r="DB117" s="216"/>
      <c r="DC117" s="216"/>
      <c r="DD117" s="216"/>
      <c r="DE117" s="216"/>
      <c r="DF117" s="216"/>
      <c r="DG117" s="216"/>
      <c r="DH117" s="216"/>
      <c r="DI117" s="216"/>
      <c r="DJ117" s="216"/>
      <c r="DK117" s="216"/>
      <c r="DL117" s="216"/>
      <c r="DM117" s="216"/>
      <c r="DN117" s="216"/>
      <c r="DO117" s="216"/>
      <c r="DP117" s="216"/>
      <c r="DQ117" s="216"/>
      <c r="DR117" s="216"/>
      <c r="DS117" s="216"/>
      <c r="DT117" s="216"/>
      <c r="DU117" s="216"/>
      <c r="DV117" s="216"/>
      <c r="DW117" s="216"/>
      <c r="DX117" s="216"/>
      <c r="DY117" s="216"/>
      <c r="DZ117" s="216"/>
      <c r="EA117" s="216"/>
      <c r="EB117" s="216"/>
      <c r="EC117" s="216"/>
      <c r="ED117" s="216"/>
      <c r="EE117" s="216"/>
      <c r="EF117" s="216"/>
      <c r="EG117" s="216"/>
      <c r="EH117" s="216"/>
      <c r="EI117" s="216"/>
      <c r="EJ117" s="216"/>
      <c r="EK117" s="216"/>
      <c r="EL117" s="216"/>
      <c r="EM117" s="216"/>
      <c r="EN117" s="216"/>
      <c r="EO117" s="216"/>
      <c r="EP117" s="216"/>
      <c r="EQ117" s="216"/>
      <c r="ER117" s="216"/>
      <c r="ES117" s="216"/>
      <c r="ET117" s="216"/>
      <c r="EU117" s="216"/>
      <c r="EV117" s="216"/>
      <c r="EW117" s="216"/>
      <c r="EX117" s="216"/>
      <c r="EY117" s="216"/>
      <c r="EZ117" s="216"/>
      <c r="FA117" s="216"/>
      <c r="FB117" s="216"/>
      <c r="FC117" s="216"/>
      <c r="FD117" s="216"/>
      <c r="FE117" s="216"/>
      <c r="FF117" s="216"/>
      <c r="FG117" s="216"/>
      <c r="FH117" s="216"/>
      <c r="FI117" s="216"/>
      <c r="FJ117" s="216"/>
      <c r="FK117" s="216"/>
      <c r="FL117" s="216"/>
      <c r="FM117" s="216"/>
      <c r="FN117" s="216"/>
      <c r="FO117" s="216"/>
      <c r="FP117" s="216"/>
      <c r="FQ117" s="216"/>
      <c r="FR117" s="216"/>
      <c r="FS117" s="216"/>
      <c r="FT117" s="216"/>
      <c r="FU117" s="216"/>
      <c r="FV117" s="216"/>
      <c r="FW117" s="216"/>
      <c r="FX117" s="216"/>
      <c r="FY117" s="216"/>
      <c r="FZ117" s="216"/>
      <c r="GA117" s="216"/>
      <c r="GB117" s="216"/>
      <c r="GC117" s="216"/>
      <c r="GD117" s="216"/>
      <c r="GE117" s="216"/>
      <c r="GF117" s="216"/>
      <c r="GG117" s="216"/>
      <c r="GH117" s="216"/>
      <c r="GI117" s="216"/>
      <c r="GJ117" s="216"/>
      <c r="GK117" s="216"/>
      <c r="GL117" s="216"/>
      <c r="GM117" s="216"/>
      <c r="GN117" s="216"/>
      <c r="GO117" s="216"/>
      <c r="GP117" s="216"/>
      <c r="GQ117" s="216"/>
      <c r="GR117" s="216"/>
      <c r="GS117" s="216"/>
      <c r="GT117" s="216"/>
      <c r="GU117" s="216"/>
      <c r="GV117" s="216"/>
      <c r="GW117" s="216"/>
      <c r="GX117" s="216"/>
      <c r="GY117" s="216"/>
      <c r="GZ117" s="216"/>
      <c r="HA117" s="216"/>
      <c r="HB117" s="216"/>
      <c r="HC117" s="216"/>
      <c r="HD117" s="216"/>
      <c r="HE117" s="216"/>
      <c r="HF117" s="216"/>
      <c r="HG117" s="216"/>
      <c r="HH117" s="216"/>
      <c r="HI117" s="216"/>
      <c r="HJ117" s="216"/>
      <c r="HK117" s="216"/>
      <c r="HL117" s="216"/>
      <c r="HM117" s="216"/>
      <c r="HN117" s="216"/>
      <c r="HO117" s="216"/>
      <c r="HP117" s="216"/>
      <c r="HQ117" s="216"/>
      <c r="HR117" s="216"/>
      <c r="HS117" s="216"/>
      <c r="HT117" s="216"/>
      <c r="HU117" s="216"/>
      <c r="HV117" s="216"/>
      <c r="HW117" s="216"/>
      <c r="HX117" s="216"/>
      <c r="HY117" s="216"/>
      <c r="HZ117" s="216"/>
      <c r="IA117" s="216"/>
      <c r="IB117" s="216"/>
      <c r="IC117" s="216"/>
      <c r="ID117" s="216"/>
      <c r="IE117" s="216"/>
      <c r="IF117" s="216"/>
      <c r="IG117" s="216"/>
      <c r="IH117" s="216"/>
      <c r="II117" s="216"/>
      <c r="IJ117" s="216"/>
      <c r="IK117" s="216"/>
      <c r="IL117" s="216"/>
      <c r="IM117" s="216"/>
      <c r="IN117" s="216"/>
      <c r="IO117" s="216"/>
      <c r="IP117" s="216"/>
      <c r="IQ117" s="216"/>
      <c r="IR117" s="216"/>
      <c r="IS117" s="216"/>
      <c r="IT117" s="216"/>
      <c r="IU117" s="216"/>
      <c r="IV117" s="216"/>
      <c r="IW117" s="216"/>
      <c r="IX117" s="216"/>
    </row>
    <row r="118" spans="1:258" s="49" customFormat="1" ht="12.95" customHeight="1">
      <c r="A118" s="35" t="s">
        <v>350</v>
      </c>
      <c r="B118" s="35"/>
      <c r="C118" s="36"/>
      <c r="D118" s="35">
        <v>220012453</v>
      </c>
      <c r="E118" s="37" t="s">
        <v>3427</v>
      </c>
      <c r="F118" s="37">
        <v>22100095</v>
      </c>
      <c r="G118" s="37" t="s">
        <v>1311</v>
      </c>
      <c r="H118" s="37" t="s">
        <v>377</v>
      </c>
      <c r="I118" s="37" t="s">
        <v>367</v>
      </c>
      <c r="J118" s="37" t="s">
        <v>378</v>
      </c>
      <c r="K118" s="38" t="s">
        <v>104</v>
      </c>
      <c r="L118" s="39" t="s">
        <v>105</v>
      </c>
      <c r="M118" s="37" t="s">
        <v>121</v>
      </c>
      <c r="N118" s="40" t="s">
        <v>83</v>
      </c>
      <c r="O118" s="39" t="s">
        <v>107</v>
      </c>
      <c r="P118" s="37" t="s">
        <v>108</v>
      </c>
      <c r="Q118" s="39" t="s">
        <v>109</v>
      </c>
      <c r="R118" s="38" t="s">
        <v>110</v>
      </c>
      <c r="S118" s="39" t="s">
        <v>107</v>
      </c>
      <c r="T118" s="41" t="s">
        <v>122</v>
      </c>
      <c r="U118" s="37" t="s">
        <v>112</v>
      </c>
      <c r="V118" s="39">
        <v>60</v>
      </c>
      <c r="W118" s="37" t="s">
        <v>113</v>
      </c>
      <c r="X118" s="39"/>
      <c r="Y118" s="39"/>
      <c r="Z118" s="39"/>
      <c r="AA118" s="40">
        <v>30</v>
      </c>
      <c r="AB118" s="38">
        <v>60</v>
      </c>
      <c r="AC118" s="38">
        <v>10</v>
      </c>
      <c r="AD118" s="42" t="s">
        <v>129</v>
      </c>
      <c r="AE118" s="37" t="s">
        <v>115</v>
      </c>
      <c r="AF118" s="42">
        <v>4</v>
      </c>
      <c r="AG118" s="42">
        <v>33495</v>
      </c>
      <c r="AH118" s="43">
        <v>0</v>
      </c>
      <c r="AI118" s="44">
        <v>0</v>
      </c>
      <c r="AJ118" s="45"/>
      <c r="AK118" s="46"/>
      <c r="AL118" s="45"/>
      <c r="AM118" s="45" t="s">
        <v>116</v>
      </c>
      <c r="AN118" s="35"/>
      <c r="AO118" s="37"/>
      <c r="AP118" s="37"/>
      <c r="AQ118" s="37"/>
      <c r="AR118" s="37" t="s">
        <v>382</v>
      </c>
      <c r="AS118" s="37" t="s">
        <v>382</v>
      </c>
      <c r="AT118" s="37"/>
      <c r="AU118" s="37"/>
      <c r="AV118" s="37"/>
      <c r="AW118" s="37"/>
      <c r="AX118" s="37"/>
      <c r="AY118" s="37" t="s">
        <v>3918</v>
      </c>
      <c r="AZ118" s="49" t="s">
        <v>3956</v>
      </c>
      <c r="BD118" s="49">
        <v>101</v>
      </c>
    </row>
    <row r="119" spans="1:258" s="366" customFormat="1" ht="13.15" customHeight="1">
      <c r="A119" s="97" t="s">
        <v>350</v>
      </c>
      <c r="B119" s="448"/>
      <c r="C119" s="448"/>
      <c r="D119" s="74">
        <v>220019356</v>
      </c>
      <c r="E119" s="577" t="s">
        <v>3428</v>
      </c>
      <c r="F119" s="448"/>
      <c r="G119" s="448"/>
      <c r="H119" s="186" t="s">
        <v>377</v>
      </c>
      <c r="I119" s="186" t="s">
        <v>367</v>
      </c>
      <c r="J119" s="186" t="s">
        <v>378</v>
      </c>
      <c r="K119" s="577" t="s">
        <v>104</v>
      </c>
      <c r="L119" s="533" t="s">
        <v>105</v>
      </c>
      <c r="M119" s="577" t="s">
        <v>121</v>
      </c>
      <c r="N119" s="533" t="s">
        <v>83</v>
      </c>
      <c r="O119" s="89" t="s">
        <v>107</v>
      </c>
      <c r="P119" s="186" t="s">
        <v>108</v>
      </c>
      <c r="Q119" s="89" t="s">
        <v>109</v>
      </c>
      <c r="R119" s="577" t="s">
        <v>110</v>
      </c>
      <c r="S119" s="89" t="s">
        <v>107</v>
      </c>
      <c r="T119" s="580" t="s">
        <v>122</v>
      </c>
      <c r="U119" s="186" t="s">
        <v>112</v>
      </c>
      <c r="V119" s="89">
        <v>60</v>
      </c>
      <c r="W119" s="186" t="s">
        <v>113</v>
      </c>
      <c r="X119" s="89"/>
      <c r="Y119" s="89"/>
      <c r="Z119" s="89"/>
      <c r="AA119" s="89">
        <v>30</v>
      </c>
      <c r="AB119" s="186">
        <v>60</v>
      </c>
      <c r="AC119" s="186">
        <v>10</v>
      </c>
      <c r="AD119" s="162" t="s">
        <v>129</v>
      </c>
      <c r="AE119" s="186" t="s">
        <v>115</v>
      </c>
      <c r="AF119" s="163">
        <v>3</v>
      </c>
      <c r="AG119" s="163">
        <v>21947.1</v>
      </c>
      <c r="AH119" s="79">
        <v>0</v>
      </c>
      <c r="AI119" s="79">
        <v>0</v>
      </c>
      <c r="AJ119" s="44"/>
      <c r="AK119" s="581"/>
      <c r="AL119" s="44"/>
      <c r="AM119" s="44" t="s">
        <v>116</v>
      </c>
      <c r="AN119" s="97"/>
      <c r="AO119" s="186"/>
      <c r="AP119" s="186"/>
      <c r="AQ119" s="186"/>
      <c r="AR119" s="186" t="s">
        <v>383</v>
      </c>
      <c r="AS119" s="186" t="s">
        <v>383</v>
      </c>
      <c r="AT119" s="186"/>
      <c r="AU119" s="186"/>
      <c r="AV119" s="186"/>
      <c r="AW119" s="186"/>
      <c r="AX119" s="186"/>
      <c r="AY119" s="1059" t="s">
        <v>3918</v>
      </c>
      <c r="AZ119" s="1059" t="s">
        <v>5020</v>
      </c>
    </row>
    <row r="120" spans="1:258" s="49" customFormat="1" ht="12.95" customHeight="1">
      <c r="A120" s="35" t="s">
        <v>350</v>
      </c>
      <c r="B120" s="35"/>
      <c r="C120" s="36"/>
      <c r="D120" s="35">
        <v>220021282</v>
      </c>
      <c r="E120" s="37" t="s">
        <v>3429</v>
      </c>
      <c r="F120" s="37">
        <v>22100097</v>
      </c>
      <c r="G120" s="37" t="s">
        <v>1313</v>
      </c>
      <c r="H120" s="37" t="s">
        <v>377</v>
      </c>
      <c r="I120" s="37" t="s">
        <v>367</v>
      </c>
      <c r="J120" s="37" t="s">
        <v>378</v>
      </c>
      <c r="K120" s="38" t="s">
        <v>104</v>
      </c>
      <c r="L120" s="39" t="s">
        <v>105</v>
      </c>
      <c r="M120" s="37" t="s">
        <v>121</v>
      </c>
      <c r="N120" s="40" t="s">
        <v>83</v>
      </c>
      <c r="O120" s="39" t="s">
        <v>107</v>
      </c>
      <c r="P120" s="37" t="s">
        <v>108</v>
      </c>
      <c r="Q120" s="39" t="s">
        <v>109</v>
      </c>
      <c r="R120" s="38" t="s">
        <v>110</v>
      </c>
      <c r="S120" s="39" t="s">
        <v>107</v>
      </c>
      <c r="T120" s="41" t="s">
        <v>122</v>
      </c>
      <c r="U120" s="37" t="s">
        <v>112</v>
      </c>
      <c r="V120" s="39">
        <v>60</v>
      </c>
      <c r="W120" s="37" t="s">
        <v>113</v>
      </c>
      <c r="X120" s="39"/>
      <c r="Y120" s="39"/>
      <c r="Z120" s="39"/>
      <c r="AA120" s="40">
        <v>30</v>
      </c>
      <c r="AB120" s="38">
        <v>60</v>
      </c>
      <c r="AC120" s="38">
        <v>10</v>
      </c>
      <c r="AD120" s="42" t="s">
        <v>129</v>
      </c>
      <c r="AE120" s="37" t="s">
        <v>115</v>
      </c>
      <c r="AF120" s="42">
        <v>12</v>
      </c>
      <c r="AG120" s="42">
        <v>6957.5</v>
      </c>
      <c r="AH120" s="43">
        <f>AF120*AG120</f>
        <v>83490</v>
      </c>
      <c r="AI120" s="44">
        <f t="shared" ref="AI120:AI130" si="9">AH120*1.12</f>
        <v>93508.800000000003</v>
      </c>
      <c r="AJ120" s="45"/>
      <c r="AK120" s="46"/>
      <c r="AL120" s="45"/>
      <c r="AM120" s="45" t="s">
        <v>116</v>
      </c>
      <c r="AN120" s="35"/>
      <c r="AO120" s="37"/>
      <c r="AP120" s="37"/>
      <c r="AQ120" s="37"/>
      <c r="AR120" s="37" t="s">
        <v>384</v>
      </c>
      <c r="AS120" s="37" t="s">
        <v>384</v>
      </c>
      <c r="AT120" s="37"/>
      <c r="AU120" s="37"/>
      <c r="AV120" s="37"/>
      <c r="AW120" s="37"/>
      <c r="AX120" s="37"/>
      <c r="AY120" s="37"/>
      <c r="BD120" s="49">
        <v>103</v>
      </c>
      <c r="BE120" s="216"/>
      <c r="BF120" s="216"/>
      <c r="BG120" s="216"/>
      <c r="BH120" s="216"/>
      <c r="BI120" s="216"/>
      <c r="BJ120" s="216"/>
      <c r="BK120" s="216"/>
      <c r="BL120" s="216"/>
      <c r="BM120" s="216"/>
      <c r="BN120" s="216"/>
      <c r="BO120" s="216"/>
      <c r="BP120" s="216"/>
      <c r="BQ120" s="216"/>
      <c r="BR120" s="216"/>
      <c r="BS120" s="216"/>
      <c r="BT120" s="216"/>
      <c r="BU120" s="216"/>
      <c r="BV120" s="216"/>
      <c r="BW120" s="216"/>
      <c r="BX120" s="216"/>
      <c r="BY120" s="216"/>
      <c r="BZ120" s="216"/>
      <c r="CA120" s="216"/>
      <c r="CB120" s="216"/>
      <c r="CC120" s="216"/>
      <c r="CD120" s="216"/>
      <c r="CE120" s="216"/>
      <c r="CF120" s="216"/>
      <c r="CG120" s="216"/>
      <c r="CH120" s="216"/>
      <c r="CI120" s="216"/>
      <c r="CJ120" s="216"/>
      <c r="CK120" s="216"/>
      <c r="CL120" s="216"/>
      <c r="CM120" s="216"/>
      <c r="CN120" s="216"/>
      <c r="CO120" s="216"/>
      <c r="CP120" s="216"/>
      <c r="CQ120" s="216"/>
      <c r="CR120" s="216"/>
      <c r="CS120" s="216"/>
      <c r="CT120" s="216"/>
      <c r="CU120" s="216"/>
      <c r="CV120" s="216"/>
      <c r="CW120" s="216"/>
      <c r="CX120" s="216"/>
      <c r="CY120" s="216"/>
      <c r="CZ120" s="216"/>
      <c r="DA120" s="216"/>
      <c r="DB120" s="216"/>
      <c r="DC120" s="216"/>
      <c r="DD120" s="216"/>
      <c r="DE120" s="216"/>
      <c r="DF120" s="216"/>
      <c r="DG120" s="216"/>
      <c r="DH120" s="216"/>
      <c r="DI120" s="216"/>
      <c r="DJ120" s="216"/>
      <c r="DK120" s="216"/>
      <c r="DL120" s="216"/>
      <c r="DM120" s="216"/>
      <c r="DN120" s="216"/>
      <c r="DO120" s="216"/>
      <c r="DP120" s="216"/>
      <c r="DQ120" s="216"/>
      <c r="DR120" s="216"/>
      <c r="DS120" s="216"/>
      <c r="DT120" s="216"/>
      <c r="DU120" s="216"/>
      <c r="DV120" s="216"/>
      <c r="DW120" s="216"/>
      <c r="DX120" s="216"/>
      <c r="DY120" s="216"/>
      <c r="DZ120" s="216"/>
      <c r="EA120" s="216"/>
      <c r="EB120" s="216"/>
      <c r="EC120" s="216"/>
      <c r="ED120" s="216"/>
      <c r="EE120" s="216"/>
      <c r="EF120" s="216"/>
      <c r="EG120" s="216"/>
      <c r="EH120" s="216"/>
      <c r="EI120" s="216"/>
      <c r="EJ120" s="216"/>
      <c r="EK120" s="216"/>
      <c r="EL120" s="216"/>
      <c r="EM120" s="216"/>
      <c r="EN120" s="216"/>
      <c r="EO120" s="216"/>
      <c r="EP120" s="216"/>
      <c r="EQ120" s="216"/>
      <c r="ER120" s="216"/>
      <c r="ES120" s="216"/>
      <c r="ET120" s="216"/>
      <c r="EU120" s="216"/>
      <c r="EV120" s="216"/>
      <c r="EW120" s="216"/>
      <c r="EX120" s="216"/>
      <c r="EY120" s="216"/>
      <c r="EZ120" s="216"/>
      <c r="FA120" s="216"/>
      <c r="FB120" s="216"/>
      <c r="FC120" s="216"/>
      <c r="FD120" s="216"/>
      <c r="FE120" s="216"/>
      <c r="FF120" s="216"/>
      <c r="FG120" s="216"/>
      <c r="FH120" s="216"/>
      <c r="FI120" s="216"/>
      <c r="FJ120" s="216"/>
      <c r="FK120" s="216"/>
      <c r="FL120" s="216"/>
      <c r="FM120" s="216"/>
      <c r="FN120" s="216"/>
      <c r="FO120" s="216"/>
      <c r="FP120" s="216"/>
      <c r="FQ120" s="216"/>
      <c r="FR120" s="216"/>
      <c r="FS120" s="216"/>
      <c r="FT120" s="216"/>
      <c r="FU120" s="216"/>
      <c r="FV120" s="216"/>
      <c r="FW120" s="216"/>
      <c r="FX120" s="216"/>
      <c r="FY120" s="216"/>
      <c r="FZ120" s="216"/>
      <c r="GA120" s="216"/>
      <c r="GB120" s="216"/>
      <c r="GC120" s="216"/>
      <c r="GD120" s="216"/>
      <c r="GE120" s="216"/>
      <c r="GF120" s="216"/>
      <c r="GG120" s="216"/>
      <c r="GH120" s="216"/>
      <c r="GI120" s="216"/>
      <c r="GJ120" s="216"/>
      <c r="GK120" s="216"/>
      <c r="GL120" s="216"/>
      <c r="GM120" s="216"/>
      <c r="GN120" s="216"/>
      <c r="GO120" s="216"/>
      <c r="GP120" s="216"/>
      <c r="GQ120" s="216"/>
      <c r="GR120" s="216"/>
      <c r="GS120" s="216"/>
      <c r="GT120" s="216"/>
      <c r="GU120" s="216"/>
      <c r="GV120" s="216"/>
      <c r="GW120" s="216"/>
      <c r="GX120" s="216"/>
      <c r="GY120" s="216"/>
      <c r="GZ120" s="216"/>
      <c r="HA120" s="216"/>
      <c r="HB120" s="216"/>
      <c r="HC120" s="216"/>
      <c r="HD120" s="216"/>
      <c r="HE120" s="216"/>
      <c r="HF120" s="216"/>
      <c r="HG120" s="216"/>
      <c r="HH120" s="216"/>
      <c r="HI120" s="216"/>
      <c r="HJ120" s="216"/>
      <c r="HK120" s="216"/>
      <c r="HL120" s="216"/>
      <c r="HM120" s="216"/>
      <c r="HN120" s="216"/>
      <c r="HO120" s="216"/>
      <c r="HP120" s="216"/>
      <c r="HQ120" s="216"/>
      <c r="HR120" s="216"/>
      <c r="HS120" s="216"/>
      <c r="HT120" s="216"/>
      <c r="HU120" s="216"/>
      <c r="HV120" s="216"/>
      <c r="HW120" s="216"/>
      <c r="HX120" s="216"/>
      <c r="HY120" s="216"/>
      <c r="HZ120" s="216"/>
      <c r="IA120" s="216"/>
      <c r="IB120" s="216"/>
      <c r="IC120" s="216"/>
      <c r="ID120" s="216"/>
      <c r="IE120" s="216"/>
      <c r="IF120" s="216"/>
      <c r="IG120" s="216"/>
      <c r="IH120" s="216"/>
      <c r="II120" s="216"/>
      <c r="IJ120" s="216"/>
      <c r="IK120" s="216"/>
      <c r="IL120" s="216"/>
      <c r="IM120" s="216"/>
      <c r="IN120" s="216"/>
      <c r="IO120" s="216"/>
      <c r="IP120" s="216"/>
      <c r="IQ120" s="216"/>
      <c r="IR120" s="216"/>
      <c r="IS120" s="216"/>
      <c r="IT120" s="216"/>
      <c r="IU120" s="216"/>
      <c r="IV120" s="216"/>
      <c r="IW120" s="216"/>
      <c r="IX120" s="216"/>
    </row>
    <row r="121" spans="1:258" s="49" customFormat="1" ht="12.95" customHeight="1">
      <c r="A121" s="35" t="s">
        <v>350</v>
      </c>
      <c r="B121" s="35"/>
      <c r="C121" s="36"/>
      <c r="D121" s="35">
        <v>220021283</v>
      </c>
      <c r="E121" s="37" t="s">
        <v>3430</v>
      </c>
      <c r="F121" s="37">
        <v>22100098</v>
      </c>
      <c r="G121" s="37" t="s">
        <v>1314</v>
      </c>
      <c r="H121" s="37" t="s">
        <v>377</v>
      </c>
      <c r="I121" s="37" t="s">
        <v>367</v>
      </c>
      <c r="J121" s="37" t="s">
        <v>378</v>
      </c>
      <c r="K121" s="38" t="s">
        <v>104</v>
      </c>
      <c r="L121" s="39" t="s">
        <v>105</v>
      </c>
      <c r="M121" s="37" t="s">
        <v>121</v>
      </c>
      <c r="N121" s="40" t="s">
        <v>83</v>
      </c>
      <c r="O121" s="39" t="s">
        <v>107</v>
      </c>
      <c r="P121" s="37" t="s">
        <v>108</v>
      </c>
      <c r="Q121" s="39" t="s">
        <v>109</v>
      </c>
      <c r="R121" s="38" t="s">
        <v>110</v>
      </c>
      <c r="S121" s="39" t="s">
        <v>107</v>
      </c>
      <c r="T121" s="41" t="s">
        <v>122</v>
      </c>
      <c r="U121" s="37" t="s">
        <v>112</v>
      </c>
      <c r="V121" s="39">
        <v>60</v>
      </c>
      <c r="W121" s="37" t="s">
        <v>113</v>
      </c>
      <c r="X121" s="39"/>
      <c r="Y121" s="39"/>
      <c r="Z121" s="39"/>
      <c r="AA121" s="40">
        <v>30</v>
      </c>
      <c r="AB121" s="38">
        <v>60</v>
      </c>
      <c r="AC121" s="38">
        <v>10</v>
      </c>
      <c r="AD121" s="42" t="s">
        <v>129</v>
      </c>
      <c r="AE121" s="37" t="s">
        <v>115</v>
      </c>
      <c r="AF121" s="42">
        <v>11</v>
      </c>
      <c r="AG121" s="42">
        <v>6352.5</v>
      </c>
      <c r="AH121" s="43">
        <f>AF121*AG121</f>
        <v>69877.5</v>
      </c>
      <c r="AI121" s="44">
        <f t="shared" si="9"/>
        <v>78262.8</v>
      </c>
      <c r="AJ121" s="45"/>
      <c r="AK121" s="46"/>
      <c r="AL121" s="45"/>
      <c r="AM121" s="45" t="s">
        <v>116</v>
      </c>
      <c r="AN121" s="35"/>
      <c r="AO121" s="37"/>
      <c r="AP121" s="37"/>
      <c r="AQ121" s="37"/>
      <c r="AR121" s="37" t="s">
        <v>385</v>
      </c>
      <c r="AS121" s="37" t="s">
        <v>385</v>
      </c>
      <c r="AT121" s="37"/>
      <c r="AU121" s="37"/>
      <c r="AV121" s="37"/>
      <c r="AW121" s="37"/>
      <c r="AX121" s="37"/>
      <c r="AY121" s="37"/>
      <c r="BD121" s="49">
        <v>104</v>
      </c>
    </row>
    <row r="122" spans="1:258" s="49" customFormat="1" ht="12.95" customHeight="1">
      <c r="A122" s="35" t="s">
        <v>350</v>
      </c>
      <c r="B122" s="35"/>
      <c r="C122" s="36"/>
      <c r="D122" s="35">
        <v>210020413</v>
      </c>
      <c r="E122" s="37" t="s">
        <v>3431</v>
      </c>
      <c r="F122" s="37">
        <v>22100099</v>
      </c>
      <c r="G122" s="37" t="s">
        <v>1315</v>
      </c>
      <c r="H122" s="37" t="s">
        <v>386</v>
      </c>
      <c r="I122" s="37" t="s">
        <v>387</v>
      </c>
      <c r="J122" s="37" t="s">
        <v>388</v>
      </c>
      <c r="K122" s="38" t="s">
        <v>104</v>
      </c>
      <c r="L122" s="39" t="s">
        <v>105</v>
      </c>
      <c r="M122" s="37" t="s">
        <v>121</v>
      </c>
      <c r="N122" s="40" t="s">
        <v>83</v>
      </c>
      <c r="O122" s="39" t="s">
        <v>107</v>
      </c>
      <c r="P122" s="37" t="s">
        <v>108</v>
      </c>
      <c r="Q122" s="39" t="s">
        <v>109</v>
      </c>
      <c r="R122" s="38" t="s">
        <v>110</v>
      </c>
      <c r="S122" s="39" t="s">
        <v>107</v>
      </c>
      <c r="T122" s="41" t="s">
        <v>122</v>
      </c>
      <c r="U122" s="37" t="s">
        <v>112</v>
      </c>
      <c r="V122" s="39">
        <v>60</v>
      </c>
      <c r="W122" s="37" t="s">
        <v>113</v>
      </c>
      <c r="X122" s="39"/>
      <c r="Y122" s="39"/>
      <c r="Z122" s="39"/>
      <c r="AA122" s="40">
        <v>30</v>
      </c>
      <c r="AB122" s="38">
        <v>60</v>
      </c>
      <c r="AC122" s="38">
        <v>10</v>
      </c>
      <c r="AD122" s="42" t="s">
        <v>129</v>
      </c>
      <c r="AE122" s="37" t="s">
        <v>115</v>
      </c>
      <c r="AF122" s="42">
        <v>45</v>
      </c>
      <c r="AG122" s="42">
        <v>284156.78999999998</v>
      </c>
      <c r="AH122" s="43">
        <f>AF122*AG122</f>
        <v>12787055.549999999</v>
      </c>
      <c r="AI122" s="44">
        <f t="shared" si="9"/>
        <v>14321502.216</v>
      </c>
      <c r="AJ122" s="45"/>
      <c r="AK122" s="46"/>
      <c r="AL122" s="45"/>
      <c r="AM122" s="45" t="s">
        <v>116</v>
      </c>
      <c r="AN122" s="35"/>
      <c r="AO122" s="37"/>
      <c r="AP122" s="37"/>
      <c r="AQ122" s="37"/>
      <c r="AR122" s="37" t="s">
        <v>389</v>
      </c>
      <c r="AS122" s="37" t="s">
        <v>389</v>
      </c>
      <c r="AT122" s="37"/>
      <c r="AU122" s="37"/>
      <c r="AV122" s="37"/>
      <c r="AW122" s="37"/>
      <c r="AX122" s="37"/>
      <c r="AY122" s="37"/>
      <c r="BD122" s="49">
        <v>105</v>
      </c>
      <c r="BE122" s="216"/>
      <c r="BF122" s="216"/>
      <c r="BG122" s="216"/>
      <c r="BH122" s="216"/>
      <c r="BI122" s="216"/>
      <c r="BJ122" s="216"/>
      <c r="BK122" s="216"/>
      <c r="BL122" s="216"/>
      <c r="BM122" s="216"/>
      <c r="BN122" s="216"/>
      <c r="BO122" s="216"/>
      <c r="BP122" s="216"/>
      <c r="BQ122" s="216"/>
      <c r="BR122" s="216"/>
      <c r="BS122" s="216"/>
      <c r="BT122" s="216"/>
      <c r="BU122" s="216"/>
      <c r="BV122" s="216"/>
      <c r="BW122" s="216"/>
      <c r="BX122" s="216"/>
      <c r="BY122" s="216"/>
      <c r="BZ122" s="216"/>
      <c r="CA122" s="216"/>
      <c r="CB122" s="216"/>
      <c r="CC122" s="216"/>
      <c r="CD122" s="216"/>
      <c r="CE122" s="216"/>
      <c r="CF122" s="216"/>
      <c r="CG122" s="216"/>
      <c r="CH122" s="216"/>
      <c r="CI122" s="216"/>
      <c r="CJ122" s="216"/>
      <c r="CK122" s="216"/>
      <c r="CL122" s="216"/>
      <c r="CM122" s="216"/>
      <c r="CN122" s="216"/>
      <c r="CO122" s="216"/>
      <c r="CP122" s="216"/>
      <c r="CQ122" s="216"/>
      <c r="CR122" s="216"/>
      <c r="CS122" s="216"/>
      <c r="CT122" s="216"/>
      <c r="CU122" s="216"/>
      <c r="CV122" s="216"/>
      <c r="CW122" s="216"/>
      <c r="CX122" s="216"/>
      <c r="CY122" s="216"/>
      <c r="CZ122" s="216"/>
      <c r="DA122" s="216"/>
      <c r="DB122" s="216"/>
      <c r="DC122" s="216"/>
      <c r="DD122" s="216"/>
      <c r="DE122" s="216"/>
      <c r="DF122" s="216"/>
      <c r="DG122" s="216"/>
      <c r="DH122" s="216"/>
      <c r="DI122" s="216"/>
      <c r="DJ122" s="216"/>
      <c r="DK122" s="216"/>
      <c r="DL122" s="216"/>
      <c r="DM122" s="216"/>
      <c r="DN122" s="216"/>
      <c r="DO122" s="216"/>
      <c r="DP122" s="216"/>
      <c r="DQ122" s="216"/>
      <c r="DR122" s="216"/>
      <c r="DS122" s="216"/>
      <c r="DT122" s="216"/>
      <c r="DU122" s="216"/>
      <c r="DV122" s="216"/>
      <c r="DW122" s="216"/>
      <c r="DX122" s="216"/>
      <c r="DY122" s="216"/>
      <c r="DZ122" s="216"/>
      <c r="EA122" s="216"/>
      <c r="EB122" s="216"/>
      <c r="EC122" s="216"/>
      <c r="ED122" s="216"/>
      <c r="EE122" s="216"/>
      <c r="EF122" s="216"/>
      <c r="EG122" s="216"/>
      <c r="EH122" s="216"/>
      <c r="EI122" s="216"/>
      <c r="EJ122" s="216"/>
      <c r="EK122" s="216"/>
      <c r="EL122" s="216"/>
      <c r="EM122" s="216"/>
      <c r="EN122" s="216"/>
      <c r="EO122" s="216"/>
      <c r="EP122" s="216"/>
      <c r="EQ122" s="216"/>
      <c r="ER122" s="216"/>
      <c r="ES122" s="216"/>
      <c r="ET122" s="216"/>
      <c r="EU122" s="216"/>
      <c r="EV122" s="216"/>
      <c r="EW122" s="216"/>
      <c r="EX122" s="216"/>
      <c r="EY122" s="216"/>
      <c r="EZ122" s="216"/>
      <c r="FA122" s="216"/>
      <c r="FB122" s="216"/>
      <c r="FC122" s="216"/>
      <c r="FD122" s="216"/>
      <c r="FE122" s="216"/>
      <c r="FF122" s="216"/>
      <c r="FG122" s="216"/>
      <c r="FH122" s="216"/>
      <c r="FI122" s="216"/>
      <c r="FJ122" s="216"/>
      <c r="FK122" s="216"/>
      <c r="FL122" s="216"/>
      <c r="FM122" s="216"/>
      <c r="FN122" s="216"/>
      <c r="FO122" s="216"/>
      <c r="FP122" s="216"/>
      <c r="FQ122" s="216"/>
      <c r="FR122" s="216"/>
      <c r="FS122" s="216"/>
      <c r="FT122" s="216"/>
      <c r="FU122" s="216"/>
      <c r="FV122" s="216"/>
      <c r="FW122" s="216"/>
      <c r="FX122" s="216"/>
      <c r="FY122" s="216"/>
      <c r="FZ122" s="216"/>
      <c r="GA122" s="216"/>
      <c r="GB122" s="216"/>
      <c r="GC122" s="216"/>
      <c r="GD122" s="216"/>
      <c r="GE122" s="216"/>
      <c r="GF122" s="216"/>
      <c r="GG122" s="216"/>
      <c r="GH122" s="216"/>
      <c r="GI122" s="216"/>
      <c r="GJ122" s="216"/>
      <c r="GK122" s="216"/>
      <c r="GL122" s="216"/>
      <c r="GM122" s="216"/>
      <c r="GN122" s="216"/>
      <c r="GO122" s="216"/>
      <c r="GP122" s="216"/>
      <c r="GQ122" s="216"/>
      <c r="GR122" s="216"/>
      <c r="GS122" s="216"/>
      <c r="GT122" s="216"/>
      <c r="GU122" s="216"/>
      <c r="GV122" s="216"/>
      <c r="GW122" s="216"/>
      <c r="GX122" s="216"/>
      <c r="GY122" s="216"/>
      <c r="GZ122" s="216"/>
      <c r="HA122" s="216"/>
      <c r="HB122" s="216"/>
      <c r="HC122" s="216"/>
      <c r="HD122" s="216"/>
      <c r="HE122" s="216"/>
      <c r="HF122" s="216"/>
      <c r="HG122" s="216"/>
      <c r="HH122" s="216"/>
      <c r="HI122" s="216"/>
      <c r="HJ122" s="216"/>
      <c r="HK122" s="216"/>
      <c r="HL122" s="216"/>
      <c r="HM122" s="216"/>
      <c r="HN122" s="216"/>
      <c r="HO122" s="216"/>
      <c r="HP122" s="216"/>
      <c r="HQ122" s="216"/>
      <c r="HR122" s="216"/>
      <c r="HS122" s="216"/>
      <c r="HT122" s="216"/>
      <c r="HU122" s="216"/>
      <c r="HV122" s="216"/>
      <c r="HW122" s="216"/>
      <c r="HX122" s="216"/>
      <c r="HY122" s="216"/>
      <c r="HZ122" s="216"/>
      <c r="IA122" s="216"/>
      <c r="IB122" s="216"/>
      <c r="IC122" s="216"/>
      <c r="ID122" s="216"/>
      <c r="IE122" s="216"/>
      <c r="IF122" s="216"/>
      <c r="IG122" s="216"/>
      <c r="IH122" s="216"/>
      <c r="II122" s="216"/>
      <c r="IJ122" s="216"/>
      <c r="IK122" s="216"/>
      <c r="IL122" s="216"/>
      <c r="IM122" s="216"/>
      <c r="IN122" s="216"/>
      <c r="IO122" s="216"/>
      <c r="IP122" s="216"/>
      <c r="IQ122" s="216"/>
      <c r="IR122" s="216"/>
      <c r="IS122" s="216"/>
      <c r="IT122" s="216"/>
      <c r="IU122" s="216"/>
      <c r="IV122" s="216"/>
      <c r="IW122" s="216"/>
      <c r="IX122" s="216"/>
    </row>
    <row r="123" spans="1:258" s="49" customFormat="1" ht="12.95" customHeight="1">
      <c r="A123" s="35" t="s">
        <v>350</v>
      </c>
      <c r="B123" s="35"/>
      <c r="C123" s="36"/>
      <c r="D123" s="35">
        <v>210009329</v>
      </c>
      <c r="E123" s="37" t="s">
        <v>3432</v>
      </c>
      <c r="F123" s="37">
        <v>22100100</v>
      </c>
      <c r="G123" s="37" t="s">
        <v>1316</v>
      </c>
      <c r="H123" s="37" t="s">
        <v>390</v>
      </c>
      <c r="I123" s="37" t="s">
        <v>391</v>
      </c>
      <c r="J123" s="37" t="s">
        <v>392</v>
      </c>
      <c r="K123" s="38" t="s">
        <v>104</v>
      </c>
      <c r="L123" s="39" t="s">
        <v>105</v>
      </c>
      <c r="M123" s="37"/>
      <c r="N123" s="40" t="s">
        <v>106</v>
      </c>
      <c r="O123" s="39" t="s">
        <v>107</v>
      </c>
      <c r="P123" s="37" t="s">
        <v>108</v>
      </c>
      <c r="Q123" s="39" t="s">
        <v>109</v>
      </c>
      <c r="R123" s="38" t="s">
        <v>110</v>
      </c>
      <c r="S123" s="39" t="s">
        <v>107</v>
      </c>
      <c r="T123" s="41" t="s">
        <v>122</v>
      </c>
      <c r="U123" s="37" t="s">
        <v>112</v>
      </c>
      <c r="V123" s="39">
        <v>60</v>
      </c>
      <c r="W123" s="37" t="s">
        <v>113</v>
      </c>
      <c r="X123" s="39"/>
      <c r="Y123" s="39"/>
      <c r="Z123" s="39"/>
      <c r="AA123" s="40">
        <v>0</v>
      </c>
      <c r="AB123" s="38">
        <v>90</v>
      </c>
      <c r="AC123" s="38">
        <v>10</v>
      </c>
      <c r="AD123" s="42" t="s">
        <v>129</v>
      </c>
      <c r="AE123" s="37" t="s">
        <v>115</v>
      </c>
      <c r="AF123" s="42">
        <v>4</v>
      </c>
      <c r="AG123" s="42">
        <v>9555</v>
      </c>
      <c r="AH123" s="43">
        <v>0</v>
      </c>
      <c r="AI123" s="44">
        <f t="shared" si="9"/>
        <v>0</v>
      </c>
      <c r="AJ123" s="45"/>
      <c r="AK123" s="46"/>
      <c r="AL123" s="45"/>
      <c r="AM123" s="45" t="s">
        <v>116</v>
      </c>
      <c r="AN123" s="35"/>
      <c r="AO123" s="37"/>
      <c r="AP123" s="37"/>
      <c r="AQ123" s="37"/>
      <c r="AR123" s="37" t="s">
        <v>393</v>
      </c>
      <c r="AS123" s="37" t="s">
        <v>393</v>
      </c>
      <c r="AT123" s="37"/>
      <c r="AU123" s="37"/>
      <c r="AV123" s="37"/>
      <c r="AW123" s="37"/>
      <c r="AX123" s="37"/>
      <c r="AY123" s="37"/>
      <c r="BD123" s="49">
        <v>106</v>
      </c>
    </row>
    <row r="124" spans="1:258" s="49" customFormat="1" ht="12.95" customHeight="1">
      <c r="A124" s="466" t="s">
        <v>350</v>
      </c>
      <c r="B124" s="617"/>
      <c r="C124" s="617"/>
      <c r="D124" s="76">
        <v>210009329</v>
      </c>
      <c r="E124" s="614" t="s">
        <v>4837</v>
      </c>
      <c r="F124" s="617"/>
      <c r="G124" s="617"/>
      <c r="H124" s="741" t="s">
        <v>390</v>
      </c>
      <c r="I124" s="741" t="s">
        <v>391</v>
      </c>
      <c r="J124" s="741" t="s">
        <v>392</v>
      </c>
      <c r="K124" s="547" t="s">
        <v>104</v>
      </c>
      <c r="L124" s="143" t="s">
        <v>105</v>
      </c>
      <c r="M124" s="547"/>
      <c r="N124" s="76" t="s">
        <v>106</v>
      </c>
      <c r="O124" s="469" t="s">
        <v>107</v>
      </c>
      <c r="P124" s="741" t="s">
        <v>108</v>
      </c>
      <c r="Q124" s="469" t="s">
        <v>2140</v>
      </c>
      <c r="R124" s="547" t="s">
        <v>110</v>
      </c>
      <c r="S124" s="469" t="s">
        <v>107</v>
      </c>
      <c r="T124" s="47" t="s">
        <v>122</v>
      </c>
      <c r="U124" s="741" t="s">
        <v>112</v>
      </c>
      <c r="V124" s="469">
        <v>60</v>
      </c>
      <c r="W124" s="741" t="s">
        <v>113</v>
      </c>
      <c r="X124" s="469"/>
      <c r="Y124" s="469"/>
      <c r="Z124" s="469"/>
      <c r="AA124" s="595">
        <v>0</v>
      </c>
      <c r="AB124" s="472">
        <v>90</v>
      </c>
      <c r="AC124" s="472">
        <v>10</v>
      </c>
      <c r="AD124" s="1049" t="s">
        <v>129</v>
      </c>
      <c r="AE124" s="741" t="s">
        <v>115</v>
      </c>
      <c r="AF124" s="745">
        <v>4</v>
      </c>
      <c r="AG124" s="745">
        <v>9555</v>
      </c>
      <c r="AH124" s="1051">
        <v>38220</v>
      </c>
      <c r="AI124" s="1051">
        <f t="shared" si="9"/>
        <v>42806.400000000001</v>
      </c>
      <c r="AJ124" s="1052"/>
      <c r="AK124" s="1053"/>
      <c r="AL124" s="1053"/>
      <c r="AM124" s="1053" t="s">
        <v>116</v>
      </c>
      <c r="AN124" s="466"/>
      <c r="AO124" s="741"/>
      <c r="AP124" s="741"/>
      <c r="AQ124" s="741"/>
      <c r="AR124" s="741" t="s">
        <v>393</v>
      </c>
      <c r="AS124" s="741" t="s">
        <v>393</v>
      </c>
      <c r="AT124" s="741"/>
      <c r="AU124" s="741"/>
      <c r="AV124" s="741"/>
      <c r="AW124" s="741"/>
      <c r="AX124" s="741"/>
      <c r="AY124" s="741" t="s">
        <v>4726</v>
      </c>
      <c r="AZ124" s="1060" t="s">
        <v>105</v>
      </c>
      <c r="BA124" s="366"/>
      <c r="BB124" s="366"/>
      <c r="BC124" s="118" t="e">
        <f>VLOOKUP(#REF!,$E$13:$BD$2009,53,0)</f>
        <v>#REF!</v>
      </c>
      <c r="BD124" s="785" t="e">
        <f>BC124+0.5</f>
        <v>#REF!</v>
      </c>
      <c r="BE124" s="216"/>
      <c r="BF124" s="216"/>
      <c r="BG124" s="216"/>
      <c r="BH124" s="216"/>
      <c r="BI124" s="216"/>
      <c r="BJ124" s="216"/>
      <c r="BK124" s="216"/>
      <c r="BL124" s="216"/>
      <c r="BM124" s="216"/>
      <c r="BN124" s="216"/>
      <c r="BO124" s="216"/>
      <c r="BP124" s="216"/>
      <c r="BQ124" s="216"/>
      <c r="BR124" s="216"/>
      <c r="BS124" s="216"/>
      <c r="BT124" s="216"/>
      <c r="BU124" s="216"/>
      <c r="BV124" s="216"/>
      <c r="BW124" s="216"/>
      <c r="BX124" s="216"/>
      <c r="BY124" s="216"/>
      <c r="BZ124" s="216"/>
      <c r="CA124" s="216"/>
      <c r="CB124" s="216"/>
      <c r="CC124" s="216"/>
      <c r="CD124" s="216"/>
      <c r="CE124" s="216"/>
      <c r="CF124" s="216"/>
      <c r="CG124" s="216"/>
      <c r="CH124" s="216"/>
      <c r="CI124" s="216"/>
      <c r="CJ124" s="216"/>
      <c r="CK124" s="216"/>
      <c r="CL124" s="216"/>
      <c r="CM124" s="216"/>
      <c r="CN124" s="216"/>
      <c r="CO124" s="216"/>
      <c r="CP124" s="216"/>
      <c r="CQ124" s="216"/>
      <c r="CR124" s="216"/>
      <c r="CS124" s="216"/>
      <c r="CT124" s="216"/>
      <c r="CU124" s="216"/>
      <c r="CV124" s="216"/>
      <c r="CW124" s="216"/>
      <c r="CX124" s="216"/>
      <c r="CY124" s="216"/>
      <c r="CZ124" s="216"/>
      <c r="DA124" s="216"/>
      <c r="DB124" s="216"/>
      <c r="DC124" s="216"/>
      <c r="DD124" s="216"/>
      <c r="DE124" s="216"/>
      <c r="DF124" s="216"/>
      <c r="DG124" s="216"/>
      <c r="DH124" s="216"/>
      <c r="DI124" s="216"/>
      <c r="DJ124" s="216"/>
      <c r="DK124" s="216"/>
      <c r="DL124" s="216"/>
      <c r="DM124" s="216"/>
      <c r="DN124" s="216"/>
      <c r="DO124" s="216"/>
      <c r="DP124" s="216"/>
      <c r="DQ124" s="216"/>
      <c r="DR124" s="216"/>
      <c r="DS124" s="216"/>
      <c r="DT124" s="216"/>
      <c r="DU124" s="216"/>
      <c r="DV124" s="216"/>
      <c r="DW124" s="216"/>
      <c r="DX124" s="216"/>
      <c r="DY124" s="216"/>
      <c r="DZ124" s="216"/>
      <c r="EA124" s="216"/>
      <c r="EB124" s="216"/>
      <c r="EC124" s="216"/>
      <c r="ED124" s="216"/>
      <c r="EE124" s="216"/>
      <c r="EF124" s="216"/>
      <c r="EG124" s="216"/>
      <c r="EH124" s="216"/>
      <c r="EI124" s="216"/>
      <c r="EJ124" s="216"/>
      <c r="EK124" s="216"/>
      <c r="EL124" s="216"/>
      <c r="EM124" s="216"/>
      <c r="EN124" s="216"/>
      <c r="EO124" s="216"/>
      <c r="EP124" s="216"/>
      <c r="EQ124" s="216"/>
      <c r="ER124" s="216"/>
      <c r="ES124" s="216"/>
      <c r="ET124" s="216"/>
      <c r="EU124" s="216"/>
      <c r="EV124" s="216"/>
      <c r="EW124" s="216"/>
      <c r="EX124" s="216"/>
      <c r="EY124" s="216"/>
      <c r="EZ124" s="216"/>
      <c r="FA124" s="216"/>
      <c r="FB124" s="216"/>
      <c r="FC124" s="216"/>
      <c r="FD124" s="216"/>
      <c r="FE124" s="216"/>
      <c r="FF124" s="216"/>
      <c r="FG124" s="216"/>
      <c r="FH124" s="216"/>
      <c r="FI124" s="216"/>
      <c r="FJ124" s="216"/>
      <c r="FK124" s="216"/>
      <c r="FL124" s="216"/>
      <c r="FM124" s="216"/>
      <c r="FN124" s="216"/>
      <c r="FO124" s="216"/>
      <c r="FP124" s="216"/>
      <c r="FQ124" s="216"/>
      <c r="FR124" s="216"/>
      <c r="FS124" s="216"/>
      <c r="FT124" s="216"/>
      <c r="FU124" s="216"/>
      <c r="FV124" s="216"/>
      <c r="FW124" s="216"/>
      <c r="FX124" s="216"/>
      <c r="FY124" s="216"/>
      <c r="FZ124" s="216"/>
      <c r="GA124" s="216"/>
      <c r="GB124" s="216"/>
      <c r="GC124" s="216"/>
      <c r="GD124" s="216"/>
      <c r="GE124" s="216"/>
      <c r="GF124" s="216"/>
      <c r="GG124" s="216"/>
      <c r="GH124" s="216"/>
      <c r="GI124" s="216"/>
      <c r="GJ124" s="216"/>
      <c r="GK124" s="216"/>
      <c r="GL124" s="216"/>
      <c r="GM124" s="216"/>
      <c r="GN124" s="216"/>
      <c r="GO124" s="216"/>
      <c r="GP124" s="216"/>
      <c r="GQ124" s="216"/>
      <c r="GR124" s="216"/>
      <c r="GS124" s="216"/>
      <c r="GT124" s="216"/>
      <c r="GU124" s="216"/>
      <c r="GV124" s="216"/>
      <c r="GW124" s="216"/>
      <c r="GX124" s="216"/>
      <c r="GY124" s="216"/>
      <c r="GZ124" s="216"/>
      <c r="HA124" s="216"/>
      <c r="HB124" s="216"/>
      <c r="HC124" s="216"/>
      <c r="HD124" s="216"/>
      <c r="HE124" s="216"/>
      <c r="HF124" s="216"/>
      <c r="HG124" s="216"/>
      <c r="HH124" s="216"/>
      <c r="HI124" s="216"/>
      <c r="HJ124" s="216"/>
      <c r="HK124" s="216"/>
      <c r="HL124" s="216"/>
      <c r="HM124" s="216"/>
      <c r="HN124" s="216"/>
      <c r="HO124" s="216"/>
      <c r="HP124" s="216"/>
      <c r="HQ124" s="216"/>
      <c r="HR124" s="216"/>
      <c r="HS124" s="216"/>
      <c r="HT124" s="216"/>
      <c r="HU124" s="216"/>
      <c r="HV124" s="216"/>
      <c r="HW124" s="216"/>
      <c r="HX124" s="216"/>
      <c r="HY124" s="216"/>
      <c r="HZ124" s="216"/>
      <c r="IA124" s="216"/>
      <c r="IB124" s="216"/>
      <c r="IC124" s="216"/>
      <c r="ID124" s="216"/>
      <c r="IE124" s="216"/>
      <c r="IF124" s="216"/>
      <c r="IG124" s="216"/>
      <c r="IH124" s="216"/>
      <c r="II124" s="216"/>
      <c r="IJ124" s="216"/>
      <c r="IK124" s="216"/>
      <c r="IL124" s="216"/>
      <c r="IM124" s="216"/>
      <c r="IN124" s="216"/>
      <c r="IO124" s="216"/>
      <c r="IP124" s="216"/>
      <c r="IQ124" s="216"/>
      <c r="IR124" s="216"/>
      <c r="IS124" s="216"/>
      <c r="IT124" s="216"/>
      <c r="IU124" s="216"/>
      <c r="IV124" s="216"/>
      <c r="IW124" s="216"/>
      <c r="IX124" s="216"/>
    </row>
    <row r="125" spans="1:258" s="49" customFormat="1" ht="12.95" customHeight="1">
      <c r="A125" s="35" t="s">
        <v>350</v>
      </c>
      <c r="B125" s="35"/>
      <c r="C125" s="36"/>
      <c r="D125" s="35">
        <v>220023154</v>
      </c>
      <c r="E125" s="37" t="s">
        <v>1362</v>
      </c>
      <c r="F125" s="37">
        <v>22100101</v>
      </c>
      <c r="G125" s="37" t="s">
        <v>1317</v>
      </c>
      <c r="H125" s="37" t="s">
        <v>394</v>
      </c>
      <c r="I125" s="37" t="s">
        <v>395</v>
      </c>
      <c r="J125" s="37" t="s">
        <v>396</v>
      </c>
      <c r="K125" s="38" t="s">
        <v>104</v>
      </c>
      <c r="L125" s="39" t="s">
        <v>105</v>
      </c>
      <c r="M125" s="37" t="s">
        <v>121</v>
      </c>
      <c r="N125" s="40" t="s">
        <v>83</v>
      </c>
      <c r="O125" s="39" t="s">
        <v>107</v>
      </c>
      <c r="P125" s="37" t="s">
        <v>108</v>
      </c>
      <c r="Q125" s="39" t="s">
        <v>109</v>
      </c>
      <c r="R125" s="38" t="s">
        <v>110</v>
      </c>
      <c r="S125" s="39" t="s">
        <v>107</v>
      </c>
      <c r="T125" s="41" t="s">
        <v>122</v>
      </c>
      <c r="U125" s="37" t="s">
        <v>112</v>
      </c>
      <c r="V125" s="39">
        <v>60</v>
      </c>
      <c r="W125" s="37" t="s">
        <v>113</v>
      </c>
      <c r="X125" s="39"/>
      <c r="Y125" s="39"/>
      <c r="Z125" s="39"/>
      <c r="AA125" s="40">
        <v>30</v>
      </c>
      <c r="AB125" s="38">
        <v>60</v>
      </c>
      <c r="AC125" s="38">
        <v>10</v>
      </c>
      <c r="AD125" s="42" t="s">
        <v>129</v>
      </c>
      <c r="AE125" s="37" t="s">
        <v>115</v>
      </c>
      <c r="AF125" s="42">
        <v>45</v>
      </c>
      <c r="AG125" s="42">
        <v>23669.8</v>
      </c>
      <c r="AH125" s="43">
        <f>AF125*AG125</f>
        <v>1065141</v>
      </c>
      <c r="AI125" s="44">
        <f t="shared" si="9"/>
        <v>1192957.9200000002</v>
      </c>
      <c r="AJ125" s="45"/>
      <c r="AK125" s="46"/>
      <c r="AL125" s="45"/>
      <c r="AM125" s="45" t="s">
        <v>116</v>
      </c>
      <c r="AN125" s="35"/>
      <c r="AO125" s="37"/>
      <c r="AP125" s="37"/>
      <c r="AQ125" s="37"/>
      <c r="AR125" s="37" t="s">
        <v>397</v>
      </c>
      <c r="AS125" s="37" t="s">
        <v>397</v>
      </c>
      <c r="AT125" s="37"/>
      <c r="AU125" s="37"/>
      <c r="AV125" s="37"/>
      <c r="AW125" s="37"/>
      <c r="AX125" s="37"/>
      <c r="AY125" s="37"/>
      <c r="BD125" s="49">
        <v>107</v>
      </c>
    </row>
    <row r="126" spans="1:258" s="49" customFormat="1" ht="12.95" customHeight="1">
      <c r="A126" s="35" t="s">
        <v>350</v>
      </c>
      <c r="B126" s="35"/>
      <c r="C126" s="36"/>
      <c r="D126" s="35">
        <v>220005793</v>
      </c>
      <c r="E126" s="37" t="s">
        <v>3433</v>
      </c>
      <c r="F126" s="37">
        <v>22100102</v>
      </c>
      <c r="G126" s="37" t="s">
        <v>1318</v>
      </c>
      <c r="H126" s="37" t="s">
        <v>398</v>
      </c>
      <c r="I126" s="37" t="s">
        <v>395</v>
      </c>
      <c r="J126" s="37" t="s">
        <v>399</v>
      </c>
      <c r="K126" s="38" t="s">
        <v>104</v>
      </c>
      <c r="L126" s="39" t="s">
        <v>105</v>
      </c>
      <c r="M126" s="37" t="s">
        <v>121</v>
      </c>
      <c r="N126" s="40" t="s">
        <v>83</v>
      </c>
      <c r="O126" s="39" t="s">
        <v>107</v>
      </c>
      <c r="P126" s="37" t="s">
        <v>108</v>
      </c>
      <c r="Q126" s="39" t="s">
        <v>109</v>
      </c>
      <c r="R126" s="38" t="s">
        <v>110</v>
      </c>
      <c r="S126" s="39" t="s">
        <v>107</v>
      </c>
      <c r="T126" s="41" t="s">
        <v>122</v>
      </c>
      <c r="U126" s="37" t="s">
        <v>112</v>
      </c>
      <c r="V126" s="39">
        <v>60</v>
      </c>
      <c r="W126" s="37" t="s">
        <v>113</v>
      </c>
      <c r="X126" s="39"/>
      <c r="Y126" s="39"/>
      <c r="Z126" s="39"/>
      <c r="AA126" s="40">
        <v>30</v>
      </c>
      <c r="AB126" s="38">
        <v>60</v>
      </c>
      <c r="AC126" s="38">
        <v>10</v>
      </c>
      <c r="AD126" s="42" t="s">
        <v>129</v>
      </c>
      <c r="AE126" s="37" t="s">
        <v>115</v>
      </c>
      <c r="AF126" s="42">
        <v>169</v>
      </c>
      <c r="AG126" s="42">
        <v>31562.3</v>
      </c>
      <c r="AH126" s="43">
        <f>AF126*AG126</f>
        <v>5334028.7</v>
      </c>
      <c r="AI126" s="44">
        <f t="shared" si="9"/>
        <v>5974112.1440000003</v>
      </c>
      <c r="AJ126" s="45"/>
      <c r="AK126" s="46"/>
      <c r="AL126" s="45"/>
      <c r="AM126" s="45" t="s">
        <v>116</v>
      </c>
      <c r="AN126" s="35"/>
      <c r="AO126" s="37"/>
      <c r="AP126" s="37"/>
      <c r="AQ126" s="37"/>
      <c r="AR126" s="37" t="s">
        <v>400</v>
      </c>
      <c r="AS126" s="37" t="s">
        <v>400</v>
      </c>
      <c r="AT126" s="37"/>
      <c r="AU126" s="37"/>
      <c r="AV126" s="37"/>
      <c r="AW126" s="37"/>
      <c r="AX126" s="37"/>
      <c r="AY126" s="37"/>
      <c r="BD126" s="49">
        <v>108</v>
      </c>
      <c r="BE126" s="216"/>
      <c r="BF126" s="216"/>
      <c r="BG126" s="216"/>
      <c r="BH126" s="216"/>
      <c r="BI126" s="216"/>
      <c r="BJ126" s="216"/>
      <c r="BK126" s="216"/>
      <c r="BL126" s="216"/>
      <c r="BM126" s="216"/>
      <c r="BN126" s="216"/>
      <c r="BO126" s="216"/>
      <c r="BP126" s="216"/>
      <c r="BQ126" s="216"/>
      <c r="BR126" s="216"/>
      <c r="BS126" s="216"/>
      <c r="BT126" s="216"/>
      <c r="BU126" s="216"/>
      <c r="BV126" s="216"/>
      <c r="BW126" s="216"/>
      <c r="BX126" s="216"/>
      <c r="BY126" s="216"/>
      <c r="BZ126" s="216"/>
      <c r="CA126" s="216"/>
      <c r="CB126" s="216"/>
      <c r="CC126" s="216"/>
      <c r="CD126" s="216"/>
      <c r="CE126" s="216"/>
      <c r="CF126" s="216"/>
      <c r="CG126" s="216"/>
      <c r="CH126" s="216"/>
      <c r="CI126" s="216"/>
      <c r="CJ126" s="216"/>
      <c r="CK126" s="216"/>
      <c r="CL126" s="216"/>
      <c r="CM126" s="216"/>
      <c r="CN126" s="216"/>
      <c r="CO126" s="216"/>
      <c r="CP126" s="216"/>
      <c r="CQ126" s="216"/>
      <c r="CR126" s="216"/>
      <c r="CS126" s="216"/>
      <c r="CT126" s="216"/>
      <c r="CU126" s="216"/>
      <c r="CV126" s="216"/>
      <c r="CW126" s="216"/>
      <c r="CX126" s="216"/>
      <c r="CY126" s="216"/>
      <c r="CZ126" s="216"/>
      <c r="DA126" s="216"/>
      <c r="DB126" s="216"/>
      <c r="DC126" s="216"/>
      <c r="DD126" s="216"/>
      <c r="DE126" s="216"/>
      <c r="DF126" s="216"/>
      <c r="DG126" s="216"/>
      <c r="DH126" s="216"/>
      <c r="DI126" s="216"/>
      <c r="DJ126" s="216"/>
      <c r="DK126" s="216"/>
      <c r="DL126" s="216"/>
      <c r="DM126" s="216"/>
      <c r="DN126" s="216"/>
      <c r="DO126" s="216"/>
      <c r="DP126" s="216"/>
      <c r="DQ126" s="216"/>
      <c r="DR126" s="216"/>
      <c r="DS126" s="216"/>
      <c r="DT126" s="216"/>
      <c r="DU126" s="216"/>
      <c r="DV126" s="216"/>
      <c r="DW126" s="216"/>
      <c r="DX126" s="216"/>
      <c r="DY126" s="216"/>
      <c r="DZ126" s="216"/>
      <c r="EA126" s="216"/>
      <c r="EB126" s="216"/>
      <c r="EC126" s="216"/>
      <c r="ED126" s="216"/>
      <c r="EE126" s="216"/>
      <c r="EF126" s="216"/>
      <c r="EG126" s="216"/>
      <c r="EH126" s="216"/>
      <c r="EI126" s="216"/>
      <c r="EJ126" s="216"/>
      <c r="EK126" s="216"/>
      <c r="EL126" s="216"/>
      <c r="EM126" s="216"/>
      <c r="EN126" s="216"/>
      <c r="EO126" s="216"/>
      <c r="EP126" s="216"/>
      <c r="EQ126" s="216"/>
      <c r="ER126" s="216"/>
      <c r="ES126" s="216"/>
      <c r="ET126" s="216"/>
      <c r="EU126" s="216"/>
      <c r="EV126" s="216"/>
      <c r="EW126" s="216"/>
      <c r="EX126" s="216"/>
      <c r="EY126" s="216"/>
      <c r="EZ126" s="216"/>
      <c r="FA126" s="216"/>
      <c r="FB126" s="216"/>
      <c r="FC126" s="216"/>
      <c r="FD126" s="216"/>
      <c r="FE126" s="216"/>
      <c r="FF126" s="216"/>
      <c r="FG126" s="216"/>
      <c r="FH126" s="216"/>
      <c r="FI126" s="216"/>
      <c r="FJ126" s="216"/>
      <c r="FK126" s="216"/>
      <c r="FL126" s="216"/>
      <c r="FM126" s="216"/>
      <c r="FN126" s="216"/>
      <c r="FO126" s="216"/>
      <c r="FP126" s="216"/>
      <c r="FQ126" s="216"/>
      <c r="FR126" s="216"/>
      <c r="FS126" s="216"/>
      <c r="FT126" s="216"/>
      <c r="FU126" s="216"/>
      <c r="FV126" s="216"/>
      <c r="FW126" s="216"/>
      <c r="FX126" s="216"/>
      <c r="FY126" s="216"/>
      <c r="FZ126" s="216"/>
      <c r="GA126" s="216"/>
      <c r="GB126" s="216"/>
      <c r="GC126" s="216"/>
      <c r="GD126" s="216"/>
      <c r="GE126" s="216"/>
      <c r="GF126" s="216"/>
      <c r="GG126" s="216"/>
      <c r="GH126" s="216"/>
      <c r="GI126" s="216"/>
      <c r="GJ126" s="216"/>
      <c r="GK126" s="216"/>
      <c r="GL126" s="216"/>
      <c r="GM126" s="216"/>
      <c r="GN126" s="216"/>
      <c r="GO126" s="216"/>
      <c r="GP126" s="216"/>
      <c r="GQ126" s="216"/>
      <c r="GR126" s="216"/>
      <c r="GS126" s="216"/>
      <c r="GT126" s="216"/>
      <c r="GU126" s="216"/>
      <c r="GV126" s="216"/>
      <c r="GW126" s="216"/>
      <c r="GX126" s="216"/>
      <c r="GY126" s="216"/>
      <c r="GZ126" s="216"/>
      <c r="HA126" s="216"/>
      <c r="HB126" s="216"/>
      <c r="HC126" s="216"/>
      <c r="HD126" s="216"/>
      <c r="HE126" s="216"/>
      <c r="HF126" s="216"/>
      <c r="HG126" s="216"/>
      <c r="HH126" s="216"/>
      <c r="HI126" s="216"/>
      <c r="HJ126" s="216"/>
      <c r="HK126" s="216"/>
      <c r="HL126" s="216"/>
      <c r="HM126" s="216"/>
      <c r="HN126" s="216"/>
      <c r="HO126" s="216"/>
      <c r="HP126" s="216"/>
      <c r="HQ126" s="216"/>
      <c r="HR126" s="216"/>
      <c r="HS126" s="216"/>
      <c r="HT126" s="216"/>
      <c r="HU126" s="216"/>
      <c r="HV126" s="216"/>
      <c r="HW126" s="216"/>
      <c r="HX126" s="216"/>
      <c r="HY126" s="216"/>
      <c r="HZ126" s="216"/>
      <c r="IA126" s="216"/>
      <c r="IB126" s="216"/>
      <c r="IC126" s="216"/>
      <c r="ID126" s="216"/>
      <c r="IE126" s="216"/>
      <c r="IF126" s="216"/>
      <c r="IG126" s="216"/>
      <c r="IH126" s="216"/>
      <c r="II126" s="216"/>
      <c r="IJ126" s="216"/>
      <c r="IK126" s="216"/>
      <c r="IL126" s="216"/>
      <c r="IM126" s="216"/>
      <c r="IN126" s="216"/>
      <c r="IO126" s="216"/>
      <c r="IP126" s="216"/>
      <c r="IQ126" s="216"/>
      <c r="IR126" s="216"/>
      <c r="IS126" s="216"/>
      <c r="IT126" s="216"/>
      <c r="IU126" s="216"/>
      <c r="IV126" s="216"/>
      <c r="IW126" s="216"/>
      <c r="IX126" s="216"/>
    </row>
    <row r="127" spans="1:258" s="49" customFormat="1" ht="12.95" customHeight="1">
      <c r="A127" s="35" t="s">
        <v>350</v>
      </c>
      <c r="B127" s="35"/>
      <c r="C127" s="36" t="s">
        <v>2128</v>
      </c>
      <c r="D127" s="35">
        <v>120003633</v>
      </c>
      <c r="E127" s="37" t="s">
        <v>3434</v>
      </c>
      <c r="F127" s="37">
        <v>22100103</v>
      </c>
      <c r="G127" s="37" t="s">
        <v>1319</v>
      </c>
      <c r="H127" s="37" t="s">
        <v>401</v>
      </c>
      <c r="I127" s="37" t="s">
        <v>402</v>
      </c>
      <c r="J127" s="37" t="s">
        <v>403</v>
      </c>
      <c r="K127" s="38" t="s">
        <v>404</v>
      </c>
      <c r="L127" s="39" t="s">
        <v>105</v>
      </c>
      <c r="M127" s="37" t="s">
        <v>121</v>
      </c>
      <c r="N127" s="40" t="s">
        <v>83</v>
      </c>
      <c r="O127" s="39" t="s">
        <v>107</v>
      </c>
      <c r="P127" s="37" t="s">
        <v>108</v>
      </c>
      <c r="Q127" s="39" t="s">
        <v>151</v>
      </c>
      <c r="R127" s="38" t="s">
        <v>110</v>
      </c>
      <c r="S127" s="39" t="s">
        <v>107</v>
      </c>
      <c r="T127" s="41" t="s">
        <v>122</v>
      </c>
      <c r="U127" s="37" t="s">
        <v>112</v>
      </c>
      <c r="V127" s="39">
        <v>90</v>
      </c>
      <c r="W127" s="37" t="s">
        <v>113</v>
      </c>
      <c r="X127" s="39"/>
      <c r="Y127" s="39"/>
      <c r="Z127" s="39"/>
      <c r="AA127" s="40">
        <v>30</v>
      </c>
      <c r="AB127" s="38">
        <v>60</v>
      </c>
      <c r="AC127" s="38">
        <v>10</v>
      </c>
      <c r="AD127" s="42" t="s">
        <v>123</v>
      </c>
      <c r="AE127" s="37" t="s">
        <v>115</v>
      </c>
      <c r="AF127" s="42">
        <v>50</v>
      </c>
      <c r="AG127" s="135">
        <v>308580</v>
      </c>
      <c r="AH127" s="43">
        <v>0</v>
      </c>
      <c r="AI127" s="44">
        <f t="shared" si="9"/>
        <v>0</v>
      </c>
      <c r="AJ127" s="45"/>
      <c r="AK127" s="46"/>
      <c r="AL127" s="45"/>
      <c r="AM127" s="45" t="s">
        <v>116</v>
      </c>
      <c r="AN127" s="35"/>
      <c r="AO127" s="37"/>
      <c r="AP127" s="37"/>
      <c r="AQ127" s="37"/>
      <c r="AR127" s="37" t="s">
        <v>405</v>
      </c>
      <c r="AS127" s="37" t="s">
        <v>405</v>
      </c>
      <c r="AT127" s="37"/>
      <c r="AU127" s="37"/>
      <c r="AV127" s="37"/>
      <c r="AW127" s="37"/>
      <c r="AX127" s="37"/>
      <c r="AY127" s="37"/>
      <c r="BD127" s="49">
        <v>109</v>
      </c>
    </row>
    <row r="128" spans="1:258" s="49" customFormat="1" ht="12.95" customHeight="1">
      <c r="A128" s="101" t="s">
        <v>350</v>
      </c>
      <c r="B128" s="122"/>
      <c r="C128" s="122" t="s">
        <v>3848</v>
      </c>
      <c r="D128" s="101">
        <v>120003633</v>
      </c>
      <c r="E128" s="101" t="s">
        <v>3849</v>
      </c>
      <c r="F128" s="101">
        <v>22100103</v>
      </c>
      <c r="G128" s="293"/>
      <c r="H128" s="126" t="s">
        <v>401</v>
      </c>
      <c r="I128" s="126" t="s">
        <v>402</v>
      </c>
      <c r="J128" s="126" t="s">
        <v>403</v>
      </c>
      <c r="K128" s="101" t="s">
        <v>404</v>
      </c>
      <c r="L128" s="101" t="s">
        <v>105</v>
      </c>
      <c r="M128" s="74" t="s">
        <v>121</v>
      </c>
      <c r="N128" s="101" t="s">
        <v>83</v>
      </c>
      <c r="O128" s="122" t="s">
        <v>107</v>
      </c>
      <c r="P128" s="124" t="s">
        <v>108</v>
      </c>
      <c r="Q128" s="74" t="s">
        <v>109</v>
      </c>
      <c r="R128" s="74" t="s">
        <v>110</v>
      </c>
      <c r="S128" s="122" t="s">
        <v>107</v>
      </c>
      <c r="T128" s="124" t="s">
        <v>122</v>
      </c>
      <c r="U128" s="74" t="s">
        <v>112</v>
      </c>
      <c r="V128" s="74">
        <v>90</v>
      </c>
      <c r="W128" s="74" t="s">
        <v>113</v>
      </c>
      <c r="X128" s="74"/>
      <c r="Y128" s="74"/>
      <c r="Z128" s="74"/>
      <c r="AA128" s="294">
        <v>30</v>
      </c>
      <c r="AB128" s="74">
        <v>60</v>
      </c>
      <c r="AC128" s="294">
        <v>10</v>
      </c>
      <c r="AD128" s="74" t="s">
        <v>123</v>
      </c>
      <c r="AE128" s="74" t="s">
        <v>115</v>
      </c>
      <c r="AF128" s="295">
        <v>50</v>
      </c>
      <c r="AG128" s="296">
        <v>308580</v>
      </c>
      <c r="AH128" s="43">
        <v>0</v>
      </c>
      <c r="AI128" s="44">
        <f t="shared" si="9"/>
        <v>0</v>
      </c>
      <c r="AJ128" s="298"/>
      <c r="AK128" s="298"/>
      <c r="AL128" s="298"/>
      <c r="AM128" s="299" t="s">
        <v>116</v>
      </c>
      <c r="AN128" s="300"/>
      <c r="AO128" s="300"/>
      <c r="AP128" s="74"/>
      <c r="AQ128" s="74"/>
      <c r="AR128" s="74" t="s">
        <v>405</v>
      </c>
      <c r="AS128" s="293"/>
      <c r="AT128" s="74"/>
      <c r="AU128" s="74"/>
      <c r="AV128" s="74"/>
      <c r="AW128" s="74"/>
      <c r="AX128" s="74"/>
      <c r="AY128" s="74" t="s">
        <v>3850</v>
      </c>
      <c r="AZ128" s="216"/>
      <c r="BA128" s="216"/>
      <c r="BB128" s="216"/>
      <c r="BC128" s="224"/>
      <c r="BD128" s="49">
        <v>110</v>
      </c>
      <c r="BE128" s="216"/>
      <c r="BF128" s="216"/>
      <c r="BG128" s="216"/>
      <c r="BH128" s="216"/>
      <c r="BI128" s="216"/>
      <c r="BJ128" s="216"/>
      <c r="BK128" s="216"/>
      <c r="BL128" s="216"/>
      <c r="BM128" s="216"/>
      <c r="BN128" s="216"/>
      <c r="BO128" s="216"/>
      <c r="BP128" s="216"/>
      <c r="BQ128" s="216"/>
      <c r="BR128" s="216"/>
      <c r="BS128" s="216"/>
      <c r="BT128" s="216"/>
      <c r="BU128" s="216"/>
      <c r="BV128" s="216"/>
      <c r="BW128" s="216"/>
      <c r="BX128" s="216"/>
      <c r="BY128" s="216"/>
      <c r="BZ128" s="216"/>
      <c r="CA128" s="216"/>
      <c r="CB128" s="216"/>
      <c r="CC128" s="216"/>
      <c r="CD128" s="216"/>
      <c r="CE128" s="216"/>
      <c r="CF128" s="216"/>
      <c r="CG128" s="216"/>
      <c r="CH128" s="216"/>
      <c r="CI128" s="216"/>
      <c r="CJ128" s="216"/>
      <c r="CK128" s="216"/>
      <c r="CL128" s="216"/>
      <c r="CM128" s="216"/>
      <c r="CN128" s="216"/>
      <c r="CO128" s="216"/>
      <c r="CP128" s="216"/>
      <c r="CQ128" s="216"/>
      <c r="CR128" s="216"/>
      <c r="CS128" s="216"/>
      <c r="CT128" s="216"/>
      <c r="CU128" s="216"/>
      <c r="CV128" s="216"/>
      <c r="CW128" s="216"/>
      <c r="CX128" s="216"/>
      <c r="CY128" s="216"/>
      <c r="CZ128" s="216"/>
      <c r="DA128" s="216"/>
      <c r="DB128" s="216"/>
      <c r="DC128" s="216"/>
      <c r="DD128" s="216"/>
      <c r="DE128" s="216"/>
      <c r="DF128" s="216"/>
      <c r="DG128" s="216"/>
      <c r="DH128" s="216"/>
      <c r="DI128" s="216"/>
      <c r="DJ128" s="216"/>
      <c r="DK128" s="216"/>
      <c r="DL128" s="216"/>
      <c r="DM128" s="216"/>
      <c r="DN128" s="216"/>
      <c r="DO128" s="216"/>
      <c r="DP128" s="216"/>
      <c r="DQ128" s="216"/>
      <c r="DR128" s="216"/>
      <c r="DS128" s="216"/>
      <c r="DT128" s="216"/>
      <c r="DU128" s="216"/>
      <c r="DV128" s="216"/>
      <c r="DW128" s="216"/>
      <c r="DX128" s="216"/>
      <c r="DY128" s="216"/>
      <c r="DZ128" s="216"/>
      <c r="EA128" s="216"/>
      <c r="EB128" s="216"/>
      <c r="EC128" s="216"/>
      <c r="ED128" s="216"/>
      <c r="EE128" s="216"/>
      <c r="EF128" s="216"/>
      <c r="EG128" s="216"/>
      <c r="EH128" s="216"/>
      <c r="EI128" s="216"/>
      <c r="EJ128" s="216"/>
      <c r="EK128" s="216"/>
      <c r="EL128" s="216"/>
      <c r="EM128" s="216"/>
      <c r="EN128" s="216"/>
      <c r="EO128" s="216"/>
      <c r="EP128" s="216"/>
      <c r="EQ128" s="216"/>
      <c r="ER128" s="216"/>
      <c r="ES128" s="216"/>
      <c r="ET128" s="216"/>
      <c r="EU128" s="216"/>
      <c r="EV128" s="216"/>
      <c r="EW128" s="216"/>
      <c r="EX128" s="216"/>
      <c r="EY128" s="216"/>
      <c r="EZ128" s="216"/>
      <c r="FA128" s="216"/>
      <c r="FB128" s="216"/>
      <c r="FC128" s="216"/>
      <c r="FD128" s="216"/>
      <c r="FE128" s="216"/>
      <c r="FF128" s="216"/>
      <c r="FG128" s="216"/>
      <c r="FH128" s="216"/>
      <c r="FI128" s="216"/>
      <c r="FJ128" s="216"/>
      <c r="FK128" s="216"/>
      <c r="FL128" s="216"/>
      <c r="FM128" s="216"/>
      <c r="FN128" s="216"/>
      <c r="FO128" s="216"/>
      <c r="FP128" s="216"/>
      <c r="FQ128" s="216"/>
      <c r="FR128" s="216"/>
      <c r="FS128" s="216"/>
      <c r="FT128" s="216"/>
      <c r="FU128" s="216"/>
      <c r="FV128" s="216"/>
      <c r="FW128" s="216"/>
      <c r="FX128" s="216"/>
      <c r="FY128" s="216"/>
      <c r="FZ128" s="216"/>
      <c r="GA128" s="216"/>
      <c r="GB128" s="216"/>
      <c r="GC128" s="216"/>
      <c r="GD128" s="216"/>
      <c r="GE128" s="216"/>
      <c r="GF128" s="216"/>
      <c r="GG128" s="216"/>
      <c r="GH128" s="216"/>
      <c r="GI128" s="216"/>
      <c r="GJ128" s="216"/>
      <c r="GK128" s="216"/>
      <c r="GL128" s="216"/>
      <c r="GM128" s="216"/>
      <c r="GN128" s="216"/>
      <c r="GO128" s="216"/>
      <c r="GP128" s="216"/>
      <c r="GQ128" s="216"/>
      <c r="GR128" s="216"/>
      <c r="GS128" s="216"/>
      <c r="GT128" s="216"/>
      <c r="GU128" s="216"/>
      <c r="GV128" s="216"/>
      <c r="GW128" s="216"/>
      <c r="GX128" s="216"/>
      <c r="GY128" s="216"/>
      <c r="GZ128" s="216"/>
      <c r="HA128" s="216"/>
      <c r="HB128" s="216"/>
      <c r="HC128" s="216"/>
      <c r="HD128" s="216"/>
      <c r="HE128" s="216"/>
      <c r="HF128" s="216"/>
      <c r="HG128" s="216"/>
      <c r="HH128" s="216"/>
      <c r="HI128" s="216"/>
      <c r="HJ128" s="216"/>
      <c r="HK128" s="216"/>
      <c r="HL128" s="216"/>
      <c r="HM128" s="216"/>
      <c r="HN128" s="216"/>
      <c r="HO128" s="216"/>
      <c r="HP128" s="216"/>
      <c r="HQ128" s="216"/>
      <c r="HR128" s="216"/>
      <c r="HS128" s="216"/>
      <c r="HT128" s="216"/>
      <c r="HU128" s="216"/>
      <c r="HV128" s="216"/>
      <c r="HW128" s="216"/>
      <c r="HX128" s="216"/>
      <c r="HY128" s="216"/>
      <c r="HZ128" s="216"/>
      <c r="IA128" s="216"/>
      <c r="IB128" s="216"/>
      <c r="IC128" s="216"/>
      <c r="ID128" s="216"/>
      <c r="IE128" s="216"/>
      <c r="IF128" s="216"/>
      <c r="IG128" s="216"/>
      <c r="IH128" s="216"/>
      <c r="II128" s="216"/>
      <c r="IJ128" s="216"/>
      <c r="IK128" s="216"/>
      <c r="IL128" s="216"/>
      <c r="IM128" s="216"/>
      <c r="IN128" s="216"/>
      <c r="IO128" s="216"/>
      <c r="IP128" s="216"/>
      <c r="IQ128" s="216"/>
      <c r="IR128" s="216"/>
      <c r="IS128" s="216"/>
      <c r="IT128" s="216"/>
      <c r="IU128" s="216"/>
      <c r="IV128" s="216"/>
      <c r="IW128" s="216"/>
      <c r="IX128" s="216"/>
    </row>
    <row r="129" spans="1:258" s="49" customFormat="1" ht="12.95" customHeight="1">
      <c r="A129" s="35" t="s">
        <v>350</v>
      </c>
      <c r="B129" s="293"/>
      <c r="C129" s="293" t="s">
        <v>2095</v>
      </c>
      <c r="D129" s="35">
        <v>120003633</v>
      </c>
      <c r="E129" s="38" t="s">
        <v>4400</v>
      </c>
      <c r="F129" s="471"/>
      <c r="G129" s="293"/>
      <c r="H129" s="37" t="s">
        <v>401</v>
      </c>
      <c r="I129" s="37" t="s">
        <v>402</v>
      </c>
      <c r="J129" s="37" t="s">
        <v>403</v>
      </c>
      <c r="K129" s="37" t="s">
        <v>404</v>
      </c>
      <c r="L129" s="39" t="s">
        <v>105</v>
      </c>
      <c r="M129" s="37" t="s">
        <v>121</v>
      </c>
      <c r="N129" s="39" t="s">
        <v>83</v>
      </c>
      <c r="O129" s="39" t="s">
        <v>107</v>
      </c>
      <c r="P129" s="37" t="s">
        <v>108</v>
      </c>
      <c r="Q129" s="39" t="s">
        <v>1094</v>
      </c>
      <c r="R129" s="37" t="s">
        <v>110</v>
      </c>
      <c r="S129" s="39" t="s">
        <v>107</v>
      </c>
      <c r="T129" s="41" t="s">
        <v>122</v>
      </c>
      <c r="U129" s="37" t="s">
        <v>112</v>
      </c>
      <c r="V129" s="39">
        <v>90</v>
      </c>
      <c r="W129" s="37" t="s">
        <v>113</v>
      </c>
      <c r="X129" s="39"/>
      <c r="Y129" s="39"/>
      <c r="Z129" s="39"/>
      <c r="AA129" s="39">
        <v>30</v>
      </c>
      <c r="AB129" s="37">
        <v>60</v>
      </c>
      <c r="AC129" s="37">
        <v>10</v>
      </c>
      <c r="AD129" s="42" t="s">
        <v>123</v>
      </c>
      <c r="AE129" s="37" t="s">
        <v>115</v>
      </c>
      <c r="AF129" s="42">
        <v>50</v>
      </c>
      <c r="AG129" s="45">
        <v>308580</v>
      </c>
      <c r="AH129" s="43">
        <v>0</v>
      </c>
      <c r="AI129" s="44">
        <f t="shared" si="9"/>
        <v>0</v>
      </c>
      <c r="AJ129" s="46"/>
      <c r="AK129" s="45"/>
      <c r="AL129" s="45"/>
      <c r="AM129" s="45" t="s">
        <v>116</v>
      </c>
      <c r="AN129" s="35"/>
      <c r="AO129" s="37"/>
      <c r="AP129" s="37"/>
      <c r="AQ129" s="37"/>
      <c r="AR129" s="37" t="s">
        <v>405</v>
      </c>
      <c r="AS129" s="37" t="s">
        <v>405</v>
      </c>
      <c r="AT129" s="37"/>
      <c r="AU129" s="37"/>
      <c r="AV129" s="37"/>
      <c r="AW129" s="37"/>
      <c r="AX129" s="37"/>
      <c r="AY129" s="37"/>
      <c r="AZ129" s="281" t="s">
        <v>3850</v>
      </c>
      <c r="BA129" s="281">
        <v>22100103</v>
      </c>
      <c r="BB129" s="281"/>
      <c r="BC129" s="224"/>
      <c r="BD129" s="49">
        <v>111</v>
      </c>
    </row>
    <row r="130" spans="1:258" s="49" customFormat="1" ht="12.95" customHeight="1">
      <c r="A130" s="466" t="s">
        <v>350</v>
      </c>
      <c r="B130" s="617"/>
      <c r="C130" s="617"/>
      <c r="D130" s="76">
        <v>120003633</v>
      </c>
      <c r="E130" s="614" t="s">
        <v>4752</v>
      </c>
      <c r="F130" s="617"/>
      <c r="G130" s="617"/>
      <c r="H130" s="741" t="s">
        <v>401</v>
      </c>
      <c r="I130" s="741" t="s">
        <v>402</v>
      </c>
      <c r="J130" s="741" t="s">
        <v>403</v>
      </c>
      <c r="K130" s="547" t="s">
        <v>150</v>
      </c>
      <c r="L130" s="143" t="s">
        <v>105</v>
      </c>
      <c r="M130" s="547" t="s">
        <v>121</v>
      </c>
      <c r="N130" s="143" t="s">
        <v>83</v>
      </c>
      <c r="O130" s="469" t="s">
        <v>107</v>
      </c>
      <c r="P130" s="741" t="s">
        <v>108</v>
      </c>
      <c r="Q130" s="469" t="s">
        <v>2140</v>
      </c>
      <c r="R130" s="547" t="s">
        <v>110</v>
      </c>
      <c r="S130" s="469" t="s">
        <v>107</v>
      </c>
      <c r="T130" s="47" t="s">
        <v>122</v>
      </c>
      <c r="U130" s="741" t="s">
        <v>112</v>
      </c>
      <c r="V130" s="469">
        <v>90</v>
      </c>
      <c r="W130" s="741" t="s">
        <v>113</v>
      </c>
      <c r="X130" s="469"/>
      <c r="Y130" s="469"/>
      <c r="Z130" s="469"/>
      <c r="AA130" s="547">
        <v>30</v>
      </c>
      <c r="AB130" s="547">
        <v>60</v>
      </c>
      <c r="AC130" s="547">
        <v>10</v>
      </c>
      <c r="AD130" s="1049" t="s">
        <v>123</v>
      </c>
      <c r="AE130" s="741" t="s">
        <v>115</v>
      </c>
      <c r="AF130" s="745">
        <v>50</v>
      </c>
      <c r="AG130" s="745">
        <v>308580</v>
      </c>
      <c r="AH130" s="1051">
        <v>15429000</v>
      </c>
      <c r="AI130" s="1051">
        <f t="shared" si="9"/>
        <v>17280480</v>
      </c>
      <c r="AJ130" s="1052"/>
      <c r="AK130" s="1053"/>
      <c r="AL130" s="1053"/>
      <c r="AM130" s="1053" t="s">
        <v>116</v>
      </c>
      <c r="AN130" s="466"/>
      <c r="AO130" s="741"/>
      <c r="AP130" s="741"/>
      <c r="AQ130" s="741"/>
      <c r="AR130" s="741" t="s">
        <v>405</v>
      </c>
      <c r="AS130" s="741" t="s">
        <v>405</v>
      </c>
      <c r="AT130" s="741"/>
      <c r="AU130" s="741"/>
      <c r="AV130" s="741"/>
      <c r="AW130" s="741"/>
      <c r="AX130" s="741"/>
      <c r="AY130" s="741" t="s">
        <v>4728</v>
      </c>
      <c r="AZ130" s="1061"/>
      <c r="BA130" s="366"/>
      <c r="BB130" s="366"/>
      <c r="BC130" s="118" t="e">
        <f>VLOOKUP(#REF!,$E$13:$BD$2009,53,0)</f>
        <v>#REF!</v>
      </c>
      <c r="BD130" s="785" t="e">
        <f>BC130+0.5</f>
        <v>#REF!</v>
      </c>
      <c r="BE130" s="216"/>
      <c r="BF130" s="216"/>
      <c r="BG130" s="216"/>
      <c r="BH130" s="216"/>
      <c r="BI130" s="216"/>
      <c r="BJ130" s="216"/>
      <c r="BK130" s="216"/>
      <c r="BL130" s="216"/>
      <c r="BM130" s="216"/>
      <c r="BN130" s="216"/>
      <c r="BO130" s="216"/>
      <c r="BP130" s="216"/>
      <c r="BQ130" s="216"/>
      <c r="BR130" s="216"/>
      <c r="BS130" s="216"/>
      <c r="BT130" s="216"/>
      <c r="BU130" s="216"/>
      <c r="BV130" s="216"/>
      <c r="BW130" s="216"/>
      <c r="BX130" s="216"/>
      <c r="BY130" s="216"/>
      <c r="BZ130" s="216"/>
      <c r="CA130" s="216"/>
      <c r="CB130" s="216"/>
      <c r="CC130" s="216"/>
      <c r="CD130" s="216"/>
      <c r="CE130" s="216"/>
      <c r="CF130" s="216"/>
      <c r="CG130" s="216"/>
      <c r="CH130" s="216"/>
      <c r="CI130" s="216"/>
      <c r="CJ130" s="216"/>
      <c r="CK130" s="216"/>
      <c r="CL130" s="216"/>
      <c r="CM130" s="216"/>
      <c r="CN130" s="216"/>
      <c r="CO130" s="216"/>
      <c r="CP130" s="216"/>
      <c r="CQ130" s="216"/>
      <c r="CR130" s="216"/>
      <c r="CS130" s="216"/>
      <c r="CT130" s="216"/>
      <c r="CU130" s="216"/>
      <c r="CV130" s="216"/>
      <c r="CW130" s="216"/>
      <c r="CX130" s="216"/>
      <c r="CY130" s="216"/>
      <c r="CZ130" s="216"/>
      <c r="DA130" s="216"/>
      <c r="DB130" s="216"/>
      <c r="DC130" s="216"/>
      <c r="DD130" s="216"/>
      <c r="DE130" s="216"/>
      <c r="DF130" s="216"/>
      <c r="DG130" s="216"/>
      <c r="DH130" s="216"/>
      <c r="DI130" s="216"/>
      <c r="DJ130" s="216"/>
      <c r="DK130" s="216"/>
      <c r="DL130" s="216"/>
      <c r="DM130" s="216"/>
      <c r="DN130" s="216"/>
      <c r="DO130" s="216"/>
      <c r="DP130" s="216"/>
      <c r="DQ130" s="216"/>
      <c r="DR130" s="216"/>
      <c r="DS130" s="216"/>
      <c r="DT130" s="216"/>
      <c r="DU130" s="216"/>
      <c r="DV130" s="216"/>
      <c r="DW130" s="216"/>
      <c r="DX130" s="216"/>
      <c r="DY130" s="216"/>
      <c r="DZ130" s="216"/>
      <c r="EA130" s="216"/>
      <c r="EB130" s="216"/>
      <c r="EC130" s="216"/>
      <c r="ED130" s="216"/>
      <c r="EE130" s="216"/>
      <c r="EF130" s="216"/>
      <c r="EG130" s="216"/>
      <c r="EH130" s="216"/>
      <c r="EI130" s="216"/>
      <c r="EJ130" s="216"/>
      <c r="EK130" s="216"/>
      <c r="EL130" s="216"/>
      <c r="EM130" s="216"/>
      <c r="EN130" s="216"/>
      <c r="EO130" s="216"/>
      <c r="EP130" s="216"/>
      <c r="EQ130" s="216"/>
      <c r="ER130" s="216"/>
      <c r="ES130" s="216"/>
      <c r="ET130" s="216"/>
      <c r="EU130" s="216"/>
      <c r="EV130" s="216"/>
      <c r="EW130" s="216"/>
      <c r="EX130" s="216"/>
      <c r="EY130" s="216"/>
      <c r="EZ130" s="216"/>
      <c r="FA130" s="216"/>
      <c r="FB130" s="216"/>
      <c r="FC130" s="216"/>
      <c r="FD130" s="216"/>
      <c r="FE130" s="216"/>
      <c r="FF130" s="216"/>
      <c r="FG130" s="216"/>
      <c r="FH130" s="216"/>
      <c r="FI130" s="216"/>
      <c r="FJ130" s="216"/>
      <c r="FK130" s="216"/>
      <c r="FL130" s="216"/>
      <c r="FM130" s="216"/>
      <c r="FN130" s="216"/>
      <c r="FO130" s="216"/>
      <c r="FP130" s="216"/>
      <c r="FQ130" s="216"/>
      <c r="FR130" s="216"/>
      <c r="FS130" s="216"/>
      <c r="FT130" s="216"/>
      <c r="FU130" s="216"/>
      <c r="FV130" s="216"/>
      <c r="FW130" s="216"/>
      <c r="FX130" s="216"/>
      <c r="FY130" s="216"/>
      <c r="FZ130" s="216"/>
      <c r="GA130" s="216"/>
      <c r="GB130" s="216"/>
      <c r="GC130" s="216"/>
      <c r="GD130" s="216"/>
      <c r="GE130" s="216"/>
      <c r="GF130" s="216"/>
      <c r="GG130" s="216"/>
      <c r="GH130" s="216"/>
      <c r="GI130" s="216"/>
      <c r="GJ130" s="216"/>
      <c r="GK130" s="216"/>
      <c r="GL130" s="216"/>
      <c r="GM130" s="216"/>
      <c r="GN130" s="216"/>
      <c r="GO130" s="216"/>
      <c r="GP130" s="216"/>
      <c r="GQ130" s="216"/>
      <c r="GR130" s="216"/>
      <c r="GS130" s="216"/>
      <c r="GT130" s="216"/>
      <c r="GU130" s="216"/>
      <c r="GV130" s="216"/>
      <c r="GW130" s="216"/>
      <c r="GX130" s="216"/>
      <c r="GY130" s="216"/>
      <c r="GZ130" s="216"/>
      <c r="HA130" s="216"/>
      <c r="HB130" s="216"/>
      <c r="HC130" s="216"/>
      <c r="HD130" s="216"/>
      <c r="HE130" s="216"/>
      <c r="HF130" s="216"/>
      <c r="HG130" s="216"/>
      <c r="HH130" s="216"/>
      <c r="HI130" s="216"/>
      <c r="HJ130" s="216"/>
      <c r="HK130" s="216"/>
      <c r="HL130" s="216"/>
      <c r="HM130" s="216"/>
      <c r="HN130" s="216"/>
      <c r="HO130" s="216"/>
      <c r="HP130" s="216"/>
      <c r="HQ130" s="216"/>
      <c r="HR130" s="216"/>
      <c r="HS130" s="216"/>
      <c r="HT130" s="216"/>
      <c r="HU130" s="216"/>
      <c r="HV130" s="216"/>
      <c r="HW130" s="216"/>
      <c r="HX130" s="216"/>
      <c r="HY130" s="216"/>
      <c r="HZ130" s="216"/>
      <c r="IA130" s="216"/>
      <c r="IB130" s="216"/>
      <c r="IC130" s="216"/>
      <c r="ID130" s="216"/>
      <c r="IE130" s="216"/>
      <c r="IF130" s="216"/>
      <c r="IG130" s="216"/>
      <c r="IH130" s="216"/>
      <c r="II130" s="216"/>
      <c r="IJ130" s="216"/>
      <c r="IK130" s="216"/>
      <c r="IL130" s="216"/>
      <c r="IM130" s="216"/>
      <c r="IN130" s="216"/>
      <c r="IO130" s="216"/>
      <c r="IP130" s="216"/>
      <c r="IQ130" s="216"/>
      <c r="IR130" s="216"/>
      <c r="IS130" s="216"/>
      <c r="IT130" s="216"/>
      <c r="IU130" s="216"/>
      <c r="IV130" s="216"/>
      <c r="IW130" s="216"/>
      <c r="IX130" s="216"/>
    </row>
    <row r="131" spans="1:258" s="49" customFormat="1" ht="12.95" customHeight="1">
      <c r="A131" s="35" t="s">
        <v>350</v>
      </c>
      <c r="B131" s="35"/>
      <c r="C131" s="36" t="s">
        <v>2128</v>
      </c>
      <c r="D131" s="35">
        <v>120003662</v>
      </c>
      <c r="E131" s="37" t="s">
        <v>3435</v>
      </c>
      <c r="F131" s="37">
        <v>22100104</v>
      </c>
      <c r="G131" s="37" t="s">
        <v>1320</v>
      </c>
      <c r="H131" s="37" t="s">
        <v>401</v>
      </c>
      <c r="I131" s="37" t="s">
        <v>402</v>
      </c>
      <c r="J131" s="37" t="s">
        <v>403</v>
      </c>
      <c r="K131" s="38" t="s">
        <v>404</v>
      </c>
      <c r="L131" s="39" t="s">
        <v>105</v>
      </c>
      <c r="M131" s="37" t="s">
        <v>121</v>
      </c>
      <c r="N131" s="40" t="s">
        <v>83</v>
      </c>
      <c r="O131" s="39" t="s">
        <v>107</v>
      </c>
      <c r="P131" s="37" t="s">
        <v>108</v>
      </c>
      <c r="Q131" s="39" t="s">
        <v>151</v>
      </c>
      <c r="R131" s="38" t="s">
        <v>110</v>
      </c>
      <c r="S131" s="39" t="s">
        <v>107</v>
      </c>
      <c r="T131" s="41" t="s">
        <v>122</v>
      </c>
      <c r="U131" s="37" t="s">
        <v>112</v>
      </c>
      <c r="V131" s="39">
        <v>90</v>
      </c>
      <c r="W131" s="37" t="s">
        <v>113</v>
      </c>
      <c r="X131" s="39"/>
      <c r="Y131" s="39"/>
      <c r="Z131" s="39"/>
      <c r="AA131" s="40">
        <v>30</v>
      </c>
      <c r="AB131" s="38">
        <v>60</v>
      </c>
      <c r="AC131" s="38">
        <v>10</v>
      </c>
      <c r="AD131" s="42" t="s">
        <v>123</v>
      </c>
      <c r="AE131" s="37" t="s">
        <v>115</v>
      </c>
      <c r="AF131" s="42">
        <v>30</v>
      </c>
      <c r="AG131" s="135">
        <v>214380</v>
      </c>
      <c r="AH131" s="43">
        <v>0</v>
      </c>
      <c r="AI131" s="44">
        <v>0</v>
      </c>
      <c r="AJ131" s="45"/>
      <c r="AK131" s="46"/>
      <c r="AL131" s="45"/>
      <c r="AM131" s="45" t="s">
        <v>116</v>
      </c>
      <c r="AN131" s="35"/>
      <c r="AO131" s="37"/>
      <c r="AP131" s="37"/>
      <c r="AQ131" s="37"/>
      <c r="AR131" s="37" t="s">
        <v>406</v>
      </c>
      <c r="AS131" s="37" t="s">
        <v>406</v>
      </c>
      <c r="AT131" s="37"/>
      <c r="AU131" s="37"/>
      <c r="AV131" s="37"/>
      <c r="AW131" s="37"/>
      <c r="AX131" s="37"/>
      <c r="AY131" s="37" t="s">
        <v>3918</v>
      </c>
      <c r="AZ131" s="49" t="s">
        <v>3956</v>
      </c>
      <c r="BD131" s="49">
        <v>112</v>
      </c>
    </row>
    <row r="132" spans="1:258" s="49" customFormat="1" ht="12.95" customHeight="1">
      <c r="A132" s="35" t="s">
        <v>350</v>
      </c>
      <c r="B132" s="35"/>
      <c r="C132" s="36" t="s">
        <v>2128</v>
      </c>
      <c r="D132" s="35">
        <v>120003664</v>
      </c>
      <c r="E132" s="37" t="s">
        <v>3436</v>
      </c>
      <c r="F132" s="37">
        <v>22100105</v>
      </c>
      <c r="G132" s="37" t="s">
        <v>1321</v>
      </c>
      <c r="H132" s="37" t="s">
        <v>401</v>
      </c>
      <c r="I132" s="37" t="s">
        <v>402</v>
      </c>
      <c r="J132" s="37" t="s">
        <v>403</v>
      </c>
      <c r="K132" s="38" t="s">
        <v>404</v>
      </c>
      <c r="L132" s="39" t="s">
        <v>105</v>
      </c>
      <c r="M132" s="37" t="s">
        <v>121</v>
      </c>
      <c r="N132" s="40" t="s">
        <v>83</v>
      </c>
      <c r="O132" s="39" t="s">
        <v>107</v>
      </c>
      <c r="P132" s="37" t="s">
        <v>108</v>
      </c>
      <c r="Q132" s="39" t="s">
        <v>151</v>
      </c>
      <c r="R132" s="38" t="s">
        <v>110</v>
      </c>
      <c r="S132" s="39" t="s">
        <v>107</v>
      </c>
      <c r="T132" s="41" t="s">
        <v>122</v>
      </c>
      <c r="U132" s="37" t="s">
        <v>112</v>
      </c>
      <c r="V132" s="39">
        <v>90</v>
      </c>
      <c r="W132" s="37" t="s">
        <v>113</v>
      </c>
      <c r="X132" s="39"/>
      <c r="Y132" s="39"/>
      <c r="Z132" s="39"/>
      <c r="AA132" s="40">
        <v>30</v>
      </c>
      <c r="AB132" s="38">
        <v>60</v>
      </c>
      <c r="AC132" s="38">
        <v>10</v>
      </c>
      <c r="AD132" s="42" t="s">
        <v>123</v>
      </c>
      <c r="AE132" s="37" t="s">
        <v>115</v>
      </c>
      <c r="AF132" s="42">
        <v>10</v>
      </c>
      <c r="AG132" s="135">
        <v>429193.64</v>
      </c>
      <c r="AH132" s="43">
        <v>0</v>
      </c>
      <c r="AI132" s="44">
        <f t="shared" ref="AI132:AI163" si="10">AH132*1.12</f>
        <v>0</v>
      </c>
      <c r="AJ132" s="45"/>
      <c r="AK132" s="46"/>
      <c r="AL132" s="45"/>
      <c r="AM132" s="45" t="s">
        <v>116</v>
      </c>
      <c r="AN132" s="35"/>
      <c r="AO132" s="37"/>
      <c r="AP132" s="37"/>
      <c r="AQ132" s="37"/>
      <c r="AR132" s="37" t="s">
        <v>407</v>
      </c>
      <c r="AS132" s="37" t="s">
        <v>407</v>
      </c>
      <c r="AT132" s="37"/>
      <c r="AU132" s="37"/>
      <c r="AV132" s="37"/>
      <c r="AW132" s="37"/>
      <c r="AX132" s="37"/>
      <c r="AY132" s="37"/>
      <c r="BD132" s="49">
        <v>113</v>
      </c>
      <c r="BE132" s="216"/>
      <c r="BF132" s="216"/>
      <c r="BG132" s="216"/>
      <c r="BH132" s="216"/>
      <c r="BI132" s="216"/>
      <c r="BJ132" s="216"/>
      <c r="BK132" s="216"/>
      <c r="BL132" s="216"/>
      <c r="BM132" s="216"/>
      <c r="BN132" s="216"/>
      <c r="BO132" s="216"/>
      <c r="BP132" s="216"/>
      <c r="BQ132" s="216"/>
      <c r="BR132" s="216"/>
      <c r="BS132" s="216"/>
      <c r="BT132" s="216"/>
      <c r="BU132" s="216"/>
      <c r="BV132" s="216"/>
      <c r="BW132" s="216"/>
      <c r="BX132" s="216"/>
      <c r="BY132" s="216"/>
      <c r="BZ132" s="216"/>
      <c r="CA132" s="216"/>
      <c r="CB132" s="216"/>
      <c r="CC132" s="216"/>
      <c r="CD132" s="216"/>
      <c r="CE132" s="216"/>
      <c r="CF132" s="216"/>
      <c r="CG132" s="216"/>
      <c r="CH132" s="216"/>
      <c r="CI132" s="216"/>
      <c r="CJ132" s="216"/>
      <c r="CK132" s="216"/>
      <c r="CL132" s="216"/>
      <c r="CM132" s="216"/>
      <c r="CN132" s="216"/>
      <c r="CO132" s="216"/>
      <c r="CP132" s="216"/>
      <c r="CQ132" s="216"/>
      <c r="CR132" s="216"/>
      <c r="CS132" s="216"/>
      <c r="CT132" s="216"/>
      <c r="CU132" s="216"/>
      <c r="CV132" s="216"/>
      <c r="CW132" s="216"/>
      <c r="CX132" s="216"/>
      <c r="CY132" s="216"/>
      <c r="CZ132" s="216"/>
      <c r="DA132" s="216"/>
      <c r="DB132" s="216"/>
      <c r="DC132" s="216"/>
      <c r="DD132" s="216"/>
      <c r="DE132" s="216"/>
      <c r="DF132" s="216"/>
      <c r="DG132" s="216"/>
      <c r="DH132" s="216"/>
      <c r="DI132" s="216"/>
      <c r="DJ132" s="216"/>
      <c r="DK132" s="216"/>
      <c r="DL132" s="216"/>
      <c r="DM132" s="216"/>
      <c r="DN132" s="216"/>
      <c r="DO132" s="216"/>
      <c r="DP132" s="216"/>
      <c r="DQ132" s="216"/>
      <c r="DR132" s="216"/>
      <c r="DS132" s="216"/>
      <c r="DT132" s="216"/>
      <c r="DU132" s="216"/>
      <c r="DV132" s="216"/>
      <c r="DW132" s="216"/>
      <c r="DX132" s="216"/>
      <c r="DY132" s="216"/>
      <c r="DZ132" s="216"/>
      <c r="EA132" s="216"/>
      <c r="EB132" s="216"/>
      <c r="EC132" s="216"/>
      <c r="ED132" s="216"/>
      <c r="EE132" s="216"/>
      <c r="EF132" s="216"/>
      <c r="EG132" s="216"/>
      <c r="EH132" s="216"/>
      <c r="EI132" s="216"/>
      <c r="EJ132" s="216"/>
      <c r="EK132" s="216"/>
      <c r="EL132" s="216"/>
      <c r="EM132" s="216"/>
      <c r="EN132" s="216"/>
      <c r="EO132" s="216"/>
      <c r="EP132" s="216"/>
      <c r="EQ132" s="216"/>
      <c r="ER132" s="216"/>
      <c r="ES132" s="216"/>
      <c r="ET132" s="216"/>
      <c r="EU132" s="216"/>
      <c r="EV132" s="216"/>
      <c r="EW132" s="216"/>
      <c r="EX132" s="216"/>
      <c r="EY132" s="216"/>
      <c r="EZ132" s="216"/>
      <c r="FA132" s="216"/>
      <c r="FB132" s="216"/>
      <c r="FC132" s="216"/>
      <c r="FD132" s="216"/>
      <c r="FE132" s="216"/>
      <c r="FF132" s="216"/>
      <c r="FG132" s="216"/>
      <c r="FH132" s="216"/>
      <c r="FI132" s="216"/>
      <c r="FJ132" s="216"/>
      <c r="FK132" s="216"/>
      <c r="FL132" s="216"/>
      <c r="FM132" s="216"/>
      <c r="FN132" s="216"/>
      <c r="FO132" s="216"/>
      <c r="FP132" s="216"/>
      <c r="FQ132" s="216"/>
      <c r="FR132" s="216"/>
      <c r="FS132" s="216"/>
      <c r="FT132" s="216"/>
      <c r="FU132" s="216"/>
      <c r="FV132" s="216"/>
      <c r="FW132" s="216"/>
      <c r="FX132" s="216"/>
      <c r="FY132" s="216"/>
      <c r="FZ132" s="216"/>
      <c r="GA132" s="216"/>
      <c r="GB132" s="216"/>
      <c r="GC132" s="216"/>
      <c r="GD132" s="216"/>
      <c r="GE132" s="216"/>
      <c r="GF132" s="216"/>
      <c r="GG132" s="216"/>
      <c r="GH132" s="216"/>
      <c r="GI132" s="216"/>
      <c r="GJ132" s="216"/>
      <c r="GK132" s="216"/>
      <c r="GL132" s="216"/>
      <c r="GM132" s="216"/>
      <c r="GN132" s="216"/>
      <c r="GO132" s="216"/>
      <c r="GP132" s="216"/>
      <c r="GQ132" s="216"/>
      <c r="GR132" s="216"/>
      <c r="GS132" s="216"/>
      <c r="GT132" s="216"/>
      <c r="GU132" s="216"/>
      <c r="GV132" s="216"/>
      <c r="GW132" s="216"/>
      <c r="GX132" s="216"/>
      <c r="GY132" s="216"/>
      <c r="GZ132" s="216"/>
      <c r="HA132" s="216"/>
      <c r="HB132" s="216"/>
      <c r="HC132" s="216"/>
      <c r="HD132" s="216"/>
      <c r="HE132" s="216"/>
      <c r="HF132" s="216"/>
      <c r="HG132" s="216"/>
      <c r="HH132" s="216"/>
      <c r="HI132" s="216"/>
      <c r="HJ132" s="216"/>
      <c r="HK132" s="216"/>
      <c r="HL132" s="216"/>
      <c r="HM132" s="216"/>
      <c r="HN132" s="216"/>
      <c r="HO132" s="216"/>
      <c r="HP132" s="216"/>
      <c r="HQ132" s="216"/>
      <c r="HR132" s="216"/>
      <c r="HS132" s="216"/>
      <c r="HT132" s="216"/>
      <c r="HU132" s="216"/>
      <c r="HV132" s="216"/>
      <c r="HW132" s="216"/>
      <c r="HX132" s="216"/>
      <c r="HY132" s="216"/>
      <c r="HZ132" s="216"/>
      <c r="IA132" s="216"/>
      <c r="IB132" s="216"/>
      <c r="IC132" s="216"/>
      <c r="ID132" s="216"/>
      <c r="IE132" s="216"/>
      <c r="IF132" s="216"/>
      <c r="IG132" s="216"/>
      <c r="IH132" s="216"/>
      <c r="II132" s="216"/>
      <c r="IJ132" s="216"/>
      <c r="IK132" s="216"/>
      <c r="IL132" s="216"/>
      <c r="IM132" s="216"/>
      <c r="IN132" s="216"/>
      <c r="IO132" s="216"/>
      <c r="IP132" s="216"/>
      <c r="IQ132" s="216"/>
      <c r="IR132" s="216"/>
      <c r="IS132" s="216"/>
      <c r="IT132" s="216"/>
      <c r="IU132" s="216"/>
      <c r="IV132" s="216"/>
      <c r="IW132" s="216"/>
      <c r="IX132" s="216"/>
    </row>
    <row r="133" spans="1:258" s="49" customFormat="1" ht="12.95" customHeight="1">
      <c r="A133" s="101" t="s">
        <v>350</v>
      </c>
      <c r="B133" s="122"/>
      <c r="C133" s="122" t="s">
        <v>3848</v>
      </c>
      <c r="D133" s="101">
        <v>120003664</v>
      </c>
      <c r="E133" s="101" t="s">
        <v>3851</v>
      </c>
      <c r="F133" s="101">
        <v>22100105</v>
      </c>
      <c r="G133" s="293"/>
      <c r="H133" s="126" t="s">
        <v>401</v>
      </c>
      <c r="I133" s="126" t="s">
        <v>402</v>
      </c>
      <c r="J133" s="126" t="s">
        <v>403</v>
      </c>
      <c r="K133" s="101" t="s">
        <v>404</v>
      </c>
      <c r="L133" s="101" t="s">
        <v>105</v>
      </c>
      <c r="M133" s="74" t="s">
        <v>121</v>
      </c>
      <c r="N133" s="101" t="s">
        <v>83</v>
      </c>
      <c r="O133" s="122" t="s">
        <v>107</v>
      </c>
      <c r="P133" s="124" t="s">
        <v>108</v>
      </c>
      <c r="Q133" s="74" t="s">
        <v>109</v>
      </c>
      <c r="R133" s="74" t="s">
        <v>110</v>
      </c>
      <c r="S133" s="122" t="s">
        <v>107</v>
      </c>
      <c r="T133" s="124" t="s">
        <v>122</v>
      </c>
      <c r="U133" s="74" t="s">
        <v>112</v>
      </c>
      <c r="V133" s="74">
        <v>90</v>
      </c>
      <c r="W133" s="74" t="s">
        <v>113</v>
      </c>
      <c r="X133" s="74"/>
      <c r="Y133" s="74"/>
      <c r="Z133" s="74"/>
      <c r="AA133" s="294">
        <v>30</v>
      </c>
      <c r="AB133" s="74">
        <v>60</v>
      </c>
      <c r="AC133" s="294">
        <v>10</v>
      </c>
      <c r="AD133" s="74" t="s">
        <v>123</v>
      </c>
      <c r="AE133" s="74" t="s">
        <v>115</v>
      </c>
      <c r="AF133" s="295">
        <v>10</v>
      </c>
      <c r="AG133" s="296">
        <v>429193.64</v>
      </c>
      <c r="AH133" s="43">
        <v>0</v>
      </c>
      <c r="AI133" s="44">
        <f t="shared" si="10"/>
        <v>0</v>
      </c>
      <c r="AJ133" s="298"/>
      <c r="AK133" s="298"/>
      <c r="AL133" s="298"/>
      <c r="AM133" s="299" t="s">
        <v>116</v>
      </c>
      <c r="AN133" s="300"/>
      <c r="AO133" s="300"/>
      <c r="AP133" s="74"/>
      <c r="AQ133" s="74"/>
      <c r="AR133" s="74" t="s">
        <v>407</v>
      </c>
      <c r="AS133" s="293"/>
      <c r="AT133" s="74"/>
      <c r="AU133" s="74"/>
      <c r="AV133" s="74"/>
      <c r="AW133" s="74"/>
      <c r="AX133" s="74"/>
      <c r="AY133" s="74" t="s">
        <v>3850</v>
      </c>
      <c r="AZ133" s="216"/>
      <c r="BA133" s="216"/>
      <c r="BB133" s="216"/>
      <c r="BC133" s="224"/>
      <c r="BD133" s="49">
        <v>114</v>
      </c>
    </row>
    <row r="134" spans="1:258" s="49" customFormat="1" ht="12.95" customHeight="1">
      <c r="A134" s="35" t="s">
        <v>350</v>
      </c>
      <c r="B134" s="293"/>
      <c r="C134" s="293" t="s">
        <v>2095</v>
      </c>
      <c r="D134" s="35">
        <v>120003664</v>
      </c>
      <c r="E134" s="38" t="s">
        <v>4066</v>
      </c>
      <c r="F134" s="471"/>
      <c r="G134" s="293"/>
      <c r="H134" s="37" t="s">
        <v>401</v>
      </c>
      <c r="I134" s="37" t="s">
        <v>402</v>
      </c>
      <c r="J134" s="37" t="s">
        <v>403</v>
      </c>
      <c r="K134" s="37" t="s">
        <v>404</v>
      </c>
      <c r="L134" s="39" t="s">
        <v>105</v>
      </c>
      <c r="M134" s="37" t="s">
        <v>121</v>
      </c>
      <c r="N134" s="39" t="s">
        <v>83</v>
      </c>
      <c r="O134" s="39" t="s">
        <v>107</v>
      </c>
      <c r="P134" s="37" t="s">
        <v>108</v>
      </c>
      <c r="Q134" s="39" t="s">
        <v>1094</v>
      </c>
      <c r="R134" s="37" t="s">
        <v>110</v>
      </c>
      <c r="S134" s="39" t="s">
        <v>107</v>
      </c>
      <c r="T134" s="41" t="s">
        <v>122</v>
      </c>
      <c r="U134" s="37" t="s">
        <v>112</v>
      </c>
      <c r="V134" s="39">
        <v>90</v>
      </c>
      <c r="W134" s="37" t="s">
        <v>113</v>
      </c>
      <c r="X134" s="39"/>
      <c r="Y134" s="39"/>
      <c r="Z134" s="39"/>
      <c r="AA134" s="39">
        <v>30</v>
      </c>
      <c r="AB134" s="37">
        <v>60</v>
      </c>
      <c r="AC134" s="37">
        <v>10</v>
      </c>
      <c r="AD134" s="42" t="s">
        <v>123</v>
      </c>
      <c r="AE134" s="37" t="s">
        <v>115</v>
      </c>
      <c r="AF134" s="42">
        <v>10</v>
      </c>
      <c r="AG134" s="45">
        <v>429193.64</v>
      </c>
      <c r="AH134" s="43">
        <v>0</v>
      </c>
      <c r="AI134" s="44">
        <f t="shared" si="10"/>
        <v>0</v>
      </c>
      <c r="AJ134" s="46"/>
      <c r="AK134" s="45"/>
      <c r="AL134" s="45"/>
      <c r="AM134" s="45" t="s">
        <v>116</v>
      </c>
      <c r="AN134" s="35"/>
      <c r="AO134" s="37"/>
      <c r="AP134" s="37"/>
      <c r="AQ134" s="37"/>
      <c r="AR134" s="37" t="s">
        <v>407</v>
      </c>
      <c r="AS134" s="37" t="s">
        <v>407</v>
      </c>
      <c r="AT134" s="37"/>
      <c r="AU134" s="37"/>
      <c r="AV134" s="37"/>
      <c r="AW134" s="37"/>
      <c r="AX134" s="37"/>
      <c r="AY134" s="37"/>
      <c r="AZ134" s="281" t="s">
        <v>3850</v>
      </c>
      <c r="BA134" s="281">
        <v>22100105</v>
      </c>
      <c r="BB134" s="281"/>
      <c r="BC134" s="224"/>
      <c r="BD134" s="49">
        <v>115</v>
      </c>
      <c r="BE134" s="216"/>
      <c r="BF134" s="216"/>
      <c r="BG134" s="216"/>
      <c r="BH134" s="216"/>
      <c r="BI134" s="216"/>
      <c r="BJ134" s="216"/>
      <c r="BK134" s="216"/>
      <c r="BL134" s="216"/>
      <c r="BM134" s="216"/>
      <c r="BN134" s="216"/>
      <c r="BO134" s="216"/>
      <c r="BP134" s="216"/>
      <c r="BQ134" s="216"/>
      <c r="BR134" s="216"/>
      <c r="BS134" s="216"/>
      <c r="BT134" s="216"/>
      <c r="BU134" s="216"/>
      <c r="BV134" s="216"/>
      <c r="BW134" s="216"/>
      <c r="BX134" s="216"/>
      <c r="BY134" s="216"/>
      <c r="BZ134" s="216"/>
      <c r="CA134" s="216"/>
      <c r="CB134" s="216"/>
      <c r="CC134" s="216"/>
      <c r="CD134" s="216"/>
      <c r="CE134" s="216"/>
      <c r="CF134" s="216"/>
      <c r="CG134" s="216"/>
      <c r="CH134" s="216"/>
      <c r="CI134" s="216"/>
      <c r="CJ134" s="216"/>
      <c r="CK134" s="216"/>
      <c r="CL134" s="216"/>
      <c r="CM134" s="216"/>
      <c r="CN134" s="216"/>
      <c r="CO134" s="216"/>
      <c r="CP134" s="216"/>
      <c r="CQ134" s="216"/>
      <c r="CR134" s="216"/>
      <c r="CS134" s="216"/>
      <c r="CT134" s="216"/>
      <c r="CU134" s="216"/>
      <c r="CV134" s="216"/>
      <c r="CW134" s="216"/>
      <c r="CX134" s="216"/>
      <c r="CY134" s="216"/>
      <c r="CZ134" s="216"/>
      <c r="DA134" s="216"/>
      <c r="DB134" s="216"/>
      <c r="DC134" s="216"/>
      <c r="DD134" s="216"/>
      <c r="DE134" s="216"/>
      <c r="DF134" s="216"/>
      <c r="DG134" s="216"/>
      <c r="DH134" s="216"/>
      <c r="DI134" s="216"/>
      <c r="DJ134" s="216"/>
      <c r="DK134" s="216"/>
      <c r="DL134" s="216"/>
      <c r="DM134" s="216"/>
      <c r="DN134" s="216"/>
      <c r="DO134" s="216"/>
      <c r="DP134" s="216"/>
      <c r="DQ134" s="216"/>
      <c r="DR134" s="216"/>
      <c r="DS134" s="216"/>
      <c r="DT134" s="216"/>
      <c r="DU134" s="216"/>
      <c r="DV134" s="216"/>
      <c r="DW134" s="216"/>
      <c r="DX134" s="216"/>
      <c r="DY134" s="216"/>
      <c r="DZ134" s="216"/>
      <c r="EA134" s="216"/>
      <c r="EB134" s="216"/>
      <c r="EC134" s="216"/>
      <c r="ED134" s="216"/>
      <c r="EE134" s="216"/>
      <c r="EF134" s="216"/>
      <c r="EG134" s="216"/>
      <c r="EH134" s="216"/>
      <c r="EI134" s="216"/>
      <c r="EJ134" s="216"/>
      <c r="EK134" s="216"/>
      <c r="EL134" s="216"/>
      <c r="EM134" s="216"/>
      <c r="EN134" s="216"/>
      <c r="EO134" s="216"/>
      <c r="EP134" s="216"/>
      <c r="EQ134" s="216"/>
      <c r="ER134" s="216"/>
      <c r="ES134" s="216"/>
      <c r="ET134" s="216"/>
      <c r="EU134" s="216"/>
      <c r="EV134" s="216"/>
      <c r="EW134" s="216"/>
      <c r="EX134" s="216"/>
      <c r="EY134" s="216"/>
      <c r="EZ134" s="216"/>
      <c r="FA134" s="216"/>
      <c r="FB134" s="216"/>
      <c r="FC134" s="216"/>
      <c r="FD134" s="216"/>
      <c r="FE134" s="216"/>
      <c r="FF134" s="216"/>
      <c r="FG134" s="216"/>
      <c r="FH134" s="216"/>
      <c r="FI134" s="216"/>
      <c r="FJ134" s="216"/>
      <c r="FK134" s="216"/>
      <c r="FL134" s="216"/>
      <c r="FM134" s="216"/>
      <c r="FN134" s="216"/>
      <c r="FO134" s="216"/>
      <c r="FP134" s="216"/>
      <c r="FQ134" s="216"/>
      <c r="FR134" s="216"/>
      <c r="FS134" s="216"/>
      <c r="FT134" s="216"/>
      <c r="FU134" s="216"/>
      <c r="FV134" s="216"/>
      <c r="FW134" s="216"/>
      <c r="FX134" s="216"/>
      <c r="FY134" s="216"/>
      <c r="FZ134" s="216"/>
      <c r="GA134" s="216"/>
      <c r="GB134" s="216"/>
      <c r="GC134" s="216"/>
      <c r="GD134" s="216"/>
      <c r="GE134" s="216"/>
      <c r="GF134" s="216"/>
      <c r="GG134" s="216"/>
      <c r="GH134" s="216"/>
      <c r="GI134" s="216"/>
      <c r="GJ134" s="216"/>
      <c r="GK134" s="216"/>
      <c r="GL134" s="216"/>
      <c r="GM134" s="216"/>
      <c r="GN134" s="216"/>
      <c r="GO134" s="216"/>
      <c r="GP134" s="216"/>
      <c r="GQ134" s="216"/>
      <c r="GR134" s="216"/>
      <c r="GS134" s="216"/>
      <c r="GT134" s="216"/>
      <c r="GU134" s="216"/>
      <c r="GV134" s="216"/>
      <c r="GW134" s="216"/>
      <c r="GX134" s="216"/>
      <c r="GY134" s="216"/>
      <c r="GZ134" s="216"/>
      <c r="HA134" s="216"/>
      <c r="HB134" s="216"/>
      <c r="HC134" s="216"/>
      <c r="HD134" s="216"/>
      <c r="HE134" s="216"/>
      <c r="HF134" s="216"/>
      <c r="HG134" s="216"/>
      <c r="HH134" s="216"/>
      <c r="HI134" s="216"/>
      <c r="HJ134" s="216"/>
      <c r="HK134" s="216"/>
      <c r="HL134" s="216"/>
      <c r="HM134" s="216"/>
      <c r="HN134" s="216"/>
      <c r="HO134" s="216"/>
      <c r="HP134" s="216"/>
      <c r="HQ134" s="216"/>
      <c r="HR134" s="216"/>
      <c r="HS134" s="216"/>
      <c r="HT134" s="216"/>
      <c r="HU134" s="216"/>
      <c r="HV134" s="216"/>
      <c r="HW134" s="216"/>
      <c r="HX134" s="216"/>
      <c r="HY134" s="216"/>
      <c r="HZ134" s="216"/>
      <c r="IA134" s="216"/>
      <c r="IB134" s="216"/>
      <c r="IC134" s="216"/>
      <c r="ID134" s="216"/>
      <c r="IE134" s="216"/>
      <c r="IF134" s="216"/>
      <c r="IG134" s="216"/>
      <c r="IH134" s="216"/>
      <c r="II134" s="216"/>
      <c r="IJ134" s="216"/>
      <c r="IK134" s="216"/>
      <c r="IL134" s="216"/>
      <c r="IM134" s="216"/>
      <c r="IN134" s="216"/>
      <c r="IO134" s="216"/>
      <c r="IP134" s="216"/>
      <c r="IQ134" s="216"/>
      <c r="IR134" s="216"/>
      <c r="IS134" s="216"/>
      <c r="IT134" s="216"/>
      <c r="IU134" s="216"/>
      <c r="IV134" s="216"/>
      <c r="IW134" s="216"/>
      <c r="IX134" s="216"/>
    </row>
    <row r="135" spans="1:258" s="48" customFormat="1" ht="12.95" customHeight="1">
      <c r="A135" s="466" t="s">
        <v>350</v>
      </c>
      <c r="B135" s="617"/>
      <c r="C135" s="617"/>
      <c r="D135" s="76">
        <v>120003664</v>
      </c>
      <c r="E135" s="614" t="s">
        <v>4753</v>
      </c>
      <c r="F135" s="617"/>
      <c r="G135" s="617"/>
      <c r="H135" s="741" t="s">
        <v>401</v>
      </c>
      <c r="I135" s="741" t="s">
        <v>402</v>
      </c>
      <c r="J135" s="741" t="s">
        <v>403</v>
      </c>
      <c r="K135" s="547" t="s">
        <v>150</v>
      </c>
      <c r="L135" s="143" t="s">
        <v>105</v>
      </c>
      <c r="M135" s="547" t="s">
        <v>121</v>
      </c>
      <c r="N135" s="143" t="s">
        <v>83</v>
      </c>
      <c r="O135" s="469" t="s">
        <v>107</v>
      </c>
      <c r="P135" s="741" t="s">
        <v>108</v>
      </c>
      <c r="Q135" s="469" t="s">
        <v>2140</v>
      </c>
      <c r="R135" s="547" t="s">
        <v>110</v>
      </c>
      <c r="S135" s="469" t="s">
        <v>107</v>
      </c>
      <c r="T135" s="47" t="s">
        <v>122</v>
      </c>
      <c r="U135" s="741" t="s">
        <v>112</v>
      </c>
      <c r="V135" s="469">
        <v>90</v>
      </c>
      <c r="W135" s="741" t="s">
        <v>113</v>
      </c>
      <c r="X135" s="469"/>
      <c r="Y135" s="469"/>
      <c r="Z135" s="469"/>
      <c r="AA135" s="547">
        <v>30</v>
      </c>
      <c r="AB135" s="547">
        <v>60</v>
      </c>
      <c r="AC135" s="547">
        <v>10</v>
      </c>
      <c r="AD135" s="1049" t="s">
        <v>123</v>
      </c>
      <c r="AE135" s="741" t="s">
        <v>115</v>
      </c>
      <c r="AF135" s="745">
        <v>10</v>
      </c>
      <c r="AG135" s="745">
        <v>429193.64</v>
      </c>
      <c r="AH135" s="1051">
        <v>4291936.4000000004</v>
      </c>
      <c r="AI135" s="1051">
        <f t="shared" si="10"/>
        <v>4806968.7680000011</v>
      </c>
      <c r="AJ135" s="1052"/>
      <c r="AK135" s="1053"/>
      <c r="AL135" s="1053"/>
      <c r="AM135" s="1053" t="s">
        <v>116</v>
      </c>
      <c r="AN135" s="466"/>
      <c r="AO135" s="741"/>
      <c r="AP135" s="741"/>
      <c r="AQ135" s="741"/>
      <c r="AR135" s="741" t="s">
        <v>407</v>
      </c>
      <c r="AS135" s="741" t="s">
        <v>407</v>
      </c>
      <c r="AT135" s="741"/>
      <c r="AU135" s="741"/>
      <c r="AV135" s="741"/>
      <c r="AW135" s="741"/>
      <c r="AX135" s="741"/>
      <c r="AY135" s="741" t="s">
        <v>4728</v>
      </c>
      <c r="AZ135" s="1061"/>
      <c r="BA135" s="366"/>
      <c r="BB135" s="366"/>
      <c r="BC135" s="118" t="e">
        <f>VLOOKUP(#REF!,$E$13:$BD$2009,53,0)</f>
        <v>#REF!</v>
      </c>
      <c r="BD135" s="785" t="e">
        <f>BC135+0.5</f>
        <v>#REF!</v>
      </c>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s="49"/>
      <c r="FY135" s="49"/>
      <c r="FZ135" s="49"/>
      <c r="GA135" s="49"/>
      <c r="GB135" s="49"/>
      <c r="GC135" s="49"/>
      <c r="GD135" s="49"/>
      <c r="GE135" s="49"/>
      <c r="GF135" s="49"/>
      <c r="GG135" s="49"/>
      <c r="GH135" s="49"/>
      <c r="GI135" s="49"/>
      <c r="GJ135" s="49"/>
      <c r="GK135" s="49"/>
      <c r="GL135" s="49"/>
      <c r="GM135" s="49"/>
      <c r="GN135" s="49"/>
      <c r="GO135" s="49"/>
      <c r="GP135" s="49"/>
      <c r="GQ135" s="49"/>
      <c r="GR135" s="49"/>
      <c r="GS135" s="49"/>
      <c r="GT135" s="49"/>
      <c r="GU135" s="49"/>
      <c r="GV135" s="49"/>
      <c r="GW135" s="49"/>
      <c r="GX135" s="49"/>
      <c r="GY135" s="49"/>
      <c r="GZ135" s="49"/>
      <c r="HA135" s="49"/>
      <c r="HB135" s="49"/>
      <c r="HC135" s="49"/>
      <c r="HD135" s="49"/>
      <c r="HE135" s="49"/>
      <c r="HF135" s="49"/>
      <c r="HG135" s="49"/>
      <c r="HH135" s="49"/>
      <c r="HI135" s="49"/>
      <c r="HJ135" s="49"/>
      <c r="HK135" s="49"/>
      <c r="HL135" s="49"/>
      <c r="HM135" s="49"/>
      <c r="HN135" s="49"/>
      <c r="HO135" s="49"/>
      <c r="HP135" s="49"/>
      <c r="HQ135" s="49"/>
      <c r="HR135" s="49"/>
      <c r="HS135" s="49"/>
      <c r="HT135" s="49"/>
      <c r="HU135" s="49"/>
      <c r="HV135" s="49"/>
      <c r="HW135" s="49"/>
      <c r="HX135" s="49"/>
      <c r="HY135" s="49"/>
      <c r="HZ135" s="49"/>
      <c r="IA135" s="49"/>
      <c r="IB135" s="49"/>
      <c r="IC135" s="49"/>
      <c r="ID135" s="49"/>
      <c r="IE135" s="49"/>
      <c r="IF135" s="49"/>
      <c r="IG135" s="49"/>
      <c r="IH135" s="49"/>
      <c r="II135" s="49"/>
      <c r="IJ135" s="49"/>
      <c r="IK135" s="49"/>
      <c r="IL135" s="49"/>
      <c r="IM135" s="49"/>
      <c r="IN135" s="49"/>
      <c r="IO135" s="49"/>
      <c r="IP135" s="49"/>
      <c r="IQ135" s="49"/>
      <c r="IR135" s="49"/>
      <c r="IS135" s="49"/>
      <c r="IT135" s="49"/>
      <c r="IU135" s="49"/>
      <c r="IV135" s="49"/>
      <c r="IW135" s="49"/>
      <c r="IX135" s="49"/>
    </row>
    <row r="136" spans="1:258" s="48" customFormat="1" ht="12.95" customHeight="1">
      <c r="A136" s="35" t="s">
        <v>350</v>
      </c>
      <c r="B136" s="35"/>
      <c r="C136" s="36" t="s">
        <v>2128</v>
      </c>
      <c r="D136" s="35">
        <v>120003665</v>
      </c>
      <c r="E136" s="37" t="s">
        <v>3437</v>
      </c>
      <c r="F136" s="37">
        <v>22100106</v>
      </c>
      <c r="G136" s="37" t="s">
        <v>1322</v>
      </c>
      <c r="H136" s="37" t="s">
        <v>401</v>
      </c>
      <c r="I136" s="37" t="s">
        <v>402</v>
      </c>
      <c r="J136" s="37" t="s">
        <v>403</v>
      </c>
      <c r="K136" s="38" t="s">
        <v>404</v>
      </c>
      <c r="L136" s="39" t="s">
        <v>105</v>
      </c>
      <c r="M136" s="37" t="s">
        <v>121</v>
      </c>
      <c r="N136" s="40" t="s">
        <v>83</v>
      </c>
      <c r="O136" s="39" t="s">
        <v>107</v>
      </c>
      <c r="P136" s="37" t="s">
        <v>108</v>
      </c>
      <c r="Q136" s="39" t="s">
        <v>151</v>
      </c>
      <c r="R136" s="38" t="s">
        <v>110</v>
      </c>
      <c r="S136" s="39" t="s">
        <v>107</v>
      </c>
      <c r="T136" s="41" t="s">
        <v>122</v>
      </c>
      <c r="U136" s="37" t="s">
        <v>112</v>
      </c>
      <c r="V136" s="39">
        <v>90</v>
      </c>
      <c r="W136" s="37" t="s">
        <v>113</v>
      </c>
      <c r="X136" s="39"/>
      <c r="Y136" s="39"/>
      <c r="Z136" s="39"/>
      <c r="AA136" s="40">
        <v>30</v>
      </c>
      <c r="AB136" s="38">
        <v>60</v>
      </c>
      <c r="AC136" s="38">
        <v>10</v>
      </c>
      <c r="AD136" s="42" t="s">
        <v>123</v>
      </c>
      <c r="AE136" s="37" t="s">
        <v>115</v>
      </c>
      <c r="AF136" s="42">
        <v>100</v>
      </c>
      <c r="AG136" s="135">
        <v>164310</v>
      </c>
      <c r="AH136" s="43">
        <v>0</v>
      </c>
      <c r="AI136" s="44">
        <f t="shared" si="10"/>
        <v>0</v>
      </c>
      <c r="AJ136" s="45"/>
      <c r="AK136" s="46"/>
      <c r="AL136" s="45"/>
      <c r="AM136" s="45" t="s">
        <v>116</v>
      </c>
      <c r="AN136" s="35"/>
      <c r="AO136" s="37"/>
      <c r="AP136" s="37"/>
      <c r="AQ136" s="37"/>
      <c r="AR136" s="37" t="s">
        <v>408</v>
      </c>
      <c r="AS136" s="37" t="s">
        <v>408</v>
      </c>
      <c r="AT136" s="37"/>
      <c r="AU136" s="37"/>
      <c r="AV136" s="37"/>
      <c r="AW136" s="37"/>
      <c r="AX136" s="37"/>
      <c r="AY136" s="37"/>
      <c r="AZ136" s="49"/>
      <c r="BA136" s="49"/>
      <c r="BB136" s="49"/>
      <c r="BC136" s="49"/>
      <c r="BD136" s="49">
        <v>116</v>
      </c>
      <c r="BE136" s="216"/>
      <c r="BF136" s="216"/>
      <c r="BG136" s="216"/>
      <c r="BH136" s="216"/>
      <c r="BI136" s="216"/>
      <c r="BJ136" s="216"/>
      <c r="BK136" s="216"/>
      <c r="BL136" s="216"/>
      <c r="BM136" s="216"/>
      <c r="BN136" s="216"/>
      <c r="BO136" s="216"/>
      <c r="BP136" s="216"/>
      <c r="BQ136" s="216"/>
      <c r="BR136" s="216"/>
      <c r="BS136" s="216"/>
      <c r="BT136" s="216"/>
      <c r="BU136" s="216"/>
      <c r="BV136" s="216"/>
      <c r="BW136" s="216"/>
      <c r="BX136" s="216"/>
      <c r="BY136" s="216"/>
      <c r="BZ136" s="216"/>
      <c r="CA136" s="216"/>
      <c r="CB136" s="216"/>
      <c r="CC136" s="216"/>
      <c r="CD136" s="216"/>
      <c r="CE136" s="216"/>
      <c r="CF136" s="216"/>
      <c r="CG136" s="216"/>
      <c r="CH136" s="216"/>
      <c r="CI136" s="216"/>
      <c r="CJ136" s="216"/>
      <c r="CK136" s="216"/>
      <c r="CL136" s="216"/>
      <c r="CM136" s="216"/>
      <c r="CN136" s="216"/>
      <c r="CO136" s="216"/>
      <c r="CP136" s="216"/>
      <c r="CQ136" s="216"/>
      <c r="CR136" s="216"/>
      <c r="CS136" s="216"/>
      <c r="CT136" s="216"/>
      <c r="CU136" s="216"/>
      <c r="CV136" s="216"/>
      <c r="CW136" s="216"/>
      <c r="CX136" s="216"/>
      <c r="CY136" s="216"/>
      <c r="CZ136" s="216"/>
      <c r="DA136" s="216"/>
      <c r="DB136" s="216"/>
      <c r="DC136" s="216"/>
      <c r="DD136" s="216"/>
      <c r="DE136" s="216"/>
      <c r="DF136" s="216"/>
      <c r="DG136" s="216"/>
      <c r="DH136" s="216"/>
      <c r="DI136" s="216"/>
      <c r="DJ136" s="216"/>
      <c r="DK136" s="216"/>
      <c r="DL136" s="216"/>
      <c r="DM136" s="216"/>
      <c r="DN136" s="216"/>
      <c r="DO136" s="216"/>
      <c r="DP136" s="216"/>
      <c r="DQ136" s="216"/>
      <c r="DR136" s="216"/>
      <c r="DS136" s="216"/>
      <c r="DT136" s="216"/>
      <c r="DU136" s="216"/>
      <c r="DV136" s="216"/>
      <c r="DW136" s="216"/>
      <c r="DX136" s="216"/>
      <c r="DY136" s="216"/>
      <c r="DZ136" s="216"/>
      <c r="EA136" s="216"/>
      <c r="EB136" s="216"/>
      <c r="EC136" s="216"/>
      <c r="ED136" s="216"/>
      <c r="EE136" s="216"/>
      <c r="EF136" s="216"/>
      <c r="EG136" s="216"/>
      <c r="EH136" s="216"/>
      <c r="EI136" s="216"/>
      <c r="EJ136" s="216"/>
      <c r="EK136" s="216"/>
      <c r="EL136" s="216"/>
      <c r="EM136" s="216"/>
      <c r="EN136" s="216"/>
      <c r="EO136" s="216"/>
      <c r="EP136" s="216"/>
      <c r="EQ136" s="216"/>
      <c r="ER136" s="216"/>
      <c r="ES136" s="216"/>
      <c r="ET136" s="216"/>
      <c r="EU136" s="216"/>
      <c r="EV136" s="216"/>
      <c r="EW136" s="216"/>
      <c r="EX136" s="216"/>
      <c r="EY136" s="216"/>
      <c r="EZ136" s="216"/>
      <c r="FA136" s="216"/>
      <c r="FB136" s="216"/>
      <c r="FC136" s="216"/>
      <c r="FD136" s="216"/>
      <c r="FE136" s="216"/>
      <c r="FF136" s="216"/>
      <c r="FG136" s="216"/>
      <c r="FH136" s="216"/>
      <c r="FI136" s="216"/>
      <c r="FJ136" s="216"/>
      <c r="FK136" s="216"/>
      <c r="FL136" s="216"/>
      <c r="FM136" s="216"/>
      <c r="FN136" s="216"/>
      <c r="FO136" s="216"/>
      <c r="FP136" s="216"/>
      <c r="FQ136" s="216"/>
      <c r="FR136" s="216"/>
      <c r="FS136" s="216"/>
      <c r="FT136" s="216"/>
      <c r="FU136" s="216"/>
      <c r="FV136" s="216"/>
      <c r="FW136" s="216"/>
      <c r="FX136" s="216"/>
      <c r="FY136" s="216"/>
      <c r="FZ136" s="216"/>
      <c r="GA136" s="216"/>
      <c r="GB136" s="216"/>
      <c r="GC136" s="216"/>
      <c r="GD136" s="216"/>
      <c r="GE136" s="216"/>
      <c r="GF136" s="216"/>
      <c r="GG136" s="216"/>
      <c r="GH136" s="216"/>
      <c r="GI136" s="216"/>
      <c r="GJ136" s="216"/>
      <c r="GK136" s="216"/>
      <c r="GL136" s="216"/>
      <c r="GM136" s="216"/>
      <c r="GN136" s="216"/>
      <c r="GO136" s="216"/>
      <c r="GP136" s="216"/>
      <c r="GQ136" s="216"/>
      <c r="GR136" s="216"/>
      <c r="GS136" s="216"/>
      <c r="GT136" s="216"/>
      <c r="GU136" s="216"/>
      <c r="GV136" s="216"/>
      <c r="GW136" s="216"/>
      <c r="GX136" s="216"/>
      <c r="GY136" s="216"/>
      <c r="GZ136" s="216"/>
      <c r="HA136" s="216"/>
      <c r="HB136" s="216"/>
      <c r="HC136" s="216"/>
      <c r="HD136" s="216"/>
      <c r="HE136" s="216"/>
      <c r="HF136" s="216"/>
      <c r="HG136" s="216"/>
      <c r="HH136" s="216"/>
      <c r="HI136" s="216"/>
      <c r="HJ136" s="216"/>
      <c r="HK136" s="216"/>
      <c r="HL136" s="216"/>
      <c r="HM136" s="216"/>
      <c r="HN136" s="216"/>
      <c r="HO136" s="216"/>
      <c r="HP136" s="216"/>
      <c r="HQ136" s="216"/>
      <c r="HR136" s="216"/>
      <c r="HS136" s="216"/>
      <c r="HT136" s="216"/>
      <c r="HU136" s="216"/>
      <c r="HV136" s="216"/>
      <c r="HW136" s="216"/>
      <c r="HX136" s="216"/>
      <c r="HY136" s="216"/>
      <c r="HZ136" s="216"/>
      <c r="IA136" s="216"/>
      <c r="IB136" s="216"/>
      <c r="IC136" s="216"/>
      <c r="ID136" s="216"/>
      <c r="IE136" s="216"/>
      <c r="IF136" s="216"/>
      <c r="IG136" s="216"/>
      <c r="IH136" s="216"/>
      <c r="II136" s="216"/>
      <c r="IJ136" s="216"/>
      <c r="IK136" s="216"/>
      <c r="IL136" s="216"/>
      <c r="IM136" s="216"/>
      <c r="IN136" s="216"/>
      <c r="IO136" s="216"/>
      <c r="IP136" s="216"/>
      <c r="IQ136" s="216"/>
      <c r="IR136" s="216"/>
      <c r="IS136" s="216"/>
      <c r="IT136" s="216"/>
      <c r="IU136" s="216"/>
      <c r="IV136" s="216"/>
      <c r="IW136" s="216"/>
      <c r="IX136" s="216"/>
    </row>
    <row r="137" spans="1:258" s="49" customFormat="1" ht="12.95" customHeight="1">
      <c r="A137" s="204" t="s">
        <v>350</v>
      </c>
      <c r="B137" s="260"/>
      <c r="C137" s="260" t="s">
        <v>3848</v>
      </c>
      <c r="D137" s="204">
        <v>120003665</v>
      </c>
      <c r="E137" s="204" t="s">
        <v>3852</v>
      </c>
      <c r="F137" s="101">
        <v>22100106</v>
      </c>
      <c r="G137" s="293"/>
      <c r="H137" s="267" t="s">
        <v>401</v>
      </c>
      <c r="I137" s="267" t="s">
        <v>402</v>
      </c>
      <c r="J137" s="267" t="s">
        <v>403</v>
      </c>
      <c r="K137" s="204" t="s">
        <v>404</v>
      </c>
      <c r="L137" s="204" t="s">
        <v>105</v>
      </c>
      <c r="M137" s="201" t="s">
        <v>121</v>
      </c>
      <c r="N137" s="204" t="s">
        <v>83</v>
      </c>
      <c r="O137" s="260" t="s">
        <v>107</v>
      </c>
      <c r="P137" s="261" t="s">
        <v>108</v>
      </c>
      <c r="Q137" s="201" t="s">
        <v>109</v>
      </c>
      <c r="R137" s="201" t="s">
        <v>110</v>
      </c>
      <c r="S137" s="260" t="s">
        <v>107</v>
      </c>
      <c r="T137" s="261" t="s">
        <v>122</v>
      </c>
      <c r="U137" s="201" t="s">
        <v>112</v>
      </c>
      <c r="V137" s="201">
        <v>90</v>
      </c>
      <c r="W137" s="201" t="s">
        <v>113</v>
      </c>
      <c r="X137" s="201"/>
      <c r="Y137" s="201"/>
      <c r="Z137" s="201"/>
      <c r="AA137" s="294">
        <v>30</v>
      </c>
      <c r="AB137" s="74">
        <v>60</v>
      </c>
      <c r="AC137" s="294">
        <v>10</v>
      </c>
      <c r="AD137" s="201" t="s">
        <v>123</v>
      </c>
      <c r="AE137" s="201" t="s">
        <v>115</v>
      </c>
      <c r="AF137" s="937">
        <v>100</v>
      </c>
      <c r="AG137" s="946">
        <v>164310</v>
      </c>
      <c r="AH137" s="43">
        <v>0</v>
      </c>
      <c r="AI137" s="44">
        <f t="shared" si="10"/>
        <v>0</v>
      </c>
      <c r="AJ137" s="298"/>
      <c r="AK137" s="298"/>
      <c r="AL137" s="298"/>
      <c r="AM137" s="299" t="s">
        <v>116</v>
      </c>
      <c r="AN137" s="1012"/>
      <c r="AO137" s="1012"/>
      <c r="AP137" s="201"/>
      <c r="AQ137" s="201"/>
      <c r="AR137" s="201" t="s">
        <v>408</v>
      </c>
      <c r="AS137" s="320"/>
      <c r="AT137" s="201"/>
      <c r="AU137" s="201"/>
      <c r="AV137" s="201"/>
      <c r="AW137" s="201"/>
      <c r="AX137" s="201"/>
      <c r="AY137" s="201" t="s">
        <v>3850</v>
      </c>
      <c r="AZ137" s="216"/>
      <c r="BA137" s="216"/>
      <c r="BB137" s="216"/>
      <c r="BC137" s="224"/>
      <c r="BD137" s="49">
        <v>117</v>
      </c>
    </row>
    <row r="138" spans="1:258" s="49" customFormat="1" ht="12.95" customHeight="1">
      <c r="A138" s="35" t="s">
        <v>350</v>
      </c>
      <c r="B138" s="293"/>
      <c r="C138" s="293" t="s">
        <v>2095</v>
      </c>
      <c r="D138" s="35">
        <v>120003665</v>
      </c>
      <c r="E138" s="38" t="s">
        <v>4067</v>
      </c>
      <c r="F138" s="471"/>
      <c r="G138" s="293"/>
      <c r="H138" s="37" t="s">
        <v>401</v>
      </c>
      <c r="I138" s="37" t="s">
        <v>402</v>
      </c>
      <c r="J138" s="37" t="s">
        <v>403</v>
      </c>
      <c r="K138" s="37" t="s">
        <v>404</v>
      </c>
      <c r="L138" s="39" t="s">
        <v>105</v>
      </c>
      <c r="M138" s="37" t="s">
        <v>121</v>
      </c>
      <c r="N138" s="39" t="s">
        <v>83</v>
      </c>
      <c r="O138" s="39" t="s">
        <v>107</v>
      </c>
      <c r="P138" s="37" t="s">
        <v>108</v>
      </c>
      <c r="Q138" s="39" t="s">
        <v>1094</v>
      </c>
      <c r="R138" s="37" t="s">
        <v>110</v>
      </c>
      <c r="S138" s="39" t="s">
        <v>107</v>
      </c>
      <c r="T138" s="41" t="s">
        <v>122</v>
      </c>
      <c r="U138" s="37" t="s">
        <v>112</v>
      </c>
      <c r="V138" s="39">
        <v>90</v>
      </c>
      <c r="W138" s="37" t="s">
        <v>113</v>
      </c>
      <c r="X138" s="39"/>
      <c r="Y138" s="39"/>
      <c r="Z138" s="39"/>
      <c r="AA138" s="39">
        <v>30</v>
      </c>
      <c r="AB138" s="37">
        <v>60</v>
      </c>
      <c r="AC138" s="37">
        <v>10</v>
      </c>
      <c r="AD138" s="42" t="s">
        <v>123</v>
      </c>
      <c r="AE138" s="37" t="s">
        <v>115</v>
      </c>
      <c r="AF138" s="42">
        <v>100</v>
      </c>
      <c r="AG138" s="45">
        <v>164310</v>
      </c>
      <c r="AH138" s="43">
        <v>0</v>
      </c>
      <c r="AI138" s="44">
        <f t="shared" si="10"/>
        <v>0</v>
      </c>
      <c r="AJ138" s="46"/>
      <c r="AK138" s="45"/>
      <c r="AL138" s="45"/>
      <c r="AM138" s="45" t="s">
        <v>116</v>
      </c>
      <c r="AN138" s="35"/>
      <c r="AO138" s="37"/>
      <c r="AP138" s="37"/>
      <c r="AQ138" s="37"/>
      <c r="AR138" s="37" t="s">
        <v>408</v>
      </c>
      <c r="AS138" s="37" t="s">
        <v>408</v>
      </c>
      <c r="AT138" s="37"/>
      <c r="AU138" s="37"/>
      <c r="AV138" s="37"/>
      <c r="AW138" s="37"/>
      <c r="AX138" s="37"/>
      <c r="AY138" s="37"/>
      <c r="AZ138" s="281" t="s">
        <v>3850</v>
      </c>
      <c r="BA138" s="281">
        <v>22100106</v>
      </c>
      <c r="BB138" s="281"/>
      <c r="BC138" s="224"/>
      <c r="BD138" s="49">
        <v>118</v>
      </c>
      <c r="BE138" s="216"/>
      <c r="BF138" s="216"/>
      <c r="BG138" s="216"/>
      <c r="BH138" s="216"/>
      <c r="BI138" s="216"/>
      <c r="BJ138" s="216"/>
      <c r="BK138" s="216"/>
      <c r="BL138" s="216"/>
      <c r="BM138" s="216"/>
      <c r="BN138" s="216"/>
      <c r="BO138" s="216"/>
      <c r="BP138" s="216"/>
      <c r="BQ138" s="216"/>
      <c r="BR138" s="216"/>
      <c r="BS138" s="216"/>
      <c r="BT138" s="216"/>
      <c r="BU138" s="216"/>
      <c r="BV138" s="216"/>
      <c r="BW138" s="216"/>
      <c r="BX138" s="216"/>
      <c r="BY138" s="216"/>
      <c r="BZ138" s="216"/>
      <c r="CA138" s="216"/>
      <c r="CB138" s="216"/>
      <c r="CC138" s="216"/>
      <c r="CD138" s="216"/>
      <c r="CE138" s="216"/>
      <c r="CF138" s="216"/>
      <c r="CG138" s="216"/>
      <c r="CH138" s="216"/>
      <c r="CI138" s="216"/>
      <c r="CJ138" s="216"/>
      <c r="CK138" s="216"/>
      <c r="CL138" s="216"/>
      <c r="CM138" s="216"/>
      <c r="CN138" s="216"/>
      <c r="CO138" s="216"/>
      <c r="CP138" s="216"/>
      <c r="CQ138" s="216"/>
      <c r="CR138" s="216"/>
      <c r="CS138" s="216"/>
      <c r="CT138" s="216"/>
      <c r="CU138" s="216"/>
      <c r="CV138" s="216"/>
      <c r="CW138" s="216"/>
      <c r="CX138" s="216"/>
      <c r="CY138" s="216"/>
      <c r="CZ138" s="216"/>
      <c r="DA138" s="216"/>
      <c r="DB138" s="216"/>
      <c r="DC138" s="216"/>
      <c r="DD138" s="216"/>
      <c r="DE138" s="216"/>
      <c r="DF138" s="216"/>
      <c r="DG138" s="216"/>
      <c r="DH138" s="216"/>
      <c r="DI138" s="216"/>
      <c r="DJ138" s="216"/>
      <c r="DK138" s="216"/>
      <c r="DL138" s="216"/>
      <c r="DM138" s="216"/>
      <c r="DN138" s="216"/>
      <c r="DO138" s="216"/>
      <c r="DP138" s="216"/>
      <c r="DQ138" s="216"/>
      <c r="DR138" s="216"/>
      <c r="DS138" s="216"/>
      <c r="DT138" s="216"/>
      <c r="DU138" s="216"/>
      <c r="DV138" s="216"/>
      <c r="DW138" s="216"/>
      <c r="DX138" s="216"/>
      <c r="DY138" s="216"/>
      <c r="DZ138" s="216"/>
      <c r="EA138" s="216"/>
      <c r="EB138" s="216"/>
      <c r="EC138" s="216"/>
      <c r="ED138" s="216"/>
      <c r="EE138" s="216"/>
      <c r="EF138" s="216"/>
      <c r="EG138" s="216"/>
      <c r="EH138" s="216"/>
      <c r="EI138" s="216"/>
      <c r="EJ138" s="216"/>
      <c r="EK138" s="216"/>
      <c r="EL138" s="216"/>
      <c r="EM138" s="216"/>
      <c r="EN138" s="216"/>
      <c r="EO138" s="216"/>
      <c r="EP138" s="216"/>
      <c r="EQ138" s="216"/>
      <c r="ER138" s="216"/>
      <c r="ES138" s="216"/>
      <c r="ET138" s="216"/>
      <c r="EU138" s="216"/>
      <c r="EV138" s="216"/>
      <c r="EW138" s="216"/>
      <c r="EX138" s="216"/>
      <c r="EY138" s="216"/>
      <c r="EZ138" s="216"/>
      <c r="FA138" s="216"/>
      <c r="FB138" s="216"/>
      <c r="FC138" s="216"/>
      <c r="FD138" s="216"/>
      <c r="FE138" s="216"/>
      <c r="FF138" s="216"/>
      <c r="FG138" s="216"/>
      <c r="FH138" s="216"/>
      <c r="FI138" s="216"/>
      <c r="FJ138" s="216"/>
      <c r="FK138" s="216"/>
      <c r="FL138" s="216"/>
      <c r="FM138" s="216"/>
      <c r="FN138" s="216"/>
      <c r="FO138" s="216"/>
      <c r="FP138" s="216"/>
      <c r="FQ138" s="216"/>
      <c r="FR138" s="216"/>
      <c r="FS138" s="216"/>
      <c r="FT138" s="216"/>
      <c r="FU138" s="216"/>
      <c r="FV138" s="216"/>
      <c r="FW138" s="216"/>
      <c r="FX138" s="216"/>
      <c r="FY138" s="216"/>
      <c r="FZ138" s="216"/>
      <c r="GA138" s="216"/>
      <c r="GB138" s="216"/>
      <c r="GC138" s="216"/>
      <c r="GD138" s="216"/>
      <c r="GE138" s="216"/>
      <c r="GF138" s="216"/>
      <c r="GG138" s="216"/>
      <c r="GH138" s="216"/>
      <c r="GI138" s="216"/>
      <c r="GJ138" s="216"/>
      <c r="GK138" s="216"/>
      <c r="GL138" s="216"/>
      <c r="GM138" s="216"/>
      <c r="GN138" s="216"/>
      <c r="GO138" s="216"/>
      <c r="GP138" s="216"/>
      <c r="GQ138" s="216"/>
      <c r="GR138" s="216"/>
      <c r="GS138" s="216"/>
      <c r="GT138" s="216"/>
      <c r="GU138" s="216"/>
      <c r="GV138" s="216"/>
      <c r="GW138" s="216"/>
      <c r="GX138" s="216"/>
      <c r="GY138" s="216"/>
      <c r="GZ138" s="216"/>
      <c r="HA138" s="216"/>
      <c r="HB138" s="216"/>
      <c r="HC138" s="216"/>
      <c r="HD138" s="216"/>
      <c r="HE138" s="216"/>
      <c r="HF138" s="216"/>
      <c r="HG138" s="216"/>
      <c r="HH138" s="216"/>
      <c r="HI138" s="216"/>
      <c r="HJ138" s="216"/>
      <c r="HK138" s="216"/>
      <c r="HL138" s="216"/>
      <c r="HM138" s="216"/>
      <c r="HN138" s="216"/>
      <c r="HO138" s="216"/>
      <c r="HP138" s="216"/>
      <c r="HQ138" s="216"/>
      <c r="HR138" s="216"/>
      <c r="HS138" s="216"/>
      <c r="HT138" s="216"/>
      <c r="HU138" s="216"/>
      <c r="HV138" s="216"/>
      <c r="HW138" s="216"/>
      <c r="HX138" s="216"/>
      <c r="HY138" s="216"/>
      <c r="HZ138" s="216"/>
      <c r="IA138" s="216"/>
      <c r="IB138" s="216"/>
      <c r="IC138" s="216"/>
      <c r="ID138" s="216"/>
      <c r="IE138" s="216"/>
      <c r="IF138" s="216"/>
      <c r="IG138" s="216"/>
      <c r="IH138" s="216"/>
      <c r="II138" s="216"/>
      <c r="IJ138" s="216"/>
      <c r="IK138" s="216"/>
      <c r="IL138" s="216"/>
      <c r="IM138" s="216"/>
      <c r="IN138" s="216"/>
      <c r="IO138" s="216"/>
      <c r="IP138" s="216"/>
      <c r="IQ138" s="216"/>
      <c r="IR138" s="216"/>
      <c r="IS138" s="216"/>
      <c r="IT138" s="216"/>
      <c r="IU138" s="216"/>
      <c r="IV138" s="216"/>
      <c r="IW138" s="216"/>
      <c r="IX138" s="216"/>
    </row>
    <row r="139" spans="1:258" s="49" customFormat="1" ht="12.95" customHeight="1">
      <c r="A139" s="466" t="s">
        <v>350</v>
      </c>
      <c r="B139" s="617"/>
      <c r="C139" s="617"/>
      <c r="D139" s="76">
        <v>120003665</v>
      </c>
      <c r="E139" s="614" t="s">
        <v>4754</v>
      </c>
      <c r="F139" s="617"/>
      <c r="G139" s="617"/>
      <c r="H139" s="741" t="s">
        <v>401</v>
      </c>
      <c r="I139" s="741" t="s">
        <v>402</v>
      </c>
      <c r="J139" s="741" t="s">
        <v>403</v>
      </c>
      <c r="K139" s="547" t="s">
        <v>150</v>
      </c>
      <c r="L139" s="143" t="s">
        <v>105</v>
      </c>
      <c r="M139" s="547" t="s">
        <v>121</v>
      </c>
      <c r="N139" s="143" t="s">
        <v>83</v>
      </c>
      <c r="O139" s="469" t="s">
        <v>107</v>
      </c>
      <c r="P139" s="741" t="s">
        <v>108</v>
      </c>
      <c r="Q139" s="469" t="s">
        <v>2140</v>
      </c>
      <c r="R139" s="547" t="s">
        <v>110</v>
      </c>
      <c r="S139" s="469" t="s">
        <v>107</v>
      </c>
      <c r="T139" s="47" t="s">
        <v>122</v>
      </c>
      <c r="U139" s="741" t="s">
        <v>112</v>
      </c>
      <c r="V139" s="469">
        <v>90</v>
      </c>
      <c r="W139" s="741" t="s">
        <v>113</v>
      </c>
      <c r="X139" s="469"/>
      <c r="Y139" s="469"/>
      <c r="Z139" s="469"/>
      <c r="AA139" s="547">
        <v>30</v>
      </c>
      <c r="AB139" s="547">
        <v>60</v>
      </c>
      <c r="AC139" s="547">
        <v>10</v>
      </c>
      <c r="AD139" s="1049" t="s">
        <v>123</v>
      </c>
      <c r="AE139" s="741" t="s">
        <v>115</v>
      </c>
      <c r="AF139" s="745">
        <v>97</v>
      </c>
      <c r="AG139" s="745">
        <v>164310</v>
      </c>
      <c r="AH139" s="1051">
        <v>15938070</v>
      </c>
      <c r="AI139" s="1051">
        <f t="shared" si="10"/>
        <v>17850638.400000002</v>
      </c>
      <c r="AJ139" s="1052"/>
      <c r="AK139" s="1053"/>
      <c r="AL139" s="1053"/>
      <c r="AM139" s="1053" t="s">
        <v>116</v>
      </c>
      <c r="AN139" s="466"/>
      <c r="AO139" s="741"/>
      <c r="AP139" s="741"/>
      <c r="AQ139" s="741"/>
      <c r="AR139" s="741" t="s">
        <v>408</v>
      </c>
      <c r="AS139" s="741" t="s">
        <v>408</v>
      </c>
      <c r="AT139" s="741"/>
      <c r="AU139" s="741"/>
      <c r="AV139" s="741"/>
      <c r="AW139" s="741"/>
      <c r="AX139" s="741"/>
      <c r="AY139" s="741" t="s">
        <v>4729</v>
      </c>
      <c r="AZ139" s="1061"/>
      <c r="BA139" s="366"/>
      <c r="BB139" s="366"/>
      <c r="BC139" s="118" t="e">
        <f>VLOOKUP(#REF!,$E$13:$BD$2009,53,0)</f>
        <v>#REF!</v>
      </c>
      <c r="BD139" s="785" t="e">
        <f>BC139+0.5</f>
        <v>#REF!</v>
      </c>
    </row>
    <row r="140" spans="1:258" s="49" customFormat="1" ht="12.95" customHeight="1">
      <c r="A140" s="35" t="s">
        <v>350</v>
      </c>
      <c r="B140" s="35"/>
      <c r="C140" s="36" t="s">
        <v>2128</v>
      </c>
      <c r="D140" s="35">
        <v>120003668</v>
      </c>
      <c r="E140" s="37" t="s">
        <v>3438</v>
      </c>
      <c r="F140" s="37">
        <v>22100107</v>
      </c>
      <c r="G140" s="37" t="s">
        <v>1323</v>
      </c>
      <c r="H140" s="37" t="s">
        <v>401</v>
      </c>
      <c r="I140" s="37" t="s">
        <v>402</v>
      </c>
      <c r="J140" s="37" t="s">
        <v>403</v>
      </c>
      <c r="K140" s="38" t="s">
        <v>404</v>
      </c>
      <c r="L140" s="39" t="s">
        <v>105</v>
      </c>
      <c r="M140" s="37" t="s">
        <v>121</v>
      </c>
      <c r="N140" s="40" t="s">
        <v>83</v>
      </c>
      <c r="O140" s="39" t="s">
        <v>107</v>
      </c>
      <c r="P140" s="37" t="s">
        <v>108</v>
      </c>
      <c r="Q140" s="39" t="s">
        <v>151</v>
      </c>
      <c r="R140" s="38" t="s">
        <v>110</v>
      </c>
      <c r="S140" s="39" t="s">
        <v>107</v>
      </c>
      <c r="T140" s="41" t="s">
        <v>122</v>
      </c>
      <c r="U140" s="37" t="s">
        <v>112</v>
      </c>
      <c r="V140" s="39">
        <v>90</v>
      </c>
      <c r="W140" s="37" t="s">
        <v>113</v>
      </c>
      <c r="X140" s="39"/>
      <c r="Y140" s="39"/>
      <c r="Z140" s="39"/>
      <c r="AA140" s="40">
        <v>30</v>
      </c>
      <c r="AB140" s="38">
        <v>60</v>
      </c>
      <c r="AC140" s="38">
        <v>10</v>
      </c>
      <c r="AD140" s="42" t="s">
        <v>123</v>
      </c>
      <c r="AE140" s="37" t="s">
        <v>115</v>
      </c>
      <c r="AF140" s="42">
        <v>2</v>
      </c>
      <c r="AG140" s="135">
        <v>976994</v>
      </c>
      <c r="AH140" s="43">
        <v>0</v>
      </c>
      <c r="AI140" s="44">
        <f t="shared" si="10"/>
        <v>0</v>
      </c>
      <c r="AJ140" s="45"/>
      <c r="AK140" s="46"/>
      <c r="AL140" s="45"/>
      <c r="AM140" s="45" t="s">
        <v>116</v>
      </c>
      <c r="AN140" s="35"/>
      <c r="AO140" s="37"/>
      <c r="AP140" s="37"/>
      <c r="AQ140" s="37"/>
      <c r="AR140" s="37" t="s">
        <v>409</v>
      </c>
      <c r="AS140" s="37" t="s">
        <v>409</v>
      </c>
      <c r="AT140" s="37"/>
      <c r="AU140" s="37"/>
      <c r="AV140" s="37"/>
      <c r="AW140" s="37"/>
      <c r="AX140" s="37"/>
      <c r="AY140" s="37"/>
      <c r="BD140" s="49">
        <v>119</v>
      </c>
      <c r="BE140" s="216"/>
      <c r="BF140" s="216"/>
      <c r="BG140" s="216"/>
      <c r="BH140" s="216"/>
      <c r="BI140" s="216"/>
      <c r="BJ140" s="216"/>
      <c r="BK140" s="216"/>
      <c r="BL140" s="216"/>
      <c r="BM140" s="216"/>
      <c r="BN140" s="216"/>
      <c r="BO140" s="216"/>
      <c r="BP140" s="216"/>
      <c r="BQ140" s="216"/>
      <c r="BR140" s="216"/>
      <c r="BS140" s="216"/>
      <c r="BT140" s="216"/>
      <c r="BU140" s="216"/>
      <c r="BV140" s="216"/>
      <c r="BW140" s="216"/>
      <c r="BX140" s="216"/>
      <c r="BY140" s="216"/>
      <c r="BZ140" s="216"/>
      <c r="CA140" s="216"/>
      <c r="CB140" s="216"/>
      <c r="CC140" s="216"/>
      <c r="CD140" s="216"/>
      <c r="CE140" s="216"/>
      <c r="CF140" s="216"/>
      <c r="CG140" s="216"/>
      <c r="CH140" s="216"/>
      <c r="CI140" s="216"/>
      <c r="CJ140" s="216"/>
      <c r="CK140" s="216"/>
      <c r="CL140" s="216"/>
      <c r="CM140" s="216"/>
      <c r="CN140" s="216"/>
      <c r="CO140" s="216"/>
      <c r="CP140" s="216"/>
      <c r="CQ140" s="216"/>
      <c r="CR140" s="216"/>
      <c r="CS140" s="216"/>
      <c r="CT140" s="216"/>
      <c r="CU140" s="216"/>
      <c r="CV140" s="216"/>
      <c r="CW140" s="216"/>
      <c r="CX140" s="216"/>
      <c r="CY140" s="216"/>
      <c r="CZ140" s="216"/>
      <c r="DA140" s="216"/>
      <c r="DB140" s="216"/>
      <c r="DC140" s="216"/>
      <c r="DD140" s="216"/>
      <c r="DE140" s="216"/>
      <c r="DF140" s="216"/>
      <c r="DG140" s="216"/>
      <c r="DH140" s="216"/>
      <c r="DI140" s="216"/>
      <c r="DJ140" s="216"/>
      <c r="DK140" s="216"/>
      <c r="DL140" s="216"/>
      <c r="DM140" s="216"/>
      <c r="DN140" s="216"/>
      <c r="DO140" s="216"/>
      <c r="DP140" s="216"/>
      <c r="DQ140" s="216"/>
      <c r="DR140" s="216"/>
      <c r="DS140" s="216"/>
      <c r="DT140" s="216"/>
      <c r="DU140" s="216"/>
      <c r="DV140" s="216"/>
      <c r="DW140" s="216"/>
      <c r="DX140" s="216"/>
      <c r="DY140" s="216"/>
      <c r="DZ140" s="216"/>
      <c r="EA140" s="216"/>
      <c r="EB140" s="216"/>
      <c r="EC140" s="216"/>
      <c r="ED140" s="216"/>
      <c r="EE140" s="216"/>
      <c r="EF140" s="216"/>
      <c r="EG140" s="216"/>
      <c r="EH140" s="216"/>
      <c r="EI140" s="216"/>
      <c r="EJ140" s="216"/>
      <c r="EK140" s="216"/>
      <c r="EL140" s="216"/>
      <c r="EM140" s="216"/>
      <c r="EN140" s="216"/>
      <c r="EO140" s="216"/>
      <c r="EP140" s="216"/>
      <c r="EQ140" s="216"/>
      <c r="ER140" s="216"/>
      <c r="ES140" s="216"/>
      <c r="ET140" s="216"/>
      <c r="EU140" s="216"/>
      <c r="EV140" s="216"/>
      <c r="EW140" s="216"/>
      <c r="EX140" s="216"/>
      <c r="EY140" s="216"/>
      <c r="EZ140" s="216"/>
      <c r="FA140" s="216"/>
      <c r="FB140" s="216"/>
      <c r="FC140" s="216"/>
      <c r="FD140" s="216"/>
      <c r="FE140" s="216"/>
      <c r="FF140" s="216"/>
      <c r="FG140" s="216"/>
      <c r="FH140" s="216"/>
      <c r="FI140" s="216"/>
      <c r="FJ140" s="216"/>
      <c r="FK140" s="216"/>
      <c r="FL140" s="216"/>
      <c r="FM140" s="216"/>
      <c r="FN140" s="216"/>
      <c r="FO140" s="216"/>
      <c r="FP140" s="216"/>
      <c r="FQ140" s="216"/>
      <c r="FR140" s="216"/>
      <c r="FS140" s="216"/>
      <c r="FT140" s="216"/>
      <c r="FU140" s="216"/>
      <c r="FV140" s="216"/>
      <c r="FW140" s="216"/>
      <c r="FX140" s="216"/>
      <c r="FY140" s="216"/>
      <c r="FZ140" s="216"/>
      <c r="GA140" s="216"/>
      <c r="GB140" s="216"/>
      <c r="GC140" s="216"/>
      <c r="GD140" s="216"/>
      <c r="GE140" s="216"/>
      <c r="GF140" s="216"/>
      <c r="GG140" s="216"/>
      <c r="GH140" s="216"/>
      <c r="GI140" s="216"/>
      <c r="GJ140" s="216"/>
      <c r="GK140" s="216"/>
      <c r="GL140" s="216"/>
      <c r="GM140" s="216"/>
      <c r="GN140" s="216"/>
      <c r="GO140" s="216"/>
      <c r="GP140" s="216"/>
      <c r="GQ140" s="216"/>
      <c r="GR140" s="216"/>
      <c r="GS140" s="216"/>
      <c r="GT140" s="216"/>
      <c r="GU140" s="216"/>
      <c r="GV140" s="216"/>
      <c r="GW140" s="216"/>
      <c r="GX140" s="216"/>
      <c r="GY140" s="216"/>
      <c r="GZ140" s="216"/>
      <c r="HA140" s="216"/>
      <c r="HB140" s="216"/>
      <c r="HC140" s="216"/>
      <c r="HD140" s="216"/>
      <c r="HE140" s="216"/>
      <c r="HF140" s="216"/>
      <c r="HG140" s="216"/>
      <c r="HH140" s="216"/>
      <c r="HI140" s="216"/>
      <c r="HJ140" s="216"/>
      <c r="HK140" s="216"/>
      <c r="HL140" s="216"/>
      <c r="HM140" s="216"/>
      <c r="HN140" s="216"/>
      <c r="HO140" s="216"/>
      <c r="HP140" s="216"/>
      <c r="HQ140" s="216"/>
      <c r="HR140" s="216"/>
      <c r="HS140" s="216"/>
      <c r="HT140" s="216"/>
      <c r="HU140" s="216"/>
      <c r="HV140" s="216"/>
      <c r="HW140" s="216"/>
      <c r="HX140" s="216"/>
      <c r="HY140" s="216"/>
      <c r="HZ140" s="216"/>
      <c r="IA140" s="216"/>
      <c r="IB140" s="216"/>
      <c r="IC140" s="216"/>
      <c r="ID140" s="216"/>
      <c r="IE140" s="216"/>
      <c r="IF140" s="216"/>
      <c r="IG140" s="216"/>
      <c r="IH140" s="216"/>
      <c r="II140" s="216"/>
      <c r="IJ140" s="216"/>
      <c r="IK140" s="216"/>
      <c r="IL140" s="216"/>
      <c r="IM140" s="216"/>
      <c r="IN140" s="216"/>
      <c r="IO140" s="216"/>
      <c r="IP140" s="216"/>
      <c r="IQ140" s="216"/>
      <c r="IR140" s="216"/>
      <c r="IS140" s="216"/>
      <c r="IT140" s="216"/>
      <c r="IU140" s="216"/>
      <c r="IV140" s="216"/>
      <c r="IW140" s="216"/>
      <c r="IX140" s="216"/>
    </row>
    <row r="141" spans="1:258" s="49" customFormat="1" ht="12.95" customHeight="1">
      <c r="A141" s="101" t="s">
        <v>350</v>
      </c>
      <c r="B141" s="122"/>
      <c r="C141" s="122" t="s">
        <v>3848</v>
      </c>
      <c r="D141" s="101">
        <v>120003668</v>
      </c>
      <c r="E141" s="101" t="s">
        <v>3853</v>
      </c>
      <c r="F141" s="101">
        <v>22100107</v>
      </c>
      <c r="G141" s="293"/>
      <c r="H141" s="126" t="s">
        <v>401</v>
      </c>
      <c r="I141" s="126" t="s">
        <v>402</v>
      </c>
      <c r="J141" s="126" t="s">
        <v>403</v>
      </c>
      <c r="K141" s="101" t="s">
        <v>404</v>
      </c>
      <c r="L141" s="101" t="s">
        <v>105</v>
      </c>
      <c r="M141" s="74" t="s">
        <v>121</v>
      </c>
      <c r="N141" s="101" t="s">
        <v>83</v>
      </c>
      <c r="O141" s="122" t="s">
        <v>107</v>
      </c>
      <c r="P141" s="124" t="s">
        <v>108</v>
      </c>
      <c r="Q141" s="74" t="s">
        <v>109</v>
      </c>
      <c r="R141" s="74" t="s">
        <v>110</v>
      </c>
      <c r="S141" s="122" t="s">
        <v>107</v>
      </c>
      <c r="T141" s="124" t="s">
        <v>122</v>
      </c>
      <c r="U141" s="74" t="s">
        <v>112</v>
      </c>
      <c r="V141" s="74">
        <v>90</v>
      </c>
      <c r="W141" s="74" t="s">
        <v>113</v>
      </c>
      <c r="X141" s="74"/>
      <c r="Y141" s="74"/>
      <c r="Z141" s="74"/>
      <c r="AA141" s="294">
        <v>30</v>
      </c>
      <c r="AB141" s="74">
        <v>60</v>
      </c>
      <c r="AC141" s="294">
        <v>10</v>
      </c>
      <c r="AD141" s="74" t="s">
        <v>123</v>
      </c>
      <c r="AE141" s="74" t="s">
        <v>115</v>
      </c>
      <c r="AF141" s="295">
        <v>2</v>
      </c>
      <c r="AG141" s="296">
        <v>976994</v>
      </c>
      <c r="AH141" s="43">
        <v>0</v>
      </c>
      <c r="AI141" s="44">
        <f t="shared" si="10"/>
        <v>0</v>
      </c>
      <c r="AJ141" s="298"/>
      <c r="AK141" s="298"/>
      <c r="AL141" s="298"/>
      <c r="AM141" s="299" t="s">
        <v>116</v>
      </c>
      <c r="AN141" s="300"/>
      <c r="AO141" s="300"/>
      <c r="AP141" s="74"/>
      <c r="AQ141" s="74"/>
      <c r="AR141" s="74" t="s">
        <v>409</v>
      </c>
      <c r="AS141" s="293"/>
      <c r="AT141" s="74"/>
      <c r="AU141" s="74"/>
      <c r="AV141" s="74"/>
      <c r="AW141" s="74"/>
      <c r="AX141" s="74"/>
      <c r="AY141" s="74" t="s">
        <v>3850</v>
      </c>
      <c r="AZ141" s="216"/>
      <c r="BA141" s="216"/>
      <c r="BB141" s="216"/>
      <c r="BC141" s="224"/>
      <c r="BD141" s="49">
        <v>120</v>
      </c>
    </row>
    <row r="142" spans="1:258" s="49" customFormat="1" ht="12.95" customHeight="1">
      <c r="A142" s="35" t="s">
        <v>350</v>
      </c>
      <c r="B142" s="293"/>
      <c r="C142" s="293" t="s">
        <v>2095</v>
      </c>
      <c r="D142" s="35">
        <v>120003668</v>
      </c>
      <c r="E142" s="472" t="s">
        <v>4068</v>
      </c>
      <c r="F142" s="471"/>
      <c r="G142" s="293"/>
      <c r="H142" s="37" t="s">
        <v>401</v>
      </c>
      <c r="I142" s="37" t="s">
        <v>402</v>
      </c>
      <c r="J142" s="37" t="s">
        <v>403</v>
      </c>
      <c r="K142" s="37" t="s">
        <v>404</v>
      </c>
      <c r="L142" s="39" t="s">
        <v>105</v>
      </c>
      <c r="M142" s="37" t="s">
        <v>121</v>
      </c>
      <c r="N142" s="39" t="s">
        <v>83</v>
      </c>
      <c r="O142" s="39" t="s">
        <v>107</v>
      </c>
      <c r="P142" s="37" t="s">
        <v>108</v>
      </c>
      <c r="Q142" s="39" t="s">
        <v>1094</v>
      </c>
      <c r="R142" s="37" t="s">
        <v>110</v>
      </c>
      <c r="S142" s="39" t="s">
        <v>107</v>
      </c>
      <c r="T142" s="41" t="s">
        <v>122</v>
      </c>
      <c r="U142" s="37" t="s">
        <v>112</v>
      </c>
      <c r="V142" s="39">
        <v>90</v>
      </c>
      <c r="W142" s="37" t="s">
        <v>113</v>
      </c>
      <c r="X142" s="39"/>
      <c r="Y142" s="39"/>
      <c r="Z142" s="39"/>
      <c r="AA142" s="39">
        <v>30</v>
      </c>
      <c r="AB142" s="37">
        <v>60</v>
      </c>
      <c r="AC142" s="37">
        <v>10</v>
      </c>
      <c r="AD142" s="42" t="s">
        <v>123</v>
      </c>
      <c r="AE142" s="37" t="s">
        <v>115</v>
      </c>
      <c r="AF142" s="42">
        <v>2</v>
      </c>
      <c r="AG142" s="45">
        <v>976994</v>
      </c>
      <c r="AH142" s="43">
        <v>0</v>
      </c>
      <c r="AI142" s="44">
        <f t="shared" si="10"/>
        <v>0</v>
      </c>
      <c r="AJ142" s="46"/>
      <c r="AK142" s="45"/>
      <c r="AL142" s="45"/>
      <c r="AM142" s="45" t="s">
        <v>116</v>
      </c>
      <c r="AN142" s="35"/>
      <c r="AO142" s="37"/>
      <c r="AP142" s="37"/>
      <c r="AQ142" s="37"/>
      <c r="AR142" s="37" t="s">
        <v>409</v>
      </c>
      <c r="AS142" s="37" t="s">
        <v>409</v>
      </c>
      <c r="AT142" s="37"/>
      <c r="AU142" s="37"/>
      <c r="AV142" s="37"/>
      <c r="AW142" s="37"/>
      <c r="AX142" s="37"/>
      <c r="AY142" s="37"/>
      <c r="AZ142" s="281" t="s">
        <v>3850</v>
      </c>
      <c r="BA142" s="281">
        <v>22100107</v>
      </c>
      <c r="BB142" s="281"/>
      <c r="BC142" s="224"/>
      <c r="BD142" s="49">
        <v>121</v>
      </c>
      <c r="BE142" s="216"/>
      <c r="BF142" s="216"/>
      <c r="BG142" s="216"/>
      <c r="BH142" s="216"/>
      <c r="BI142" s="216"/>
      <c r="BJ142" s="216"/>
      <c r="BK142" s="216"/>
      <c r="BL142" s="216"/>
      <c r="BM142" s="216"/>
      <c r="BN142" s="216"/>
      <c r="BO142" s="216"/>
      <c r="BP142" s="216"/>
      <c r="BQ142" s="216"/>
      <c r="BR142" s="216"/>
      <c r="BS142" s="216"/>
      <c r="BT142" s="216"/>
      <c r="BU142" s="216"/>
      <c r="BV142" s="216"/>
      <c r="BW142" s="216"/>
      <c r="BX142" s="216"/>
      <c r="BY142" s="216"/>
      <c r="BZ142" s="216"/>
      <c r="CA142" s="216"/>
      <c r="CB142" s="216"/>
      <c r="CC142" s="216"/>
      <c r="CD142" s="216"/>
      <c r="CE142" s="216"/>
      <c r="CF142" s="216"/>
      <c r="CG142" s="216"/>
      <c r="CH142" s="216"/>
      <c r="CI142" s="216"/>
      <c r="CJ142" s="216"/>
      <c r="CK142" s="216"/>
      <c r="CL142" s="216"/>
      <c r="CM142" s="216"/>
      <c r="CN142" s="216"/>
      <c r="CO142" s="216"/>
      <c r="CP142" s="216"/>
      <c r="CQ142" s="216"/>
      <c r="CR142" s="216"/>
      <c r="CS142" s="216"/>
      <c r="CT142" s="216"/>
      <c r="CU142" s="216"/>
      <c r="CV142" s="216"/>
      <c r="CW142" s="216"/>
      <c r="CX142" s="216"/>
      <c r="CY142" s="216"/>
      <c r="CZ142" s="216"/>
      <c r="DA142" s="216"/>
      <c r="DB142" s="216"/>
      <c r="DC142" s="216"/>
      <c r="DD142" s="216"/>
      <c r="DE142" s="216"/>
      <c r="DF142" s="216"/>
      <c r="DG142" s="216"/>
      <c r="DH142" s="216"/>
      <c r="DI142" s="216"/>
      <c r="DJ142" s="216"/>
      <c r="DK142" s="216"/>
      <c r="DL142" s="216"/>
      <c r="DM142" s="216"/>
      <c r="DN142" s="216"/>
      <c r="DO142" s="216"/>
      <c r="DP142" s="216"/>
      <c r="DQ142" s="216"/>
      <c r="DR142" s="216"/>
      <c r="DS142" s="216"/>
      <c r="DT142" s="216"/>
      <c r="DU142" s="216"/>
      <c r="DV142" s="216"/>
      <c r="DW142" s="216"/>
      <c r="DX142" s="216"/>
      <c r="DY142" s="216"/>
      <c r="DZ142" s="216"/>
      <c r="EA142" s="216"/>
      <c r="EB142" s="216"/>
      <c r="EC142" s="216"/>
      <c r="ED142" s="216"/>
      <c r="EE142" s="216"/>
      <c r="EF142" s="216"/>
      <c r="EG142" s="216"/>
      <c r="EH142" s="216"/>
      <c r="EI142" s="216"/>
      <c r="EJ142" s="216"/>
      <c r="EK142" s="216"/>
      <c r="EL142" s="216"/>
      <c r="EM142" s="216"/>
      <c r="EN142" s="216"/>
      <c r="EO142" s="216"/>
      <c r="EP142" s="216"/>
      <c r="EQ142" s="216"/>
      <c r="ER142" s="216"/>
      <c r="ES142" s="216"/>
      <c r="ET142" s="216"/>
      <c r="EU142" s="216"/>
      <c r="EV142" s="216"/>
      <c r="EW142" s="216"/>
      <c r="EX142" s="216"/>
      <c r="EY142" s="216"/>
      <c r="EZ142" s="216"/>
      <c r="FA142" s="216"/>
      <c r="FB142" s="216"/>
      <c r="FC142" s="216"/>
      <c r="FD142" s="216"/>
      <c r="FE142" s="216"/>
      <c r="FF142" s="216"/>
      <c r="FG142" s="216"/>
      <c r="FH142" s="216"/>
      <c r="FI142" s="216"/>
      <c r="FJ142" s="216"/>
      <c r="FK142" s="216"/>
      <c r="FL142" s="216"/>
      <c r="FM142" s="216"/>
      <c r="FN142" s="216"/>
      <c r="FO142" s="216"/>
      <c r="FP142" s="216"/>
      <c r="FQ142" s="216"/>
      <c r="FR142" s="216"/>
      <c r="FS142" s="216"/>
      <c r="FT142" s="216"/>
      <c r="FU142" s="216"/>
      <c r="FV142" s="216"/>
      <c r="FW142" s="216"/>
      <c r="FX142" s="216"/>
      <c r="FY142" s="216"/>
      <c r="FZ142" s="216"/>
      <c r="GA142" s="216"/>
      <c r="GB142" s="216"/>
      <c r="GC142" s="216"/>
      <c r="GD142" s="216"/>
      <c r="GE142" s="216"/>
      <c r="GF142" s="216"/>
      <c r="GG142" s="216"/>
      <c r="GH142" s="216"/>
      <c r="GI142" s="216"/>
      <c r="GJ142" s="216"/>
      <c r="GK142" s="216"/>
      <c r="GL142" s="216"/>
      <c r="GM142" s="216"/>
      <c r="GN142" s="216"/>
      <c r="GO142" s="216"/>
      <c r="GP142" s="216"/>
      <c r="GQ142" s="216"/>
      <c r="GR142" s="216"/>
      <c r="GS142" s="216"/>
      <c r="GT142" s="216"/>
      <c r="GU142" s="216"/>
      <c r="GV142" s="216"/>
      <c r="GW142" s="216"/>
      <c r="GX142" s="216"/>
      <c r="GY142" s="216"/>
      <c r="GZ142" s="216"/>
      <c r="HA142" s="216"/>
      <c r="HB142" s="216"/>
      <c r="HC142" s="216"/>
      <c r="HD142" s="216"/>
      <c r="HE142" s="216"/>
      <c r="HF142" s="216"/>
      <c r="HG142" s="216"/>
      <c r="HH142" s="216"/>
      <c r="HI142" s="216"/>
      <c r="HJ142" s="216"/>
      <c r="HK142" s="216"/>
      <c r="HL142" s="216"/>
      <c r="HM142" s="216"/>
      <c r="HN142" s="216"/>
      <c r="HO142" s="216"/>
      <c r="HP142" s="216"/>
      <c r="HQ142" s="216"/>
      <c r="HR142" s="216"/>
      <c r="HS142" s="216"/>
      <c r="HT142" s="216"/>
      <c r="HU142" s="216"/>
      <c r="HV142" s="216"/>
      <c r="HW142" s="216"/>
      <c r="HX142" s="216"/>
      <c r="HY142" s="216"/>
      <c r="HZ142" s="216"/>
      <c r="IA142" s="216"/>
      <c r="IB142" s="216"/>
      <c r="IC142" s="216"/>
      <c r="ID142" s="216"/>
      <c r="IE142" s="216"/>
      <c r="IF142" s="216"/>
      <c r="IG142" s="216"/>
      <c r="IH142" s="216"/>
      <c r="II142" s="216"/>
      <c r="IJ142" s="216"/>
      <c r="IK142" s="216"/>
      <c r="IL142" s="216"/>
      <c r="IM142" s="216"/>
      <c r="IN142" s="216"/>
      <c r="IO142" s="216"/>
      <c r="IP142" s="216"/>
      <c r="IQ142" s="216"/>
      <c r="IR142" s="216"/>
      <c r="IS142" s="216"/>
      <c r="IT142" s="216"/>
      <c r="IU142" s="216"/>
      <c r="IV142" s="216"/>
      <c r="IW142" s="216"/>
      <c r="IX142" s="216"/>
    </row>
    <row r="143" spans="1:258" s="49" customFormat="1" ht="12.95" customHeight="1">
      <c r="A143" s="466" t="s">
        <v>350</v>
      </c>
      <c r="B143" s="617"/>
      <c r="C143" s="617"/>
      <c r="D143" s="76">
        <v>120003668</v>
      </c>
      <c r="E143" s="614" t="s">
        <v>4755</v>
      </c>
      <c r="F143" s="617"/>
      <c r="G143" s="617"/>
      <c r="H143" s="741" t="s">
        <v>401</v>
      </c>
      <c r="I143" s="741" t="s">
        <v>402</v>
      </c>
      <c r="J143" s="741" t="s">
        <v>403</v>
      </c>
      <c r="K143" s="547" t="s">
        <v>150</v>
      </c>
      <c r="L143" s="143" t="s">
        <v>105</v>
      </c>
      <c r="M143" s="547" t="s">
        <v>121</v>
      </c>
      <c r="N143" s="143" t="s">
        <v>83</v>
      </c>
      <c r="O143" s="469" t="s">
        <v>107</v>
      </c>
      <c r="P143" s="741" t="s">
        <v>108</v>
      </c>
      <c r="Q143" s="469" t="s">
        <v>2140</v>
      </c>
      <c r="R143" s="547" t="s">
        <v>110</v>
      </c>
      <c r="S143" s="469" t="s">
        <v>107</v>
      </c>
      <c r="T143" s="47" t="s">
        <v>122</v>
      </c>
      <c r="U143" s="741" t="s">
        <v>112</v>
      </c>
      <c r="V143" s="469">
        <v>90</v>
      </c>
      <c r="W143" s="741" t="s">
        <v>113</v>
      </c>
      <c r="X143" s="469"/>
      <c r="Y143" s="469"/>
      <c r="Z143" s="469"/>
      <c r="AA143" s="547">
        <v>30</v>
      </c>
      <c r="AB143" s="547">
        <v>60</v>
      </c>
      <c r="AC143" s="547">
        <v>10</v>
      </c>
      <c r="AD143" s="1049" t="s">
        <v>123</v>
      </c>
      <c r="AE143" s="741" t="s">
        <v>115</v>
      </c>
      <c r="AF143" s="745">
        <v>2</v>
      </c>
      <c r="AG143" s="745">
        <v>976994</v>
      </c>
      <c r="AH143" s="1051">
        <v>1953988</v>
      </c>
      <c r="AI143" s="1051">
        <f t="shared" si="10"/>
        <v>2188466.56</v>
      </c>
      <c r="AJ143" s="1052"/>
      <c r="AK143" s="1053"/>
      <c r="AL143" s="1053"/>
      <c r="AM143" s="1053" t="s">
        <v>116</v>
      </c>
      <c r="AN143" s="466"/>
      <c r="AO143" s="741"/>
      <c r="AP143" s="741"/>
      <c r="AQ143" s="741"/>
      <c r="AR143" s="741" t="s">
        <v>409</v>
      </c>
      <c r="AS143" s="741" t="s">
        <v>409</v>
      </c>
      <c r="AT143" s="741"/>
      <c r="AU143" s="741"/>
      <c r="AV143" s="741"/>
      <c r="AW143" s="741"/>
      <c r="AX143" s="741"/>
      <c r="AY143" s="741" t="s">
        <v>4728</v>
      </c>
      <c r="AZ143" s="1061"/>
      <c r="BA143" s="366"/>
      <c r="BB143" s="366"/>
      <c r="BC143" s="118" t="e">
        <f>VLOOKUP(#REF!,$E$13:$BD$2009,53,0)</f>
        <v>#REF!</v>
      </c>
      <c r="BD143" s="785" t="e">
        <f>BC143+0.5</f>
        <v>#REF!</v>
      </c>
    </row>
    <row r="144" spans="1:258" s="49" customFormat="1" ht="12.95" customHeight="1">
      <c r="A144" s="35" t="s">
        <v>350</v>
      </c>
      <c r="B144" s="35"/>
      <c r="C144" s="36" t="s">
        <v>2128</v>
      </c>
      <c r="D144" s="35">
        <v>120003669</v>
      </c>
      <c r="E144" s="37" t="s">
        <v>3439</v>
      </c>
      <c r="F144" s="37">
        <v>22100108</v>
      </c>
      <c r="G144" s="37" t="s">
        <v>1324</v>
      </c>
      <c r="H144" s="37" t="s">
        <v>401</v>
      </c>
      <c r="I144" s="37" t="s">
        <v>402</v>
      </c>
      <c r="J144" s="37" t="s">
        <v>403</v>
      </c>
      <c r="K144" s="38" t="s">
        <v>404</v>
      </c>
      <c r="L144" s="39" t="s">
        <v>105</v>
      </c>
      <c r="M144" s="37" t="s">
        <v>121</v>
      </c>
      <c r="N144" s="40" t="s">
        <v>83</v>
      </c>
      <c r="O144" s="39" t="s">
        <v>107</v>
      </c>
      <c r="P144" s="37" t="s">
        <v>108</v>
      </c>
      <c r="Q144" s="39" t="s">
        <v>151</v>
      </c>
      <c r="R144" s="38" t="s">
        <v>110</v>
      </c>
      <c r="S144" s="39" t="s">
        <v>107</v>
      </c>
      <c r="T144" s="41" t="s">
        <v>122</v>
      </c>
      <c r="U144" s="37" t="s">
        <v>112</v>
      </c>
      <c r="V144" s="39">
        <v>90</v>
      </c>
      <c r="W144" s="37" t="s">
        <v>113</v>
      </c>
      <c r="X144" s="39"/>
      <c r="Y144" s="39"/>
      <c r="Z144" s="39"/>
      <c r="AA144" s="40">
        <v>30</v>
      </c>
      <c r="AB144" s="38">
        <v>60</v>
      </c>
      <c r="AC144" s="38">
        <v>10</v>
      </c>
      <c r="AD144" s="42" t="s">
        <v>123</v>
      </c>
      <c r="AE144" s="37" t="s">
        <v>115</v>
      </c>
      <c r="AF144" s="42">
        <v>85</v>
      </c>
      <c r="AG144" s="135">
        <v>111607.14</v>
      </c>
      <c r="AH144" s="43">
        <v>0</v>
      </c>
      <c r="AI144" s="44">
        <f t="shared" si="10"/>
        <v>0</v>
      </c>
      <c r="AJ144" s="45"/>
      <c r="AK144" s="46"/>
      <c r="AL144" s="45"/>
      <c r="AM144" s="45" t="s">
        <v>116</v>
      </c>
      <c r="AN144" s="35"/>
      <c r="AO144" s="37"/>
      <c r="AP144" s="37"/>
      <c r="AQ144" s="37"/>
      <c r="AR144" s="37" t="s">
        <v>410</v>
      </c>
      <c r="AS144" s="37" t="s">
        <v>410</v>
      </c>
      <c r="AT144" s="37"/>
      <c r="AU144" s="37"/>
      <c r="AV144" s="37"/>
      <c r="AW144" s="37"/>
      <c r="AX144" s="37"/>
      <c r="AY144" s="37"/>
      <c r="BD144" s="49">
        <v>122</v>
      </c>
      <c r="BE144" s="216"/>
      <c r="BF144" s="216"/>
      <c r="BG144" s="216"/>
      <c r="BH144" s="216"/>
      <c r="BI144" s="216"/>
      <c r="BJ144" s="216"/>
      <c r="BK144" s="216"/>
      <c r="BL144" s="216"/>
      <c r="BM144" s="216"/>
      <c r="BN144" s="216"/>
      <c r="BO144" s="216"/>
      <c r="BP144" s="216"/>
      <c r="BQ144" s="216"/>
      <c r="BR144" s="216"/>
      <c r="BS144" s="216"/>
      <c r="BT144" s="216"/>
      <c r="BU144" s="216"/>
      <c r="BV144" s="216"/>
      <c r="BW144" s="216"/>
      <c r="BX144" s="216"/>
      <c r="BY144" s="216"/>
      <c r="BZ144" s="216"/>
      <c r="CA144" s="216"/>
      <c r="CB144" s="216"/>
      <c r="CC144" s="216"/>
      <c r="CD144" s="216"/>
      <c r="CE144" s="216"/>
      <c r="CF144" s="216"/>
      <c r="CG144" s="216"/>
      <c r="CH144" s="216"/>
      <c r="CI144" s="216"/>
      <c r="CJ144" s="216"/>
      <c r="CK144" s="216"/>
      <c r="CL144" s="216"/>
      <c r="CM144" s="216"/>
      <c r="CN144" s="216"/>
      <c r="CO144" s="216"/>
      <c r="CP144" s="216"/>
      <c r="CQ144" s="216"/>
      <c r="CR144" s="216"/>
      <c r="CS144" s="216"/>
      <c r="CT144" s="216"/>
      <c r="CU144" s="216"/>
      <c r="CV144" s="216"/>
      <c r="CW144" s="216"/>
      <c r="CX144" s="216"/>
      <c r="CY144" s="216"/>
      <c r="CZ144" s="216"/>
      <c r="DA144" s="216"/>
      <c r="DB144" s="216"/>
      <c r="DC144" s="216"/>
      <c r="DD144" s="216"/>
      <c r="DE144" s="216"/>
      <c r="DF144" s="216"/>
      <c r="DG144" s="216"/>
      <c r="DH144" s="216"/>
      <c r="DI144" s="216"/>
      <c r="DJ144" s="216"/>
      <c r="DK144" s="216"/>
      <c r="DL144" s="216"/>
      <c r="DM144" s="216"/>
      <c r="DN144" s="216"/>
      <c r="DO144" s="216"/>
      <c r="DP144" s="216"/>
      <c r="DQ144" s="216"/>
      <c r="DR144" s="216"/>
      <c r="DS144" s="216"/>
      <c r="DT144" s="216"/>
      <c r="DU144" s="216"/>
      <c r="DV144" s="216"/>
      <c r="DW144" s="216"/>
      <c r="DX144" s="216"/>
      <c r="DY144" s="216"/>
      <c r="DZ144" s="216"/>
      <c r="EA144" s="216"/>
      <c r="EB144" s="216"/>
      <c r="EC144" s="216"/>
      <c r="ED144" s="216"/>
      <c r="EE144" s="216"/>
      <c r="EF144" s="216"/>
      <c r="EG144" s="216"/>
      <c r="EH144" s="216"/>
      <c r="EI144" s="216"/>
      <c r="EJ144" s="216"/>
      <c r="EK144" s="216"/>
      <c r="EL144" s="216"/>
      <c r="EM144" s="216"/>
      <c r="EN144" s="216"/>
      <c r="EO144" s="216"/>
      <c r="EP144" s="216"/>
      <c r="EQ144" s="216"/>
      <c r="ER144" s="216"/>
      <c r="ES144" s="216"/>
      <c r="ET144" s="216"/>
      <c r="EU144" s="216"/>
      <c r="EV144" s="216"/>
      <c r="EW144" s="216"/>
      <c r="EX144" s="216"/>
      <c r="EY144" s="216"/>
      <c r="EZ144" s="216"/>
      <c r="FA144" s="216"/>
      <c r="FB144" s="216"/>
      <c r="FC144" s="216"/>
      <c r="FD144" s="216"/>
      <c r="FE144" s="216"/>
      <c r="FF144" s="216"/>
      <c r="FG144" s="216"/>
      <c r="FH144" s="216"/>
      <c r="FI144" s="216"/>
      <c r="FJ144" s="216"/>
      <c r="FK144" s="216"/>
      <c r="FL144" s="216"/>
      <c r="FM144" s="216"/>
      <c r="FN144" s="216"/>
      <c r="FO144" s="216"/>
      <c r="FP144" s="216"/>
      <c r="FQ144" s="216"/>
      <c r="FR144" s="216"/>
      <c r="FS144" s="216"/>
      <c r="FT144" s="216"/>
      <c r="FU144" s="216"/>
      <c r="FV144" s="216"/>
      <c r="FW144" s="216"/>
      <c r="FX144" s="216"/>
      <c r="FY144" s="216"/>
      <c r="FZ144" s="216"/>
      <c r="GA144" s="216"/>
      <c r="GB144" s="216"/>
      <c r="GC144" s="216"/>
      <c r="GD144" s="216"/>
      <c r="GE144" s="216"/>
      <c r="GF144" s="216"/>
      <c r="GG144" s="216"/>
      <c r="GH144" s="216"/>
      <c r="GI144" s="216"/>
      <c r="GJ144" s="216"/>
      <c r="GK144" s="216"/>
      <c r="GL144" s="216"/>
      <c r="GM144" s="216"/>
      <c r="GN144" s="216"/>
      <c r="GO144" s="216"/>
      <c r="GP144" s="216"/>
      <c r="GQ144" s="216"/>
      <c r="GR144" s="216"/>
      <c r="GS144" s="216"/>
      <c r="GT144" s="216"/>
      <c r="GU144" s="216"/>
      <c r="GV144" s="216"/>
      <c r="GW144" s="216"/>
      <c r="GX144" s="216"/>
      <c r="GY144" s="216"/>
      <c r="GZ144" s="216"/>
      <c r="HA144" s="216"/>
      <c r="HB144" s="216"/>
      <c r="HC144" s="216"/>
      <c r="HD144" s="216"/>
      <c r="HE144" s="216"/>
      <c r="HF144" s="216"/>
      <c r="HG144" s="216"/>
      <c r="HH144" s="216"/>
      <c r="HI144" s="216"/>
      <c r="HJ144" s="216"/>
      <c r="HK144" s="216"/>
      <c r="HL144" s="216"/>
      <c r="HM144" s="216"/>
      <c r="HN144" s="216"/>
      <c r="HO144" s="216"/>
      <c r="HP144" s="216"/>
      <c r="HQ144" s="216"/>
      <c r="HR144" s="216"/>
      <c r="HS144" s="216"/>
      <c r="HT144" s="216"/>
      <c r="HU144" s="216"/>
      <c r="HV144" s="216"/>
      <c r="HW144" s="216"/>
      <c r="HX144" s="216"/>
      <c r="HY144" s="216"/>
      <c r="HZ144" s="216"/>
      <c r="IA144" s="216"/>
      <c r="IB144" s="216"/>
      <c r="IC144" s="216"/>
      <c r="ID144" s="216"/>
      <c r="IE144" s="216"/>
      <c r="IF144" s="216"/>
      <c r="IG144" s="216"/>
      <c r="IH144" s="216"/>
      <c r="II144" s="216"/>
      <c r="IJ144" s="216"/>
      <c r="IK144" s="216"/>
      <c r="IL144" s="216"/>
      <c r="IM144" s="216"/>
      <c r="IN144" s="216"/>
      <c r="IO144" s="216"/>
      <c r="IP144" s="216"/>
      <c r="IQ144" s="216"/>
      <c r="IR144" s="216"/>
      <c r="IS144" s="216"/>
      <c r="IT144" s="216"/>
      <c r="IU144" s="216"/>
      <c r="IV144" s="216"/>
      <c r="IW144" s="216"/>
      <c r="IX144" s="216"/>
    </row>
    <row r="145" spans="1:258" s="49" customFormat="1" ht="12.95" customHeight="1">
      <c r="A145" s="101" t="s">
        <v>350</v>
      </c>
      <c r="B145" s="122"/>
      <c r="C145" s="122" t="s">
        <v>3848</v>
      </c>
      <c r="D145" s="101">
        <v>120003669</v>
      </c>
      <c r="E145" s="101" t="s">
        <v>3854</v>
      </c>
      <c r="F145" s="101">
        <v>22100108</v>
      </c>
      <c r="G145" s="293"/>
      <c r="H145" s="126" t="s">
        <v>401</v>
      </c>
      <c r="I145" s="126" t="s">
        <v>402</v>
      </c>
      <c r="J145" s="126" t="s">
        <v>403</v>
      </c>
      <c r="K145" s="101" t="s">
        <v>404</v>
      </c>
      <c r="L145" s="101" t="s">
        <v>105</v>
      </c>
      <c r="M145" s="74" t="s">
        <v>121</v>
      </c>
      <c r="N145" s="101" t="s">
        <v>83</v>
      </c>
      <c r="O145" s="122" t="s">
        <v>107</v>
      </c>
      <c r="P145" s="124" t="s">
        <v>108</v>
      </c>
      <c r="Q145" s="74" t="s">
        <v>109</v>
      </c>
      <c r="R145" s="74" t="s">
        <v>110</v>
      </c>
      <c r="S145" s="122" t="s">
        <v>107</v>
      </c>
      <c r="T145" s="124" t="s">
        <v>122</v>
      </c>
      <c r="U145" s="74" t="s">
        <v>112</v>
      </c>
      <c r="V145" s="74">
        <v>90</v>
      </c>
      <c r="W145" s="74" t="s">
        <v>113</v>
      </c>
      <c r="X145" s="74"/>
      <c r="Y145" s="74"/>
      <c r="Z145" s="74"/>
      <c r="AA145" s="294">
        <v>30</v>
      </c>
      <c r="AB145" s="74">
        <v>60</v>
      </c>
      <c r="AC145" s="294">
        <v>10</v>
      </c>
      <c r="AD145" s="74" t="s">
        <v>123</v>
      </c>
      <c r="AE145" s="74" t="s">
        <v>115</v>
      </c>
      <c r="AF145" s="295">
        <v>45</v>
      </c>
      <c r="AG145" s="296">
        <v>111607.14</v>
      </c>
      <c r="AH145" s="43">
        <v>0</v>
      </c>
      <c r="AI145" s="44">
        <f t="shared" si="10"/>
        <v>0</v>
      </c>
      <c r="AJ145" s="298"/>
      <c r="AK145" s="298"/>
      <c r="AL145" s="298"/>
      <c r="AM145" s="299" t="s">
        <v>116</v>
      </c>
      <c r="AN145" s="300"/>
      <c r="AO145" s="300"/>
      <c r="AP145" s="74"/>
      <c r="AQ145" s="74"/>
      <c r="AR145" s="74" t="s">
        <v>410</v>
      </c>
      <c r="AS145" s="293"/>
      <c r="AT145" s="74"/>
      <c r="AU145" s="74"/>
      <c r="AV145" s="74"/>
      <c r="AW145" s="74"/>
      <c r="AX145" s="74"/>
      <c r="AY145" s="74" t="s">
        <v>3855</v>
      </c>
      <c r="AZ145" s="216"/>
      <c r="BA145" s="216"/>
      <c r="BB145" s="216"/>
      <c r="BC145" s="224"/>
      <c r="BD145" s="49">
        <v>123</v>
      </c>
    </row>
    <row r="146" spans="1:258" s="49" customFormat="1" ht="12.95" customHeight="1">
      <c r="A146" s="35" t="s">
        <v>350</v>
      </c>
      <c r="B146" s="293"/>
      <c r="C146" s="293" t="s">
        <v>2095</v>
      </c>
      <c r="D146" s="35">
        <v>120003669</v>
      </c>
      <c r="E146" s="38" t="s">
        <v>4069</v>
      </c>
      <c r="F146" s="471"/>
      <c r="G146" s="293"/>
      <c r="H146" s="37" t="s">
        <v>401</v>
      </c>
      <c r="I146" s="37" t="s">
        <v>402</v>
      </c>
      <c r="J146" s="37" t="s">
        <v>403</v>
      </c>
      <c r="K146" s="37" t="s">
        <v>404</v>
      </c>
      <c r="L146" s="39" t="s">
        <v>105</v>
      </c>
      <c r="M146" s="37" t="s">
        <v>121</v>
      </c>
      <c r="N146" s="39" t="s">
        <v>83</v>
      </c>
      <c r="O146" s="39" t="s">
        <v>107</v>
      </c>
      <c r="P146" s="37" t="s">
        <v>108</v>
      </c>
      <c r="Q146" s="39" t="s">
        <v>1094</v>
      </c>
      <c r="R146" s="37" t="s">
        <v>110</v>
      </c>
      <c r="S146" s="39" t="s">
        <v>107</v>
      </c>
      <c r="T146" s="41" t="s">
        <v>122</v>
      </c>
      <c r="U146" s="37" t="s">
        <v>112</v>
      </c>
      <c r="V146" s="39">
        <v>90</v>
      </c>
      <c r="W146" s="37" t="s">
        <v>113</v>
      </c>
      <c r="X146" s="39"/>
      <c r="Y146" s="39"/>
      <c r="Z146" s="39"/>
      <c r="AA146" s="39">
        <v>30</v>
      </c>
      <c r="AB146" s="37">
        <v>60</v>
      </c>
      <c r="AC146" s="37">
        <v>10</v>
      </c>
      <c r="AD146" s="42" t="s">
        <v>123</v>
      </c>
      <c r="AE146" s="37" t="s">
        <v>115</v>
      </c>
      <c r="AF146" s="42">
        <v>85</v>
      </c>
      <c r="AG146" s="45">
        <v>111607.14</v>
      </c>
      <c r="AH146" s="43">
        <v>0</v>
      </c>
      <c r="AI146" s="44">
        <f t="shared" si="10"/>
        <v>0</v>
      </c>
      <c r="AJ146" s="46"/>
      <c r="AK146" s="45"/>
      <c r="AL146" s="45"/>
      <c r="AM146" s="45" t="s">
        <v>116</v>
      </c>
      <c r="AN146" s="35"/>
      <c r="AO146" s="37"/>
      <c r="AP146" s="37"/>
      <c r="AQ146" s="37"/>
      <c r="AR146" s="37" t="s">
        <v>410</v>
      </c>
      <c r="AS146" s="37" t="s">
        <v>410</v>
      </c>
      <c r="AT146" s="37"/>
      <c r="AU146" s="37"/>
      <c r="AV146" s="37"/>
      <c r="AW146" s="37"/>
      <c r="AX146" s="37"/>
      <c r="AY146" s="37"/>
      <c r="AZ146" s="281" t="s">
        <v>3855</v>
      </c>
      <c r="BA146" s="281">
        <v>22100108</v>
      </c>
      <c r="BB146" s="281"/>
      <c r="BC146" s="224"/>
      <c r="BD146" s="49">
        <v>124</v>
      </c>
      <c r="BE146" s="216"/>
      <c r="BF146" s="216"/>
      <c r="BG146" s="216"/>
      <c r="BH146" s="216"/>
      <c r="BI146" s="216"/>
      <c r="BJ146" s="216"/>
      <c r="BK146" s="216"/>
      <c r="BL146" s="216"/>
      <c r="BM146" s="216"/>
      <c r="BN146" s="216"/>
      <c r="BO146" s="216"/>
      <c r="BP146" s="216"/>
      <c r="BQ146" s="216"/>
      <c r="BR146" s="216"/>
      <c r="BS146" s="216"/>
      <c r="BT146" s="216"/>
      <c r="BU146" s="216"/>
      <c r="BV146" s="216"/>
      <c r="BW146" s="216"/>
      <c r="BX146" s="216"/>
      <c r="BY146" s="216"/>
      <c r="BZ146" s="216"/>
      <c r="CA146" s="216"/>
      <c r="CB146" s="216"/>
      <c r="CC146" s="216"/>
      <c r="CD146" s="216"/>
      <c r="CE146" s="216"/>
      <c r="CF146" s="216"/>
      <c r="CG146" s="216"/>
      <c r="CH146" s="216"/>
      <c r="CI146" s="216"/>
      <c r="CJ146" s="216"/>
      <c r="CK146" s="216"/>
      <c r="CL146" s="216"/>
      <c r="CM146" s="216"/>
      <c r="CN146" s="216"/>
      <c r="CO146" s="216"/>
      <c r="CP146" s="216"/>
      <c r="CQ146" s="216"/>
      <c r="CR146" s="216"/>
      <c r="CS146" s="216"/>
      <c r="CT146" s="216"/>
      <c r="CU146" s="216"/>
      <c r="CV146" s="216"/>
      <c r="CW146" s="216"/>
      <c r="CX146" s="216"/>
      <c r="CY146" s="216"/>
      <c r="CZ146" s="216"/>
      <c r="DA146" s="216"/>
      <c r="DB146" s="216"/>
      <c r="DC146" s="216"/>
      <c r="DD146" s="216"/>
      <c r="DE146" s="216"/>
      <c r="DF146" s="216"/>
      <c r="DG146" s="216"/>
      <c r="DH146" s="216"/>
      <c r="DI146" s="216"/>
      <c r="DJ146" s="216"/>
      <c r="DK146" s="216"/>
      <c r="DL146" s="216"/>
      <c r="DM146" s="216"/>
      <c r="DN146" s="216"/>
      <c r="DO146" s="216"/>
      <c r="DP146" s="216"/>
      <c r="DQ146" s="216"/>
      <c r="DR146" s="216"/>
      <c r="DS146" s="216"/>
      <c r="DT146" s="216"/>
      <c r="DU146" s="216"/>
      <c r="DV146" s="216"/>
      <c r="DW146" s="216"/>
      <c r="DX146" s="216"/>
      <c r="DY146" s="216"/>
      <c r="DZ146" s="216"/>
      <c r="EA146" s="216"/>
      <c r="EB146" s="216"/>
      <c r="EC146" s="216"/>
      <c r="ED146" s="216"/>
      <c r="EE146" s="216"/>
      <c r="EF146" s="216"/>
      <c r="EG146" s="216"/>
      <c r="EH146" s="216"/>
      <c r="EI146" s="216"/>
      <c r="EJ146" s="216"/>
      <c r="EK146" s="216"/>
      <c r="EL146" s="216"/>
      <c r="EM146" s="216"/>
      <c r="EN146" s="216"/>
      <c r="EO146" s="216"/>
      <c r="EP146" s="216"/>
      <c r="EQ146" s="216"/>
      <c r="ER146" s="216"/>
      <c r="ES146" s="216"/>
      <c r="ET146" s="216"/>
      <c r="EU146" s="216"/>
      <c r="EV146" s="216"/>
      <c r="EW146" s="216"/>
      <c r="EX146" s="216"/>
      <c r="EY146" s="216"/>
      <c r="EZ146" s="216"/>
      <c r="FA146" s="216"/>
      <c r="FB146" s="216"/>
      <c r="FC146" s="216"/>
      <c r="FD146" s="216"/>
      <c r="FE146" s="216"/>
      <c r="FF146" s="216"/>
      <c r="FG146" s="216"/>
      <c r="FH146" s="216"/>
      <c r="FI146" s="216"/>
      <c r="FJ146" s="216"/>
      <c r="FK146" s="216"/>
      <c r="FL146" s="216"/>
      <c r="FM146" s="216"/>
      <c r="FN146" s="216"/>
      <c r="FO146" s="216"/>
      <c r="FP146" s="216"/>
      <c r="FQ146" s="216"/>
      <c r="FR146" s="216"/>
      <c r="FS146" s="216"/>
      <c r="FT146" s="216"/>
      <c r="FU146" s="216"/>
      <c r="FV146" s="216"/>
      <c r="FW146" s="216"/>
      <c r="FX146" s="216"/>
      <c r="FY146" s="216"/>
      <c r="FZ146" s="216"/>
      <c r="GA146" s="216"/>
      <c r="GB146" s="216"/>
      <c r="GC146" s="216"/>
      <c r="GD146" s="216"/>
      <c r="GE146" s="216"/>
      <c r="GF146" s="216"/>
      <c r="GG146" s="216"/>
      <c r="GH146" s="216"/>
      <c r="GI146" s="216"/>
      <c r="GJ146" s="216"/>
      <c r="GK146" s="216"/>
      <c r="GL146" s="216"/>
      <c r="GM146" s="216"/>
      <c r="GN146" s="216"/>
      <c r="GO146" s="216"/>
      <c r="GP146" s="216"/>
      <c r="GQ146" s="216"/>
      <c r="GR146" s="216"/>
      <c r="GS146" s="216"/>
      <c r="GT146" s="216"/>
      <c r="GU146" s="216"/>
      <c r="GV146" s="216"/>
      <c r="GW146" s="216"/>
      <c r="GX146" s="216"/>
      <c r="GY146" s="216"/>
      <c r="GZ146" s="216"/>
      <c r="HA146" s="216"/>
      <c r="HB146" s="216"/>
      <c r="HC146" s="216"/>
      <c r="HD146" s="216"/>
      <c r="HE146" s="216"/>
      <c r="HF146" s="216"/>
      <c r="HG146" s="216"/>
      <c r="HH146" s="216"/>
      <c r="HI146" s="216"/>
      <c r="HJ146" s="216"/>
      <c r="HK146" s="216"/>
      <c r="HL146" s="216"/>
      <c r="HM146" s="216"/>
      <c r="HN146" s="216"/>
      <c r="HO146" s="216"/>
      <c r="HP146" s="216"/>
      <c r="HQ146" s="216"/>
      <c r="HR146" s="216"/>
      <c r="HS146" s="216"/>
      <c r="HT146" s="216"/>
      <c r="HU146" s="216"/>
      <c r="HV146" s="216"/>
      <c r="HW146" s="216"/>
      <c r="HX146" s="216"/>
      <c r="HY146" s="216"/>
      <c r="HZ146" s="216"/>
      <c r="IA146" s="216"/>
      <c r="IB146" s="216"/>
      <c r="IC146" s="216"/>
      <c r="ID146" s="216"/>
      <c r="IE146" s="216"/>
      <c r="IF146" s="216"/>
      <c r="IG146" s="216"/>
      <c r="IH146" s="216"/>
      <c r="II146" s="216"/>
      <c r="IJ146" s="216"/>
      <c r="IK146" s="216"/>
      <c r="IL146" s="216"/>
      <c r="IM146" s="216"/>
      <c r="IN146" s="216"/>
      <c r="IO146" s="216"/>
      <c r="IP146" s="216"/>
      <c r="IQ146" s="216"/>
      <c r="IR146" s="216"/>
      <c r="IS146" s="216"/>
      <c r="IT146" s="216"/>
      <c r="IU146" s="216"/>
      <c r="IV146" s="216"/>
      <c r="IW146" s="216"/>
      <c r="IX146" s="216"/>
    </row>
    <row r="147" spans="1:258" s="49" customFormat="1" ht="12.95" customHeight="1">
      <c r="A147" s="466" t="s">
        <v>350</v>
      </c>
      <c r="B147" s="617"/>
      <c r="C147" s="617"/>
      <c r="D147" s="76">
        <v>120003669</v>
      </c>
      <c r="E147" s="614" t="s">
        <v>4747</v>
      </c>
      <c r="F147" s="617"/>
      <c r="G147" s="617"/>
      <c r="H147" s="741" t="s">
        <v>401</v>
      </c>
      <c r="I147" s="741" t="s">
        <v>402</v>
      </c>
      <c r="J147" s="741" t="s">
        <v>403</v>
      </c>
      <c r="K147" s="547" t="s">
        <v>150</v>
      </c>
      <c r="L147" s="143" t="s">
        <v>105</v>
      </c>
      <c r="M147" s="547" t="s">
        <v>121</v>
      </c>
      <c r="N147" s="143" t="s">
        <v>83</v>
      </c>
      <c r="O147" s="469" t="s">
        <v>107</v>
      </c>
      <c r="P147" s="741" t="s">
        <v>108</v>
      </c>
      <c r="Q147" s="469" t="s">
        <v>2156</v>
      </c>
      <c r="R147" s="547" t="s">
        <v>110</v>
      </c>
      <c r="S147" s="469" t="s">
        <v>107</v>
      </c>
      <c r="T147" s="47" t="s">
        <v>122</v>
      </c>
      <c r="U147" s="741" t="s">
        <v>112</v>
      </c>
      <c r="V147" s="469">
        <v>90</v>
      </c>
      <c r="W147" s="741" t="s">
        <v>113</v>
      </c>
      <c r="X147" s="469"/>
      <c r="Y147" s="469"/>
      <c r="Z147" s="469"/>
      <c r="AA147" s="547">
        <v>30</v>
      </c>
      <c r="AB147" s="547">
        <v>60</v>
      </c>
      <c r="AC147" s="547">
        <v>10</v>
      </c>
      <c r="AD147" s="1049" t="s">
        <v>123</v>
      </c>
      <c r="AE147" s="741" t="s">
        <v>115</v>
      </c>
      <c r="AF147" s="745">
        <v>85</v>
      </c>
      <c r="AG147" s="587">
        <v>111607.14</v>
      </c>
      <c r="AH147" s="1051">
        <v>9486606.9000000004</v>
      </c>
      <c r="AI147" s="1051">
        <f t="shared" si="10"/>
        <v>10624999.728000002</v>
      </c>
      <c r="AJ147" s="1052"/>
      <c r="AK147" s="1053"/>
      <c r="AL147" s="1053"/>
      <c r="AM147" s="1053" t="s">
        <v>116</v>
      </c>
      <c r="AN147" s="466"/>
      <c r="AO147" s="741"/>
      <c r="AP147" s="741"/>
      <c r="AQ147" s="741"/>
      <c r="AR147" s="741" t="s">
        <v>410</v>
      </c>
      <c r="AS147" s="741" t="s">
        <v>410</v>
      </c>
      <c r="AT147" s="741"/>
      <c r="AU147" s="741"/>
      <c r="AV147" s="741"/>
      <c r="AW147" s="741"/>
      <c r="AX147" s="741"/>
      <c r="AY147" s="741" t="s">
        <v>4728</v>
      </c>
      <c r="AZ147" s="1054"/>
      <c r="BA147" s="366"/>
      <c r="BB147" s="366"/>
      <c r="BC147" s="118" t="e">
        <f>VLOOKUP(#REF!,$E$13:$BD$2009,53,0)</f>
        <v>#REF!</v>
      </c>
      <c r="BD147" s="785" t="e">
        <f>BC147+0.5</f>
        <v>#REF!</v>
      </c>
    </row>
    <row r="148" spans="1:258" s="49" customFormat="1" ht="12.95" customHeight="1">
      <c r="A148" s="35" t="s">
        <v>350</v>
      </c>
      <c r="B148" s="35"/>
      <c r="C148" s="36" t="s">
        <v>2128</v>
      </c>
      <c r="D148" s="35">
        <v>120003670</v>
      </c>
      <c r="E148" s="37" t="s">
        <v>3440</v>
      </c>
      <c r="F148" s="37">
        <v>22100109</v>
      </c>
      <c r="G148" s="37" t="s">
        <v>1325</v>
      </c>
      <c r="H148" s="37" t="s">
        <v>401</v>
      </c>
      <c r="I148" s="37" t="s">
        <v>402</v>
      </c>
      <c r="J148" s="37" t="s">
        <v>403</v>
      </c>
      <c r="K148" s="38" t="s">
        <v>404</v>
      </c>
      <c r="L148" s="39" t="s">
        <v>105</v>
      </c>
      <c r="M148" s="37" t="s">
        <v>121</v>
      </c>
      <c r="N148" s="40" t="s">
        <v>83</v>
      </c>
      <c r="O148" s="39" t="s">
        <v>107</v>
      </c>
      <c r="P148" s="37" t="s">
        <v>108</v>
      </c>
      <c r="Q148" s="39" t="s">
        <v>151</v>
      </c>
      <c r="R148" s="38" t="s">
        <v>110</v>
      </c>
      <c r="S148" s="39" t="s">
        <v>107</v>
      </c>
      <c r="T148" s="41" t="s">
        <v>122</v>
      </c>
      <c r="U148" s="37" t="s">
        <v>112</v>
      </c>
      <c r="V148" s="39">
        <v>90</v>
      </c>
      <c r="W148" s="37" t="s">
        <v>113</v>
      </c>
      <c r="X148" s="39"/>
      <c r="Y148" s="39"/>
      <c r="Z148" s="39"/>
      <c r="AA148" s="40">
        <v>30</v>
      </c>
      <c r="AB148" s="38">
        <v>60</v>
      </c>
      <c r="AC148" s="38">
        <v>10</v>
      </c>
      <c r="AD148" s="42" t="s">
        <v>123</v>
      </c>
      <c r="AE148" s="37" t="s">
        <v>115</v>
      </c>
      <c r="AF148" s="42">
        <v>55</v>
      </c>
      <c r="AG148" s="135">
        <v>169800</v>
      </c>
      <c r="AH148" s="43">
        <v>0</v>
      </c>
      <c r="AI148" s="44">
        <f t="shared" si="10"/>
        <v>0</v>
      </c>
      <c r="AJ148" s="45"/>
      <c r="AK148" s="46"/>
      <c r="AL148" s="45"/>
      <c r="AM148" s="45" t="s">
        <v>116</v>
      </c>
      <c r="AN148" s="35"/>
      <c r="AO148" s="37"/>
      <c r="AP148" s="37"/>
      <c r="AQ148" s="37"/>
      <c r="AR148" s="37" t="s">
        <v>411</v>
      </c>
      <c r="AS148" s="37" t="s">
        <v>411</v>
      </c>
      <c r="AT148" s="37"/>
      <c r="AU148" s="37"/>
      <c r="AV148" s="37"/>
      <c r="AW148" s="37"/>
      <c r="AX148" s="37"/>
      <c r="AY148" s="37"/>
      <c r="BD148" s="49">
        <v>125</v>
      </c>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c r="BZ148" s="216"/>
      <c r="CA148" s="216"/>
      <c r="CB148" s="216"/>
      <c r="CC148" s="216"/>
      <c r="CD148" s="216"/>
      <c r="CE148" s="216"/>
      <c r="CF148" s="216"/>
      <c r="CG148" s="216"/>
      <c r="CH148" s="216"/>
      <c r="CI148" s="216"/>
      <c r="CJ148" s="216"/>
      <c r="CK148" s="216"/>
      <c r="CL148" s="216"/>
      <c r="CM148" s="216"/>
      <c r="CN148" s="216"/>
      <c r="CO148" s="216"/>
      <c r="CP148" s="216"/>
      <c r="CQ148" s="216"/>
      <c r="CR148" s="216"/>
      <c r="CS148" s="216"/>
      <c r="CT148" s="216"/>
      <c r="CU148" s="216"/>
      <c r="CV148" s="216"/>
      <c r="CW148" s="216"/>
      <c r="CX148" s="216"/>
      <c r="CY148" s="216"/>
      <c r="CZ148" s="216"/>
      <c r="DA148" s="216"/>
      <c r="DB148" s="216"/>
      <c r="DC148" s="216"/>
      <c r="DD148" s="216"/>
      <c r="DE148" s="216"/>
      <c r="DF148" s="216"/>
      <c r="DG148" s="216"/>
      <c r="DH148" s="216"/>
      <c r="DI148" s="216"/>
      <c r="DJ148" s="216"/>
      <c r="DK148" s="216"/>
      <c r="DL148" s="216"/>
      <c r="DM148" s="216"/>
      <c r="DN148" s="216"/>
      <c r="DO148" s="216"/>
      <c r="DP148" s="216"/>
      <c r="DQ148" s="216"/>
      <c r="DR148" s="216"/>
      <c r="DS148" s="216"/>
      <c r="DT148" s="216"/>
      <c r="DU148" s="216"/>
      <c r="DV148" s="216"/>
      <c r="DW148" s="216"/>
      <c r="DX148" s="216"/>
      <c r="DY148" s="216"/>
      <c r="DZ148" s="216"/>
      <c r="EA148" s="216"/>
      <c r="EB148" s="216"/>
      <c r="EC148" s="216"/>
      <c r="ED148" s="216"/>
      <c r="EE148" s="216"/>
      <c r="EF148" s="216"/>
      <c r="EG148" s="216"/>
      <c r="EH148" s="216"/>
      <c r="EI148" s="216"/>
      <c r="EJ148" s="216"/>
      <c r="EK148" s="216"/>
      <c r="EL148" s="216"/>
      <c r="EM148" s="216"/>
      <c r="EN148" s="216"/>
      <c r="EO148" s="216"/>
      <c r="EP148" s="216"/>
      <c r="EQ148" s="216"/>
      <c r="ER148" s="216"/>
      <c r="ES148" s="216"/>
      <c r="ET148" s="216"/>
      <c r="EU148" s="216"/>
      <c r="EV148" s="216"/>
      <c r="EW148" s="216"/>
      <c r="EX148" s="216"/>
      <c r="EY148" s="216"/>
      <c r="EZ148" s="216"/>
      <c r="FA148" s="216"/>
      <c r="FB148" s="216"/>
      <c r="FC148" s="216"/>
      <c r="FD148" s="216"/>
      <c r="FE148" s="216"/>
      <c r="FF148" s="216"/>
      <c r="FG148" s="216"/>
      <c r="FH148" s="216"/>
      <c r="FI148" s="216"/>
      <c r="FJ148" s="216"/>
      <c r="FK148" s="216"/>
      <c r="FL148" s="216"/>
      <c r="FM148" s="216"/>
      <c r="FN148" s="216"/>
      <c r="FO148" s="216"/>
      <c r="FP148" s="216"/>
      <c r="FQ148" s="216"/>
      <c r="FR148" s="216"/>
      <c r="FS148" s="216"/>
      <c r="FT148" s="216"/>
      <c r="FU148" s="216"/>
      <c r="FV148" s="216"/>
      <c r="FW148" s="216"/>
      <c r="FX148" s="216"/>
      <c r="FY148" s="216"/>
      <c r="FZ148" s="216"/>
      <c r="GA148" s="216"/>
      <c r="GB148" s="216"/>
      <c r="GC148" s="216"/>
      <c r="GD148" s="216"/>
      <c r="GE148" s="216"/>
      <c r="GF148" s="216"/>
      <c r="GG148" s="216"/>
      <c r="GH148" s="216"/>
      <c r="GI148" s="216"/>
      <c r="GJ148" s="216"/>
      <c r="GK148" s="216"/>
      <c r="GL148" s="216"/>
      <c r="GM148" s="216"/>
      <c r="GN148" s="216"/>
      <c r="GO148" s="216"/>
      <c r="GP148" s="216"/>
      <c r="GQ148" s="216"/>
      <c r="GR148" s="216"/>
      <c r="GS148" s="216"/>
      <c r="GT148" s="216"/>
      <c r="GU148" s="216"/>
      <c r="GV148" s="216"/>
      <c r="GW148" s="216"/>
      <c r="GX148" s="216"/>
      <c r="GY148" s="216"/>
      <c r="GZ148" s="216"/>
      <c r="HA148" s="216"/>
      <c r="HB148" s="216"/>
      <c r="HC148" s="216"/>
      <c r="HD148" s="216"/>
      <c r="HE148" s="216"/>
      <c r="HF148" s="216"/>
      <c r="HG148" s="216"/>
      <c r="HH148" s="216"/>
      <c r="HI148" s="216"/>
      <c r="HJ148" s="216"/>
      <c r="HK148" s="216"/>
      <c r="HL148" s="216"/>
      <c r="HM148" s="216"/>
      <c r="HN148" s="216"/>
      <c r="HO148" s="216"/>
      <c r="HP148" s="216"/>
      <c r="HQ148" s="216"/>
      <c r="HR148" s="216"/>
      <c r="HS148" s="216"/>
      <c r="HT148" s="216"/>
      <c r="HU148" s="216"/>
      <c r="HV148" s="216"/>
      <c r="HW148" s="216"/>
      <c r="HX148" s="216"/>
      <c r="HY148" s="216"/>
      <c r="HZ148" s="216"/>
      <c r="IA148" s="216"/>
      <c r="IB148" s="216"/>
      <c r="IC148" s="216"/>
      <c r="ID148" s="216"/>
      <c r="IE148" s="216"/>
      <c r="IF148" s="216"/>
      <c r="IG148" s="216"/>
      <c r="IH148" s="216"/>
      <c r="II148" s="216"/>
      <c r="IJ148" s="216"/>
      <c r="IK148" s="216"/>
      <c r="IL148" s="216"/>
      <c r="IM148" s="216"/>
      <c r="IN148" s="216"/>
      <c r="IO148" s="216"/>
      <c r="IP148" s="216"/>
      <c r="IQ148" s="216"/>
      <c r="IR148" s="216"/>
      <c r="IS148" s="216"/>
      <c r="IT148" s="216"/>
      <c r="IU148" s="216"/>
      <c r="IV148" s="216"/>
      <c r="IW148" s="216"/>
      <c r="IX148" s="216"/>
    </row>
    <row r="149" spans="1:258" s="49" customFormat="1" ht="12.95" customHeight="1">
      <c r="A149" s="101" t="s">
        <v>350</v>
      </c>
      <c r="B149" s="122"/>
      <c r="C149" s="122" t="s">
        <v>3848</v>
      </c>
      <c r="D149" s="101">
        <v>120003670</v>
      </c>
      <c r="E149" s="101" t="s">
        <v>3856</v>
      </c>
      <c r="F149" s="101">
        <v>22100109</v>
      </c>
      <c r="G149" s="293"/>
      <c r="H149" s="126" t="s">
        <v>401</v>
      </c>
      <c r="I149" s="126" t="s">
        <v>402</v>
      </c>
      <c r="J149" s="126" t="s">
        <v>403</v>
      </c>
      <c r="K149" s="101" t="s">
        <v>404</v>
      </c>
      <c r="L149" s="101" t="s">
        <v>105</v>
      </c>
      <c r="M149" s="74" t="s">
        <v>121</v>
      </c>
      <c r="N149" s="101" t="s">
        <v>83</v>
      </c>
      <c r="O149" s="122" t="s">
        <v>107</v>
      </c>
      <c r="P149" s="124" t="s">
        <v>108</v>
      </c>
      <c r="Q149" s="74" t="s">
        <v>109</v>
      </c>
      <c r="R149" s="74" t="s">
        <v>110</v>
      </c>
      <c r="S149" s="122" t="s">
        <v>107</v>
      </c>
      <c r="T149" s="124" t="s">
        <v>122</v>
      </c>
      <c r="U149" s="74" t="s">
        <v>112</v>
      </c>
      <c r="V149" s="74">
        <v>90</v>
      </c>
      <c r="W149" s="74" t="s">
        <v>113</v>
      </c>
      <c r="X149" s="74"/>
      <c r="Y149" s="74"/>
      <c r="Z149" s="74"/>
      <c r="AA149" s="294">
        <v>30</v>
      </c>
      <c r="AB149" s="74">
        <v>60</v>
      </c>
      <c r="AC149" s="294">
        <v>10</v>
      </c>
      <c r="AD149" s="74" t="s">
        <v>123</v>
      </c>
      <c r="AE149" s="74" t="s">
        <v>115</v>
      </c>
      <c r="AF149" s="295">
        <v>25</v>
      </c>
      <c r="AG149" s="296">
        <v>169800</v>
      </c>
      <c r="AH149" s="43">
        <v>0</v>
      </c>
      <c r="AI149" s="44">
        <f t="shared" si="10"/>
        <v>0</v>
      </c>
      <c r="AJ149" s="298"/>
      <c r="AK149" s="298"/>
      <c r="AL149" s="298"/>
      <c r="AM149" s="299" t="s">
        <v>116</v>
      </c>
      <c r="AN149" s="300"/>
      <c r="AO149" s="300"/>
      <c r="AP149" s="74"/>
      <c r="AQ149" s="74"/>
      <c r="AR149" s="74" t="s">
        <v>411</v>
      </c>
      <c r="AS149" s="293"/>
      <c r="AT149" s="74"/>
      <c r="AU149" s="74"/>
      <c r="AV149" s="74"/>
      <c r="AW149" s="74"/>
      <c r="AX149" s="74"/>
      <c r="AY149" s="74" t="s">
        <v>3855</v>
      </c>
      <c r="AZ149" s="216"/>
      <c r="BA149" s="216"/>
      <c r="BB149" s="216"/>
      <c r="BC149" s="224"/>
      <c r="BD149" s="49">
        <v>126</v>
      </c>
    </row>
    <row r="150" spans="1:258" s="49" customFormat="1" ht="12.95" customHeight="1">
      <c r="A150" s="35" t="s">
        <v>350</v>
      </c>
      <c r="B150" s="293"/>
      <c r="C150" s="293" t="s">
        <v>2095</v>
      </c>
      <c r="D150" s="35">
        <v>120003670</v>
      </c>
      <c r="E150" s="38" t="s">
        <v>4070</v>
      </c>
      <c r="F150" s="471"/>
      <c r="G150" s="293"/>
      <c r="H150" s="37" t="s">
        <v>401</v>
      </c>
      <c r="I150" s="37" t="s">
        <v>402</v>
      </c>
      <c r="J150" s="37" t="s">
        <v>403</v>
      </c>
      <c r="K150" s="37" t="s">
        <v>404</v>
      </c>
      <c r="L150" s="39" t="s">
        <v>105</v>
      </c>
      <c r="M150" s="37" t="s">
        <v>121</v>
      </c>
      <c r="N150" s="39" t="s">
        <v>83</v>
      </c>
      <c r="O150" s="39" t="s">
        <v>107</v>
      </c>
      <c r="P150" s="37" t="s">
        <v>108</v>
      </c>
      <c r="Q150" s="39" t="s">
        <v>1094</v>
      </c>
      <c r="R150" s="37" t="s">
        <v>110</v>
      </c>
      <c r="S150" s="39" t="s">
        <v>107</v>
      </c>
      <c r="T150" s="41" t="s">
        <v>122</v>
      </c>
      <c r="U150" s="37" t="s">
        <v>112</v>
      </c>
      <c r="V150" s="39">
        <v>90</v>
      </c>
      <c r="W150" s="37" t="s">
        <v>113</v>
      </c>
      <c r="X150" s="39"/>
      <c r="Y150" s="39"/>
      <c r="Z150" s="39"/>
      <c r="AA150" s="39">
        <v>30</v>
      </c>
      <c r="AB150" s="37">
        <v>60</v>
      </c>
      <c r="AC150" s="37">
        <v>10</v>
      </c>
      <c r="AD150" s="42" t="s">
        <v>123</v>
      </c>
      <c r="AE150" s="37" t="s">
        <v>115</v>
      </c>
      <c r="AF150" s="42">
        <v>40</v>
      </c>
      <c r="AG150" s="45">
        <v>169800</v>
      </c>
      <c r="AH150" s="43">
        <v>0</v>
      </c>
      <c r="AI150" s="44">
        <f t="shared" si="10"/>
        <v>0</v>
      </c>
      <c r="AJ150" s="46"/>
      <c r="AK150" s="45"/>
      <c r="AL150" s="45"/>
      <c r="AM150" s="45" t="s">
        <v>116</v>
      </c>
      <c r="AN150" s="35"/>
      <c r="AO150" s="37"/>
      <c r="AP150" s="37"/>
      <c r="AQ150" s="37"/>
      <c r="AR150" s="37" t="s">
        <v>411</v>
      </c>
      <c r="AS150" s="37" t="s">
        <v>411</v>
      </c>
      <c r="AT150" s="37"/>
      <c r="AU150" s="37"/>
      <c r="AV150" s="37"/>
      <c r="AW150" s="37"/>
      <c r="AX150" s="37"/>
      <c r="AY150" s="37"/>
      <c r="AZ150" s="281" t="s">
        <v>3855</v>
      </c>
      <c r="BA150" s="281">
        <v>22100109</v>
      </c>
      <c r="BB150" s="281"/>
      <c r="BC150" s="224"/>
      <c r="BD150" s="49">
        <v>127</v>
      </c>
      <c r="BE150" s="216"/>
      <c r="BF150" s="216"/>
      <c r="BG150" s="216"/>
      <c r="BH150" s="216"/>
      <c r="BI150" s="216"/>
      <c r="BJ150" s="216"/>
      <c r="BK150" s="216"/>
      <c r="BL150" s="216"/>
      <c r="BM150" s="216"/>
      <c r="BN150" s="216"/>
      <c r="BO150" s="216"/>
      <c r="BP150" s="216"/>
      <c r="BQ150" s="216"/>
      <c r="BR150" s="216"/>
      <c r="BS150" s="216"/>
      <c r="BT150" s="216"/>
      <c r="BU150" s="216"/>
      <c r="BV150" s="216"/>
      <c r="BW150" s="216"/>
      <c r="BX150" s="216"/>
      <c r="BY150" s="216"/>
      <c r="BZ150" s="216"/>
      <c r="CA150" s="216"/>
      <c r="CB150" s="216"/>
      <c r="CC150" s="216"/>
      <c r="CD150" s="216"/>
      <c r="CE150" s="216"/>
      <c r="CF150" s="216"/>
      <c r="CG150" s="216"/>
      <c r="CH150" s="216"/>
      <c r="CI150" s="216"/>
      <c r="CJ150" s="216"/>
      <c r="CK150" s="216"/>
      <c r="CL150" s="216"/>
      <c r="CM150" s="216"/>
      <c r="CN150" s="216"/>
      <c r="CO150" s="216"/>
      <c r="CP150" s="216"/>
      <c r="CQ150" s="216"/>
      <c r="CR150" s="216"/>
      <c r="CS150" s="216"/>
      <c r="CT150" s="216"/>
      <c r="CU150" s="216"/>
      <c r="CV150" s="216"/>
      <c r="CW150" s="216"/>
      <c r="CX150" s="216"/>
      <c r="CY150" s="216"/>
      <c r="CZ150" s="216"/>
      <c r="DA150" s="216"/>
      <c r="DB150" s="216"/>
      <c r="DC150" s="216"/>
      <c r="DD150" s="216"/>
      <c r="DE150" s="216"/>
      <c r="DF150" s="216"/>
      <c r="DG150" s="216"/>
      <c r="DH150" s="216"/>
      <c r="DI150" s="216"/>
      <c r="DJ150" s="216"/>
      <c r="DK150" s="216"/>
      <c r="DL150" s="216"/>
      <c r="DM150" s="216"/>
      <c r="DN150" s="216"/>
      <c r="DO150" s="216"/>
      <c r="DP150" s="216"/>
      <c r="DQ150" s="216"/>
      <c r="DR150" s="216"/>
      <c r="DS150" s="216"/>
      <c r="DT150" s="216"/>
      <c r="DU150" s="216"/>
      <c r="DV150" s="216"/>
      <c r="DW150" s="216"/>
      <c r="DX150" s="216"/>
      <c r="DY150" s="216"/>
      <c r="DZ150" s="216"/>
      <c r="EA150" s="216"/>
      <c r="EB150" s="216"/>
      <c r="EC150" s="216"/>
      <c r="ED150" s="216"/>
      <c r="EE150" s="216"/>
      <c r="EF150" s="216"/>
      <c r="EG150" s="216"/>
      <c r="EH150" s="216"/>
      <c r="EI150" s="216"/>
      <c r="EJ150" s="216"/>
      <c r="EK150" s="216"/>
      <c r="EL150" s="216"/>
      <c r="EM150" s="216"/>
      <c r="EN150" s="216"/>
      <c r="EO150" s="216"/>
      <c r="EP150" s="216"/>
      <c r="EQ150" s="216"/>
      <c r="ER150" s="216"/>
      <c r="ES150" s="216"/>
      <c r="ET150" s="216"/>
      <c r="EU150" s="216"/>
      <c r="EV150" s="216"/>
      <c r="EW150" s="216"/>
      <c r="EX150" s="216"/>
      <c r="EY150" s="216"/>
      <c r="EZ150" s="216"/>
      <c r="FA150" s="216"/>
      <c r="FB150" s="216"/>
      <c r="FC150" s="216"/>
      <c r="FD150" s="216"/>
      <c r="FE150" s="216"/>
      <c r="FF150" s="216"/>
      <c r="FG150" s="216"/>
      <c r="FH150" s="216"/>
      <c r="FI150" s="216"/>
      <c r="FJ150" s="216"/>
      <c r="FK150" s="216"/>
      <c r="FL150" s="216"/>
      <c r="FM150" s="216"/>
      <c r="FN150" s="216"/>
      <c r="FO150" s="216"/>
      <c r="FP150" s="216"/>
      <c r="FQ150" s="216"/>
      <c r="FR150" s="216"/>
      <c r="FS150" s="216"/>
      <c r="FT150" s="216"/>
      <c r="FU150" s="216"/>
      <c r="FV150" s="216"/>
      <c r="FW150" s="216"/>
      <c r="FX150" s="216"/>
      <c r="FY150" s="216"/>
      <c r="FZ150" s="216"/>
      <c r="GA150" s="216"/>
      <c r="GB150" s="216"/>
      <c r="GC150" s="216"/>
      <c r="GD150" s="216"/>
      <c r="GE150" s="216"/>
      <c r="GF150" s="216"/>
      <c r="GG150" s="216"/>
      <c r="GH150" s="216"/>
      <c r="GI150" s="216"/>
      <c r="GJ150" s="216"/>
      <c r="GK150" s="216"/>
      <c r="GL150" s="216"/>
      <c r="GM150" s="216"/>
      <c r="GN150" s="216"/>
      <c r="GO150" s="216"/>
      <c r="GP150" s="216"/>
      <c r="GQ150" s="216"/>
      <c r="GR150" s="216"/>
      <c r="GS150" s="216"/>
      <c r="GT150" s="216"/>
      <c r="GU150" s="216"/>
      <c r="GV150" s="216"/>
      <c r="GW150" s="216"/>
      <c r="GX150" s="216"/>
      <c r="GY150" s="216"/>
      <c r="GZ150" s="216"/>
      <c r="HA150" s="216"/>
      <c r="HB150" s="216"/>
      <c r="HC150" s="216"/>
      <c r="HD150" s="216"/>
      <c r="HE150" s="216"/>
      <c r="HF150" s="216"/>
      <c r="HG150" s="216"/>
      <c r="HH150" s="216"/>
      <c r="HI150" s="216"/>
      <c r="HJ150" s="216"/>
      <c r="HK150" s="216"/>
      <c r="HL150" s="216"/>
      <c r="HM150" s="216"/>
      <c r="HN150" s="216"/>
      <c r="HO150" s="216"/>
      <c r="HP150" s="216"/>
      <c r="HQ150" s="216"/>
      <c r="HR150" s="216"/>
      <c r="HS150" s="216"/>
      <c r="HT150" s="216"/>
      <c r="HU150" s="216"/>
      <c r="HV150" s="216"/>
      <c r="HW150" s="216"/>
      <c r="HX150" s="216"/>
      <c r="HY150" s="216"/>
      <c r="HZ150" s="216"/>
      <c r="IA150" s="216"/>
      <c r="IB150" s="216"/>
      <c r="IC150" s="216"/>
      <c r="ID150" s="216"/>
      <c r="IE150" s="216"/>
      <c r="IF150" s="216"/>
      <c r="IG150" s="216"/>
      <c r="IH150" s="216"/>
      <c r="II150" s="216"/>
      <c r="IJ150" s="216"/>
      <c r="IK150" s="216"/>
      <c r="IL150" s="216"/>
      <c r="IM150" s="216"/>
      <c r="IN150" s="216"/>
      <c r="IO150" s="216"/>
      <c r="IP150" s="216"/>
      <c r="IQ150" s="216"/>
      <c r="IR150" s="216"/>
      <c r="IS150" s="216"/>
      <c r="IT150" s="216"/>
      <c r="IU150" s="216"/>
      <c r="IV150" s="216"/>
      <c r="IW150" s="216"/>
      <c r="IX150" s="216"/>
    </row>
    <row r="151" spans="1:258" s="49" customFormat="1" ht="12.95" customHeight="1">
      <c r="A151" s="466" t="s">
        <v>350</v>
      </c>
      <c r="B151" s="617"/>
      <c r="C151" s="617"/>
      <c r="D151" s="76">
        <v>120003670</v>
      </c>
      <c r="E151" s="614" t="s">
        <v>4756</v>
      </c>
      <c r="F151" s="617"/>
      <c r="G151" s="617"/>
      <c r="H151" s="741" t="s">
        <v>401</v>
      </c>
      <c r="I151" s="741" t="s">
        <v>402</v>
      </c>
      <c r="J151" s="741" t="s">
        <v>403</v>
      </c>
      <c r="K151" s="547" t="s">
        <v>150</v>
      </c>
      <c r="L151" s="143" t="s">
        <v>105</v>
      </c>
      <c r="M151" s="547" t="s">
        <v>121</v>
      </c>
      <c r="N151" s="143" t="s">
        <v>83</v>
      </c>
      <c r="O151" s="469" t="s">
        <v>107</v>
      </c>
      <c r="P151" s="741" t="s">
        <v>108</v>
      </c>
      <c r="Q151" s="469" t="s">
        <v>2140</v>
      </c>
      <c r="R151" s="547" t="s">
        <v>110</v>
      </c>
      <c r="S151" s="469" t="s">
        <v>107</v>
      </c>
      <c r="T151" s="47" t="s">
        <v>122</v>
      </c>
      <c r="U151" s="741" t="s">
        <v>112</v>
      </c>
      <c r="V151" s="469">
        <v>90</v>
      </c>
      <c r="W151" s="741" t="s">
        <v>113</v>
      </c>
      <c r="X151" s="469"/>
      <c r="Y151" s="469"/>
      <c r="Z151" s="469"/>
      <c r="AA151" s="547">
        <v>30</v>
      </c>
      <c r="AB151" s="547">
        <v>60</v>
      </c>
      <c r="AC151" s="547">
        <v>10</v>
      </c>
      <c r="AD151" s="1049" t="s">
        <v>123</v>
      </c>
      <c r="AE151" s="741" t="s">
        <v>115</v>
      </c>
      <c r="AF151" s="745">
        <v>40</v>
      </c>
      <c r="AG151" s="745">
        <v>169800</v>
      </c>
      <c r="AH151" s="1051">
        <v>6792000</v>
      </c>
      <c r="AI151" s="1051">
        <f t="shared" si="10"/>
        <v>7607040.0000000009</v>
      </c>
      <c r="AJ151" s="1052"/>
      <c r="AK151" s="1053"/>
      <c r="AL151" s="1053"/>
      <c r="AM151" s="1053" t="s">
        <v>116</v>
      </c>
      <c r="AN151" s="466"/>
      <c r="AO151" s="741"/>
      <c r="AP151" s="741"/>
      <c r="AQ151" s="741"/>
      <c r="AR151" s="741" t="s">
        <v>411</v>
      </c>
      <c r="AS151" s="741" t="s">
        <v>411</v>
      </c>
      <c r="AT151" s="741"/>
      <c r="AU151" s="741"/>
      <c r="AV151" s="741"/>
      <c r="AW151" s="741"/>
      <c r="AX151" s="741"/>
      <c r="AY151" s="741" t="s">
        <v>4728</v>
      </c>
      <c r="AZ151" s="1061"/>
      <c r="BA151" s="366"/>
      <c r="BB151" s="366"/>
      <c r="BC151" s="118" t="e">
        <f>VLOOKUP(#REF!,$E$13:$BD$2009,53,0)</f>
        <v>#REF!</v>
      </c>
      <c r="BD151" s="785" t="e">
        <f>BC151+0.5</f>
        <v>#REF!</v>
      </c>
    </row>
    <row r="152" spans="1:258" s="49" customFormat="1" ht="12.95" customHeight="1">
      <c r="A152" s="35" t="s">
        <v>350</v>
      </c>
      <c r="B152" s="35"/>
      <c r="C152" s="36" t="s">
        <v>2128</v>
      </c>
      <c r="D152" s="35">
        <v>120003671</v>
      </c>
      <c r="E152" s="37" t="s">
        <v>3441</v>
      </c>
      <c r="F152" s="37">
        <v>22100110</v>
      </c>
      <c r="G152" s="37" t="s">
        <v>1326</v>
      </c>
      <c r="H152" s="37" t="s">
        <v>401</v>
      </c>
      <c r="I152" s="37" t="s">
        <v>402</v>
      </c>
      <c r="J152" s="37" t="s">
        <v>403</v>
      </c>
      <c r="K152" s="38" t="s">
        <v>404</v>
      </c>
      <c r="L152" s="39" t="s">
        <v>105</v>
      </c>
      <c r="M152" s="37" t="s">
        <v>121</v>
      </c>
      <c r="N152" s="40" t="s">
        <v>83</v>
      </c>
      <c r="O152" s="39" t="s">
        <v>107</v>
      </c>
      <c r="P152" s="37" t="s">
        <v>108</v>
      </c>
      <c r="Q152" s="39" t="s">
        <v>151</v>
      </c>
      <c r="R152" s="38" t="s">
        <v>110</v>
      </c>
      <c r="S152" s="39" t="s">
        <v>107</v>
      </c>
      <c r="T152" s="41" t="s">
        <v>122</v>
      </c>
      <c r="U152" s="37" t="s">
        <v>112</v>
      </c>
      <c r="V152" s="39">
        <v>90</v>
      </c>
      <c r="W152" s="37" t="s">
        <v>113</v>
      </c>
      <c r="X152" s="39"/>
      <c r="Y152" s="39"/>
      <c r="Z152" s="39"/>
      <c r="AA152" s="40">
        <v>30</v>
      </c>
      <c r="AB152" s="38">
        <v>60</v>
      </c>
      <c r="AC152" s="38">
        <v>10</v>
      </c>
      <c r="AD152" s="42" t="s">
        <v>123</v>
      </c>
      <c r="AE152" s="37" t="s">
        <v>115</v>
      </c>
      <c r="AF152" s="42">
        <v>98</v>
      </c>
      <c r="AG152" s="135">
        <v>83010</v>
      </c>
      <c r="AH152" s="43">
        <v>0</v>
      </c>
      <c r="AI152" s="44">
        <f t="shared" si="10"/>
        <v>0</v>
      </c>
      <c r="AJ152" s="45"/>
      <c r="AK152" s="46"/>
      <c r="AL152" s="45"/>
      <c r="AM152" s="45" t="s">
        <v>116</v>
      </c>
      <c r="AN152" s="35"/>
      <c r="AO152" s="37"/>
      <c r="AP152" s="37"/>
      <c r="AQ152" s="37"/>
      <c r="AR152" s="37" t="s">
        <v>412</v>
      </c>
      <c r="AS152" s="37" t="s">
        <v>412</v>
      </c>
      <c r="AT152" s="37"/>
      <c r="AU152" s="37"/>
      <c r="AV152" s="37"/>
      <c r="AW152" s="37"/>
      <c r="AX152" s="37"/>
      <c r="AY152" s="37"/>
      <c r="BD152" s="49">
        <v>128</v>
      </c>
      <c r="BE152" s="216"/>
      <c r="BF152" s="216"/>
      <c r="BG152" s="216"/>
      <c r="BH152" s="216"/>
      <c r="BI152" s="216"/>
      <c r="BJ152" s="216"/>
      <c r="BK152" s="216"/>
      <c r="BL152" s="216"/>
      <c r="BM152" s="216"/>
      <c r="BN152" s="216"/>
      <c r="BO152" s="216"/>
      <c r="BP152" s="216"/>
      <c r="BQ152" s="216"/>
      <c r="BR152" s="216"/>
      <c r="BS152" s="216"/>
      <c r="BT152" s="216"/>
      <c r="BU152" s="216"/>
      <c r="BV152" s="216"/>
      <c r="BW152" s="216"/>
      <c r="BX152" s="216"/>
      <c r="BY152" s="216"/>
      <c r="BZ152" s="216"/>
      <c r="CA152" s="216"/>
      <c r="CB152" s="216"/>
      <c r="CC152" s="216"/>
      <c r="CD152" s="216"/>
      <c r="CE152" s="216"/>
      <c r="CF152" s="216"/>
      <c r="CG152" s="216"/>
      <c r="CH152" s="216"/>
      <c r="CI152" s="216"/>
      <c r="CJ152" s="216"/>
      <c r="CK152" s="216"/>
      <c r="CL152" s="216"/>
      <c r="CM152" s="216"/>
      <c r="CN152" s="216"/>
      <c r="CO152" s="216"/>
      <c r="CP152" s="216"/>
      <c r="CQ152" s="216"/>
      <c r="CR152" s="216"/>
      <c r="CS152" s="216"/>
      <c r="CT152" s="216"/>
      <c r="CU152" s="216"/>
      <c r="CV152" s="216"/>
      <c r="CW152" s="216"/>
      <c r="CX152" s="216"/>
      <c r="CY152" s="216"/>
      <c r="CZ152" s="216"/>
      <c r="DA152" s="216"/>
      <c r="DB152" s="216"/>
      <c r="DC152" s="216"/>
      <c r="DD152" s="216"/>
      <c r="DE152" s="216"/>
      <c r="DF152" s="216"/>
      <c r="DG152" s="216"/>
      <c r="DH152" s="216"/>
      <c r="DI152" s="216"/>
      <c r="DJ152" s="216"/>
      <c r="DK152" s="216"/>
      <c r="DL152" s="216"/>
      <c r="DM152" s="216"/>
      <c r="DN152" s="216"/>
      <c r="DO152" s="216"/>
      <c r="DP152" s="216"/>
      <c r="DQ152" s="216"/>
      <c r="DR152" s="216"/>
      <c r="DS152" s="216"/>
      <c r="DT152" s="216"/>
      <c r="DU152" s="216"/>
      <c r="DV152" s="216"/>
      <c r="DW152" s="216"/>
      <c r="DX152" s="216"/>
      <c r="DY152" s="216"/>
      <c r="DZ152" s="216"/>
      <c r="EA152" s="216"/>
      <c r="EB152" s="216"/>
      <c r="EC152" s="216"/>
      <c r="ED152" s="216"/>
      <c r="EE152" s="216"/>
      <c r="EF152" s="216"/>
      <c r="EG152" s="216"/>
      <c r="EH152" s="216"/>
      <c r="EI152" s="216"/>
      <c r="EJ152" s="216"/>
      <c r="EK152" s="216"/>
      <c r="EL152" s="216"/>
      <c r="EM152" s="216"/>
      <c r="EN152" s="216"/>
      <c r="EO152" s="216"/>
      <c r="EP152" s="216"/>
      <c r="EQ152" s="216"/>
      <c r="ER152" s="216"/>
      <c r="ES152" s="216"/>
      <c r="ET152" s="216"/>
      <c r="EU152" s="216"/>
      <c r="EV152" s="216"/>
      <c r="EW152" s="216"/>
      <c r="EX152" s="216"/>
      <c r="EY152" s="216"/>
      <c r="EZ152" s="216"/>
      <c r="FA152" s="216"/>
      <c r="FB152" s="216"/>
      <c r="FC152" s="216"/>
      <c r="FD152" s="216"/>
      <c r="FE152" s="216"/>
      <c r="FF152" s="216"/>
      <c r="FG152" s="216"/>
      <c r="FH152" s="216"/>
      <c r="FI152" s="216"/>
      <c r="FJ152" s="216"/>
      <c r="FK152" s="216"/>
      <c r="FL152" s="216"/>
      <c r="FM152" s="216"/>
      <c r="FN152" s="216"/>
      <c r="FO152" s="216"/>
      <c r="FP152" s="216"/>
      <c r="FQ152" s="216"/>
      <c r="FR152" s="216"/>
      <c r="FS152" s="216"/>
      <c r="FT152" s="216"/>
      <c r="FU152" s="216"/>
      <c r="FV152" s="216"/>
      <c r="FW152" s="216"/>
      <c r="FX152" s="216"/>
      <c r="FY152" s="216"/>
      <c r="FZ152" s="216"/>
      <c r="GA152" s="216"/>
      <c r="GB152" s="216"/>
      <c r="GC152" s="216"/>
      <c r="GD152" s="216"/>
      <c r="GE152" s="216"/>
      <c r="GF152" s="216"/>
      <c r="GG152" s="216"/>
      <c r="GH152" s="216"/>
      <c r="GI152" s="216"/>
      <c r="GJ152" s="216"/>
      <c r="GK152" s="216"/>
      <c r="GL152" s="216"/>
      <c r="GM152" s="216"/>
      <c r="GN152" s="216"/>
      <c r="GO152" s="216"/>
      <c r="GP152" s="216"/>
      <c r="GQ152" s="216"/>
      <c r="GR152" s="216"/>
      <c r="GS152" s="216"/>
      <c r="GT152" s="216"/>
      <c r="GU152" s="216"/>
      <c r="GV152" s="216"/>
      <c r="GW152" s="216"/>
      <c r="GX152" s="216"/>
      <c r="GY152" s="216"/>
      <c r="GZ152" s="216"/>
      <c r="HA152" s="216"/>
      <c r="HB152" s="216"/>
      <c r="HC152" s="216"/>
      <c r="HD152" s="216"/>
      <c r="HE152" s="216"/>
      <c r="HF152" s="216"/>
      <c r="HG152" s="216"/>
      <c r="HH152" s="216"/>
      <c r="HI152" s="216"/>
      <c r="HJ152" s="216"/>
      <c r="HK152" s="216"/>
      <c r="HL152" s="216"/>
      <c r="HM152" s="216"/>
      <c r="HN152" s="216"/>
      <c r="HO152" s="216"/>
      <c r="HP152" s="216"/>
      <c r="HQ152" s="216"/>
      <c r="HR152" s="216"/>
      <c r="HS152" s="216"/>
      <c r="HT152" s="216"/>
      <c r="HU152" s="216"/>
      <c r="HV152" s="216"/>
      <c r="HW152" s="216"/>
      <c r="HX152" s="216"/>
      <c r="HY152" s="216"/>
      <c r="HZ152" s="216"/>
      <c r="IA152" s="216"/>
      <c r="IB152" s="216"/>
      <c r="IC152" s="216"/>
      <c r="ID152" s="216"/>
      <c r="IE152" s="216"/>
      <c r="IF152" s="216"/>
      <c r="IG152" s="216"/>
      <c r="IH152" s="216"/>
      <c r="II152" s="216"/>
      <c r="IJ152" s="216"/>
      <c r="IK152" s="216"/>
      <c r="IL152" s="216"/>
      <c r="IM152" s="216"/>
      <c r="IN152" s="216"/>
      <c r="IO152" s="216"/>
      <c r="IP152" s="216"/>
      <c r="IQ152" s="216"/>
      <c r="IR152" s="216"/>
      <c r="IS152" s="216"/>
      <c r="IT152" s="216"/>
      <c r="IU152" s="216"/>
      <c r="IV152" s="216"/>
      <c r="IW152" s="216"/>
      <c r="IX152" s="216"/>
    </row>
    <row r="153" spans="1:258" s="49" customFormat="1" ht="12.95" customHeight="1">
      <c r="A153" s="101" t="s">
        <v>350</v>
      </c>
      <c r="B153" s="122"/>
      <c r="C153" s="122" t="s">
        <v>3848</v>
      </c>
      <c r="D153" s="101">
        <v>120003671</v>
      </c>
      <c r="E153" s="101" t="s">
        <v>3857</v>
      </c>
      <c r="F153" s="101">
        <v>22100110</v>
      </c>
      <c r="G153" s="293"/>
      <c r="H153" s="126" t="s">
        <v>401</v>
      </c>
      <c r="I153" s="126" t="s">
        <v>402</v>
      </c>
      <c r="J153" s="126" t="s">
        <v>403</v>
      </c>
      <c r="K153" s="101" t="s">
        <v>404</v>
      </c>
      <c r="L153" s="101" t="s">
        <v>105</v>
      </c>
      <c r="M153" s="74" t="s">
        <v>121</v>
      </c>
      <c r="N153" s="101" t="s">
        <v>83</v>
      </c>
      <c r="O153" s="122" t="s">
        <v>107</v>
      </c>
      <c r="P153" s="124" t="s">
        <v>108</v>
      </c>
      <c r="Q153" s="74" t="s">
        <v>109</v>
      </c>
      <c r="R153" s="74" t="s">
        <v>110</v>
      </c>
      <c r="S153" s="122" t="s">
        <v>107</v>
      </c>
      <c r="T153" s="124" t="s">
        <v>122</v>
      </c>
      <c r="U153" s="74" t="s">
        <v>112</v>
      </c>
      <c r="V153" s="74">
        <v>90</v>
      </c>
      <c r="W153" s="74" t="s">
        <v>113</v>
      </c>
      <c r="X153" s="74"/>
      <c r="Y153" s="74"/>
      <c r="Z153" s="74"/>
      <c r="AA153" s="294">
        <v>30</v>
      </c>
      <c r="AB153" s="74">
        <v>60</v>
      </c>
      <c r="AC153" s="294">
        <v>10</v>
      </c>
      <c r="AD153" s="74" t="s">
        <v>123</v>
      </c>
      <c r="AE153" s="74" t="s">
        <v>115</v>
      </c>
      <c r="AF153" s="295">
        <v>98</v>
      </c>
      <c r="AG153" s="296">
        <v>83010</v>
      </c>
      <c r="AH153" s="43">
        <v>0</v>
      </c>
      <c r="AI153" s="44">
        <f t="shared" si="10"/>
        <v>0</v>
      </c>
      <c r="AJ153" s="298"/>
      <c r="AK153" s="298"/>
      <c r="AL153" s="298"/>
      <c r="AM153" s="299" t="s">
        <v>116</v>
      </c>
      <c r="AN153" s="300"/>
      <c r="AO153" s="300"/>
      <c r="AP153" s="74"/>
      <c r="AQ153" s="74"/>
      <c r="AR153" s="74" t="s">
        <v>412</v>
      </c>
      <c r="AS153" s="293"/>
      <c r="AT153" s="74"/>
      <c r="AU153" s="74"/>
      <c r="AV153" s="74"/>
      <c r="AW153" s="74"/>
      <c r="AX153" s="74"/>
      <c r="AY153" s="74" t="s">
        <v>3850</v>
      </c>
      <c r="AZ153" s="216"/>
      <c r="BA153" s="216"/>
      <c r="BB153" s="216"/>
      <c r="BC153" s="224"/>
      <c r="BD153" s="49">
        <v>129</v>
      </c>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c r="IE153" s="48"/>
      <c r="IF153" s="48"/>
      <c r="IG153" s="48"/>
      <c r="IH153" s="48"/>
      <c r="II153" s="48"/>
      <c r="IJ153" s="48"/>
      <c r="IK153" s="48"/>
      <c r="IL153" s="48"/>
      <c r="IM153" s="48"/>
      <c r="IN153" s="48"/>
      <c r="IO153" s="48"/>
      <c r="IP153" s="48"/>
      <c r="IQ153" s="48"/>
      <c r="IR153" s="48"/>
      <c r="IS153" s="48"/>
      <c r="IT153" s="48"/>
      <c r="IU153" s="48"/>
      <c r="IV153" s="48"/>
      <c r="IW153" s="48"/>
      <c r="IX153" s="48"/>
    </row>
    <row r="154" spans="1:258" s="49" customFormat="1" ht="12.95" customHeight="1">
      <c r="A154" s="35" t="s">
        <v>350</v>
      </c>
      <c r="B154" s="293"/>
      <c r="C154" s="293" t="s">
        <v>2095</v>
      </c>
      <c r="D154" s="35">
        <v>120003671</v>
      </c>
      <c r="E154" s="38" t="s">
        <v>4071</v>
      </c>
      <c r="F154" s="471"/>
      <c r="G154" s="293"/>
      <c r="H154" s="37" t="s">
        <v>401</v>
      </c>
      <c r="I154" s="37" t="s">
        <v>402</v>
      </c>
      <c r="J154" s="37" t="s">
        <v>403</v>
      </c>
      <c r="K154" s="37" t="s">
        <v>404</v>
      </c>
      <c r="L154" s="39" t="s">
        <v>105</v>
      </c>
      <c r="M154" s="37" t="s">
        <v>121</v>
      </c>
      <c r="N154" s="39" t="s">
        <v>83</v>
      </c>
      <c r="O154" s="39" t="s">
        <v>107</v>
      </c>
      <c r="P154" s="37" t="s">
        <v>108</v>
      </c>
      <c r="Q154" s="39" t="s">
        <v>1094</v>
      </c>
      <c r="R154" s="37" t="s">
        <v>110</v>
      </c>
      <c r="S154" s="39" t="s">
        <v>107</v>
      </c>
      <c r="T154" s="41" t="s">
        <v>122</v>
      </c>
      <c r="U154" s="37" t="s">
        <v>112</v>
      </c>
      <c r="V154" s="39">
        <v>90</v>
      </c>
      <c r="W154" s="37" t="s">
        <v>113</v>
      </c>
      <c r="X154" s="39"/>
      <c r="Y154" s="39"/>
      <c r="Z154" s="39"/>
      <c r="AA154" s="39">
        <v>30</v>
      </c>
      <c r="AB154" s="37">
        <v>60</v>
      </c>
      <c r="AC154" s="37">
        <v>10</v>
      </c>
      <c r="AD154" s="42" t="s">
        <v>123</v>
      </c>
      <c r="AE154" s="37" t="s">
        <v>115</v>
      </c>
      <c r="AF154" s="42">
        <v>98</v>
      </c>
      <c r="AG154" s="45">
        <v>83010</v>
      </c>
      <c r="AH154" s="43">
        <v>0</v>
      </c>
      <c r="AI154" s="44">
        <f t="shared" si="10"/>
        <v>0</v>
      </c>
      <c r="AJ154" s="46"/>
      <c r="AK154" s="45"/>
      <c r="AL154" s="45"/>
      <c r="AM154" s="45" t="s">
        <v>116</v>
      </c>
      <c r="AN154" s="35"/>
      <c r="AO154" s="37"/>
      <c r="AP154" s="37"/>
      <c r="AQ154" s="37"/>
      <c r="AR154" s="37" t="s">
        <v>412</v>
      </c>
      <c r="AS154" s="37" t="s">
        <v>412</v>
      </c>
      <c r="AT154" s="37"/>
      <c r="AU154" s="37"/>
      <c r="AV154" s="37"/>
      <c r="AW154" s="37"/>
      <c r="AX154" s="37"/>
      <c r="AY154" s="37"/>
      <c r="AZ154" s="281" t="s">
        <v>3850</v>
      </c>
      <c r="BA154" s="281">
        <v>22100110</v>
      </c>
      <c r="BB154" s="281"/>
      <c r="BC154" s="224"/>
      <c r="BD154" s="49">
        <v>130</v>
      </c>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c r="IE154" s="48"/>
      <c r="IF154" s="48"/>
      <c r="IG154" s="48"/>
      <c r="IH154" s="48"/>
      <c r="II154" s="48"/>
      <c r="IJ154" s="48"/>
      <c r="IK154" s="48"/>
      <c r="IL154" s="48"/>
      <c r="IM154" s="48"/>
      <c r="IN154" s="48"/>
      <c r="IO154" s="48"/>
      <c r="IP154" s="48"/>
      <c r="IQ154" s="48"/>
      <c r="IR154" s="48"/>
      <c r="IS154" s="48"/>
      <c r="IT154" s="48"/>
      <c r="IU154" s="48"/>
      <c r="IV154" s="48"/>
      <c r="IW154" s="48"/>
      <c r="IX154" s="48"/>
    </row>
    <row r="155" spans="1:258" s="49" customFormat="1" ht="12.95" customHeight="1">
      <c r="A155" s="466" t="s">
        <v>350</v>
      </c>
      <c r="B155" s="617"/>
      <c r="C155" s="617"/>
      <c r="D155" s="76">
        <v>120003671</v>
      </c>
      <c r="E155" s="614" t="s">
        <v>4757</v>
      </c>
      <c r="F155" s="617"/>
      <c r="G155" s="617"/>
      <c r="H155" s="741" t="s">
        <v>401</v>
      </c>
      <c r="I155" s="741" t="s">
        <v>402</v>
      </c>
      <c r="J155" s="741" t="s">
        <v>403</v>
      </c>
      <c r="K155" s="547" t="s">
        <v>150</v>
      </c>
      <c r="L155" s="143" t="s">
        <v>105</v>
      </c>
      <c r="M155" s="547" t="s">
        <v>121</v>
      </c>
      <c r="N155" s="143" t="s">
        <v>83</v>
      </c>
      <c r="O155" s="469" t="s">
        <v>107</v>
      </c>
      <c r="P155" s="741" t="s">
        <v>108</v>
      </c>
      <c r="Q155" s="469" t="s">
        <v>2140</v>
      </c>
      <c r="R155" s="547" t="s">
        <v>110</v>
      </c>
      <c r="S155" s="469" t="s">
        <v>107</v>
      </c>
      <c r="T155" s="47" t="s">
        <v>122</v>
      </c>
      <c r="U155" s="741" t="s">
        <v>112</v>
      </c>
      <c r="V155" s="469">
        <v>90</v>
      </c>
      <c r="W155" s="741" t="s">
        <v>113</v>
      </c>
      <c r="X155" s="469"/>
      <c r="Y155" s="469"/>
      <c r="Z155" s="469"/>
      <c r="AA155" s="547">
        <v>30</v>
      </c>
      <c r="AB155" s="547">
        <v>60</v>
      </c>
      <c r="AC155" s="547">
        <v>10</v>
      </c>
      <c r="AD155" s="1049" t="s">
        <v>123</v>
      </c>
      <c r="AE155" s="741" t="s">
        <v>115</v>
      </c>
      <c r="AF155" s="745">
        <v>66</v>
      </c>
      <c r="AG155" s="745">
        <v>83010</v>
      </c>
      <c r="AH155" s="1051">
        <v>5478660</v>
      </c>
      <c r="AI155" s="1051">
        <f t="shared" si="10"/>
        <v>6136099.2000000002</v>
      </c>
      <c r="AJ155" s="1052"/>
      <c r="AK155" s="1053"/>
      <c r="AL155" s="1053"/>
      <c r="AM155" s="1053" t="s">
        <v>116</v>
      </c>
      <c r="AN155" s="466"/>
      <c r="AO155" s="741"/>
      <c r="AP155" s="741"/>
      <c r="AQ155" s="741"/>
      <c r="AR155" s="741" t="s">
        <v>412</v>
      </c>
      <c r="AS155" s="741" t="s">
        <v>412</v>
      </c>
      <c r="AT155" s="741"/>
      <c r="AU155" s="741"/>
      <c r="AV155" s="741"/>
      <c r="AW155" s="741"/>
      <c r="AX155" s="741"/>
      <c r="AY155" s="741" t="s">
        <v>4729</v>
      </c>
      <c r="AZ155" s="1061"/>
      <c r="BA155" s="366"/>
      <c r="BB155" s="366"/>
      <c r="BC155" s="118" t="e">
        <f>VLOOKUP(#REF!,$E$13:$BD$2009,53,0)</f>
        <v>#REF!</v>
      </c>
      <c r="BD155" s="785" t="e">
        <f>BC155+0.5</f>
        <v>#REF!</v>
      </c>
      <c r="BE155" s="216"/>
      <c r="BF155" s="216"/>
      <c r="BG155" s="216"/>
      <c r="BH155" s="216"/>
      <c r="BI155" s="216"/>
      <c r="BJ155" s="216"/>
      <c r="BK155" s="216"/>
      <c r="BL155" s="216"/>
      <c r="BM155" s="216"/>
      <c r="BN155" s="216"/>
      <c r="BO155" s="216"/>
      <c r="BP155" s="216"/>
      <c r="BQ155" s="216"/>
      <c r="BR155" s="216"/>
      <c r="BS155" s="216"/>
      <c r="BT155" s="216"/>
      <c r="BU155" s="216"/>
      <c r="BV155" s="216"/>
      <c r="BW155" s="216"/>
      <c r="BX155" s="216"/>
      <c r="BY155" s="216"/>
      <c r="BZ155" s="216"/>
      <c r="CA155" s="216"/>
      <c r="CB155" s="216"/>
      <c r="CC155" s="216"/>
      <c r="CD155" s="216"/>
      <c r="CE155" s="216"/>
      <c r="CF155" s="216"/>
      <c r="CG155" s="216"/>
      <c r="CH155" s="216"/>
      <c r="CI155" s="216"/>
      <c r="CJ155" s="216"/>
      <c r="CK155" s="216"/>
      <c r="CL155" s="216"/>
      <c r="CM155" s="216"/>
      <c r="CN155" s="216"/>
      <c r="CO155" s="216"/>
      <c r="CP155" s="216"/>
      <c r="CQ155" s="216"/>
      <c r="CR155" s="216"/>
      <c r="CS155" s="216"/>
      <c r="CT155" s="216"/>
      <c r="CU155" s="216"/>
      <c r="CV155" s="216"/>
      <c r="CW155" s="216"/>
      <c r="CX155" s="216"/>
      <c r="CY155" s="216"/>
      <c r="CZ155" s="216"/>
      <c r="DA155" s="216"/>
      <c r="DB155" s="216"/>
      <c r="DC155" s="216"/>
      <c r="DD155" s="216"/>
      <c r="DE155" s="216"/>
      <c r="DF155" s="216"/>
      <c r="DG155" s="216"/>
      <c r="DH155" s="216"/>
      <c r="DI155" s="216"/>
      <c r="DJ155" s="216"/>
      <c r="DK155" s="216"/>
      <c r="DL155" s="216"/>
      <c r="DM155" s="216"/>
      <c r="DN155" s="216"/>
      <c r="DO155" s="216"/>
      <c r="DP155" s="216"/>
      <c r="DQ155" s="216"/>
      <c r="DR155" s="216"/>
      <c r="DS155" s="216"/>
      <c r="DT155" s="216"/>
      <c r="DU155" s="216"/>
      <c r="DV155" s="216"/>
      <c r="DW155" s="216"/>
      <c r="DX155" s="216"/>
      <c r="DY155" s="216"/>
      <c r="DZ155" s="216"/>
      <c r="EA155" s="216"/>
      <c r="EB155" s="216"/>
      <c r="EC155" s="216"/>
      <c r="ED155" s="216"/>
      <c r="EE155" s="216"/>
      <c r="EF155" s="216"/>
      <c r="EG155" s="216"/>
      <c r="EH155" s="216"/>
      <c r="EI155" s="216"/>
      <c r="EJ155" s="216"/>
      <c r="EK155" s="216"/>
      <c r="EL155" s="216"/>
      <c r="EM155" s="216"/>
      <c r="EN155" s="216"/>
      <c r="EO155" s="216"/>
      <c r="EP155" s="216"/>
      <c r="EQ155" s="216"/>
      <c r="ER155" s="216"/>
      <c r="ES155" s="216"/>
      <c r="ET155" s="216"/>
      <c r="EU155" s="216"/>
      <c r="EV155" s="216"/>
      <c r="EW155" s="216"/>
      <c r="EX155" s="216"/>
      <c r="EY155" s="216"/>
      <c r="EZ155" s="216"/>
      <c r="FA155" s="216"/>
      <c r="FB155" s="216"/>
      <c r="FC155" s="216"/>
      <c r="FD155" s="216"/>
      <c r="FE155" s="216"/>
      <c r="FF155" s="216"/>
      <c r="FG155" s="216"/>
      <c r="FH155" s="216"/>
      <c r="FI155" s="216"/>
      <c r="FJ155" s="216"/>
      <c r="FK155" s="216"/>
      <c r="FL155" s="216"/>
      <c r="FM155" s="216"/>
      <c r="FN155" s="216"/>
      <c r="FO155" s="216"/>
      <c r="FP155" s="216"/>
      <c r="FQ155" s="216"/>
      <c r="FR155" s="216"/>
      <c r="FS155" s="216"/>
      <c r="FT155" s="216"/>
      <c r="FU155" s="216"/>
      <c r="FV155" s="216"/>
      <c r="FW155" s="216"/>
      <c r="FX155" s="216"/>
      <c r="FY155" s="216"/>
      <c r="FZ155" s="216"/>
      <c r="GA155" s="216"/>
      <c r="GB155" s="216"/>
      <c r="GC155" s="216"/>
      <c r="GD155" s="216"/>
      <c r="GE155" s="216"/>
      <c r="GF155" s="216"/>
      <c r="GG155" s="216"/>
      <c r="GH155" s="216"/>
      <c r="GI155" s="216"/>
      <c r="GJ155" s="216"/>
      <c r="GK155" s="216"/>
      <c r="GL155" s="216"/>
      <c r="GM155" s="216"/>
      <c r="GN155" s="216"/>
      <c r="GO155" s="216"/>
      <c r="GP155" s="216"/>
      <c r="GQ155" s="216"/>
      <c r="GR155" s="216"/>
      <c r="GS155" s="216"/>
      <c r="GT155" s="216"/>
      <c r="GU155" s="216"/>
      <c r="GV155" s="216"/>
      <c r="GW155" s="216"/>
      <c r="GX155" s="216"/>
      <c r="GY155" s="216"/>
      <c r="GZ155" s="216"/>
      <c r="HA155" s="216"/>
      <c r="HB155" s="216"/>
      <c r="HC155" s="216"/>
      <c r="HD155" s="216"/>
      <c r="HE155" s="216"/>
      <c r="HF155" s="216"/>
      <c r="HG155" s="216"/>
      <c r="HH155" s="216"/>
      <c r="HI155" s="216"/>
      <c r="HJ155" s="216"/>
      <c r="HK155" s="216"/>
      <c r="HL155" s="216"/>
      <c r="HM155" s="216"/>
      <c r="HN155" s="216"/>
      <c r="HO155" s="216"/>
      <c r="HP155" s="216"/>
      <c r="HQ155" s="216"/>
      <c r="HR155" s="216"/>
      <c r="HS155" s="216"/>
      <c r="HT155" s="216"/>
      <c r="HU155" s="216"/>
      <c r="HV155" s="216"/>
      <c r="HW155" s="216"/>
      <c r="HX155" s="216"/>
      <c r="HY155" s="216"/>
      <c r="HZ155" s="216"/>
      <c r="IA155" s="216"/>
      <c r="IB155" s="216"/>
      <c r="IC155" s="216"/>
      <c r="ID155" s="216"/>
      <c r="IE155" s="216"/>
      <c r="IF155" s="216"/>
      <c r="IG155" s="216"/>
      <c r="IH155" s="216"/>
      <c r="II155" s="216"/>
      <c r="IJ155" s="216"/>
      <c r="IK155" s="216"/>
      <c r="IL155" s="216"/>
      <c r="IM155" s="216"/>
      <c r="IN155" s="216"/>
      <c r="IO155" s="216"/>
      <c r="IP155" s="216"/>
      <c r="IQ155" s="216"/>
      <c r="IR155" s="216"/>
      <c r="IS155" s="216"/>
      <c r="IT155" s="216"/>
      <c r="IU155" s="216"/>
      <c r="IV155" s="216"/>
      <c r="IW155" s="216"/>
      <c r="IX155" s="216"/>
    </row>
    <row r="156" spans="1:258" s="49" customFormat="1" ht="12.95" customHeight="1">
      <c r="A156" s="35" t="s">
        <v>350</v>
      </c>
      <c r="B156" s="35"/>
      <c r="C156" s="36" t="s">
        <v>2128</v>
      </c>
      <c r="D156" s="35">
        <v>120003672</v>
      </c>
      <c r="E156" s="37" t="s">
        <v>3442</v>
      </c>
      <c r="F156" s="37">
        <v>22100111</v>
      </c>
      <c r="G156" s="37" t="s">
        <v>1327</v>
      </c>
      <c r="H156" s="37" t="s">
        <v>401</v>
      </c>
      <c r="I156" s="37" t="s">
        <v>402</v>
      </c>
      <c r="J156" s="37" t="s">
        <v>403</v>
      </c>
      <c r="K156" s="38" t="s">
        <v>404</v>
      </c>
      <c r="L156" s="39" t="s">
        <v>105</v>
      </c>
      <c r="M156" s="37" t="s">
        <v>121</v>
      </c>
      <c r="N156" s="40" t="s">
        <v>83</v>
      </c>
      <c r="O156" s="39" t="s">
        <v>107</v>
      </c>
      <c r="P156" s="37" t="s">
        <v>108</v>
      </c>
      <c r="Q156" s="39" t="s">
        <v>151</v>
      </c>
      <c r="R156" s="38" t="s">
        <v>110</v>
      </c>
      <c r="S156" s="39" t="s">
        <v>107</v>
      </c>
      <c r="T156" s="41" t="s">
        <v>122</v>
      </c>
      <c r="U156" s="37" t="s">
        <v>112</v>
      </c>
      <c r="V156" s="39">
        <v>90</v>
      </c>
      <c r="W156" s="37" t="s">
        <v>113</v>
      </c>
      <c r="X156" s="39"/>
      <c r="Y156" s="39"/>
      <c r="Z156" s="39"/>
      <c r="AA156" s="40">
        <v>30</v>
      </c>
      <c r="AB156" s="38">
        <v>60</v>
      </c>
      <c r="AC156" s="38">
        <v>10</v>
      </c>
      <c r="AD156" s="42" t="s">
        <v>123</v>
      </c>
      <c r="AE156" s="37" t="s">
        <v>115</v>
      </c>
      <c r="AF156" s="42">
        <v>22</v>
      </c>
      <c r="AG156" s="135">
        <v>485022.5</v>
      </c>
      <c r="AH156" s="43">
        <v>0</v>
      </c>
      <c r="AI156" s="44">
        <f t="shared" si="10"/>
        <v>0</v>
      </c>
      <c r="AJ156" s="45"/>
      <c r="AK156" s="46"/>
      <c r="AL156" s="45"/>
      <c r="AM156" s="45" t="s">
        <v>116</v>
      </c>
      <c r="AN156" s="35"/>
      <c r="AO156" s="37"/>
      <c r="AP156" s="37"/>
      <c r="AQ156" s="37"/>
      <c r="AR156" s="37" t="s">
        <v>413</v>
      </c>
      <c r="AS156" s="37" t="s">
        <v>413</v>
      </c>
      <c r="AT156" s="37"/>
      <c r="AU156" s="37"/>
      <c r="AV156" s="37"/>
      <c r="AW156" s="37"/>
      <c r="AX156" s="37"/>
      <c r="AY156" s="37"/>
      <c r="BD156" s="49">
        <v>131</v>
      </c>
    </row>
    <row r="157" spans="1:258" s="49" customFormat="1" ht="12.95" customHeight="1">
      <c r="A157" s="101" t="s">
        <v>350</v>
      </c>
      <c r="B157" s="122"/>
      <c r="C157" s="122" t="s">
        <v>3848</v>
      </c>
      <c r="D157" s="101">
        <v>120003672</v>
      </c>
      <c r="E157" s="101" t="s">
        <v>3858</v>
      </c>
      <c r="F157" s="101">
        <v>22100111</v>
      </c>
      <c r="G157" s="293"/>
      <c r="H157" s="126" t="s">
        <v>401</v>
      </c>
      <c r="I157" s="126" t="s">
        <v>402</v>
      </c>
      <c r="J157" s="126" t="s">
        <v>403</v>
      </c>
      <c r="K157" s="101" t="s">
        <v>404</v>
      </c>
      <c r="L157" s="101" t="s">
        <v>105</v>
      </c>
      <c r="M157" s="74" t="s">
        <v>121</v>
      </c>
      <c r="N157" s="101" t="s">
        <v>83</v>
      </c>
      <c r="O157" s="122" t="s">
        <v>107</v>
      </c>
      <c r="P157" s="124" t="s">
        <v>108</v>
      </c>
      <c r="Q157" s="74" t="s">
        <v>109</v>
      </c>
      <c r="R157" s="74" t="s">
        <v>110</v>
      </c>
      <c r="S157" s="122" t="s">
        <v>107</v>
      </c>
      <c r="T157" s="124" t="s">
        <v>122</v>
      </c>
      <c r="U157" s="74" t="s">
        <v>112</v>
      </c>
      <c r="V157" s="74">
        <v>90</v>
      </c>
      <c r="W157" s="74" t="s">
        <v>113</v>
      </c>
      <c r="X157" s="74"/>
      <c r="Y157" s="74"/>
      <c r="Z157" s="74"/>
      <c r="AA157" s="294">
        <v>30</v>
      </c>
      <c r="AB157" s="74">
        <v>60</v>
      </c>
      <c r="AC157" s="294">
        <v>10</v>
      </c>
      <c r="AD157" s="74" t="s">
        <v>123</v>
      </c>
      <c r="AE157" s="74" t="s">
        <v>115</v>
      </c>
      <c r="AF157" s="295">
        <v>2</v>
      </c>
      <c r="AG157" s="296">
        <v>485022.5</v>
      </c>
      <c r="AH157" s="43">
        <v>0</v>
      </c>
      <c r="AI157" s="44">
        <f t="shared" si="10"/>
        <v>0</v>
      </c>
      <c r="AJ157" s="298"/>
      <c r="AK157" s="298"/>
      <c r="AL157" s="298"/>
      <c r="AM157" s="299" t="s">
        <v>116</v>
      </c>
      <c r="AN157" s="300"/>
      <c r="AO157" s="300"/>
      <c r="AP157" s="74"/>
      <c r="AQ157" s="74"/>
      <c r="AR157" s="74" t="s">
        <v>413</v>
      </c>
      <c r="AS157" s="293"/>
      <c r="AT157" s="74"/>
      <c r="AU157" s="74"/>
      <c r="AV157" s="74"/>
      <c r="AW157" s="74"/>
      <c r="AX157" s="74"/>
      <c r="AY157" s="74" t="s">
        <v>3855</v>
      </c>
      <c r="AZ157" s="216"/>
      <c r="BA157" s="216"/>
      <c r="BB157" s="216"/>
      <c r="BC157" s="224"/>
      <c r="BD157" s="49">
        <v>132</v>
      </c>
      <c r="BE157" s="216"/>
      <c r="BF157" s="216"/>
      <c r="BG157" s="216"/>
      <c r="BH157" s="216"/>
      <c r="BI157" s="216"/>
      <c r="BJ157" s="216"/>
      <c r="BK157" s="216"/>
      <c r="BL157" s="216"/>
      <c r="BM157" s="216"/>
      <c r="BN157" s="216"/>
      <c r="BO157" s="216"/>
      <c r="BP157" s="216"/>
      <c r="BQ157" s="216"/>
      <c r="BR157" s="216"/>
      <c r="BS157" s="216"/>
      <c r="BT157" s="216"/>
      <c r="BU157" s="216"/>
      <c r="BV157" s="216"/>
      <c r="BW157" s="216"/>
      <c r="BX157" s="216"/>
      <c r="BY157" s="216"/>
      <c r="BZ157" s="216"/>
      <c r="CA157" s="216"/>
      <c r="CB157" s="216"/>
      <c r="CC157" s="216"/>
      <c r="CD157" s="216"/>
      <c r="CE157" s="216"/>
      <c r="CF157" s="216"/>
      <c r="CG157" s="216"/>
      <c r="CH157" s="216"/>
      <c r="CI157" s="216"/>
      <c r="CJ157" s="216"/>
      <c r="CK157" s="216"/>
      <c r="CL157" s="216"/>
      <c r="CM157" s="216"/>
      <c r="CN157" s="216"/>
      <c r="CO157" s="216"/>
      <c r="CP157" s="216"/>
      <c r="CQ157" s="216"/>
      <c r="CR157" s="216"/>
      <c r="CS157" s="216"/>
      <c r="CT157" s="216"/>
      <c r="CU157" s="216"/>
      <c r="CV157" s="216"/>
      <c r="CW157" s="216"/>
      <c r="CX157" s="216"/>
      <c r="CY157" s="216"/>
      <c r="CZ157" s="216"/>
      <c r="DA157" s="216"/>
      <c r="DB157" s="216"/>
      <c r="DC157" s="216"/>
      <c r="DD157" s="216"/>
      <c r="DE157" s="216"/>
      <c r="DF157" s="216"/>
      <c r="DG157" s="216"/>
      <c r="DH157" s="216"/>
      <c r="DI157" s="216"/>
      <c r="DJ157" s="216"/>
      <c r="DK157" s="216"/>
      <c r="DL157" s="216"/>
      <c r="DM157" s="216"/>
      <c r="DN157" s="216"/>
      <c r="DO157" s="216"/>
      <c r="DP157" s="216"/>
      <c r="DQ157" s="216"/>
      <c r="DR157" s="216"/>
      <c r="DS157" s="216"/>
      <c r="DT157" s="216"/>
      <c r="DU157" s="216"/>
      <c r="DV157" s="216"/>
      <c r="DW157" s="216"/>
      <c r="DX157" s="216"/>
      <c r="DY157" s="216"/>
      <c r="DZ157" s="216"/>
      <c r="EA157" s="216"/>
      <c r="EB157" s="216"/>
      <c r="EC157" s="216"/>
      <c r="ED157" s="216"/>
      <c r="EE157" s="216"/>
      <c r="EF157" s="216"/>
      <c r="EG157" s="216"/>
      <c r="EH157" s="216"/>
      <c r="EI157" s="216"/>
      <c r="EJ157" s="216"/>
      <c r="EK157" s="216"/>
      <c r="EL157" s="216"/>
      <c r="EM157" s="216"/>
      <c r="EN157" s="216"/>
      <c r="EO157" s="216"/>
      <c r="EP157" s="216"/>
      <c r="EQ157" s="216"/>
      <c r="ER157" s="216"/>
      <c r="ES157" s="216"/>
      <c r="ET157" s="216"/>
      <c r="EU157" s="216"/>
      <c r="EV157" s="216"/>
      <c r="EW157" s="216"/>
      <c r="EX157" s="216"/>
      <c r="EY157" s="216"/>
      <c r="EZ157" s="216"/>
      <c r="FA157" s="216"/>
      <c r="FB157" s="216"/>
      <c r="FC157" s="216"/>
      <c r="FD157" s="216"/>
      <c r="FE157" s="216"/>
      <c r="FF157" s="216"/>
      <c r="FG157" s="216"/>
      <c r="FH157" s="216"/>
      <c r="FI157" s="216"/>
      <c r="FJ157" s="216"/>
      <c r="FK157" s="216"/>
      <c r="FL157" s="216"/>
      <c r="FM157" s="216"/>
      <c r="FN157" s="216"/>
      <c r="FO157" s="216"/>
      <c r="FP157" s="216"/>
      <c r="FQ157" s="216"/>
      <c r="FR157" s="216"/>
      <c r="FS157" s="216"/>
      <c r="FT157" s="216"/>
      <c r="FU157" s="216"/>
      <c r="FV157" s="216"/>
      <c r="FW157" s="216"/>
      <c r="FX157" s="216"/>
      <c r="FY157" s="216"/>
      <c r="FZ157" s="216"/>
      <c r="GA157" s="216"/>
      <c r="GB157" s="216"/>
      <c r="GC157" s="216"/>
      <c r="GD157" s="216"/>
      <c r="GE157" s="216"/>
      <c r="GF157" s="216"/>
      <c r="GG157" s="216"/>
      <c r="GH157" s="216"/>
      <c r="GI157" s="216"/>
      <c r="GJ157" s="216"/>
      <c r="GK157" s="216"/>
      <c r="GL157" s="216"/>
      <c r="GM157" s="216"/>
      <c r="GN157" s="216"/>
      <c r="GO157" s="216"/>
      <c r="GP157" s="216"/>
      <c r="GQ157" s="216"/>
      <c r="GR157" s="216"/>
      <c r="GS157" s="216"/>
      <c r="GT157" s="216"/>
      <c r="GU157" s="216"/>
      <c r="GV157" s="216"/>
      <c r="GW157" s="216"/>
      <c r="GX157" s="216"/>
      <c r="GY157" s="216"/>
      <c r="GZ157" s="216"/>
      <c r="HA157" s="216"/>
      <c r="HB157" s="216"/>
      <c r="HC157" s="216"/>
      <c r="HD157" s="216"/>
      <c r="HE157" s="216"/>
      <c r="HF157" s="216"/>
      <c r="HG157" s="216"/>
      <c r="HH157" s="216"/>
      <c r="HI157" s="216"/>
      <c r="HJ157" s="216"/>
      <c r="HK157" s="216"/>
      <c r="HL157" s="216"/>
      <c r="HM157" s="216"/>
      <c r="HN157" s="216"/>
      <c r="HO157" s="216"/>
      <c r="HP157" s="216"/>
      <c r="HQ157" s="216"/>
      <c r="HR157" s="216"/>
      <c r="HS157" s="216"/>
      <c r="HT157" s="216"/>
      <c r="HU157" s="216"/>
      <c r="HV157" s="216"/>
      <c r="HW157" s="216"/>
      <c r="HX157" s="216"/>
      <c r="HY157" s="216"/>
      <c r="HZ157" s="216"/>
      <c r="IA157" s="216"/>
      <c r="IB157" s="216"/>
      <c r="IC157" s="216"/>
      <c r="ID157" s="216"/>
      <c r="IE157" s="216"/>
      <c r="IF157" s="216"/>
      <c r="IG157" s="216"/>
      <c r="IH157" s="216"/>
      <c r="II157" s="216"/>
      <c r="IJ157" s="216"/>
      <c r="IK157" s="216"/>
      <c r="IL157" s="216"/>
      <c r="IM157" s="216"/>
      <c r="IN157" s="216"/>
      <c r="IO157" s="216"/>
      <c r="IP157" s="216"/>
      <c r="IQ157" s="216"/>
      <c r="IR157" s="216"/>
      <c r="IS157" s="216"/>
      <c r="IT157" s="216"/>
      <c r="IU157" s="216"/>
      <c r="IV157" s="216"/>
      <c r="IW157" s="216"/>
      <c r="IX157" s="216"/>
    </row>
    <row r="158" spans="1:258" s="49" customFormat="1" ht="12.95" customHeight="1">
      <c r="A158" s="35" t="s">
        <v>350</v>
      </c>
      <c r="B158" s="293"/>
      <c r="C158" s="293" t="s">
        <v>2095</v>
      </c>
      <c r="D158" s="35">
        <v>120003672</v>
      </c>
      <c r="E158" s="38" t="s">
        <v>4072</v>
      </c>
      <c r="F158" s="471"/>
      <c r="G158" s="293"/>
      <c r="H158" s="37" t="s">
        <v>401</v>
      </c>
      <c r="I158" s="37" t="s">
        <v>402</v>
      </c>
      <c r="J158" s="37" t="s">
        <v>403</v>
      </c>
      <c r="K158" s="37" t="s">
        <v>404</v>
      </c>
      <c r="L158" s="39" t="s">
        <v>105</v>
      </c>
      <c r="M158" s="37" t="s">
        <v>121</v>
      </c>
      <c r="N158" s="39" t="s">
        <v>83</v>
      </c>
      <c r="O158" s="39" t="s">
        <v>107</v>
      </c>
      <c r="P158" s="37" t="s">
        <v>108</v>
      </c>
      <c r="Q158" s="39" t="s">
        <v>1094</v>
      </c>
      <c r="R158" s="37" t="s">
        <v>110</v>
      </c>
      <c r="S158" s="39" t="s">
        <v>107</v>
      </c>
      <c r="T158" s="41" t="s">
        <v>122</v>
      </c>
      <c r="U158" s="37" t="s">
        <v>112</v>
      </c>
      <c r="V158" s="39">
        <v>90</v>
      </c>
      <c r="W158" s="37" t="s">
        <v>113</v>
      </c>
      <c r="X158" s="39"/>
      <c r="Y158" s="39"/>
      <c r="Z158" s="39"/>
      <c r="AA158" s="39">
        <v>30</v>
      </c>
      <c r="AB158" s="37">
        <v>60</v>
      </c>
      <c r="AC158" s="37">
        <v>10</v>
      </c>
      <c r="AD158" s="42" t="s">
        <v>123</v>
      </c>
      <c r="AE158" s="37" t="s">
        <v>115</v>
      </c>
      <c r="AF158" s="42">
        <v>22</v>
      </c>
      <c r="AG158" s="45">
        <v>485022.5</v>
      </c>
      <c r="AH158" s="43">
        <v>0</v>
      </c>
      <c r="AI158" s="44">
        <f t="shared" si="10"/>
        <v>0</v>
      </c>
      <c r="AJ158" s="46"/>
      <c r="AK158" s="45"/>
      <c r="AL158" s="45"/>
      <c r="AM158" s="45" t="s">
        <v>116</v>
      </c>
      <c r="AN158" s="35"/>
      <c r="AO158" s="37"/>
      <c r="AP158" s="37"/>
      <c r="AQ158" s="37"/>
      <c r="AR158" s="37" t="s">
        <v>413</v>
      </c>
      <c r="AS158" s="37" t="s">
        <v>413</v>
      </c>
      <c r="AT158" s="37"/>
      <c r="AU158" s="37"/>
      <c r="AV158" s="37"/>
      <c r="AW158" s="37"/>
      <c r="AX158" s="37"/>
      <c r="AY158" s="37"/>
      <c r="AZ158" s="281" t="s">
        <v>3855</v>
      </c>
      <c r="BA158" s="281">
        <v>22100111</v>
      </c>
      <c r="BB158" s="281"/>
      <c r="BC158" s="224"/>
      <c r="BD158" s="49">
        <v>133</v>
      </c>
    </row>
    <row r="159" spans="1:258" s="49" customFormat="1" ht="12.95" customHeight="1">
      <c r="A159" s="466" t="s">
        <v>350</v>
      </c>
      <c r="B159" s="617"/>
      <c r="C159" s="617"/>
      <c r="D159" s="76">
        <v>120003672</v>
      </c>
      <c r="E159" s="614" t="s">
        <v>4748</v>
      </c>
      <c r="F159" s="617"/>
      <c r="G159" s="617"/>
      <c r="H159" s="741" t="s">
        <v>401</v>
      </c>
      <c r="I159" s="741" t="s">
        <v>402</v>
      </c>
      <c r="J159" s="741" t="s">
        <v>403</v>
      </c>
      <c r="K159" s="547" t="s">
        <v>150</v>
      </c>
      <c r="L159" s="143" t="s">
        <v>105</v>
      </c>
      <c r="M159" s="547" t="s">
        <v>121</v>
      </c>
      <c r="N159" s="143" t="s">
        <v>83</v>
      </c>
      <c r="O159" s="469" t="s">
        <v>107</v>
      </c>
      <c r="P159" s="741" t="s">
        <v>108</v>
      </c>
      <c r="Q159" s="469" t="s">
        <v>2156</v>
      </c>
      <c r="R159" s="547" t="s">
        <v>110</v>
      </c>
      <c r="S159" s="469" t="s">
        <v>107</v>
      </c>
      <c r="T159" s="47" t="s">
        <v>122</v>
      </c>
      <c r="U159" s="741" t="s">
        <v>112</v>
      </c>
      <c r="V159" s="469">
        <v>90</v>
      </c>
      <c r="W159" s="741" t="s">
        <v>113</v>
      </c>
      <c r="X159" s="469"/>
      <c r="Y159" s="469"/>
      <c r="Z159" s="469"/>
      <c r="AA159" s="547">
        <v>30</v>
      </c>
      <c r="AB159" s="547">
        <v>60</v>
      </c>
      <c r="AC159" s="547">
        <v>10</v>
      </c>
      <c r="AD159" s="1049" t="s">
        <v>123</v>
      </c>
      <c r="AE159" s="741" t="s">
        <v>115</v>
      </c>
      <c r="AF159" s="745">
        <v>22</v>
      </c>
      <c r="AG159" s="587">
        <v>485022.5</v>
      </c>
      <c r="AH159" s="1051">
        <v>10670495</v>
      </c>
      <c r="AI159" s="1051">
        <f t="shared" si="10"/>
        <v>11950954.4</v>
      </c>
      <c r="AJ159" s="1052"/>
      <c r="AK159" s="1053"/>
      <c r="AL159" s="1053"/>
      <c r="AM159" s="1053" t="s">
        <v>116</v>
      </c>
      <c r="AN159" s="466"/>
      <c r="AO159" s="741"/>
      <c r="AP159" s="741"/>
      <c r="AQ159" s="741"/>
      <c r="AR159" s="741" t="s">
        <v>413</v>
      </c>
      <c r="AS159" s="741" t="s">
        <v>413</v>
      </c>
      <c r="AT159" s="741"/>
      <c r="AU159" s="741"/>
      <c r="AV159" s="741"/>
      <c r="AW159" s="741"/>
      <c r="AX159" s="741"/>
      <c r="AY159" s="741" t="s">
        <v>4728</v>
      </c>
      <c r="AZ159" s="1054"/>
      <c r="BA159" s="366"/>
      <c r="BB159" s="366"/>
      <c r="BC159" s="118" t="e">
        <f>VLOOKUP(#REF!,$E$13:$BD$2009,53,0)</f>
        <v>#REF!</v>
      </c>
      <c r="BD159" s="785" t="e">
        <f>BC159+0.5</f>
        <v>#REF!</v>
      </c>
      <c r="BE159" s="216"/>
      <c r="BF159" s="216"/>
      <c r="BG159" s="216"/>
      <c r="BH159" s="216"/>
      <c r="BI159" s="216"/>
      <c r="BJ159" s="216"/>
      <c r="BK159" s="216"/>
      <c r="BL159" s="216"/>
      <c r="BM159" s="216"/>
      <c r="BN159" s="216"/>
      <c r="BO159" s="216"/>
      <c r="BP159" s="216"/>
      <c r="BQ159" s="216"/>
      <c r="BR159" s="216"/>
      <c r="BS159" s="216"/>
      <c r="BT159" s="216"/>
      <c r="BU159" s="216"/>
      <c r="BV159" s="216"/>
      <c r="BW159" s="216"/>
      <c r="BX159" s="216"/>
      <c r="BY159" s="216"/>
      <c r="BZ159" s="216"/>
      <c r="CA159" s="216"/>
      <c r="CB159" s="216"/>
      <c r="CC159" s="216"/>
      <c r="CD159" s="216"/>
      <c r="CE159" s="216"/>
      <c r="CF159" s="216"/>
      <c r="CG159" s="216"/>
      <c r="CH159" s="216"/>
      <c r="CI159" s="216"/>
      <c r="CJ159" s="216"/>
      <c r="CK159" s="216"/>
      <c r="CL159" s="216"/>
      <c r="CM159" s="216"/>
      <c r="CN159" s="216"/>
      <c r="CO159" s="216"/>
      <c r="CP159" s="216"/>
      <c r="CQ159" s="216"/>
      <c r="CR159" s="216"/>
      <c r="CS159" s="216"/>
      <c r="CT159" s="216"/>
      <c r="CU159" s="216"/>
      <c r="CV159" s="216"/>
      <c r="CW159" s="216"/>
      <c r="CX159" s="216"/>
      <c r="CY159" s="216"/>
      <c r="CZ159" s="216"/>
      <c r="DA159" s="216"/>
      <c r="DB159" s="216"/>
      <c r="DC159" s="216"/>
      <c r="DD159" s="216"/>
      <c r="DE159" s="216"/>
      <c r="DF159" s="216"/>
      <c r="DG159" s="216"/>
      <c r="DH159" s="216"/>
      <c r="DI159" s="216"/>
      <c r="DJ159" s="216"/>
      <c r="DK159" s="216"/>
      <c r="DL159" s="216"/>
      <c r="DM159" s="216"/>
      <c r="DN159" s="216"/>
      <c r="DO159" s="216"/>
      <c r="DP159" s="216"/>
      <c r="DQ159" s="216"/>
      <c r="DR159" s="216"/>
      <c r="DS159" s="216"/>
      <c r="DT159" s="216"/>
      <c r="DU159" s="216"/>
      <c r="DV159" s="216"/>
      <c r="DW159" s="216"/>
      <c r="DX159" s="216"/>
      <c r="DY159" s="216"/>
      <c r="DZ159" s="216"/>
      <c r="EA159" s="216"/>
      <c r="EB159" s="216"/>
      <c r="EC159" s="216"/>
      <c r="ED159" s="216"/>
      <c r="EE159" s="216"/>
      <c r="EF159" s="216"/>
      <c r="EG159" s="216"/>
      <c r="EH159" s="216"/>
      <c r="EI159" s="216"/>
      <c r="EJ159" s="216"/>
      <c r="EK159" s="216"/>
      <c r="EL159" s="216"/>
      <c r="EM159" s="216"/>
      <c r="EN159" s="216"/>
      <c r="EO159" s="216"/>
      <c r="EP159" s="216"/>
      <c r="EQ159" s="216"/>
      <c r="ER159" s="216"/>
      <c r="ES159" s="216"/>
      <c r="ET159" s="216"/>
      <c r="EU159" s="216"/>
      <c r="EV159" s="216"/>
      <c r="EW159" s="216"/>
      <c r="EX159" s="216"/>
      <c r="EY159" s="216"/>
      <c r="EZ159" s="216"/>
      <c r="FA159" s="216"/>
      <c r="FB159" s="216"/>
      <c r="FC159" s="216"/>
      <c r="FD159" s="216"/>
      <c r="FE159" s="216"/>
      <c r="FF159" s="216"/>
      <c r="FG159" s="216"/>
      <c r="FH159" s="216"/>
      <c r="FI159" s="216"/>
      <c r="FJ159" s="216"/>
      <c r="FK159" s="216"/>
      <c r="FL159" s="216"/>
      <c r="FM159" s="216"/>
      <c r="FN159" s="216"/>
      <c r="FO159" s="216"/>
      <c r="FP159" s="216"/>
      <c r="FQ159" s="216"/>
      <c r="FR159" s="216"/>
      <c r="FS159" s="216"/>
      <c r="FT159" s="216"/>
      <c r="FU159" s="216"/>
      <c r="FV159" s="216"/>
      <c r="FW159" s="216"/>
      <c r="FX159" s="216"/>
      <c r="FY159" s="216"/>
      <c r="FZ159" s="216"/>
      <c r="GA159" s="216"/>
      <c r="GB159" s="216"/>
      <c r="GC159" s="216"/>
      <c r="GD159" s="216"/>
      <c r="GE159" s="216"/>
      <c r="GF159" s="216"/>
      <c r="GG159" s="216"/>
      <c r="GH159" s="216"/>
      <c r="GI159" s="216"/>
      <c r="GJ159" s="216"/>
      <c r="GK159" s="216"/>
      <c r="GL159" s="216"/>
      <c r="GM159" s="216"/>
      <c r="GN159" s="216"/>
      <c r="GO159" s="216"/>
      <c r="GP159" s="216"/>
      <c r="GQ159" s="216"/>
      <c r="GR159" s="216"/>
      <c r="GS159" s="216"/>
      <c r="GT159" s="216"/>
      <c r="GU159" s="216"/>
      <c r="GV159" s="216"/>
      <c r="GW159" s="216"/>
      <c r="GX159" s="216"/>
      <c r="GY159" s="216"/>
      <c r="GZ159" s="216"/>
      <c r="HA159" s="216"/>
      <c r="HB159" s="216"/>
      <c r="HC159" s="216"/>
      <c r="HD159" s="216"/>
      <c r="HE159" s="216"/>
      <c r="HF159" s="216"/>
      <c r="HG159" s="216"/>
      <c r="HH159" s="216"/>
      <c r="HI159" s="216"/>
      <c r="HJ159" s="216"/>
      <c r="HK159" s="216"/>
      <c r="HL159" s="216"/>
      <c r="HM159" s="216"/>
      <c r="HN159" s="216"/>
      <c r="HO159" s="216"/>
      <c r="HP159" s="216"/>
      <c r="HQ159" s="216"/>
      <c r="HR159" s="216"/>
      <c r="HS159" s="216"/>
      <c r="HT159" s="216"/>
      <c r="HU159" s="216"/>
      <c r="HV159" s="216"/>
      <c r="HW159" s="216"/>
      <c r="HX159" s="216"/>
      <c r="HY159" s="216"/>
      <c r="HZ159" s="216"/>
      <c r="IA159" s="216"/>
      <c r="IB159" s="216"/>
      <c r="IC159" s="216"/>
      <c r="ID159" s="216"/>
      <c r="IE159" s="216"/>
      <c r="IF159" s="216"/>
      <c r="IG159" s="216"/>
      <c r="IH159" s="216"/>
      <c r="II159" s="216"/>
      <c r="IJ159" s="216"/>
      <c r="IK159" s="216"/>
      <c r="IL159" s="216"/>
      <c r="IM159" s="216"/>
      <c r="IN159" s="216"/>
      <c r="IO159" s="216"/>
      <c r="IP159" s="216"/>
      <c r="IQ159" s="216"/>
      <c r="IR159" s="216"/>
      <c r="IS159" s="216"/>
      <c r="IT159" s="216"/>
      <c r="IU159" s="216"/>
      <c r="IV159" s="216"/>
      <c r="IW159" s="216"/>
      <c r="IX159" s="216"/>
    </row>
    <row r="160" spans="1:258" s="49" customFormat="1" ht="12.95" customHeight="1">
      <c r="A160" s="35" t="s">
        <v>350</v>
      </c>
      <c r="B160" s="35"/>
      <c r="C160" s="36" t="s">
        <v>2128</v>
      </c>
      <c r="D160" s="35">
        <v>120003678</v>
      </c>
      <c r="E160" s="37" t="s">
        <v>3443</v>
      </c>
      <c r="F160" s="37">
        <v>22100112</v>
      </c>
      <c r="G160" s="37" t="s">
        <v>1328</v>
      </c>
      <c r="H160" s="37" t="s">
        <v>401</v>
      </c>
      <c r="I160" s="37" t="s">
        <v>402</v>
      </c>
      <c r="J160" s="37" t="s">
        <v>403</v>
      </c>
      <c r="K160" s="38" t="s">
        <v>404</v>
      </c>
      <c r="L160" s="39" t="s">
        <v>105</v>
      </c>
      <c r="M160" s="37" t="s">
        <v>121</v>
      </c>
      <c r="N160" s="40" t="s">
        <v>83</v>
      </c>
      <c r="O160" s="39" t="s">
        <v>107</v>
      </c>
      <c r="P160" s="37" t="s">
        <v>108</v>
      </c>
      <c r="Q160" s="39" t="s">
        <v>151</v>
      </c>
      <c r="R160" s="38" t="s">
        <v>110</v>
      </c>
      <c r="S160" s="39" t="s">
        <v>107</v>
      </c>
      <c r="T160" s="41" t="s">
        <v>122</v>
      </c>
      <c r="U160" s="37" t="s">
        <v>112</v>
      </c>
      <c r="V160" s="39">
        <v>90</v>
      </c>
      <c r="W160" s="37" t="s">
        <v>113</v>
      </c>
      <c r="X160" s="39"/>
      <c r="Y160" s="39"/>
      <c r="Z160" s="39"/>
      <c r="AA160" s="40">
        <v>30</v>
      </c>
      <c r="AB160" s="38">
        <v>60</v>
      </c>
      <c r="AC160" s="38">
        <v>10</v>
      </c>
      <c r="AD160" s="42" t="s">
        <v>123</v>
      </c>
      <c r="AE160" s="37" t="s">
        <v>115</v>
      </c>
      <c r="AF160" s="42">
        <v>30</v>
      </c>
      <c r="AG160" s="135">
        <v>383584.38</v>
      </c>
      <c r="AH160" s="43">
        <v>0</v>
      </c>
      <c r="AI160" s="44">
        <f t="shared" si="10"/>
        <v>0</v>
      </c>
      <c r="AJ160" s="45"/>
      <c r="AK160" s="46"/>
      <c r="AL160" s="45"/>
      <c r="AM160" s="45" t="s">
        <v>116</v>
      </c>
      <c r="AN160" s="35"/>
      <c r="AO160" s="37"/>
      <c r="AP160" s="37"/>
      <c r="AQ160" s="37"/>
      <c r="AR160" s="37" t="s">
        <v>414</v>
      </c>
      <c r="AS160" s="37" t="s">
        <v>414</v>
      </c>
      <c r="AT160" s="37"/>
      <c r="AU160" s="37"/>
      <c r="AV160" s="37"/>
      <c r="AW160" s="37"/>
      <c r="AX160" s="37"/>
      <c r="AY160" s="37"/>
      <c r="BD160" s="49">
        <v>134</v>
      </c>
    </row>
    <row r="161" spans="1:258" s="49" customFormat="1" ht="12.95" customHeight="1">
      <c r="A161" s="101" t="s">
        <v>350</v>
      </c>
      <c r="B161" s="122"/>
      <c r="C161" s="122" t="s">
        <v>3848</v>
      </c>
      <c r="D161" s="101">
        <v>120003678</v>
      </c>
      <c r="E161" s="101" t="s">
        <v>3859</v>
      </c>
      <c r="F161" s="101">
        <v>22100112</v>
      </c>
      <c r="G161" s="293"/>
      <c r="H161" s="126" t="s">
        <v>401</v>
      </c>
      <c r="I161" s="126" t="s">
        <v>402</v>
      </c>
      <c r="J161" s="126" t="s">
        <v>403</v>
      </c>
      <c r="K161" s="101" t="s">
        <v>404</v>
      </c>
      <c r="L161" s="101" t="s">
        <v>105</v>
      </c>
      <c r="M161" s="74" t="s">
        <v>121</v>
      </c>
      <c r="N161" s="101" t="s">
        <v>83</v>
      </c>
      <c r="O161" s="122" t="s">
        <v>107</v>
      </c>
      <c r="P161" s="124" t="s">
        <v>108</v>
      </c>
      <c r="Q161" s="74" t="s">
        <v>109</v>
      </c>
      <c r="R161" s="74" t="s">
        <v>110</v>
      </c>
      <c r="S161" s="122" t="s">
        <v>107</v>
      </c>
      <c r="T161" s="124" t="s">
        <v>122</v>
      </c>
      <c r="U161" s="74" t="s">
        <v>112</v>
      </c>
      <c r="V161" s="74">
        <v>90</v>
      </c>
      <c r="W161" s="74" t="s">
        <v>113</v>
      </c>
      <c r="X161" s="74"/>
      <c r="Y161" s="74"/>
      <c r="Z161" s="74"/>
      <c r="AA161" s="294">
        <v>30</v>
      </c>
      <c r="AB161" s="74">
        <v>60</v>
      </c>
      <c r="AC161" s="294">
        <v>10</v>
      </c>
      <c r="AD161" s="74" t="s">
        <v>123</v>
      </c>
      <c r="AE161" s="74" t="s">
        <v>115</v>
      </c>
      <c r="AF161" s="295">
        <v>30</v>
      </c>
      <c r="AG161" s="296">
        <v>383584.38</v>
      </c>
      <c r="AH161" s="43">
        <v>0</v>
      </c>
      <c r="AI161" s="44">
        <f t="shared" si="10"/>
        <v>0</v>
      </c>
      <c r="AJ161" s="298"/>
      <c r="AK161" s="298"/>
      <c r="AL161" s="298"/>
      <c r="AM161" s="299" t="s">
        <v>116</v>
      </c>
      <c r="AN161" s="300"/>
      <c r="AO161" s="300"/>
      <c r="AP161" s="74"/>
      <c r="AQ161" s="74"/>
      <c r="AR161" s="74" t="s">
        <v>414</v>
      </c>
      <c r="AS161" s="293"/>
      <c r="AT161" s="74"/>
      <c r="AU161" s="74"/>
      <c r="AV161" s="74"/>
      <c r="AW161" s="74"/>
      <c r="AX161" s="74"/>
      <c r="AY161" s="74" t="s">
        <v>3850</v>
      </c>
      <c r="AZ161" s="216"/>
      <c r="BA161" s="216"/>
      <c r="BB161" s="216"/>
      <c r="BC161" s="224"/>
      <c r="BD161" s="49">
        <v>135</v>
      </c>
    </row>
    <row r="162" spans="1:258" s="49" customFormat="1" ht="12.95" customHeight="1">
      <c r="A162" s="35" t="s">
        <v>350</v>
      </c>
      <c r="B162" s="293"/>
      <c r="C162" s="293" t="s">
        <v>2095</v>
      </c>
      <c r="D162" s="35">
        <v>120003678</v>
      </c>
      <c r="E162" s="38" t="s">
        <v>4073</v>
      </c>
      <c r="F162" s="471"/>
      <c r="G162" s="293"/>
      <c r="H162" s="37" t="s">
        <v>401</v>
      </c>
      <c r="I162" s="37" t="s">
        <v>402</v>
      </c>
      <c r="J162" s="37" t="s">
        <v>403</v>
      </c>
      <c r="K162" s="37" t="s">
        <v>404</v>
      </c>
      <c r="L162" s="39" t="s">
        <v>105</v>
      </c>
      <c r="M162" s="37" t="s">
        <v>121</v>
      </c>
      <c r="N162" s="39" t="s">
        <v>83</v>
      </c>
      <c r="O162" s="39" t="s">
        <v>107</v>
      </c>
      <c r="P162" s="37" t="s">
        <v>108</v>
      </c>
      <c r="Q162" s="39" t="s">
        <v>1094</v>
      </c>
      <c r="R162" s="37" t="s">
        <v>110</v>
      </c>
      <c r="S162" s="39" t="s">
        <v>107</v>
      </c>
      <c r="T162" s="41" t="s">
        <v>122</v>
      </c>
      <c r="U162" s="37" t="s">
        <v>112</v>
      </c>
      <c r="V162" s="39">
        <v>90</v>
      </c>
      <c r="W162" s="37" t="s">
        <v>113</v>
      </c>
      <c r="X162" s="39"/>
      <c r="Y162" s="39"/>
      <c r="Z162" s="39"/>
      <c r="AA162" s="39">
        <v>30</v>
      </c>
      <c r="AB162" s="37">
        <v>60</v>
      </c>
      <c r="AC162" s="37">
        <v>10</v>
      </c>
      <c r="AD162" s="42" t="s">
        <v>123</v>
      </c>
      <c r="AE162" s="37" t="s">
        <v>115</v>
      </c>
      <c r="AF162" s="42">
        <v>30</v>
      </c>
      <c r="AG162" s="45">
        <v>383584.38</v>
      </c>
      <c r="AH162" s="43">
        <v>0</v>
      </c>
      <c r="AI162" s="44">
        <f t="shared" si="10"/>
        <v>0</v>
      </c>
      <c r="AJ162" s="46"/>
      <c r="AK162" s="45"/>
      <c r="AL162" s="45"/>
      <c r="AM162" s="45" t="s">
        <v>116</v>
      </c>
      <c r="AN162" s="35"/>
      <c r="AO162" s="37"/>
      <c r="AP162" s="37"/>
      <c r="AQ162" s="37"/>
      <c r="AR162" s="37" t="s">
        <v>414</v>
      </c>
      <c r="AS162" s="37" t="s">
        <v>414</v>
      </c>
      <c r="AT162" s="37"/>
      <c r="AU162" s="37"/>
      <c r="AV162" s="37"/>
      <c r="AW162" s="37"/>
      <c r="AX162" s="37"/>
      <c r="AY162" s="37"/>
      <c r="AZ162" s="281" t="s">
        <v>3850</v>
      </c>
      <c r="BA162" s="281">
        <v>22100112</v>
      </c>
      <c r="BB162" s="281"/>
      <c r="BC162" s="224"/>
      <c r="BD162" s="49">
        <v>136</v>
      </c>
    </row>
    <row r="163" spans="1:258" s="49" customFormat="1" ht="12.95" customHeight="1">
      <c r="A163" s="466" t="s">
        <v>350</v>
      </c>
      <c r="B163" s="617"/>
      <c r="C163" s="617"/>
      <c r="D163" s="76">
        <v>120003678</v>
      </c>
      <c r="E163" s="614" t="s">
        <v>4758</v>
      </c>
      <c r="F163" s="617"/>
      <c r="G163" s="617"/>
      <c r="H163" s="741" t="s">
        <v>401</v>
      </c>
      <c r="I163" s="741" t="s">
        <v>402</v>
      </c>
      <c r="J163" s="741" t="s">
        <v>403</v>
      </c>
      <c r="K163" s="547" t="s">
        <v>150</v>
      </c>
      <c r="L163" s="143" t="s">
        <v>105</v>
      </c>
      <c r="M163" s="547" t="s">
        <v>121</v>
      </c>
      <c r="N163" s="143" t="s">
        <v>83</v>
      </c>
      <c r="O163" s="469" t="s">
        <v>107</v>
      </c>
      <c r="P163" s="741" t="s">
        <v>108</v>
      </c>
      <c r="Q163" s="469" t="s">
        <v>2140</v>
      </c>
      <c r="R163" s="547" t="s">
        <v>110</v>
      </c>
      <c r="S163" s="469" t="s">
        <v>107</v>
      </c>
      <c r="T163" s="47" t="s">
        <v>122</v>
      </c>
      <c r="U163" s="741" t="s">
        <v>112</v>
      </c>
      <c r="V163" s="469">
        <v>90</v>
      </c>
      <c r="W163" s="741" t="s">
        <v>113</v>
      </c>
      <c r="X163" s="469"/>
      <c r="Y163" s="469"/>
      <c r="Z163" s="469"/>
      <c r="AA163" s="547">
        <v>30</v>
      </c>
      <c r="AB163" s="547">
        <v>60</v>
      </c>
      <c r="AC163" s="547">
        <v>10</v>
      </c>
      <c r="AD163" s="1049" t="s">
        <v>123</v>
      </c>
      <c r="AE163" s="741" t="s">
        <v>115</v>
      </c>
      <c r="AF163" s="745">
        <v>30</v>
      </c>
      <c r="AG163" s="745">
        <v>383584.38</v>
      </c>
      <c r="AH163" s="1051">
        <v>11507531.4</v>
      </c>
      <c r="AI163" s="1051">
        <f t="shared" si="10"/>
        <v>12888435.168000001</v>
      </c>
      <c r="AJ163" s="1052"/>
      <c r="AK163" s="1053"/>
      <c r="AL163" s="1053"/>
      <c r="AM163" s="1053" t="s">
        <v>116</v>
      </c>
      <c r="AN163" s="466"/>
      <c r="AO163" s="741"/>
      <c r="AP163" s="741"/>
      <c r="AQ163" s="741"/>
      <c r="AR163" s="741" t="s">
        <v>414</v>
      </c>
      <c r="AS163" s="741" t="s">
        <v>414</v>
      </c>
      <c r="AT163" s="741"/>
      <c r="AU163" s="741"/>
      <c r="AV163" s="741"/>
      <c r="AW163" s="741"/>
      <c r="AX163" s="741"/>
      <c r="AY163" s="741" t="s">
        <v>4728</v>
      </c>
      <c r="AZ163" s="1061"/>
      <c r="BA163" s="366"/>
      <c r="BB163" s="366"/>
      <c r="BC163" s="118" t="e">
        <f>VLOOKUP(#REF!,$E$13:$BD$2009,53,0)</f>
        <v>#REF!</v>
      </c>
      <c r="BD163" s="785" t="e">
        <f>BC163+0.5</f>
        <v>#REF!</v>
      </c>
    </row>
    <row r="164" spans="1:258" s="49" customFormat="1" ht="12.95" customHeight="1">
      <c r="A164" s="35" t="s">
        <v>350</v>
      </c>
      <c r="B164" s="35"/>
      <c r="C164" s="36" t="s">
        <v>2128</v>
      </c>
      <c r="D164" s="35">
        <v>120003679</v>
      </c>
      <c r="E164" s="37" t="s">
        <v>3444</v>
      </c>
      <c r="F164" s="37">
        <v>22100113</v>
      </c>
      <c r="G164" s="37" t="s">
        <v>1329</v>
      </c>
      <c r="H164" s="37" t="s">
        <v>401</v>
      </c>
      <c r="I164" s="37" t="s">
        <v>402</v>
      </c>
      <c r="J164" s="37" t="s">
        <v>403</v>
      </c>
      <c r="K164" s="38" t="s">
        <v>404</v>
      </c>
      <c r="L164" s="39" t="s">
        <v>105</v>
      </c>
      <c r="M164" s="37" t="s">
        <v>121</v>
      </c>
      <c r="N164" s="40" t="s">
        <v>83</v>
      </c>
      <c r="O164" s="39" t="s">
        <v>107</v>
      </c>
      <c r="P164" s="37" t="s">
        <v>108</v>
      </c>
      <c r="Q164" s="39" t="s">
        <v>151</v>
      </c>
      <c r="R164" s="38" t="s">
        <v>110</v>
      </c>
      <c r="S164" s="39" t="s">
        <v>107</v>
      </c>
      <c r="T164" s="41" t="s">
        <v>122</v>
      </c>
      <c r="U164" s="37" t="s">
        <v>112</v>
      </c>
      <c r="V164" s="39">
        <v>90</v>
      </c>
      <c r="W164" s="37" t="s">
        <v>113</v>
      </c>
      <c r="X164" s="39"/>
      <c r="Y164" s="39"/>
      <c r="Z164" s="39"/>
      <c r="AA164" s="40">
        <v>30</v>
      </c>
      <c r="AB164" s="38">
        <v>60</v>
      </c>
      <c r="AC164" s="38">
        <v>10</v>
      </c>
      <c r="AD164" s="42" t="s">
        <v>123</v>
      </c>
      <c r="AE164" s="37" t="s">
        <v>115</v>
      </c>
      <c r="AF164" s="42">
        <v>82</v>
      </c>
      <c r="AG164" s="135">
        <v>149387.45000000001</v>
      </c>
      <c r="AH164" s="43">
        <v>0</v>
      </c>
      <c r="AI164" s="44">
        <f t="shared" ref="AI164:AI195" si="11">AH164*1.12</f>
        <v>0</v>
      </c>
      <c r="AJ164" s="45"/>
      <c r="AK164" s="46"/>
      <c r="AL164" s="45"/>
      <c r="AM164" s="45" t="s">
        <v>116</v>
      </c>
      <c r="AN164" s="35"/>
      <c r="AO164" s="37"/>
      <c r="AP164" s="37"/>
      <c r="AQ164" s="37"/>
      <c r="AR164" s="37" t="s">
        <v>415</v>
      </c>
      <c r="AS164" s="37" t="s">
        <v>415</v>
      </c>
      <c r="AT164" s="37"/>
      <c r="AU164" s="37"/>
      <c r="AV164" s="37"/>
      <c r="AW164" s="37"/>
      <c r="AX164" s="37"/>
      <c r="AY164" s="37"/>
      <c r="BD164" s="49">
        <v>137</v>
      </c>
    </row>
    <row r="165" spans="1:258" s="49" customFormat="1" ht="12.95" customHeight="1">
      <c r="A165" s="101" t="s">
        <v>350</v>
      </c>
      <c r="B165" s="122"/>
      <c r="C165" s="122" t="s">
        <v>3848</v>
      </c>
      <c r="D165" s="101">
        <v>120003679</v>
      </c>
      <c r="E165" s="101" t="s">
        <v>3860</v>
      </c>
      <c r="F165" s="101">
        <v>22100113</v>
      </c>
      <c r="G165" s="293"/>
      <c r="H165" s="126" t="s">
        <v>401</v>
      </c>
      <c r="I165" s="126" t="s">
        <v>402</v>
      </c>
      <c r="J165" s="126" t="s">
        <v>403</v>
      </c>
      <c r="K165" s="101" t="s">
        <v>404</v>
      </c>
      <c r="L165" s="101" t="s">
        <v>105</v>
      </c>
      <c r="M165" s="74" t="s">
        <v>121</v>
      </c>
      <c r="N165" s="101" t="s">
        <v>83</v>
      </c>
      <c r="O165" s="122" t="s">
        <v>107</v>
      </c>
      <c r="P165" s="124" t="s">
        <v>108</v>
      </c>
      <c r="Q165" s="74" t="s">
        <v>109</v>
      </c>
      <c r="R165" s="74" t="s">
        <v>110</v>
      </c>
      <c r="S165" s="122" t="s">
        <v>107</v>
      </c>
      <c r="T165" s="124" t="s">
        <v>122</v>
      </c>
      <c r="U165" s="74" t="s">
        <v>112</v>
      </c>
      <c r="V165" s="74">
        <v>90</v>
      </c>
      <c r="W165" s="74" t="s">
        <v>113</v>
      </c>
      <c r="X165" s="74"/>
      <c r="Y165" s="74"/>
      <c r="Z165" s="74"/>
      <c r="AA165" s="294">
        <v>30</v>
      </c>
      <c r="AB165" s="74">
        <v>60</v>
      </c>
      <c r="AC165" s="294">
        <v>10</v>
      </c>
      <c r="AD165" s="74" t="s">
        <v>123</v>
      </c>
      <c r="AE165" s="74" t="s">
        <v>115</v>
      </c>
      <c r="AF165" s="295">
        <v>7</v>
      </c>
      <c r="AG165" s="296">
        <v>149387.45000000001</v>
      </c>
      <c r="AH165" s="43">
        <v>0</v>
      </c>
      <c r="AI165" s="44">
        <f t="shared" si="11"/>
        <v>0</v>
      </c>
      <c r="AJ165" s="298"/>
      <c r="AK165" s="298"/>
      <c r="AL165" s="298"/>
      <c r="AM165" s="299" t="s">
        <v>116</v>
      </c>
      <c r="AN165" s="300"/>
      <c r="AO165" s="300"/>
      <c r="AP165" s="74"/>
      <c r="AQ165" s="74"/>
      <c r="AR165" s="74" t="s">
        <v>415</v>
      </c>
      <c r="AS165" s="293"/>
      <c r="AT165" s="74"/>
      <c r="AU165" s="74"/>
      <c r="AV165" s="74"/>
      <c r="AW165" s="74"/>
      <c r="AX165" s="74"/>
      <c r="AY165" s="74" t="s">
        <v>3855</v>
      </c>
      <c r="AZ165" s="216"/>
      <c r="BA165" s="216"/>
      <c r="BB165" s="216"/>
      <c r="BC165" s="224"/>
      <c r="BD165" s="49">
        <v>138</v>
      </c>
    </row>
    <row r="166" spans="1:258" s="49" customFormat="1" ht="12.95" customHeight="1">
      <c r="A166" s="35" t="s">
        <v>350</v>
      </c>
      <c r="B166" s="293"/>
      <c r="C166" s="293" t="s">
        <v>2095</v>
      </c>
      <c r="D166" s="35">
        <v>120003679</v>
      </c>
      <c r="E166" s="38" t="s">
        <v>4074</v>
      </c>
      <c r="F166" s="37"/>
      <c r="G166" s="293"/>
      <c r="H166" s="37" t="s">
        <v>401</v>
      </c>
      <c r="I166" s="37" t="s">
        <v>402</v>
      </c>
      <c r="J166" s="37" t="s">
        <v>403</v>
      </c>
      <c r="K166" s="37" t="s">
        <v>404</v>
      </c>
      <c r="L166" s="39" t="s">
        <v>105</v>
      </c>
      <c r="M166" s="37" t="s">
        <v>121</v>
      </c>
      <c r="N166" s="39" t="s">
        <v>83</v>
      </c>
      <c r="O166" s="39" t="s">
        <v>107</v>
      </c>
      <c r="P166" s="37" t="s">
        <v>108</v>
      </c>
      <c r="Q166" s="39" t="s">
        <v>1094</v>
      </c>
      <c r="R166" s="37" t="s">
        <v>110</v>
      </c>
      <c r="S166" s="39" t="s">
        <v>107</v>
      </c>
      <c r="T166" s="41" t="s">
        <v>122</v>
      </c>
      <c r="U166" s="37" t="s">
        <v>112</v>
      </c>
      <c r="V166" s="39">
        <v>90</v>
      </c>
      <c r="W166" s="37" t="s">
        <v>113</v>
      </c>
      <c r="X166" s="39"/>
      <c r="Y166" s="39"/>
      <c r="Z166" s="39"/>
      <c r="AA166" s="39">
        <v>30</v>
      </c>
      <c r="AB166" s="37">
        <v>60</v>
      </c>
      <c r="AC166" s="37">
        <v>10</v>
      </c>
      <c r="AD166" s="42" t="s">
        <v>123</v>
      </c>
      <c r="AE166" s="37" t="s">
        <v>115</v>
      </c>
      <c r="AF166" s="42">
        <v>82</v>
      </c>
      <c r="AG166" s="45">
        <v>149387.45000000001</v>
      </c>
      <c r="AH166" s="43">
        <v>0</v>
      </c>
      <c r="AI166" s="44">
        <f t="shared" si="11"/>
        <v>0</v>
      </c>
      <c r="AJ166" s="46"/>
      <c r="AK166" s="45"/>
      <c r="AL166" s="45"/>
      <c r="AM166" s="45" t="s">
        <v>116</v>
      </c>
      <c r="AN166" s="35"/>
      <c r="AO166" s="37"/>
      <c r="AP166" s="37"/>
      <c r="AQ166" s="37"/>
      <c r="AR166" s="37" t="s">
        <v>415</v>
      </c>
      <c r="AS166" s="37" t="s">
        <v>415</v>
      </c>
      <c r="AT166" s="37"/>
      <c r="AU166" s="37"/>
      <c r="AV166" s="37"/>
      <c r="AW166" s="37"/>
      <c r="AX166" s="37"/>
      <c r="AY166" s="37"/>
      <c r="AZ166" s="281" t="s">
        <v>3855</v>
      </c>
      <c r="BA166" s="281">
        <v>22100113</v>
      </c>
      <c r="BB166" s="281"/>
      <c r="BC166" s="224"/>
      <c r="BD166" s="49">
        <v>139</v>
      </c>
    </row>
    <row r="167" spans="1:258" s="49" customFormat="1" ht="12.95" customHeight="1">
      <c r="A167" s="466" t="s">
        <v>350</v>
      </c>
      <c r="B167" s="617"/>
      <c r="C167" s="617"/>
      <c r="D167" s="76">
        <v>120003679</v>
      </c>
      <c r="E167" s="614" t="s">
        <v>4749</v>
      </c>
      <c r="F167" s="617"/>
      <c r="G167" s="617"/>
      <c r="H167" s="741" t="s">
        <v>401</v>
      </c>
      <c r="I167" s="741" t="s">
        <v>402</v>
      </c>
      <c r="J167" s="741" t="s">
        <v>403</v>
      </c>
      <c r="K167" s="547" t="s">
        <v>150</v>
      </c>
      <c r="L167" s="143" t="s">
        <v>105</v>
      </c>
      <c r="M167" s="547" t="s">
        <v>121</v>
      </c>
      <c r="N167" s="143" t="s">
        <v>83</v>
      </c>
      <c r="O167" s="469" t="s">
        <v>107</v>
      </c>
      <c r="P167" s="741" t="s">
        <v>108</v>
      </c>
      <c r="Q167" s="469" t="s">
        <v>2156</v>
      </c>
      <c r="R167" s="547" t="s">
        <v>110</v>
      </c>
      <c r="S167" s="469" t="s">
        <v>107</v>
      </c>
      <c r="T167" s="47" t="s">
        <v>122</v>
      </c>
      <c r="U167" s="741" t="s">
        <v>112</v>
      </c>
      <c r="V167" s="469">
        <v>90</v>
      </c>
      <c r="W167" s="741" t="s">
        <v>113</v>
      </c>
      <c r="X167" s="469"/>
      <c r="Y167" s="469"/>
      <c r="Z167" s="469"/>
      <c r="AA167" s="547">
        <v>30</v>
      </c>
      <c r="AB167" s="547">
        <v>60</v>
      </c>
      <c r="AC167" s="547">
        <v>10</v>
      </c>
      <c r="AD167" s="1049" t="s">
        <v>123</v>
      </c>
      <c r="AE167" s="741" t="s">
        <v>115</v>
      </c>
      <c r="AF167" s="587">
        <v>82</v>
      </c>
      <c r="AG167" s="587">
        <v>149387.45000000001</v>
      </c>
      <c r="AH167" s="1051">
        <v>12249770.9</v>
      </c>
      <c r="AI167" s="1051">
        <f t="shared" si="11"/>
        <v>13719743.408000002</v>
      </c>
      <c r="AJ167" s="1052"/>
      <c r="AK167" s="1053"/>
      <c r="AL167" s="1053"/>
      <c r="AM167" s="1053" t="s">
        <v>116</v>
      </c>
      <c r="AN167" s="466"/>
      <c r="AO167" s="741"/>
      <c r="AP167" s="741"/>
      <c r="AQ167" s="741"/>
      <c r="AR167" s="741" t="s">
        <v>415</v>
      </c>
      <c r="AS167" s="741" t="s">
        <v>415</v>
      </c>
      <c r="AT167" s="741"/>
      <c r="AU167" s="741"/>
      <c r="AV167" s="741"/>
      <c r="AW167" s="741"/>
      <c r="AX167" s="741"/>
      <c r="AY167" s="741" t="s">
        <v>4728</v>
      </c>
      <c r="AZ167" s="1054"/>
      <c r="BA167" s="366"/>
      <c r="BB167" s="366"/>
      <c r="BC167" s="118" t="e">
        <f>VLOOKUP(#REF!,$E$13:$BD$2009,53,0)</f>
        <v>#REF!</v>
      </c>
      <c r="BD167" s="785" t="e">
        <f>BC167+0.5</f>
        <v>#REF!</v>
      </c>
    </row>
    <row r="168" spans="1:258" s="49" customFormat="1" ht="12.95" customHeight="1">
      <c r="A168" s="35" t="s">
        <v>350</v>
      </c>
      <c r="B168" s="35"/>
      <c r="C168" s="36" t="s">
        <v>2128</v>
      </c>
      <c r="D168" s="35">
        <v>120003680</v>
      </c>
      <c r="E168" s="37" t="s">
        <v>3445</v>
      </c>
      <c r="F168" s="37">
        <v>22100114</v>
      </c>
      <c r="G168" s="37" t="s">
        <v>1330</v>
      </c>
      <c r="H168" s="37" t="s">
        <v>401</v>
      </c>
      <c r="I168" s="37" t="s">
        <v>402</v>
      </c>
      <c r="J168" s="37" t="s">
        <v>403</v>
      </c>
      <c r="K168" s="38" t="s">
        <v>404</v>
      </c>
      <c r="L168" s="39" t="s">
        <v>105</v>
      </c>
      <c r="M168" s="37" t="s">
        <v>121</v>
      </c>
      <c r="N168" s="40" t="s">
        <v>83</v>
      </c>
      <c r="O168" s="39" t="s">
        <v>107</v>
      </c>
      <c r="P168" s="37" t="s">
        <v>108</v>
      </c>
      <c r="Q168" s="39" t="s">
        <v>151</v>
      </c>
      <c r="R168" s="38" t="s">
        <v>110</v>
      </c>
      <c r="S168" s="39" t="s">
        <v>107</v>
      </c>
      <c r="T168" s="41" t="s">
        <v>122</v>
      </c>
      <c r="U168" s="37" t="s">
        <v>112</v>
      </c>
      <c r="V168" s="39">
        <v>90</v>
      </c>
      <c r="W168" s="37" t="s">
        <v>113</v>
      </c>
      <c r="X168" s="39"/>
      <c r="Y168" s="39"/>
      <c r="Z168" s="39"/>
      <c r="AA168" s="40">
        <v>30</v>
      </c>
      <c r="AB168" s="38">
        <v>60</v>
      </c>
      <c r="AC168" s="38">
        <v>10</v>
      </c>
      <c r="AD168" s="42" t="s">
        <v>123</v>
      </c>
      <c r="AE168" s="37" t="s">
        <v>115</v>
      </c>
      <c r="AF168" s="42">
        <v>87</v>
      </c>
      <c r="AG168" s="135">
        <v>494039.75</v>
      </c>
      <c r="AH168" s="43">
        <v>0</v>
      </c>
      <c r="AI168" s="44">
        <f t="shared" si="11"/>
        <v>0</v>
      </c>
      <c r="AJ168" s="45"/>
      <c r="AK168" s="46"/>
      <c r="AL168" s="45"/>
      <c r="AM168" s="45" t="s">
        <v>116</v>
      </c>
      <c r="AN168" s="35"/>
      <c r="AO168" s="37"/>
      <c r="AP168" s="37"/>
      <c r="AQ168" s="37"/>
      <c r="AR168" s="37" t="s">
        <v>416</v>
      </c>
      <c r="AS168" s="37" t="s">
        <v>416</v>
      </c>
      <c r="AT168" s="37"/>
      <c r="AU168" s="37"/>
      <c r="AV168" s="37"/>
      <c r="AW168" s="37"/>
      <c r="AX168" s="37"/>
      <c r="AY168" s="37"/>
      <c r="BD168" s="49">
        <v>140</v>
      </c>
    </row>
    <row r="169" spans="1:258" s="49" customFormat="1" ht="12.95" customHeight="1">
      <c r="A169" s="101" t="s">
        <v>350</v>
      </c>
      <c r="B169" s="122"/>
      <c r="C169" s="122" t="s">
        <v>3848</v>
      </c>
      <c r="D169" s="101">
        <v>120003680</v>
      </c>
      <c r="E169" s="101" t="s">
        <v>3861</v>
      </c>
      <c r="F169" s="101">
        <v>22100114</v>
      </c>
      <c r="G169" s="293"/>
      <c r="H169" s="126" t="s">
        <v>401</v>
      </c>
      <c r="I169" s="126" t="s">
        <v>402</v>
      </c>
      <c r="J169" s="126" t="s">
        <v>403</v>
      </c>
      <c r="K169" s="101" t="s">
        <v>404</v>
      </c>
      <c r="L169" s="101" t="s">
        <v>105</v>
      </c>
      <c r="M169" s="74" t="s">
        <v>121</v>
      </c>
      <c r="N169" s="101" t="s">
        <v>83</v>
      </c>
      <c r="O169" s="122" t="s">
        <v>107</v>
      </c>
      <c r="P169" s="124" t="s">
        <v>108</v>
      </c>
      <c r="Q169" s="74" t="s">
        <v>109</v>
      </c>
      <c r="R169" s="74" t="s">
        <v>110</v>
      </c>
      <c r="S169" s="122" t="s">
        <v>107</v>
      </c>
      <c r="T169" s="124" t="s">
        <v>122</v>
      </c>
      <c r="U169" s="74" t="s">
        <v>112</v>
      </c>
      <c r="V169" s="74">
        <v>90</v>
      </c>
      <c r="W169" s="74" t="s">
        <v>113</v>
      </c>
      <c r="X169" s="74"/>
      <c r="Y169" s="74"/>
      <c r="Z169" s="74"/>
      <c r="AA169" s="294">
        <v>30</v>
      </c>
      <c r="AB169" s="74">
        <v>60</v>
      </c>
      <c r="AC169" s="294">
        <v>10</v>
      </c>
      <c r="AD169" s="74" t="s">
        <v>123</v>
      </c>
      <c r="AE169" s="74" t="s">
        <v>115</v>
      </c>
      <c r="AF169" s="295">
        <v>58</v>
      </c>
      <c r="AG169" s="296">
        <v>494039.75</v>
      </c>
      <c r="AH169" s="43">
        <v>0</v>
      </c>
      <c r="AI169" s="44">
        <f t="shared" si="11"/>
        <v>0</v>
      </c>
      <c r="AJ169" s="298"/>
      <c r="AK169" s="298"/>
      <c r="AL169" s="298"/>
      <c r="AM169" s="299" t="s">
        <v>116</v>
      </c>
      <c r="AN169" s="300"/>
      <c r="AO169" s="300"/>
      <c r="AP169" s="74"/>
      <c r="AQ169" s="74"/>
      <c r="AR169" s="74" t="s">
        <v>416</v>
      </c>
      <c r="AS169" s="293"/>
      <c r="AT169" s="74"/>
      <c r="AU169" s="74"/>
      <c r="AV169" s="74"/>
      <c r="AW169" s="74"/>
      <c r="AX169" s="74"/>
      <c r="AY169" s="74" t="s">
        <v>3855</v>
      </c>
      <c r="AZ169" s="216"/>
      <c r="BA169" s="216"/>
      <c r="BB169" s="216"/>
      <c r="BC169" s="224"/>
      <c r="BD169" s="49">
        <v>141</v>
      </c>
    </row>
    <row r="170" spans="1:258" s="49" customFormat="1" ht="12.95" customHeight="1">
      <c r="A170" s="35" t="s">
        <v>350</v>
      </c>
      <c r="B170" s="293"/>
      <c r="C170" s="293" t="s">
        <v>2095</v>
      </c>
      <c r="D170" s="35">
        <v>120003680</v>
      </c>
      <c r="E170" s="38" t="s">
        <v>4075</v>
      </c>
      <c r="F170" s="37"/>
      <c r="G170" s="293"/>
      <c r="H170" s="37" t="s">
        <v>401</v>
      </c>
      <c r="I170" s="37" t="s">
        <v>402</v>
      </c>
      <c r="J170" s="37" t="s">
        <v>403</v>
      </c>
      <c r="K170" s="37" t="s">
        <v>404</v>
      </c>
      <c r="L170" s="39" t="s">
        <v>105</v>
      </c>
      <c r="M170" s="37" t="s">
        <v>121</v>
      </c>
      <c r="N170" s="39" t="s">
        <v>83</v>
      </c>
      <c r="O170" s="39" t="s">
        <v>107</v>
      </c>
      <c r="P170" s="37" t="s">
        <v>108</v>
      </c>
      <c r="Q170" s="39" t="s">
        <v>1094</v>
      </c>
      <c r="R170" s="37" t="s">
        <v>110</v>
      </c>
      <c r="S170" s="39" t="s">
        <v>107</v>
      </c>
      <c r="T170" s="41" t="s">
        <v>122</v>
      </c>
      <c r="U170" s="37" t="s">
        <v>112</v>
      </c>
      <c r="V170" s="39">
        <v>90</v>
      </c>
      <c r="W170" s="37" t="s">
        <v>113</v>
      </c>
      <c r="X170" s="39"/>
      <c r="Y170" s="39"/>
      <c r="Z170" s="39"/>
      <c r="AA170" s="39">
        <v>30</v>
      </c>
      <c r="AB170" s="37">
        <v>60</v>
      </c>
      <c r="AC170" s="37">
        <v>10</v>
      </c>
      <c r="AD170" s="42" t="s">
        <v>123</v>
      </c>
      <c r="AE170" s="37" t="s">
        <v>115</v>
      </c>
      <c r="AF170" s="42">
        <v>68</v>
      </c>
      <c r="AG170" s="45">
        <v>494039.75</v>
      </c>
      <c r="AH170" s="43">
        <v>0</v>
      </c>
      <c r="AI170" s="44">
        <f t="shared" si="11"/>
        <v>0</v>
      </c>
      <c r="AJ170" s="46"/>
      <c r="AK170" s="45"/>
      <c r="AL170" s="45"/>
      <c r="AM170" s="45" t="s">
        <v>116</v>
      </c>
      <c r="AN170" s="35"/>
      <c r="AO170" s="37"/>
      <c r="AP170" s="37"/>
      <c r="AQ170" s="37"/>
      <c r="AR170" s="37" t="s">
        <v>416</v>
      </c>
      <c r="AS170" s="37" t="s">
        <v>416</v>
      </c>
      <c r="AT170" s="37"/>
      <c r="AU170" s="37"/>
      <c r="AV170" s="37"/>
      <c r="AW170" s="37"/>
      <c r="AX170" s="37"/>
      <c r="AY170" s="37"/>
      <c r="AZ170" s="281" t="s">
        <v>3855</v>
      </c>
      <c r="BA170" s="281">
        <v>22100114</v>
      </c>
      <c r="BB170" s="281"/>
      <c r="BC170" s="224"/>
      <c r="BD170" s="49">
        <v>142</v>
      </c>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c r="EE170" s="216"/>
      <c r="EF170" s="216"/>
      <c r="EG170" s="216"/>
      <c r="EH170" s="216"/>
      <c r="EI170" s="216"/>
      <c r="EJ170" s="216"/>
      <c r="EK170" s="216"/>
      <c r="EL170" s="216"/>
      <c r="EM170" s="216"/>
      <c r="EN170" s="216"/>
      <c r="EO170" s="216"/>
      <c r="EP170" s="216"/>
      <c r="EQ170" s="216"/>
      <c r="ER170" s="216"/>
      <c r="ES170" s="216"/>
      <c r="ET170" s="216"/>
      <c r="EU170" s="216"/>
      <c r="EV170" s="216"/>
      <c r="EW170" s="216"/>
      <c r="EX170" s="216"/>
      <c r="EY170" s="216"/>
      <c r="EZ170" s="216"/>
      <c r="FA170" s="216"/>
      <c r="FB170" s="216"/>
      <c r="FC170" s="216"/>
      <c r="FD170" s="216"/>
      <c r="FE170" s="216"/>
      <c r="FF170" s="216"/>
      <c r="FG170" s="216"/>
      <c r="FH170" s="216"/>
      <c r="FI170" s="216"/>
      <c r="FJ170" s="216"/>
      <c r="FK170" s="216"/>
      <c r="FL170" s="216"/>
      <c r="FM170" s="216"/>
      <c r="FN170" s="216"/>
      <c r="FO170" s="216"/>
      <c r="FP170" s="216"/>
      <c r="FQ170" s="216"/>
      <c r="FR170" s="216"/>
      <c r="FS170" s="216"/>
      <c r="FT170" s="216"/>
      <c r="FU170" s="216"/>
      <c r="FV170" s="216"/>
      <c r="FW170" s="216"/>
      <c r="FX170" s="216"/>
      <c r="FY170" s="216"/>
      <c r="FZ170" s="216"/>
      <c r="GA170" s="216"/>
      <c r="GB170" s="216"/>
      <c r="GC170" s="216"/>
      <c r="GD170" s="216"/>
      <c r="GE170" s="216"/>
      <c r="GF170" s="216"/>
      <c r="GG170" s="216"/>
      <c r="GH170" s="216"/>
      <c r="GI170" s="216"/>
      <c r="GJ170" s="216"/>
      <c r="GK170" s="216"/>
      <c r="GL170" s="216"/>
      <c r="GM170" s="216"/>
      <c r="GN170" s="216"/>
      <c r="GO170" s="216"/>
      <c r="GP170" s="216"/>
      <c r="GQ170" s="216"/>
      <c r="GR170" s="216"/>
      <c r="GS170" s="216"/>
      <c r="GT170" s="216"/>
      <c r="GU170" s="216"/>
      <c r="GV170" s="216"/>
      <c r="GW170" s="216"/>
      <c r="GX170" s="216"/>
      <c r="GY170" s="216"/>
      <c r="GZ170" s="216"/>
      <c r="HA170" s="216"/>
      <c r="HB170" s="216"/>
      <c r="HC170" s="216"/>
      <c r="HD170" s="216"/>
      <c r="HE170" s="216"/>
      <c r="HF170" s="216"/>
      <c r="HG170" s="216"/>
      <c r="HH170" s="216"/>
      <c r="HI170" s="216"/>
      <c r="HJ170" s="216"/>
      <c r="HK170" s="216"/>
      <c r="HL170" s="216"/>
      <c r="HM170" s="216"/>
      <c r="HN170" s="216"/>
      <c r="HO170" s="216"/>
      <c r="HP170" s="216"/>
      <c r="HQ170" s="216"/>
      <c r="HR170" s="216"/>
      <c r="HS170" s="216"/>
      <c r="HT170" s="216"/>
      <c r="HU170" s="216"/>
      <c r="HV170" s="216"/>
      <c r="HW170" s="216"/>
      <c r="HX170" s="216"/>
      <c r="HY170" s="216"/>
      <c r="HZ170" s="216"/>
      <c r="IA170" s="216"/>
      <c r="IB170" s="216"/>
      <c r="IC170" s="216"/>
      <c r="ID170" s="216"/>
      <c r="IE170" s="216"/>
      <c r="IF170" s="216"/>
      <c r="IG170" s="216"/>
      <c r="IH170" s="216"/>
      <c r="II170" s="216"/>
      <c r="IJ170" s="216"/>
      <c r="IK170" s="216"/>
      <c r="IL170" s="216"/>
      <c r="IM170" s="216"/>
      <c r="IN170" s="216"/>
      <c r="IO170" s="216"/>
      <c r="IP170" s="216"/>
      <c r="IQ170" s="216"/>
      <c r="IR170" s="216"/>
      <c r="IS170" s="216"/>
      <c r="IT170" s="216"/>
      <c r="IU170" s="216"/>
      <c r="IV170" s="216"/>
      <c r="IW170" s="216"/>
      <c r="IX170" s="216"/>
    </row>
    <row r="171" spans="1:258" s="49" customFormat="1" ht="12.95" customHeight="1">
      <c r="A171" s="466" t="s">
        <v>350</v>
      </c>
      <c r="B171" s="617"/>
      <c r="C171" s="617"/>
      <c r="D171" s="76">
        <v>120003680</v>
      </c>
      <c r="E171" s="614" t="s">
        <v>4750</v>
      </c>
      <c r="F171" s="617"/>
      <c r="G171" s="617"/>
      <c r="H171" s="741" t="s">
        <v>401</v>
      </c>
      <c r="I171" s="741" t="s">
        <v>402</v>
      </c>
      <c r="J171" s="741" t="s">
        <v>403</v>
      </c>
      <c r="K171" s="547" t="s">
        <v>150</v>
      </c>
      <c r="L171" s="143" t="s">
        <v>105</v>
      </c>
      <c r="M171" s="547" t="s">
        <v>121</v>
      </c>
      <c r="N171" s="143" t="s">
        <v>83</v>
      </c>
      <c r="O171" s="469" t="s">
        <v>107</v>
      </c>
      <c r="P171" s="741" t="s">
        <v>108</v>
      </c>
      <c r="Q171" s="469" t="s">
        <v>2156</v>
      </c>
      <c r="R171" s="547" t="s">
        <v>110</v>
      </c>
      <c r="S171" s="469" t="s">
        <v>107</v>
      </c>
      <c r="T171" s="47" t="s">
        <v>122</v>
      </c>
      <c r="U171" s="741" t="s">
        <v>112</v>
      </c>
      <c r="V171" s="469">
        <v>90</v>
      </c>
      <c r="W171" s="741" t="s">
        <v>113</v>
      </c>
      <c r="X171" s="469"/>
      <c r="Y171" s="469"/>
      <c r="Z171" s="469"/>
      <c r="AA171" s="547">
        <v>30</v>
      </c>
      <c r="AB171" s="547">
        <v>60</v>
      </c>
      <c r="AC171" s="547">
        <v>10</v>
      </c>
      <c r="AD171" s="1049" t="s">
        <v>123</v>
      </c>
      <c r="AE171" s="741" t="s">
        <v>115</v>
      </c>
      <c r="AF171" s="745">
        <v>68</v>
      </c>
      <c r="AG171" s="587">
        <v>494039.75</v>
      </c>
      <c r="AH171" s="1051">
        <v>33594703</v>
      </c>
      <c r="AI171" s="1051">
        <f t="shared" si="11"/>
        <v>37626067.360000007</v>
      </c>
      <c r="AJ171" s="1052"/>
      <c r="AK171" s="1053"/>
      <c r="AL171" s="1053"/>
      <c r="AM171" s="1053" t="s">
        <v>116</v>
      </c>
      <c r="AN171" s="466"/>
      <c r="AO171" s="741"/>
      <c r="AP171" s="741"/>
      <c r="AQ171" s="741"/>
      <c r="AR171" s="741" t="s">
        <v>416</v>
      </c>
      <c r="AS171" s="741" t="s">
        <v>416</v>
      </c>
      <c r="AT171" s="741"/>
      <c r="AU171" s="741"/>
      <c r="AV171" s="741"/>
      <c r="AW171" s="741"/>
      <c r="AX171" s="741"/>
      <c r="AY171" s="741" t="s">
        <v>4728</v>
      </c>
      <c r="AZ171" s="1054"/>
      <c r="BA171" s="366"/>
      <c r="BB171" s="366"/>
      <c r="BC171" s="118" t="e">
        <f>VLOOKUP(#REF!,$E$13:$BD$2009,53,0)</f>
        <v>#REF!</v>
      </c>
      <c r="BD171" s="785" t="e">
        <f>BC171+0.5</f>
        <v>#REF!</v>
      </c>
    </row>
    <row r="172" spans="1:258" s="49" customFormat="1" ht="12.95" customHeight="1">
      <c r="A172" s="35" t="s">
        <v>350</v>
      </c>
      <c r="B172" s="35"/>
      <c r="C172" s="36" t="s">
        <v>2128</v>
      </c>
      <c r="D172" s="35">
        <v>120003683</v>
      </c>
      <c r="E172" s="37" t="s">
        <v>3446</v>
      </c>
      <c r="F172" s="37">
        <v>22100115</v>
      </c>
      <c r="G172" s="37" t="s">
        <v>1331</v>
      </c>
      <c r="H172" s="37" t="s">
        <v>401</v>
      </c>
      <c r="I172" s="37" t="s">
        <v>402</v>
      </c>
      <c r="J172" s="37" t="s">
        <v>403</v>
      </c>
      <c r="K172" s="38" t="s">
        <v>404</v>
      </c>
      <c r="L172" s="39" t="s">
        <v>105</v>
      </c>
      <c r="M172" s="37" t="s">
        <v>121</v>
      </c>
      <c r="N172" s="40" t="s">
        <v>83</v>
      </c>
      <c r="O172" s="39" t="s">
        <v>107</v>
      </c>
      <c r="P172" s="37" t="s">
        <v>108</v>
      </c>
      <c r="Q172" s="39" t="s">
        <v>151</v>
      </c>
      <c r="R172" s="38" t="s">
        <v>110</v>
      </c>
      <c r="S172" s="39" t="s">
        <v>107</v>
      </c>
      <c r="T172" s="41" t="s">
        <v>122</v>
      </c>
      <c r="U172" s="37" t="s">
        <v>112</v>
      </c>
      <c r="V172" s="39">
        <v>90</v>
      </c>
      <c r="W172" s="37" t="s">
        <v>113</v>
      </c>
      <c r="X172" s="39"/>
      <c r="Y172" s="39"/>
      <c r="Z172" s="39"/>
      <c r="AA172" s="40">
        <v>30</v>
      </c>
      <c r="AB172" s="38">
        <v>60</v>
      </c>
      <c r="AC172" s="38">
        <v>10</v>
      </c>
      <c r="AD172" s="42" t="s">
        <v>123</v>
      </c>
      <c r="AE172" s="37" t="s">
        <v>115</v>
      </c>
      <c r="AF172" s="42">
        <v>29</v>
      </c>
      <c r="AG172" s="135">
        <v>739132.83</v>
      </c>
      <c r="AH172" s="43">
        <v>0</v>
      </c>
      <c r="AI172" s="44">
        <f t="shared" si="11"/>
        <v>0</v>
      </c>
      <c r="AJ172" s="45"/>
      <c r="AK172" s="46"/>
      <c r="AL172" s="45"/>
      <c r="AM172" s="45" t="s">
        <v>116</v>
      </c>
      <c r="AN172" s="35"/>
      <c r="AO172" s="37"/>
      <c r="AP172" s="37"/>
      <c r="AQ172" s="37"/>
      <c r="AR172" s="37" t="s">
        <v>417</v>
      </c>
      <c r="AS172" s="37" t="s">
        <v>417</v>
      </c>
      <c r="AT172" s="37"/>
      <c r="AU172" s="37"/>
      <c r="AV172" s="37"/>
      <c r="AW172" s="37"/>
      <c r="AX172" s="37"/>
      <c r="AY172" s="37"/>
      <c r="BD172" s="49">
        <v>143</v>
      </c>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c r="EE172" s="216"/>
      <c r="EF172" s="216"/>
      <c r="EG172" s="216"/>
      <c r="EH172" s="216"/>
      <c r="EI172" s="216"/>
      <c r="EJ172" s="216"/>
      <c r="EK172" s="216"/>
      <c r="EL172" s="216"/>
      <c r="EM172" s="216"/>
      <c r="EN172" s="216"/>
      <c r="EO172" s="216"/>
      <c r="EP172" s="216"/>
      <c r="EQ172" s="216"/>
      <c r="ER172" s="216"/>
      <c r="ES172" s="216"/>
      <c r="ET172" s="216"/>
      <c r="EU172" s="216"/>
      <c r="EV172" s="216"/>
      <c r="EW172" s="216"/>
      <c r="EX172" s="216"/>
      <c r="EY172" s="216"/>
      <c r="EZ172" s="216"/>
      <c r="FA172" s="216"/>
      <c r="FB172" s="216"/>
      <c r="FC172" s="216"/>
      <c r="FD172" s="216"/>
      <c r="FE172" s="216"/>
      <c r="FF172" s="216"/>
      <c r="FG172" s="216"/>
      <c r="FH172" s="216"/>
      <c r="FI172" s="216"/>
      <c r="FJ172" s="216"/>
      <c r="FK172" s="216"/>
      <c r="FL172" s="216"/>
      <c r="FM172" s="216"/>
      <c r="FN172" s="216"/>
      <c r="FO172" s="216"/>
      <c r="FP172" s="216"/>
      <c r="FQ172" s="216"/>
      <c r="FR172" s="216"/>
      <c r="FS172" s="216"/>
      <c r="FT172" s="216"/>
      <c r="FU172" s="216"/>
      <c r="FV172" s="216"/>
      <c r="FW172" s="216"/>
      <c r="FX172" s="216"/>
      <c r="FY172" s="216"/>
      <c r="FZ172" s="216"/>
      <c r="GA172" s="216"/>
      <c r="GB172" s="216"/>
      <c r="GC172" s="216"/>
      <c r="GD172" s="216"/>
      <c r="GE172" s="216"/>
      <c r="GF172" s="216"/>
      <c r="GG172" s="216"/>
      <c r="GH172" s="216"/>
      <c r="GI172" s="216"/>
      <c r="GJ172" s="216"/>
      <c r="GK172" s="216"/>
      <c r="GL172" s="216"/>
      <c r="GM172" s="216"/>
      <c r="GN172" s="216"/>
      <c r="GO172" s="216"/>
      <c r="GP172" s="216"/>
      <c r="GQ172" s="216"/>
      <c r="GR172" s="216"/>
      <c r="GS172" s="216"/>
      <c r="GT172" s="216"/>
      <c r="GU172" s="216"/>
      <c r="GV172" s="216"/>
      <c r="GW172" s="216"/>
      <c r="GX172" s="216"/>
      <c r="GY172" s="216"/>
      <c r="GZ172" s="216"/>
      <c r="HA172" s="216"/>
      <c r="HB172" s="216"/>
      <c r="HC172" s="216"/>
      <c r="HD172" s="216"/>
      <c r="HE172" s="216"/>
      <c r="HF172" s="216"/>
      <c r="HG172" s="216"/>
      <c r="HH172" s="216"/>
      <c r="HI172" s="216"/>
      <c r="HJ172" s="216"/>
      <c r="HK172" s="216"/>
      <c r="HL172" s="216"/>
      <c r="HM172" s="216"/>
      <c r="HN172" s="216"/>
      <c r="HO172" s="216"/>
      <c r="HP172" s="216"/>
      <c r="HQ172" s="216"/>
      <c r="HR172" s="216"/>
      <c r="HS172" s="216"/>
      <c r="HT172" s="216"/>
      <c r="HU172" s="216"/>
      <c r="HV172" s="216"/>
      <c r="HW172" s="216"/>
      <c r="HX172" s="216"/>
      <c r="HY172" s="216"/>
      <c r="HZ172" s="216"/>
      <c r="IA172" s="216"/>
      <c r="IB172" s="216"/>
      <c r="IC172" s="216"/>
      <c r="ID172" s="216"/>
      <c r="IE172" s="216"/>
      <c r="IF172" s="216"/>
      <c r="IG172" s="216"/>
      <c r="IH172" s="216"/>
      <c r="II172" s="216"/>
      <c r="IJ172" s="216"/>
      <c r="IK172" s="216"/>
      <c r="IL172" s="216"/>
      <c r="IM172" s="216"/>
      <c r="IN172" s="216"/>
      <c r="IO172" s="216"/>
      <c r="IP172" s="216"/>
      <c r="IQ172" s="216"/>
      <c r="IR172" s="216"/>
      <c r="IS172" s="216"/>
      <c r="IT172" s="216"/>
      <c r="IU172" s="216"/>
      <c r="IV172" s="216"/>
      <c r="IW172" s="216"/>
      <c r="IX172" s="216"/>
    </row>
    <row r="173" spans="1:258" s="49" customFormat="1" ht="12.95" customHeight="1">
      <c r="A173" s="101" t="s">
        <v>350</v>
      </c>
      <c r="B173" s="122"/>
      <c r="C173" s="122" t="s">
        <v>3848</v>
      </c>
      <c r="D173" s="101">
        <v>120003683</v>
      </c>
      <c r="E173" s="101" t="s">
        <v>3862</v>
      </c>
      <c r="F173" s="101">
        <v>22100115</v>
      </c>
      <c r="G173" s="293"/>
      <c r="H173" s="126" t="s">
        <v>401</v>
      </c>
      <c r="I173" s="126" t="s">
        <v>402</v>
      </c>
      <c r="J173" s="126" t="s">
        <v>403</v>
      </c>
      <c r="K173" s="101" t="s">
        <v>404</v>
      </c>
      <c r="L173" s="101" t="s">
        <v>105</v>
      </c>
      <c r="M173" s="74" t="s">
        <v>121</v>
      </c>
      <c r="N173" s="101" t="s">
        <v>83</v>
      </c>
      <c r="O173" s="122" t="s">
        <v>107</v>
      </c>
      <c r="P173" s="124" t="s">
        <v>108</v>
      </c>
      <c r="Q173" s="74" t="s">
        <v>109</v>
      </c>
      <c r="R173" s="74" t="s">
        <v>110</v>
      </c>
      <c r="S173" s="122" t="s">
        <v>107</v>
      </c>
      <c r="T173" s="124" t="s">
        <v>122</v>
      </c>
      <c r="U173" s="74" t="s">
        <v>112</v>
      </c>
      <c r="V173" s="74">
        <v>90</v>
      </c>
      <c r="W173" s="74" t="s">
        <v>113</v>
      </c>
      <c r="X173" s="74"/>
      <c r="Y173" s="74"/>
      <c r="Z173" s="74"/>
      <c r="AA173" s="294">
        <v>30</v>
      </c>
      <c r="AB173" s="74">
        <v>60</v>
      </c>
      <c r="AC173" s="294">
        <v>10</v>
      </c>
      <c r="AD173" s="74" t="s">
        <v>123</v>
      </c>
      <c r="AE173" s="74" t="s">
        <v>115</v>
      </c>
      <c r="AF173" s="295">
        <v>29</v>
      </c>
      <c r="AG173" s="296">
        <v>739132.83</v>
      </c>
      <c r="AH173" s="43">
        <v>0</v>
      </c>
      <c r="AI173" s="44">
        <f t="shared" si="11"/>
        <v>0</v>
      </c>
      <c r="AJ173" s="298"/>
      <c r="AK173" s="298"/>
      <c r="AL173" s="298"/>
      <c r="AM173" s="299" t="s">
        <v>116</v>
      </c>
      <c r="AN173" s="300"/>
      <c r="AO173" s="300"/>
      <c r="AP173" s="74"/>
      <c r="AQ173" s="74"/>
      <c r="AR173" s="74" t="s">
        <v>417</v>
      </c>
      <c r="AS173" s="293"/>
      <c r="AT173" s="74"/>
      <c r="AU173" s="74"/>
      <c r="AV173" s="74"/>
      <c r="AW173" s="74"/>
      <c r="AX173" s="74"/>
      <c r="AY173" s="74" t="s">
        <v>3850</v>
      </c>
      <c r="AZ173" s="216"/>
      <c r="BA173" s="216"/>
      <c r="BB173" s="216"/>
      <c r="BC173" s="224"/>
      <c r="BD173" s="49">
        <v>144</v>
      </c>
    </row>
    <row r="174" spans="1:258" s="49" customFormat="1" ht="12.95" customHeight="1">
      <c r="A174" s="35" t="s">
        <v>350</v>
      </c>
      <c r="B174" s="293"/>
      <c r="C174" s="293" t="s">
        <v>2095</v>
      </c>
      <c r="D174" s="35">
        <v>120003683</v>
      </c>
      <c r="E174" s="38" t="s">
        <v>4076</v>
      </c>
      <c r="F174" s="37"/>
      <c r="G174" s="293"/>
      <c r="H174" s="37" t="s">
        <v>401</v>
      </c>
      <c r="I174" s="37" t="s">
        <v>402</v>
      </c>
      <c r="J174" s="37" t="s">
        <v>403</v>
      </c>
      <c r="K174" s="37" t="s">
        <v>404</v>
      </c>
      <c r="L174" s="39" t="s">
        <v>105</v>
      </c>
      <c r="M174" s="37" t="s">
        <v>121</v>
      </c>
      <c r="N174" s="39" t="s">
        <v>83</v>
      </c>
      <c r="O174" s="39" t="s">
        <v>107</v>
      </c>
      <c r="P174" s="37" t="s">
        <v>108</v>
      </c>
      <c r="Q174" s="39" t="s">
        <v>1094</v>
      </c>
      <c r="R174" s="37" t="s">
        <v>110</v>
      </c>
      <c r="S174" s="39" t="s">
        <v>107</v>
      </c>
      <c r="T174" s="41" t="s">
        <v>122</v>
      </c>
      <c r="U174" s="37" t="s">
        <v>112</v>
      </c>
      <c r="V174" s="39">
        <v>90</v>
      </c>
      <c r="W174" s="37" t="s">
        <v>113</v>
      </c>
      <c r="X174" s="39"/>
      <c r="Y174" s="39"/>
      <c r="Z174" s="39"/>
      <c r="AA174" s="39">
        <v>30</v>
      </c>
      <c r="AB174" s="37">
        <v>60</v>
      </c>
      <c r="AC174" s="37">
        <v>10</v>
      </c>
      <c r="AD174" s="42" t="s">
        <v>123</v>
      </c>
      <c r="AE174" s="37" t="s">
        <v>115</v>
      </c>
      <c r="AF174" s="42">
        <v>29</v>
      </c>
      <c r="AG174" s="45">
        <v>739132.83</v>
      </c>
      <c r="AH174" s="43">
        <v>0</v>
      </c>
      <c r="AI174" s="44">
        <f t="shared" si="11"/>
        <v>0</v>
      </c>
      <c r="AJ174" s="46"/>
      <c r="AK174" s="45"/>
      <c r="AL174" s="45"/>
      <c r="AM174" s="45" t="s">
        <v>116</v>
      </c>
      <c r="AN174" s="35"/>
      <c r="AO174" s="37"/>
      <c r="AP174" s="37"/>
      <c r="AQ174" s="37"/>
      <c r="AR174" s="37" t="s">
        <v>417</v>
      </c>
      <c r="AS174" s="37" t="s">
        <v>417</v>
      </c>
      <c r="AT174" s="37"/>
      <c r="AU174" s="37"/>
      <c r="AV174" s="37"/>
      <c r="AW174" s="37"/>
      <c r="AX174" s="37"/>
      <c r="AY174" s="37"/>
      <c r="AZ174" s="281" t="s">
        <v>3850</v>
      </c>
      <c r="BA174" s="281">
        <v>22100115</v>
      </c>
      <c r="BB174" s="281"/>
      <c r="BC174" s="224"/>
      <c r="BD174" s="49">
        <v>145</v>
      </c>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c r="EE174" s="216"/>
      <c r="EF174" s="216"/>
      <c r="EG174" s="216"/>
      <c r="EH174" s="216"/>
      <c r="EI174" s="216"/>
      <c r="EJ174" s="216"/>
      <c r="EK174" s="216"/>
      <c r="EL174" s="216"/>
      <c r="EM174" s="216"/>
      <c r="EN174" s="216"/>
      <c r="EO174" s="216"/>
      <c r="EP174" s="216"/>
      <c r="EQ174" s="216"/>
      <c r="ER174" s="216"/>
      <c r="ES174" s="216"/>
      <c r="ET174" s="216"/>
      <c r="EU174" s="216"/>
      <c r="EV174" s="216"/>
      <c r="EW174" s="216"/>
      <c r="EX174" s="216"/>
      <c r="EY174" s="216"/>
      <c r="EZ174" s="216"/>
      <c r="FA174" s="216"/>
      <c r="FB174" s="216"/>
      <c r="FC174" s="216"/>
      <c r="FD174" s="216"/>
      <c r="FE174" s="216"/>
      <c r="FF174" s="216"/>
      <c r="FG174" s="216"/>
      <c r="FH174" s="216"/>
      <c r="FI174" s="216"/>
      <c r="FJ174" s="216"/>
      <c r="FK174" s="216"/>
      <c r="FL174" s="216"/>
      <c r="FM174" s="216"/>
      <c r="FN174" s="216"/>
      <c r="FO174" s="216"/>
      <c r="FP174" s="216"/>
      <c r="FQ174" s="216"/>
      <c r="FR174" s="216"/>
      <c r="FS174" s="216"/>
      <c r="FT174" s="216"/>
      <c r="FU174" s="216"/>
      <c r="FV174" s="216"/>
      <c r="FW174" s="216"/>
      <c r="FX174" s="216"/>
      <c r="FY174" s="216"/>
      <c r="FZ174" s="216"/>
      <c r="GA174" s="216"/>
      <c r="GB174" s="216"/>
      <c r="GC174" s="216"/>
      <c r="GD174" s="216"/>
      <c r="GE174" s="216"/>
      <c r="GF174" s="216"/>
      <c r="GG174" s="216"/>
      <c r="GH174" s="216"/>
      <c r="GI174" s="216"/>
      <c r="GJ174" s="216"/>
      <c r="GK174" s="216"/>
      <c r="GL174" s="216"/>
      <c r="GM174" s="216"/>
      <c r="GN174" s="216"/>
      <c r="GO174" s="216"/>
      <c r="GP174" s="216"/>
      <c r="GQ174" s="216"/>
      <c r="GR174" s="216"/>
      <c r="GS174" s="216"/>
      <c r="GT174" s="216"/>
      <c r="GU174" s="216"/>
      <c r="GV174" s="216"/>
      <c r="GW174" s="216"/>
      <c r="GX174" s="216"/>
      <c r="GY174" s="216"/>
      <c r="GZ174" s="216"/>
      <c r="HA174" s="216"/>
      <c r="HB174" s="216"/>
      <c r="HC174" s="216"/>
      <c r="HD174" s="216"/>
      <c r="HE174" s="216"/>
      <c r="HF174" s="216"/>
      <c r="HG174" s="216"/>
      <c r="HH174" s="216"/>
      <c r="HI174" s="216"/>
      <c r="HJ174" s="216"/>
      <c r="HK174" s="216"/>
      <c r="HL174" s="216"/>
      <c r="HM174" s="216"/>
      <c r="HN174" s="216"/>
      <c r="HO174" s="216"/>
      <c r="HP174" s="216"/>
      <c r="HQ174" s="216"/>
      <c r="HR174" s="216"/>
      <c r="HS174" s="216"/>
      <c r="HT174" s="216"/>
      <c r="HU174" s="216"/>
      <c r="HV174" s="216"/>
      <c r="HW174" s="216"/>
      <c r="HX174" s="216"/>
      <c r="HY174" s="216"/>
      <c r="HZ174" s="216"/>
      <c r="IA174" s="216"/>
      <c r="IB174" s="216"/>
      <c r="IC174" s="216"/>
      <c r="ID174" s="216"/>
      <c r="IE174" s="216"/>
      <c r="IF174" s="216"/>
      <c r="IG174" s="216"/>
      <c r="IH174" s="216"/>
      <c r="II174" s="216"/>
      <c r="IJ174" s="216"/>
      <c r="IK174" s="216"/>
      <c r="IL174" s="216"/>
      <c r="IM174" s="216"/>
      <c r="IN174" s="216"/>
      <c r="IO174" s="216"/>
      <c r="IP174" s="216"/>
      <c r="IQ174" s="216"/>
      <c r="IR174" s="216"/>
      <c r="IS174" s="216"/>
      <c r="IT174" s="216"/>
      <c r="IU174" s="216"/>
      <c r="IV174" s="216"/>
      <c r="IW174" s="216"/>
      <c r="IX174" s="216"/>
    </row>
    <row r="175" spans="1:258" s="49" customFormat="1" ht="12.95" customHeight="1">
      <c r="A175" s="466" t="s">
        <v>350</v>
      </c>
      <c r="B175" s="617"/>
      <c r="C175" s="617"/>
      <c r="D175" s="76">
        <v>120003683</v>
      </c>
      <c r="E175" s="614" t="s">
        <v>4759</v>
      </c>
      <c r="F175" s="617"/>
      <c r="G175" s="617"/>
      <c r="H175" s="741" t="s">
        <v>401</v>
      </c>
      <c r="I175" s="741" t="s">
        <v>402</v>
      </c>
      <c r="J175" s="741" t="s">
        <v>403</v>
      </c>
      <c r="K175" s="547" t="s">
        <v>150</v>
      </c>
      <c r="L175" s="143" t="s">
        <v>105</v>
      </c>
      <c r="M175" s="547" t="s">
        <v>121</v>
      </c>
      <c r="N175" s="143" t="s">
        <v>83</v>
      </c>
      <c r="O175" s="469" t="s">
        <v>107</v>
      </c>
      <c r="P175" s="741" t="s">
        <v>108</v>
      </c>
      <c r="Q175" s="469" t="s">
        <v>2140</v>
      </c>
      <c r="R175" s="547" t="s">
        <v>110</v>
      </c>
      <c r="S175" s="469" t="s">
        <v>107</v>
      </c>
      <c r="T175" s="47" t="s">
        <v>122</v>
      </c>
      <c r="U175" s="741" t="s">
        <v>112</v>
      </c>
      <c r="V175" s="469">
        <v>90</v>
      </c>
      <c r="W175" s="741" t="s">
        <v>113</v>
      </c>
      <c r="X175" s="469"/>
      <c r="Y175" s="469"/>
      <c r="Z175" s="469"/>
      <c r="AA175" s="547">
        <v>30</v>
      </c>
      <c r="AB175" s="547">
        <v>60</v>
      </c>
      <c r="AC175" s="547">
        <v>10</v>
      </c>
      <c r="AD175" s="1049" t="s">
        <v>123</v>
      </c>
      <c r="AE175" s="741" t="s">
        <v>115</v>
      </c>
      <c r="AF175" s="745">
        <v>28</v>
      </c>
      <c r="AG175" s="745">
        <v>739132.83</v>
      </c>
      <c r="AH175" s="1051">
        <v>20695719.239999998</v>
      </c>
      <c r="AI175" s="1051">
        <f t="shared" si="11"/>
        <v>23179205.548799999</v>
      </c>
      <c r="AJ175" s="1052"/>
      <c r="AK175" s="1053"/>
      <c r="AL175" s="1053"/>
      <c r="AM175" s="1053" t="s">
        <v>116</v>
      </c>
      <c r="AN175" s="466"/>
      <c r="AO175" s="741"/>
      <c r="AP175" s="741"/>
      <c r="AQ175" s="741"/>
      <c r="AR175" s="741" t="s">
        <v>417</v>
      </c>
      <c r="AS175" s="741" t="s">
        <v>417</v>
      </c>
      <c r="AT175" s="741"/>
      <c r="AU175" s="741"/>
      <c r="AV175" s="741"/>
      <c r="AW175" s="741"/>
      <c r="AX175" s="741"/>
      <c r="AY175" s="741" t="s">
        <v>4729</v>
      </c>
      <c r="AZ175" s="1061"/>
      <c r="BA175" s="366"/>
      <c r="BB175" s="366"/>
      <c r="BC175" s="118" t="e">
        <f>VLOOKUP(#REF!,$E$13:$BD$2009,53,0)</f>
        <v>#REF!</v>
      </c>
      <c r="BD175" s="785" t="e">
        <f>BC175+0.5</f>
        <v>#REF!</v>
      </c>
    </row>
    <row r="176" spans="1:258" s="49" customFormat="1" ht="12.95" customHeight="1">
      <c r="A176" s="35" t="s">
        <v>350</v>
      </c>
      <c r="B176" s="35"/>
      <c r="C176" s="36" t="s">
        <v>2128</v>
      </c>
      <c r="D176" s="35">
        <v>120003695</v>
      </c>
      <c r="E176" s="37" t="s">
        <v>3447</v>
      </c>
      <c r="F176" s="37">
        <v>22100116</v>
      </c>
      <c r="G176" s="37" t="s">
        <v>1332</v>
      </c>
      <c r="H176" s="37" t="s">
        <v>401</v>
      </c>
      <c r="I176" s="37" t="s">
        <v>402</v>
      </c>
      <c r="J176" s="37" t="s">
        <v>403</v>
      </c>
      <c r="K176" s="38" t="s">
        <v>404</v>
      </c>
      <c r="L176" s="39" t="s">
        <v>105</v>
      </c>
      <c r="M176" s="37" t="s">
        <v>121</v>
      </c>
      <c r="N176" s="40" t="s">
        <v>83</v>
      </c>
      <c r="O176" s="39" t="s">
        <v>107</v>
      </c>
      <c r="P176" s="37" t="s">
        <v>108</v>
      </c>
      <c r="Q176" s="39" t="s">
        <v>151</v>
      </c>
      <c r="R176" s="38" t="s">
        <v>110</v>
      </c>
      <c r="S176" s="39" t="s">
        <v>107</v>
      </c>
      <c r="T176" s="41" t="s">
        <v>122</v>
      </c>
      <c r="U176" s="37" t="s">
        <v>112</v>
      </c>
      <c r="V176" s="39">
        <v>90</v>
      </c>
      <c r="W176" s="37" t="s">
        <v>113</v>
      </c>
      <c r="X176" s="39"/>
      <c r="Y176" s="39"/>
      <c r="Z176" s="39"/>
      <c r="AA176" s="40">
        <v>30</v>
      </c>
      <c r="AB176" s="38">
        <v>60</v>
      </c>
      <c r="AC176" s="38">
        <v>10</v>
      </c>
      <c r="AD176" s="42" t="s">
        <v>123</v>
      </c>
      <c r="AE176" s="37" t="s">
        <v>115</v>
      </c>
      <c r="AF176" s="42">
        <v>44</v>
      </c>
      <c r="AG176" s="135">
        <v>409032</v>
      </c>
      <c r="AH176" s="43">
        <v>0</v>
      </c>
      <c r="AI176" s="44">
        <f t="shared" si="11"/>
        <v>0</v>
      </c>
      <c r="AJ176" s="45"/>
      <c r="AK176" s="46"/>
      <c r="AL176" s="45"/>
      <c r="AM176" s="45" t="s">
        <v>116</v>
      </c>
      <c r="AN176" s="35"/>
      <c r="AO176" s="37"/>
      <c r="AP176" s="37"/>
      <c r="AQ176" s="37"/>
      <c r="AR176" s="37" t="s">
        <v>418</v>
      </c>
      <c r="AS176" s="37" t="s">
        <v>418</v>
      </c>
      <c r="AT176" s="37"/>
      <c r="AU176" s="37"/>
      <c r="AV176" s="37"/>
      <c r="AW176" s="37"/>
      <c r="AX176" s="37"/>
      <c r="AY176" s="37"/>
      <c r="BD176" s="49">
        <v>146</v>
      </c>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c r="EE176" s="216"/>
      <c r="EF176" s="216"/>
      <c r="EG176" s="216"/>
      <c r="EH176" s="216"/>
      <c r="EI176" s="216"/>
      <c r="EJ176" s="216"/>
      <c r="EK176" s="216"/>
      <c r="EL176" s="216"/>
      <c r="EM176" s="216"/>
      <c r="EN176" s="216"/>
      <c r="EO176" s="216"/>
      <c r="EP176" s="216"/>
      <c r="EQ176" s="216"/>
      <c r="ER176" s="216"/>
      <c r="ES176" s="216"/>
      <c r="ET176" s="216"/>
      <c r="EU176" s="216"/>
      <c r="EV176" s="216"/>
      <c r="EW176" s="216"/>
      <c r="EX176" s="216"/>
      <c r="EY176" s="216"/>
      <c r="EZ176" s="216"/>
      <c r="FA176" s="216"/>
      <c r="FB176" s="216"/>
      <c r="FC176" s="216"/>
      <c r="FD176" s="216"/>
      <c r="FE176" s="216"/>
      <c r="FF176" s="216"/>
      <c r="FG176" s="216"/>
      <c r="FH176" s="216"/>
      <c r="FI176" s="216"/>
      <c r="FJ176" s="216"/>
      <c r="FK176" s="216"/>
      <c r="FL176" s="216"/>
      <c r="FM176" s="216"/>
      <c r="FN176" s="216"/>
      <c r="FO176" s="216"/>
      <c r="FP176" s="216"/>
      <c r="FQ176" s="216"/>
      <c r="FR176" s="216"/>
      <c r="FS176" s="216"/>
      <c r="FT176" s="216"/>
      <c r="FU176" s="216"/>
      <c r="FV176" s="216"/>
      <c r="FW176" s="216"/>
      <c r="FX176" s="216"/>
      <c r="FY176" s="216"/>
      <c r="FZ176" s="216"/>
      <c r="GA176" s="216"/>
      <c r="GB176" s="216"/>
      <c r="GC176" s="216"/>
      <c r="GD176" s="216"/>
      <c r="GE176" s="216"/>
      <c r="GF176" s="216"/>
      <c r="GG176" s="216"/>
      <c r="GH176" s="216"/>
      <c r="GI176" s="216"/>
      <c r="GJ176" s="216"/>
      <c r="GK176" s="216"/>
      <c r="GL176" s="216"/>
      <c r="GM176" s="216"/>
      <c r="GN176" s="216"/>
      <c r="GO176" s="216"/>
      <c r="GP176" s="216"/>
      <c r="GQ176" s="216"/>
      <c r="GR176" s="216"/>
      <c r="GS176" s="216"/>
      <c r="GT176" s="216"/>
      <c r="GU176" s="216"/>
      <c r="GV176" s="216"/>
      <c r="GW176" s="216"/>
      <c r="GX176" s="216"/>
      <c r="GY176" s="216"/>
      <c r="GZ176" s="216"/>
      <c r="HA176" s="216"/>
      <c r="HB176" s="216"/>
      <c r="HC176" s="216"/>
      <c r="HD176" s="216"/>
      <c r="HE176" s="216"/>
      <c r="HF176" s="216"/>
      <c r="HG176" s="216"/>
      <c r="HH176" s="216"/>
      <c r="HI176" s="216"/>
      <c r="HJ176" s="216"/>
      <c r="HK176" s="216"/>
      <c r="HL176" s="216"/>
      <c r="HM176" s="216"/>
      <c r="HN176" s="216"/>
      <c r="HO176" s="216"/>
      <c r="HP176" s="216"/>
      <c r="HQ176" s="216"/>
      <c r="HR176" s="216"/>
      <c r="HS176" s="216"/>
      <c r="HT176" s="216"/>
      <c r="HU176" s="216"/>
      <c r="HV176" s="216"/>
      <c r="HW176" s="216"/>
      <c r="HX176" s="216"/>
      <c r="HY176" s="216"/>
      <c r="HZ176" s="216"/>
      <c r="IA176" s="216"/>
      <c r="IB176" s="216"/>
      <c r="IC176" s="216"/>
      <c r="ID176" s="216"/>
      <c r="IE176" s="216"/>
      <c r="IF176" s="216"/>
      <c r="IG176" s="216"/>
      <c r="IH176" s="216"/>
      <c r="II176" s="216"/>
      <c r="IJ176" s="216"/>
      <c r="IK176" s="216"/>
      <c r="IL176" s="216"/>
      <c r="IM176" s="216"/>
      <c r="IN176" s="216"/>
      <c r="IO176" s="216"/>
      <c r="IP176" s="216"/>
      <c r="IQ176" s="216"/>
      <c r="IR176" s="216"/>
      <c r="IS176" s="216"/>
      <c r="IT176" s="216"/>
      <c r="IU176" s="216"/>
      <c r="IV176" s="216"/>
      <c r="IW176" s="216"/>
      <c r="IX176" s="216"/>
    </row>
    <row r="177" spans="1:258" s="49" customFormat="1" ht="12.95" customHeight="1">
      <c r="A177" s="101" t="s">
        <v>350</v>
      </c>
      <c r="B177" s="122"/>
      <c r="C177" s="122" t="s">
        <v>3848</v>
      </c>
      <c r="D177" s="101">
        <v>120003695</v>
      </c>
      <c r="E177" s="101" t="s">
        <v>3863</v>
      </c>
      <c r="F177" s="101">
        <v>22100116</v>
      </c>
      <c r="G177" s="293"/>
      <c r="H177" s="126" t="s">
        <v>401</v>
      </c>
      <c r="I177" s="126" t="s">
        <v>402</v>
      </c>
      <c r="J177" s="126" t="s">
        <v>403</v>
      </c>
      <c r="K177" s="101" t="s">
        <v>404</v>
      </c>
      <c r="L177" s="101" t="s">
        <v>105</v>
      </c>
      <c r="M177" s="74" t="s">
        <v>121</v>
      </c>
      <c r="N177" s="101" t="s">
        <v>83</v>
      </c>
      <c r="O177" s="122" t="s">
        <v>107</v>
      </c>
      <c r="P177" s="124" t="s">
        <v>108</v>
      </c>
      <c r="Q177" s="74" t="s">
        <v>109</v>
      </c>
      <c r="R177" s="74" t="s">
        <v>110</v>
      </c>
      <c r="S177" s="122" t="s">
        <v>107</v>
      </c>
      <c r="T177" s="124" t="s">
        <v>122</v>
      </c>
      <c r="U177" s="74" t="s">
        <v>112</v>
      </c>
      <c r="V177" s="74">
        <v>90</v>
      </c>
      <c r="W177" s="74" t="s">
        <v>113</v>
      </c>
      <c r="X177" s="74"/>
      <c r="Y177" s="74"/>
      <c r="Z177" s="74"/>
      <c r="AA177" s="294">
        <v>30</v>
      </c>
      <c r="AB177" s="74">
        <v>60</v>
      </c>
      <c r="AC177" s="294">
        <v>10</v>
      </c>
      <c r="AD177" s="74" t="s">
        <v>123</v>
      </c>
      <c r="AE177" s="74" t="s">
        <v>115</v>
      </c>
      <c r="AF177" s="295">
        <v>23</v>
      </c>
      <c r="AG177" s="296">
        <v>409032</v>
      </c>
      <c r="AH177" s="43">
        <v>0</v>
      </c>
      <c r="AI177" s="44">
        <f t="shared" si="11"/>
        <v>0</v>
      </c>
      <c r="AJ177" s="298"/>
      <c r="AK177" s="298"/>
      <c r="AL177" s="298"/>
      <c r="AM177" s="299" t="s">
        <v>116</v>
      </c>
      <c r="AN177" s="300"/>
      <c r="AO177" s="300"/>
      <c r="AP177" s="74"/>
      <c r="AQ177" s="74"/>
      <c r="AR177" s="74" t="s">
        <v>418</v>
      </c>
      <c r="AS177" s="293"/>
      <c r="AT177" s="74"/>
      <c r="AU177" s="74"/>
      <c r="AV177" s="74"/>
      <c r="AW177" s="74"/>
      <c r="AX177" s="74"/>
      <c r="AY177" s="74" t="s">
        <v>3855</v>
      </c>
      <c r="AZ177" s="216"/>
      <c r="BA177" s="216"/>
      <c r="BB177" s="216"/>
      <c r="BC177" s="224"/>
      <c r="BD177" s="49">
        <v>147</v>
      </c>
    </row>
    <row r="178" spans="1:258" s="49" customFormat="1" ht="12.95" customHeight="1">
      <c r="A178" s="35" t="s">
        <v>350</v>
      </c>
      <c r="B178" s="293"/>
      <c r="C178" s="293" t="s">
        <v>2095</v>
      </c>
      <c r="D178" s="35">
        <v>120003695</v>
      </c>
      <c r="E178" s="38" t="s">
        <v>4077</v>
      </c>
      <c r="F178" s="37"/>
      <c r="G178" s="293"/>
      <c r="H178" s="37" t="s">
        <v>401</v>
      </c>
      <c r="I178" s="37" t="s">
        <v>402</v>
      </c>
      <c r="J178" s="37" t="s">
        <v>403</v>
      </c>
      <c r="K178" s="37" t="s">
        <v>404</v>
      </c>
      <c r="L178" s="39" t="s">
        <v>105</v>
      </c>
      <c r="M178" s="37" t="s">
        <v>121</v>
      </c>
      <c r="N178" s="39" t="s">
        <v>83</v>
      </c>
      <c r="O178" s="39" t="s">
        <v>107</v>
      </c>
      <c r="P178" s="37" t="s">
        <v>108</v>
      </c>
      <c r="Q178" s="39" t="s">
        <v>1094</v>
      </c>
      <c r="R178" s="37" t="s">
        <v>110</v>
      </c>
      <c r="S178" s="39" t="s">
        <v>107</v>
      </c>
      <c r="T178" s="41" t="s">
        <v>122</v>
      </c>
      <c r="U178" s="37" t="s">
        <v>112</v>
      </c>
      <c r="V178" s="39">
        <v>90</v>
      </c>
      <c r="W178" s="37" t="s">
        <v>113</v>
      </c>
      <c r="X178" s="39"/>
      <c r="Y178" s="39"/>
      <c r="Z178" s="39"/>
      <c r="AA178" s="39">
        <v>30</v>
      </c>
      <c r="AB178" s="37">
        <v>60</v>
      </c>
      <c r="AC178" s="37">
        <v>10</v>
      </c>
      <c r="AD178" s="42" t="s">
        <v>123</v>
      </c>
      <c r="AE178" s="37" t="s">
        <v>115</v>
      </c>
      <c r="AF178" s="42">
        <v>44</v>
      </c>
      <c r="AG178" s="45">
        <v>409032</v>
      </c>
      <c r="AH178" s="43">
        <v>0</v>
      </c>
      <c r="AI178" s="44">
        <f t="shared" si="11"/>
        <v>0</v>
      </c>
      <c r="AJ178" s="46"/>
      <c r="AK178" s="45"/>
      <c r="AL178" s="45"/>
      <c r="AM178" s="45" t="s">
        <v>116</v>
      </c>
      <c r="AN178" s="35"/>
      <c r="AO178" s="37"/>
      <c r="AP178" s="37"/>
      <c r="AQ178" s="37"/>
      <c r="AR178" s="37" t="s">
        <v>418</v>
      </c>
      <c r="AS178" s="37" t="s">
        <v>418</v>
      </c>
      <c r="AT178" s="37"/>
      <c r="AU178" s="37"/>
      <c r="AV178" s="37"/>
      <c r="AW178" s="37"/>
      <c r="AX178" s="37"/>
      <c r="AY178" s="37"/>
      <c r="AZ178" s="281" t="s">
        <v>3855</v>
      </c>
      <c r="BA178" s="281">
        <v>22100116</v>
      </c>
      <c r="BB178" s="281"/>
      <c r="BC178" s="224"/>
      <c r="BD178" s="49">
        <v>148</v>
      </c>
      <c r="BE178" s="216"/>
      <c r="BF178" s="216"/>
      <c r="BG178" s="216"/>
      <c r="BH178" s="216"/>
      <c r="BI178" s="216"/>
      <c r="BJ178" s="216"/>
      <c r="BK178" s="216"/>
      <c r="BL178" s="216"/>
      <c r="BM178" s="216"/>
      <c r="BN178" s="216"/>
      <c r="BO178" s="216"/>
      <c r="BP178" s="216"/>
      <c r="BQ178" s="216"/>
      <c r="BR178" s="216"/>
      <c r="BS178" s="216"/>
      <c r="BT178" s="216"/>
      <c r="BU178" s="216"/>
      <c r="BV178" s="216"/>
      <c r="BW178" s="216"/>
      <c r="BX178" s="216"/>
      <c r="BY178" s="216"/>
      <c r="BZ178" s="216"/>
      <c r="CA178" s="216"/>
      <c r="CB178" s="216"/>
      <c r="CC178" s="216"/>
      <c r="CD178" s="216"/>
      <c r="CE178" s="216"/>
      <c r="CF178" s="216"/>
      <c r="CG178" s="216"/>
      <c r="CH178" s="216"/>
      <c r="CI178" s="216"/>
      <c r="CJ178" s="216"/>
      <c r="CK178" s="216"/>
      <c r="CL178" s="216"/>
      <c r="CM178" s="216"/>
      <c r="CN178" s="216"/>
      <c r="CO178" s="216"/>
      <c r="CP178" s="216"/>
      <c r="CQ178" s="216"/>
      <c r="CR178" s="216"/>
      <c r="CS178" s="216"/>
      <c r="CT178" s="216"/>
      <c r="CU178" s="216"/>
      <c r="CV178" s="216"/>
      <c r="CW178" s="216"/>
      <c r="CX178" s="216"/>
      <c r="CY178" s="216"/>
      <c r="CZ178" s="216"/>
      <c r="DA178" s="216"/>
      <c r="DB178" s="216"/>
      <c r="DC178" s="216"/>
      <c r="DD178" s="216"/>
      <c r="DE178" s="216"/>
      <c r="DF178" s="216"/>
      <c r="DG178" s="216"/>
      <c r="DH178" s="216"/>
      <c r="DI178" s="216"/>
      <c r="DJ178" s="216"/>
      <c r="DK178" s="216"/>
      <c r="DL178" s="216"/>
      <c r="DM178" s="216"/>
      <c r="DN178" s="216"/>
      <c r="DO178" s="216"/>
      <c r="DP178" s="216"/>
      <c r="DQ178" s="216"/>
      <c r="DR178" s="216"/>
      <c r="DS178" s="216"/>
      <c r="DT178" s="216"/>
      <c r="DU178" s="216"/>
      <c r="DV178" s="216"/>
      <c r="DW178" s="216"/>
      <c r="DX178" s="216"/>
      <c r="DY178" s="216"/>
      <c r="DZ178" s="216"/>
      <c r="EA178" s="216"/>
      <c r="EB178" s="216"/>
      <c r="EC178" s="216"/>
      <c r="ED178" s="216"/>
      <c r="EE178" s="216"/>
      <c r="EF178" s="216"/>
      <c r="EG178" s="216"/>
      <c r="EH178" s="216"/>
      <c r="EI178" s="216"/>
      <c r="EJ178" s="216"/>
      <c r="EK178" s="216"/>
      <c r="EL178" s="216"/>
      <c r="EM178" s="216"/>
      <c r="EN178" s="216"/>
      <c r="EO178" s="216"/>
      <c r="EP178" s="216"/>
      <c r="EQ178" s="216"/>
      <c r="ER178" s="216"/>
      <c r="ES178" s="216"/>
      <c r="ET178" s="216"/>
      <c r="EU178" s="216"/>
      <c r="EV178" s="216"/>
      <c r="EW178" s="216"/>
      <c r="EX178" s="216"/>
      <c r="EY178" s="216"/>
      <c r="EZ178" s="216"/>
      <c r="FA178" s="216"/>
      <c r="FB178" s="216"/>
      <c r="FC178" s="216"/>
      <c r="FD178" s="216"/>
      <c r="FE178" s="216"/>
      <c r="FF178" s="216"/>
      <c r="FG178" s="216"/>
      <c r="FH178" s="216"/>
      <c r="FI178" s="216"/>
      <c r="FJ178" s="216"/>
      <c r="FK178" s="216"/>
      <c r="FL178" s="216"/>
      <c r="FM178" s="216"/>
      <c r="FN178" s="216"/>
      <c r="FO178" s="216"/>
      <c r="FP178" s="216"/>
      <c r="FQ178" s="216"/>
      <c r="FR178" s="216"/>
      <c r="FS178" s="216"/>
      <c r="FT178" s="216"/>
      <c r="FU178" s="216"/>
      <c r="FV178" s="216"/>
      <c r="FW178" s="216"/>
      <c r="FX178" s="216"/>
      <c r="FY178" s="216"/>
      <c r="FZ178" s="216"/>
      <c r="GA178" s="216"/>
      <c r="GB178" s="216"/>
      <c r="GC178" s="216"/>
      <c r="GD178" s="216"/>
      <c r="GE178" s="216"/>
      <c r="GF178" s="216"/>
      <c r="GG178" s="216"/>
      <c r="GH178" s="216"/>
      <c r="GI178" s="216"/>
      <c r="GJ178" s="216"/>
      <c r="GK178" s="216"/>
      <c r="GL178" s="216"/>
      <c r="GM178" s="216"/>
      <c r="GN178" s="216"/>
      <c r="GO178" s="216"/>
      <c r="GP178" s="216"/>
      <c r="GQ178" s="216"/>
      <c r="GR178" s="216"/>
      <c r="GS178" s="216"/>
      <c r="GT178" s="216"/>
      <c r="GU178" s="216"/>
      <c r="GV178" s="216"/>
      <c r="GW178" s="216"/>
      <c r="GX178" s="216"/>
      <c r="GY178" s="216"/>
      <c r="GZ178" s="216"/>
      <c r="HA178" s="216"/>
      <c r="HB178" s="216"/>
      <c r="HC178" s="216"/>
      <c r="HD178" s="216"/>
      <c r="HE178" s="216"/>
      <c r="HF178" s="216"/>
      <c r="HG178" s="216"/>
      <c r="HH178" s="216"/>
      <c r="HI178" s="216"/>
      <c r="HJ178" s="216"/>
      <c r="HK178" s="216"/>
      <c r="HL178" s="216"/>
      <c r="HM178" s="216"/>
      <c r="HN178" s="216"/>
      <c r="HO178" s="216"/>
      <c r="HP178" s="216"/>
      <c r="HQ178" s="216"/>
      <c r="HR178" s="216"/>
      <c r="HS178" s="216"/>
      <c r="HT178" s="216"/>
      <c r="HU178" s="216"/>
      <c r="HV178" s="216"/>
      <c r="HW178" s="216"/>
      <c r="HX178" s="216"/>
      <c r="HY178" s="216"/>
      <c r="HZ178" s="216"/>
      <c r="IA178" s="216"/>
      <c r="IB178" s="216"/>
      <c r="IC178" s="216"/>
      <c r="ID178" s="216"/>
      <c r="IE178" s="216"/>
      <c r="IF178" s="216"/>
      <c r="IG178" s="216"/>
      <c r="IH178" s="216"/>
      <c r="II178" s="216"/>
      <c r="IJ178" s="216"/>
      <c r="IK178" s="216"/>
      <c r="IL178" s="216"/>
      <c r="IM178" s="216"/>
      <c r="IN178" s="216"/>
      <c r="IO178" s="216"/>
      <c r="IP178" s="216"/>
      <c r="IQ178" s="216"/>
      <c r="IR178" s="216"/>
      <c r="IS178" s="216"/>
      <c r="IT178" s="216"/>
      <c r="IU178" s="216"/>
      <c r="IV178" s="216"/>
      <c r="IW178" s="216"/>
      <c r="IX178" s="216"/>
    </row>
    <row r="179" spans="1:258" s="49" customFormat="1" ht="12.95" customHeight="1">
      <c r="A179" s="466" t="s">
        <v>350</v>
      </c>
      <c r="B179" s="617"/>
      <c r="C179" s="617"/>
      <c r="D179" s="76">
        <v>120003695</v>
      </c>
      <c r="E179" s="614" t="s">
        <v>4760</v>
      </c>
      <c r="F179" s="617"/>
      <c r="G179" s="617"/>
      <c r="H179" s="741" t="s">
        <v>401</v>
      </c>
      <c r="I179" s="741" t="s">
        <v>402</v>
      </c>
      <c r="J179" s="741" t="s">
        <v>403</v>
      </c>
      <c r="K179" s="547" t="s">
        <v>150</v>
      </c>
      <c r="L179" s="143" t="s">
        <v>105</v>
      </c>
      <c r="M179" s="547" t="s">
        <v>121</v>
      </c>
      <c r="N179" s="143" t="s">
        <v>83</v>
      </c>
      <c r="O179" s="469" t="s">
        <v>107</v>
      </c>
      <c r="P179" s="741" t="s">
        <v>108</v>
      </c>
      <c r="Q179" s="469" t="s">
        <v>2140</v>
      </c>
      <c r="R179" s="547" t="s">
        <v>110</v>
      </c>
      <c r="S179" s="469" t="s">
        <v>107</v>
      </c>
      <c r="T179" s="47" t="s">
        <v>122</v>
      </c>
      <c r="U179" s="741" t="s">
        <v>112</v>
      </c>
      <c r="V179" s="469">
        <v>90</v>
      </c>
      <c r="W179" s="741" t="s">
        <v>113</v>
      </c>
      <c r="X179" s="469"/>
      <c r="Y179" s="469"/>
      <c r="Z179" s="469"/>
      <c r="AA179" s="547">
        <v>30</v>
      </c>
      <c r="AB179" s="547">
        <v>60</v>
      </c>
      <c r="AC179" s="547">
        <v>10</v>
      </c>
      <c r="AD179" s="1049" t="s">
        <v>123</v>
      </c>
      <c r="AE179" s="741" t="s">
        <v>115</v>
      </c>
      <c r="AF179" s="745">
        <v>44</v>
      </c>
      <c r="AG179" s="745">
        <v>409032</v>
      </c>
      <c r="AH179" s="1051">
        <v>17997408</v>
      </c>
      <c r="AI179" s="1051">
        <f t="shared" si="11"/>
        <v>20157096.960000001</v>
      </c>
      <c r="AJ179" s="1052"/>
      <c r="AK179" s="1053"/>
      <c r="AL179" s="1053"/>
      <c r="AM179" s="1053" t="s">
        <v>116</v>
      </c>
      <c r="AN179" s="466"/>
      <c r="AO179" s="741"/>
      <c r="AP179" s="741"/>
      <c r="AQ179" s="741"/>
      <c r="AR179" s="741" t="s">
        <v>418</v>
      </c>
      <c r="AS179" s="741" t="s">
        <v>418</v>
      </c>
      <c r="AT179" s="741"/>
      <c r="AU179" s="741"/>
      <c r="AV179" s="741"/>
      <c r="AW179" s="741"/>
      <c r="AX179" s="741"/>
      <c r="AY179" s="741" t="s">
        <v>4728</v>
      </c>
      <c r="AZ179" s="1061"/>
      <c r="BA179" s="366"/>
      <c r="BB179" s="366"/>
      <c r="BC179" s="118" t="e">
        <f>VLOOKUP(#REF!,$E$13:$BD$2009,53,0)</f>
        <v>#REF!</v>
      </c>
      <c r="BD179" s="785" t="e">
        <f>BC179+0.5</f>
        <v>#REF!</v>
      </c>
    </row>
    <row r="180" spans="1:258" s="49" customFormat="1" ht="12.95" customHeight="1">
      <c r="A180" s="35" t="s">
        <v>350</v>
      </c>
      <c r="B180" s="35"/>
      <c r="C180" s="36" t="s">
        <v>2128</v>
      </c>
      <c r="D180" s="35">
        <v>120007767</v>
      </c>
      <c r="E180" s="37" t="s">
        <v>3448</v>
      </c>
      <c r="F180" s="37">
        <v>22100117</v>
      </c>
      <c r="G180" s="37" t="s">
        <v>1333</v>
      </c>
      <c r="H180" s="37" t="s">
        <v>401</v>
      </c>
      <c r="I180" s="37" t="s">
        <v>402</v>
      </c>
      <c r="J180" s="37" t="s">
        <v>403</v>
      </c>
      <c r="K180" s="38" t="s">
        <v>404</v>
      </c>
      <c r="L180" s="39" t="s">
        <v>105</v>
      </c>
      <c r="M180" s="37" t="s">
        <v>121</v>
      </c>
      <c r="N180" s="40" t="s">
        <v>83</v>
      </c>
      <c r="O180" s="39" t="s">
        <v>107</v>
      </c>
      <c r="P180" s="37" t="s">
        <v>108</v>
      </c>
      <c r="Q180" s="39" t="s">
        <v>151</v>
      </c>
      <c r="R180" s="38" t="s">
        <v>110</v>
      </c>
      <c r="S180" s="39" t="s">
        <v>107</v>
      </c>
      <c r="T180" s="41" t="s">
        <v>122</v>
      </c>
      <c r="U180" s="37" t="s">
        <v>112</v>
      </c>
      <c r="V180" s="39">
        <v>90</v>
      </c>
      <c r="W180" s="37" t="s">
        <v>113</v>
      </c>
      <c r="X180" s="39"/>
      <c r="Y180" s="39"/>
      <c r="Z180" s="39"/>
      <c r="AA180" s="40">
        <v>30</v>
      </c>
      <c r="AB180" s="38">
        <v>60</v>
      </c>
      <c r="AC180" s="38">
        <v>10</v>
      </c>
      <c r="AD180" s="42" t="s">
        <v>123</v>
      </c>
      <c r="AE180" s="37" t="s">
        <v>115</v>
      </c>
      <c r="AF180" s="42">
        <v>23</v>
      </c>
      <c r="AG180" s="135">
        <v>520213.5</v>
      </c>
      <c r="AH180" s="43">
        <v>0</v>
      </c>
      <c r="AI180" s="44">
        <f t="shared" si="11"/>
        <v>0</v>
      </c>
      <c r="AJ180" s="45"/>
      <c r="AK180" s="46"/>
      <c r="AL180" s="45"/>
      <c r="AM180" s="45" t="s">
        <v>116</v>
      </c>
      <c r="AN180" s="35"/>
      <c r="AO180" s="37"/>
      <c r="AP180" s="37"/>
      <c r="AQ180" s="37"/>
      <c r="AR180" s="37" t="s">
        <v>419</v>
      </c>
      <c r="AS180" s="37" t="s">
        <v>419</v>
      </c>
      <c r="AT180" s="37"/>
      <c r="AU180" s="37"/>
      <c r="AV180" s="37"/>
      <c r="AW180" s="37"/>
      <c r="AX180" s="37"/>
      <c r="AY180" s="37"/>
      <c r="BD180" s="49">
        <v>149</v>
      </c>
      <c r="BE180" s="216"/>
      <c r="BF180" s="216"/>
      <c r="BG180" s="216"/>
      <c r="BH180" s="216"/>
      <c r="BI180" s="216"/>
      <c r="BJ180" s="216"/>
      <c r="BK180" s="216"/>
      <c r="BL180" s="216"/>
      <c r="BM180" s="216"/>
      <c r="BN180" s="216"/>
      <c r="BO180" s="216"/>
      <c r="BP180" s="216"/>
      <c r="BQ180" s="216"/>
      <c r="BR180" s="216"/>
      <c r="BS180" s="216"/>
      <c r="BT180" s="216"/>
      <c r="BU180" s="216"/>
      <c r="BV180" s="216"/>
      <c r="BW180" s="216"/>
      <c r="BX180" s="216"/>
      <c r="BY180" s="216"/>
      <c r="BZ180" s="216"/>
      <c r="CA180" s="216"/>
      <c r="CB180" s="216"/>
      <c r="CC180" s="216"/>
      <c r="CD180" s="216"/>
      <c r="CE180" s="216"/>
      <c r="CF180" s="216"/>
      <c r="CG180" s="216"/>
      <c r="CH180" s="216"/>
      <c r="CI180" s="216"/>
      <c r="CJ180" s="216"/>
      <c r="CK180" s="216"/>
      <c r="CL180" s="216"/>
      <c r="CM180" s="216"/>
      <c r="CN180" s="216"/>
      <c r="CO180" s="216"/>
      <c r="CP180" s="216"/>
      <c r="CQ180" s="216"/>
      <c r="CR180" s="216"/>
      <c r="CS180" s="216"/>
      <c r="CT180" s="216"/>
      <c r="CU180" s="216"/>
      <c r="CV180" s="216"/>
      <c r="CW180" s="216"/>
      <c r="CX180" s="216"/>
      <c r="CY180" s="216"/>
      <c r="CZ180" s="216"/>
      <c r="DA180" s="216"/>
      <c r="DB180" s="216"/>
      <c r="DC180" s="216"/>
      <c r="DD180" s="216"/>
      <c r="DE180" s="216"/>
      <c r="DF180" s="216"/>
      <c r="DG180" s="216"/>
      <c r="DH180" s="216"/>
      <c r="DI180" s="216"/>
      <c r="DJ180" s="216"/>
      <c r="DK180" s="216"/>
      <c r="DL180" s="216"/>
      <c r="DM180" s="216"/>
      <c r="DN180" s="216"/>
      <c r="DO180" s="216"/>
      <c r="DP180" s="216"/>
      <c r="DQ180" s="216"/>
      <c r="DR180" s="216"/>
      <c r="DS180" s="216"/>
      <c r="DT180" s="216"/>
      <c r="DU180" s="216"/>
      <c r="DV180" s="216"/>
      <c r="DW180" s="216"/>
      <c r="DX180" s="216"/>
      <c r="DY180" s="216"/>
      <c r="DZ180" s="216"/>
      <c r="EA180" s="216"/>
      <c r="EB180" s="216"/>
      <c r="EC180" s="216"/>
      <c r="ED180" s="216"/>
      <c r="EE180" s="216"/>
      <c r="EF180" s="216"/>
      <c r="EG180" s="216"/>
      <c r="EH180" s="216"/>
      <c r="EI180" s="216"/>
      <c r="EJ180" s="216"/>
      <c r="EK180" s="216"/>
      <c r="EL180" s="216"/>
      <c r="EM180" s="216"/>
      <c r="EN180" s="216"/>
      <c r="EO180" s="216"/>
      <c r="EP180" s="216"/>
      <c r="EQ180" s="216"/>
      <c r="ER180" s="216"/>
      <c r="ES180" s="216"/>
      <c r="ET180" s="216"/>
      <c r="EU180" s="216"/>
      <c r="EV180" s="216"/>
      <c r="EW180" s="216"/>
      <c r="EX180" s="216"/>
      <c r="EY180" s="216"/>
      <c r="EZ180" s="216"/>
      <c r="FA180" s="216"/>
      <c r="FB180" s="216"/>
      <c r="FC180" s="216"/>
      <c r="FD180" s="216"/>
      <c r="FE180" s="216"/>
      <c r="FF180" s="216"/>
      <c r="FG180" s="216"/>
      <c r="FH180" s="216"/>
      <c r="FI180" s="216"/>
      <c r="FJ180" s="216"/>
      <c r="FK180" s="216"/>
      <c r="FL180" s="216"/>
      <c r="FM180" s="216"/>
      <c r="FN180" s="216"/>
      <c r="FO180" s="216"/>
      <c r="FP180" s="216"/>
      <c r="FQ180" s="216"/>
      <c r="FR180" s="216"/>
      <c r="FS180" s="216"/>
      <c r="FT180" s="216"/>
      <c r="FU180" s="216"/>
      <c r="FV180" s="216"/>
      <c r="FW180" s="216"/>
      <c r="FX180" s="216"/>
      <c r="FY180" s="216"/>
      <c r="FZ180" s="216"/>
      <c r="GA180" s="216"/>
      <c r="GB180" s="216"/>
      <c r="GC180" s="216"/>
      <c r="GD180" s="216"/>
      <c r="GE180" s="216"/>
      <c r="GF180" s="216"/>
      <c r="GG180" s="216"/>
      <c r="GH180" s="216"/>
      <c r="GI180" s="216"/>
      <c r="GJ180" s="216"/>
      <c r="GK180" s="216"/>
      <c r="GL180" s="216"/>
      <c r="GM180" s="216"/>
      <c r="GN180" s="216"/>
      <c r="GO180" s="216"/>
      <c r="GP180" s="216"/>
      <c r="GQ180" s="216"/>
      <c r="GR180" s="216"/>
      <c r="GS180" s="216"/>
      <c r="GT180" s="216"/>
      <c r="GU180" s="216"/>
      <c r="GV180" s="216"/>
      <c r="GW180" s="216"/>
      <c r="GX180" s="216"/>
      <c r="GY180" s="216"/>
      <c r="GZ180" s="216"/>
      <c r="HA180" s="216"/>
      <c r="HB180" s="216"/>
      <c r="HC180" s="216"/>
      <c r="HD180" s="216"/>
      <c r="HE180" s="216"/>
      <c r="HF180" s="216"/>
      <c r="HG180" s="216"/>
      <c r="HH180" s="216"/>
      <c r="HI180" s="216"/>
      <c r="HJ180" s="216"/>
      <c r="HK180" s="216"/>
      <c r="HL180" s="216"/>
      <c r="HM180" s="216"/>
      <c r="HN180" s="216"/>
      <c r="HO180" s="216"/>
      <c r="HP180" s="216"/>
      <c r="HQ180" s="216"/>
      <c r="HR180" s="216"/>
      <c r="HS180" s="216"/>
      <c r="HT180" s="216"/>
      <c r="HU180" s="216"/>
      <c r="HV180" s="216"/>
      <c r="HW180" s="216"/>
      <c r="HX180" s="216"/>
      <c r="HY180" s="216"/>
      <c r="HZ180" s="216"/>
      <c r="IA180" s="216"/>
      <c r="IB180" s="216"/>
      <c r="IC180" s="216"/>
      <c r="ID180" s="216"/>
      <c r="IE180" s="216"/>
      <c r="IF180" s="216"/>
      <c r="IG180" s="216"/>
      <c r="IH180" s="216"/>
      <c r="II180" s="216"/>
      <c r="IJ180" s="216"/>
      <c r="IK180" s="216"/>
      <c r="IL180" s="216"/>
      <c r="IM180" s="216"/>
      <c r="IN180" s="216"/>
      <c r="IO180" s="216"/>
      <c r="IP180" s="216"/>
      <c r="IQ180" s="216"/>
      <c r="IR180" s="216"/>
      <c r="IS180" s="216"/>
      <c r="IT180" s="216"/>
      <c r="IU180" s="216"/>
      <c r="IV180" s="216"/>
      <c r="IW180" s="216"/>
      <c r="IX180" s="216"/>
    </row>
    <row r="181" spans="1:258" s="49" customFormat="1" ht="12.95" customHeight="1">
      <c r="A181" s="101" t="s">
        <v>350</v>
      </c>
      <c r="B181" s="122"/>
      <c r="C181" s="122" t="s">
        <v>3848</v>
      </c>
      <c r="D181" s="101">
        <v>120007767</v>
      </c>
      <c r="E181" s="101" t="s">
        <v>3864</v>
      </c>
      <c r="F181" s="101">
        <v>22100117</v>
      </c>
      <c r="G181" s="293"/>
      <c r="H181" s="126" t="s">
        <v>401</v>
      </c>
      <c r="I181" s="126" t="s">
        <v>402</v>
      </c>
      <c r="J181" s="126" t="s">
        <v>403</v>
      </c>
      <c r="K181" s="101" t="s">
        <v>404</v>
      </c>
      <c r="L181" s="101" t="s">
        <v>105</v>
      </c>
      <c r="M181" s="74" t="s">
        <v>121</v>
      </c>
      <c r="N181" s="101" t="s">
        <v>83</v>
      </c>
      <c r="O181" s="122" t="s">
        <v>107</v>
      </c>
      <c r="P181" s="124" t="s">
        <v>108</v>
      </c>
      <c r="Q181" s="74" t="s">
        <v>109</v>
      </c>
      <c r="R181" s="74" t="s">
        <v>110</v>
      </c>
      <c r="S181" s="122" t="s">
        <v>107</v>
      </c>
      <c r="T181" s="124" t="s">
        <v>122</v>
      </c>
      <c r="U181" s="74" t="s">
        <v>112</v>
      </c>
      <c r="V181" s="74">
        <v>90</v>
      </c>
      <c r="W181" s="74" t="s">
        <v>113</v>
      </c>
      <c r="X181" s="74"/>
      <c r="Y181" s="74"/>
      <c r="Z181" s="74"/>
      <c r="AA181" s="294">
        <v>30</v>
      </c>
      <c r="AB181" s="74">
        <v>60</v>
      </c>
      <c r="AC181" s="294">
        <v>10</v>
      </c>
      <c r="AD181" s="74" t="s">
        <v>123</v>
      </c>
      <c r="AE181" s="74" t="s">
        <v>115</v>
      </c>
      <c r="AF181" s="295">
        <v>23</v>
      </c>
      <c r="AG181" s="296">
        <v>520213.5</v>
      </c>
      <c r="AH181" s="43">
        <v>0</v>
      </c>
      <c r="AI181" s="44">
        <f t="shared" si="11"/>
        <v>0</v>
      </c>
      <c r="AJ181" s="298"/>
      <c r="AK181" s="298"/>
      <c r="AL181" s="298"/>
      <c r="AM181" s="299" t="s">
        <v>116</v>
      </c>
      <c r="AN181" s="300"/>
      <c r="AO181" s="300"/>
      <c r="AP181" s="74"/>
      <c r="AQ181" s="74"/>
      <c r="AR181" s="74" t="s">
        <v>419</v>
      </c>
      <c r="AS181" s="293"/>
      <c r="AT181" s="74"/>
      <c r="AU181" s="74"/>
      <c r="AV181" s="74"/>
      <c r="AW181" s="74"/>
      <c r="AX181" s="74"/>
      <c r="AY181" s="74" t="s">
        <v>3850</v>
      </c>
      <c r="AZ181" s="216"/>
      <c r="BA181" s="216"/>
      <c r="BB181" s="216"/>
      <c r="BC181" s="224"/>
      <c r="BD181" s="49">
        <v>150</v>
      </c>
    </row>
    <row r="182" spans="1:258" s="49" customFormat="1" ht="12.95" customHeight="1">
      <c r="A182" s="35" t="s">
        <v>350</v>
      </c>
      <c r="B182" s="293"/>
      <c r="C182" s="293" t="s">
        <v>2095</v>
      </c>
      <c r="D182" s="35">
        <v>120007767</v>
      </c>
      <c r="E182" s="38" t="s">
        <v>4078</v>
      </c>
      <c r="F182" s="37"/>
      <c r="G182" s="293"/>
      <c r="H182" s="37" t="s">
        <v>401</v>
      </c>
      <c r="I182" s="37" t="s">
        <v>402</v>
      </c>
      <c r="J182" s="37" t="s">
        <v>403</v>
      </c>
      <c r="K182" s="37" t="s">
        <v>404</v>
      </c>
      <c r="L182" s="39" t="s">
        <v>105</v>
      </c>
      <c r="M182" s="37" t="s">
        <v>121</v>
      </c>
      <c r="N182" s="39" t="s">
        <v>83</v>
      </c>
      <c r="O182" s="39" t="s">
        <v>107</v>
      </c>
      <c r="P182" s="37" t="s">
        <v>108</v>
      </c>
      <c r="Q182" s="39" t="s">
        <v>1094</v>
      </c>
      <c r="R182" s="37" t="s">
        <v>110</v>
      </c>
      <c r="S182" s="39" t="s">
        <v>107</v>
      </c>
      <c r="T182" s="41" t="s">
        <v>122</v>
      </c>
      <c r="U182" s="37" t="s">
        <v>112</v>
      </c>
      <c r="V182" s="39">
        <v>90</v>
      </c>
      <c r="W182" s="37" t="s">
        <v>113</v>
      </c>
      <c r="X182" s="39"/>
      <c r="Y182" s="39"/>
      <c r="Z182" s="39"/>
      <c r="AA182" s="39">
        <v>30</v>
      </c>
      <c r="AB182" s="37">
        <v>60</v>
      </c>
      <c r="AC182" s="37">
        <v>10</v>
      </c>
      <c r="AD182" s="42" t="s">
        <v>123</v>
      </c>
      <c r="AE182" s="37" t="s">
        <v>115</v>
      </c>
      <c r="AF182" s="42">
        <v>23</v>
      </c>
      <c r="AG182" s="45">
        <v>520213.5</v>
      </c>
      <c r="AH182" s="43">
        <v>0</v>
      </c>
      <c r="AI182" s="44">
        <f t="shared" si="11"/>
        <v>0</v>
      </c>
      <c r="AJ182" s="46"/>
      <c r="AK182" s="45"/>
      <c r="AL182" s="45"/>
      <c r="AM182" s="45" t="s">
        <v>116</v>
      </c>
      <c r="AN182" s="35"/>
      <c r="AO182" s="37"/>
      <c r="AP182" s="37"/>
      <c r="AQ182" s="37"/>
      <c r="AR182" s="37" t="s">
        <v>419</v>
      </c>
      <c r="AS182" s="37" t="s">
        <v>419</v>
      </c>
      <c r="AT182" s="37"/>
      <c r="AU182" s="37"/>
      <c r="AV182" s="37"/>
      <c r="AW182" s="37"/>
      <c r="AX182" s="37"/>
      <c r="AY182" s="37"/>
      <c r="AZ182" s="281" t="s">
        <v>3850</v>
      </c>
      <c r="BA182" s="281">
        <v>22100117</v>
      </c>
      <c r="BB182" s="281"/>
      <c r="BC182" s="224"/>
      <c r="BD182" s="49">
        <v>151</v>
      </c>
      <c r="BE182" s="216"/>
      <c r="BF182" s="216"/>
      <c r="BG182" s="216"/>
      <c r="BH182" s="216"/>
      <c r="BI182" s="216"/>
      <c r="BJ182" s="216"/>
      <c r="BK182" s="216"/>
      <c r="BL182" s="216"/>
      <c r="BM182" s="216"/>
      <c r="BN182" s="216"/>
      <c r="BO182" s="216"/>
      <c r="BP182" s="216"/>
      <c r="BQ182" s="216"/>
      <c r="BR182" s="216"/>
      <c r="BS182" s="216"/>
      <c r="BT182" s="216"/>
      <c r="BU182" s="216"/>
      <c r="BV182" s="216"/>
      <c r="BW182" s="216"/>
      <c r="BX182" s="216"/>
      <c r="BY182" s="216"/>
      <c r="BZ182" s="216"/>
      <c r="CA182" s="216"/>
      <c r="CB182" s="216"/>
      <c r="CC182" s="216"/>
      <c r="CD182" s="216"/>
      <c r="CE182" s="216"/>
      <c r="CF182" s="216"/>
      <c r="CG182" s="216"/>
      <c r="CH182" s="216"/>
      <c r="CI182" s="216"/>
      <c r="CJ182" s="216"/>
      <c r="CK182" s="216"/>
      <c r="CL182" s="216"/>
      <c r="CM182" s="216"/>
      <c r="CN182" s="216"/>
      <c r="CO182" s="216"/>
      <c r="CP182" s="216"/>
      <c r="CQ182" s="216"/>
      <c r="CR182" s="216"/>
      <c r="CS182" s="216"/>
      <c r="CT182" s="216"/>
      <c r="CU182" s="216"/>
      <c r="CV182" s="216"/>
      <c r="CW182" s="216"/>
      <c r="CX182" s="216"/>
      <c r="CY182" s="216"/>
      <c r="CZ182" s="216"/>
      <c r="DA182" s="216"/>
      <c r="DB182" s="216"/>
      <c r="DC182" s="216"/>
      <c r="DD182" s="216"/>
      <c r="DE182" s="216"/>
      <c r="DF182" s="216"/>
      <c r="DG182" s="216"/>
      <c r="DH182" s="216"/>
      <c r="DI182" s="216"/>
      <c r="DJ182" s="216"/>
      <c r="DK182" s="216"/>
      <c r="DL182" s="216"/>
      <c r="DM182" s="216"/>
      <c r="DN182" s="216"/>
      <c r="DO182" s="216"/>
      <c r="DP182" s="216"/>
      <c r="DQ182" s="216"/>
      <c r="DR182" s="216"/>
      <c r="DS182" s="216"/>
      <c r="DT182" s="216"/>
      <c r="DU182" s="216"/>
      <c r="DV182" s="216"/>
      <c r="DW182" s="216"/>
      <c r="DX182" s="216"/>
      <c r="DY182" s="216"/>
      <c r="DZ182" s="216"/>
      <c r="EA182" s="216"/>
      <c r="EB182" s="216"/>
      <c r="EC182" s="216"/>
      <c r="ED182" s="216"/>
      <c r="EE182" s="216"/>
      <c r="EF182" s="216"/>
      <c r="EG182" s="216"/>
      <c r="EH182" s="216"/>
      <c r="EI182" s="216"/>
      <c r="EJ182" s="216"/>
      <c r="EK182" s="216"/>
      <c r="EL182" s="216"/>
      <c r="EM182" s="216"/>
      <c r="EN182" s="216"/>
      <c r="EO182" s="216"/>
      <c r="EP182" s="216"/>
      <c r="EQ182" s="216"/>
      <c r="ER182" s="216"/>
      <c r="ES182" s="216"/>
      <c r="ET182" s="216"/>
      <c r="EU182" s="216"/>
      <c r="EV182" s="216"/>
      <c r="EW182" s="216"/>
      <c r="EX182" s="216"/>
      <c r="EY182" s="216"/>
      <c r="EZ182" s="216"/>
      <c r="FA182" s="216"/>
      <c r="FB182" s="216"/>
      <c r="FC182" s="216"/>
      <c r="FD182" s="216"/>
      <c r="FE182" s="216"/>
      <c r="FF182" s="216"/>
      <c r="FG182" s="216"/>
      <c r="FH182" s="216"/>
      <c r="FI182" s="216"/>
      <c r="FJ182" s="216"/>
      <c r="FK182" s="216"/>
      <c r="FL182" s="216"/>
      <c r="FM182" s="216"/>
      <c r="FN182" s="216"/>
      <c r="FO182" s="216"/>
      <c r="FP182" s="216"/>
      <c r="FQ182" s="216"/>
      <c r="FR182" s="216"/>
      <c r="FS182" s="216"/>
      <c r="FT182" s="216"/>
      <c r="FU182" s="216"/>
      <c r="FV182" s="216"/>
      <c r="FW182" s="216"/>
      <c r="FX182" s="216"/>
      <c r="FY182" s="216"/>
      <c r="FZ182" s="216"/>
      <c r="GA182" s="216"/>
      <c r="GB182" s="216"/>
      <c r="GC182" s="216"/>
      <c r="GD182" s="216"/>
      <c r="GE182" s="216"/>
      <c r="GF182" s="216"/>
      <c r="GG182" s="216"/>
      <c r="GH182" s="216"/>
      <c r="GI182" s="216"/>
      <c r="GJ182" s="216"/>
      <c r="GK182" s="216"/>
      <c r="GL182" s="216"/>
      <c r="GM182" s="216"/>
      <c r="GN182" s="216"/>
      <c r="GO182" s="216"/>
      <c r="GP182" s="216"/>
      <c r="GQ182" s="216"/>
      <c r="GR182" s="216"/>
      <c r="GS182" s="216"/>
      <c r="GT182" s="216"/>
      <c r="GU182" s="216"/>
      <c r="GV182" s="216"/>
      <c r="GW182" s="216"/>
      <c r="GX182" s="216"/>
      <c r="GY182" s="216"/>
      <c r="GZ182" s="216"/>
      <c r="HA182" s="216"/>
      <c r="HB182" s="216"/>
      <c r="HC182" s="216"/>
      <c r="HD182" s="216"/>
      <c r="HE182" s="216"/>
      <c r="HF182" s="216"/>
      <c r="HG182" s="216"/>
      <c r="HH182" s="216"/>
      <c r="HI182" s="216"/>
      <c r="HJ182" s="216"/>
      <c r="HK182" s="216"/>
      <c r="HL182" s="216"/>
      <c r="HM182" s="216"/>
      <c r="HN182" s="216"/>
      <c r="HO182" s="216"/>
      <c r="HP182" s="216"/>
      <c r="HQ182" s="216"/>
      <c r="HR182" s="216"/>
      <c r="HS182" s="216"/>
      <c r="HT182" s="216"/>
      <c r="HU182" s="216"/>
      <c r="HV182" s="216"/>
      <c r="HW182" s="216"/>
      <c r="HX182" s="216"/>
      <c r="HY182" s="216"/>
      <c r="HZ182" s="216"/>
      <c r="IA182" s="216"/>
      <c r="IB182" s="216"/>
      <c r="IC182" s="216"/>
      <c r="ID182" s="216"/>
      <c r="IE182" s="216"/>
      <c r="IF182" s="216"/>
      <c r="IG182" s="216"/>
      <c r="IH182" s="216"/>
      <c r="II182" s="216"/>
      <c r="IJ182" s="216"/>
      <c r="IK182" s="216"/>
      <c r="IL182" s="216"/>
      <c r="IM182" s="216"/>
      <c r="IN182" s="216"/>
      <c r="IO182" s="216"/>
      <c r="IP182" s="216"/>
      <c r="IQ182" s="216"/>
      <c r="IR182" s="216"/>
      <c r="IS182" s="216"/>
      <c r="IT182" s="216"/>
      <c r="IU182" s="216"/>
      <c r="IV182" s="216"/>
      <c r="IW182" s="216"/>
      <c r="IX182" s="216"/>
    </row>
    <row r="183" spans="1:258" s="49" customFormat="1" ht="12.95" customHeight="1">
      <c r="A183" s="466" t="s">
        <v>350</v>
      </c>
      <c r="B183" s="617"/>
      <c r="C183" s="617"/>
      <c r="D183" s="76">
        <v>120007767</v>
      </c>
      <c r="E183" s="614" t="s">
        <v>4751</v>
      </c>
      <c r="F183" s="617"/>
      <c r="G183" s="617"/>
      <c r="H183" s="741" t="s">
        <v>401</v>
      </c>
      <c r="I183" s="741" t="s">
        <v>402</v>
      </c>
      <c r="J183" s="741" t="s">
        <v>403</v>
      </c>
      <c r="K183" s="547" t="s">
        <v>150</v>
      </c>
      <c r="L183" s="143" t="s">
        <v>105</v>
      </c>
      <c r="M183" s="547" t="s">
        <v>121</v>
      </c>
      <c r="N183" s="143" t="s">
        <v>83</v>
      </c>
      <c r="O183" s="469" t="s">
        <v>107</v>
      </c>
      <c r="P183" s="741" t="s">
        <v>108</v>
      </c>
      <c r="Q183" s="469" t="s">
        <v>2156</v>
      </c>
      <c r="R183" s="547" t="s">
        <v>110</v>
      </c>
      <c r="S183" s="469" t="s">
        <v>107</v>
      </c>
      <c r="T183" s="47" t="s">
        <v>122</v>
      </c>
      <c r="U183" s="741" t="s">
        <v>112</v>
      </c>
      <c r="V183" s="469">
        <v>90</v>
      </c>
      <c r="W183" s="741" t="s">
        <v>113</v>
      </c>
      <c r="X183" s="469"/>
      <c r="Y183" s="469"/>
      <c r="Z183" s="469"/>
      <c r="AA183" s="547">
        <v>30</v>
      </c>
      <c r="AB183" s="547">
        <v>60</v>
      </c>
      <c r="AC183" s="547">
        <v>10</v>
      </c>
      <c r="AD183" s="1049" t="s">
        <v>123</v>
      </c>
      <c r="AE183" s="741" t="s">
        <v>115</v>
      </c>
      <c r="AF183" s="745">
        <v>22</v>
      </c>
      <c r="AG183" s="587">
        <v>520213.5</v>
      </c>
      <c r="AH183" s="1051">
        <v>11444697</v>
      </c>
      <c r="AI183" s="1051">
        <f t="shared" si="11"/>
        <v>12818060.640000001</v>
      </c>
      <c r="AJ183" s="1052"/>
      <c r="AK183" s="1053"/>
      <c r="AL183" s="1053"/>
      <c r="AM183" s="1053" t="s">
        <v>116</v>
      </c>
      <c r="AN183" s="466"/>
      <c r="AO183" s="741"/>
      <c r="AP183" s="741"/>
      <c r="AQ183" s="741"/>
      <c r="AR183" s="741" t="s">
        <v>419</v>
      </c>
      <c r="AS183" s="741" t="s">
        <v>419</v>
      </c>
      <c r="AT183" s="741"/>
      <c r="AU183" s="741"/>
      <c r="AV183" s="741"/>
      <c r="AW183" s="741"/>
      <c r="AX183" s="741"/>
      <c r="AY183" s="741" t="s">
        <v>4729</v>
      </c>
      <c r="AZ183" s="1054"/>
      <c r="BA183" s="366"/>
      <c r="BB183" s="366"/>
      <c r="BC183" s="118" t="e">
        <f>VLOOKUP(#REF!,$E$13:$BD$2009,53,0)</f>
        <v>#REF!</v>
      </c>
      <c r="BD183" s="785" t="e">
        <f>BC183+0.5</f>
        <v>#REF!</v>
      </c>
    </row>
    <row r="184" spans="1:258" s="49" customFormat="1" ht="12.95" customHeight="1">
      <c r="A184" s="35" t="s">
        <v>350</v>
      </c>
      <c r="B184" s="35"/>
      <c r="C184" s="36" t="s">
        <v>2128</v>
      </c>
      <c r="D184" s="35">
        <v>120007861</v>
      </c>
      <c r="E184" s="37" t="s">
        <v>3449</v>
      </c>
      <c r="F184" s="37">
        <v>22100118</v>
      </c>
      <c r="G184" s="37" t="s">
        <v>1334</v>
      </c>
      <c r="H184" s="37" t="s">
        <v>401</v>
      </c>
      <c r="I184" s="37" t="s">
        <v>402</v>
      </c>
      <c r="J184" s="37" t="s">
        <v>403</v>
      </c>
      <c r="K184" s="38" t="s">
        <v>404</v>
      </c>
      <c r="L184" s="39" t="s">
        <v>105</v>
      </c>
      <c r="M184" s="37" t="s">
        <v>121</v>
      </c>
      <c r="N184" s="40" t="s">
        <v>83</v>
      </c>
      <c r="O184" s="39" t="s">
        <v>107</v>
      </c>
      <c r="P184" s="37" t="s">
        <v>108</v>
      </c>
      <c r="Q184" s="39" t="s">
        <v>151</v>
      </c>
      <c r="R184" s="38" t="s">
        <v>110</v>
      </c>
      <c r="S184" s="39" t="s">
        <v>107</v>
      </c>
      <c r="T184" s="41" t="s">
        <v>122</v>
      </c>
      <c r="U184" s="37" t="s">
        <v>112</v>
      </c>
      <c r="V184" s="39">
        <v>90</v>
      </c>
      <c r="W184" s="37" t="s">
        <v>113</v>
      </c>
      <c r="X184" s="39"/>
      <c r="Y184" s="39"/>
      <c r="Z184" s="39"/>
      <c r="AA184" s="40">
        <v>30</v>
      </c>
      <c r="AB184" s="38">
        <v>60</v>
      </c>
      <c r="AC184" s="38">
        <v>10</v>
      </c>
      <c r="AD184" s="42" t="s">
        <v>123</v>
      </c>
      <c r="AE184" s="37" t="s">
        <v>115</v>
      </c>
      <c r="AF184" s="42">
        <v>10</v>
      </c>
      <c r="AG184" s="135">
        <v>429193.64</v>
      </c>
      <c r="AH184" s="43">
        <v>0</v>
      </c>
      <c r="AI184" s="44">
        <f t="shared" si="11"/>
        <v>0</v>
      </c>
      <c r="AJ184" s="45"/>
      <c r="AK184" s="46"/>
      <c r="AL184" s="45"/>
      <c r="AM184" s="45" t="s">
        <v>116</v>
      </c>
      <c r="AN184" s="35"/>
      <c r="AO184" s="37"/>
      <c r="AP184" s="37"/>
      <c r="AQ184" s="37"/>
      <c r="AR184" s="37" t="s">
        <v>420</v>
      </c>
      <c r="AS184" s="37" t="s">
        <v>420</v>
      </c>
      <c r="AT184" s="37"/>
      <c r="AU184" s="37"/>
      <c r="AV184" s="37"/>
      <c r="AW184" s="37"/>
      <c r="AX184" s="37"/>
      <c r="AY184" s="37"/>
      <c r="BD184" s="49">
        <v>152</v>
      </c>
      <c r="BE184" s="216"/>
      <c r="BF184" s="216"/>
      <c r="BG184" s="216"/>
      <c r="BH184" s="216"/>
      <c r="BI184" s="216"/>
      <c r="BJ184" s="216"/>
      <c r="BK184" s="216"/>
      <c r="BL184" s="216"/>
      <c r="BM184" s="216"/>
      <c r="BN184" s="216"/>
      <c r="BO184" s="216"/>
      <c r="BP184" s="216"/>
      <c r="BQ184" s="216"/>
      <c r="BR184" s="216"/>
      <c r="BS184" s="216"/>
      <c r="BT184" s="216"/>
      <c r="BU184" s="216"/>
      <c r="BV184" s="216"/>
      <c r="BW184" s="216"/>
      <c r="BX184" s="216"/>
      <c r="BY184" s="216"/>
      <c r="BZ184" s="216"/>
      <c r="CA184" s="216"/>
      <c r="CB184" s="216"/>
      <c r="CC184" s="216"/>
      <c r="CD184" s="216"/>
      <c r="CE184" s="216"/>
      <c r="CF184" s="216"/>
      <c r="CG184" s="216"/>
      <c r="CH184" s="216"/>
      <c r="CI184" s="216"/>
      <c r="CJ184" s="216"/>
      <c r="CK184" s="216"/>
      <c r="CL184" s="216"/>
      <c r="CM184" s="216"/>
      <c r="CN184" s="216"/>
      <c r="CO184" s="216"/>
      <c r="CP184" s="216"/>
      <c r="CQ184" s="216"/>
      <c r="CR184" s="216"/>
      <c r="CS184" s="216"/>
      <c r="CT184" s="216"/>
      <c r="CU184" s="216"/>
      <c r="CV184" s="216"/>
      <c r="CW184" s="216"/>
      <c r="CX184" s="216"/>
      <c r="CY184" s="216"/>
      <c r="CZ184" s="216"/>
      <c r="DA184" s="216"/>
      <c r="DB184" s="216"/>
      <c r="DC184" s="216"/>
      <c r="DD184" s="216"/>
      <c r="DE184" s="216"/>
      <c r="DF184" s="216"/>
      <c r="DG184" s="216"/>
      <c r="DH184" s="216"/>
      <c r="DI184" s="216"/>
      <c r="DJ184" s="216"/>
      <c r="DK184" s="216"/>
      <c r="DL184" s="216"/>
      <c r="DM184" s="216"/>
      <c r="DN184" s="216"/>
      <c r="DO184" s="216"/>
      <c r="DP184" s="216"/>
      <c r="DQ184" s="216"/>
      <c r="DR184" s="216"/>
      <c r="DS184" s="216"/>
      <c r="DT184" s="216"/>
      <c r="DU184" s="216"/>
      <c r="DV184" s="216"/>
      <c r="DW184" s="216"/>
      <c r="DX184" s="216"/>
      <c r="DY184" s="216"/>
      <c r="DZ184" s="216"/>
      <c r="EA184" s="216"/>
      <c r="EB184" s="216"/>
      <c r="EC184" s="216"/>
      <c r="ED184" s="216"/>
      <c r="EE184" s="216"/>
      <c r="EF184" s="216"/>
      <c r="EG184" s="216"/>
      <c r="EH184" s="216"/>
      <c r="EI184" s="216"/>
      <c r="EJ184" s="216"/>
      <c r="EK184" s="216"/>
      <c r="EL184" s="216"/>
      <c r="EM184" s="216"/>
      <c r="EN184" s="216"/>
      <c r="EO184" s="216"/>
      <c r="EP184" s="216"/>
      <c r="EQ184" s="216"/>
      <c r="ER184" s="216"/>
      <c r="ES184" s="216"/>
      <c r="ET184" s="216"/>
      <c r="EU184" s="216"/>
      <c r="EV184" s="216"/>
      <c r="EW184" s="216"/>
      <c r="EX184" s="216"/>
      <c r="EY184" s="216"/>
      <c r="EZ184" s="216"/>
      <c r="FA184" s="216"/>
      <c r="FB184" s="216"/>
      <c r="FC184" s="216"/>
      <c r="FD184" s="216"/>
      <c r="FE184" s="216"/>
      <c r="FF184" s="216"/>
      <c r="FG184" s="216"/>
      <c r="FH184" s="216"/>
      <c r="FI184" s="216"/>
      <c r="FJ184" s="216"/>
      <c r="FK184" s="216"/>
      <c r="FL184" s="216"/>
      <c r="FM184" s="216"/>
      <c r="FN184" s="216"/>
      <c r="FO184" s="216"/>
      <c r="FP184" s="216"/>
      <c r="FQ184" s="216"/>
      <c r="FR184" s="216"/>
      <c r="FS184" s="216"/>
      <c r="FT184" s="216"/>
      <c r="FU184" s="216"/>
      <c r="FV184" s="216"/>
      <c r="FW184" s="216"/>
      <c r="FX184" s="216"/>
      <c r="FY184" s="216"/>
      <c r="FZ184" s="216"/>
      <c r="GA184" s="216"/>
      <c r="GB184" s="216"/>
      <c r="GC184" s="216"/>
      <c r="GD184" s="216"/>
      <c r="GE184" s="216"/>
      <c r="GF184" s="216"/>
      <c r="GG184" s="216"/>
      <c r="GH184" s="216"/>
      <c r="GI184" s="216"/>
      <c r="GJ184" s="216"/>
      <c r="GK184" s="216"/>
      <c r="GL184" s="216"/>
      <c r="GM184" s="216"/>
      <c r="GN184" s="216"/>
      <c r="GO184" s="216"/>
      <c r="GP184" s="216"/>
      <c r="GQ184" s="216"/>
      <c r="GR184" s="216"/>
      <c r="GS184" s="216"/>
      <c r="GT184" s="216"/>
      <c r="GU184" s="216"/>
      <c r="GV184" s="216"/>
      <c r="GW184" s="216"/>
      <c r="GX184" s="216"/>
      <c r="GY184" s="216"/>
      <c r="GZ184" s="216"/>
      <c r="HA184" s="216"/>
      <c r="HB184" s="216"/>
      <c r="HC184" s="216"/>
      <c r="HD184" s="216"/>
      <c r="HE184" s="216"/>
      <c r="HF184" s="216"/>
      <c r="HG184" s="216"/>
      <c r="HH184" s="216"/>
      <c r="HI184" s="216"/>
      <c r="HJ184" s="216"/>
      <c r="HK184" s="216"/>
      <c r="HL184" s="216"/>
      <c r="HM184" s="216"/>
      <c r="HN184" s="216"/>
      <c r="HO184" s="216"/>
      <c r="HP184" s="216"/>
      <c r="HQ184" s="216"/>
      <c r="HR184" s="216"/>
      <c r="HS184" s="216"/>
      <c r="HT184" s="216"/>
      <c r="HU184" s="216"/>
      <c r="HV184" s="216"/>
      <c r="HW184" s="216"/>
      <c r="HX184" s="216"/>
      <c r="HY184" s="216"/>
      <c r="HZ184" s="216"/>
      <c r="IA184" s="216"/>
      <c r="IB184" s="216"/>
      <c r="IC184" s="216"/>
      <c r="ID184" s="216"/>
      <c r="IE184" s="216"/>
      <c r="IF184" s="216"/>
      <c r="IG184" s="216"/>
      <c r="IH184" s="216"/>
      <c r="II184" s="216"/>
      <c r="IJ184" s="216"/>
      <c r="IK184" s="216"/>
      <c r="IL184" s="216"/>
      <c r="IM184" s="216"/>
      <c r="IN184" s="216"/>
      <c r="IO184" s="216"/>
      <c r="IP184" s="216"/>
      <c r="IQ184" s="216"/>
      <c r="IR184" s="216"/>
      <c r="IS184" s="216"/>
      <c r="IT184" s="216"/>
      <c r="IU184" s="216"/>
      <c r="IV184" s="216"/>
      <c r="IW184" s="216"/>
      <c r="IX184" s="216"/>
    </row>
    <row r="185" spans="1:258" s="49" customFormat="1" ht="12.95" customHeight="1">
      <c r="A185" s="101" t="s">
        <v>350</v>
      </c>
      <c r="B185" s="122"/>
      <c r="C185" s="122" t="s">
        <v>3848</v>
      </c>
      <c r="D185" s="101">
        <v>120007861</v>
      </c>
      <c r="E185" s="101" t="s">
        <v>3865</v>
      </c>
      <c r="F185" s="101">
        <v>22100118</v>
      </c>
      <c r="G185" s="293"/>
      <c r="H185" s="126" t="s">
        <v>401</v>
      </c>
      <c r="I185" s="126" t="s">
        <v>402</v>
      </c>
      <c r="J185" s="126" t="s">
        <v>403</v>
      </c>
      <c r="K185" s="101" t="s">
        <v>404</v>
      </c>
      <c r="L185" s="101" t="s">
        <v>105</v>
      </c>
      <c r="M185" s="74" t="s">
        <v>121</v>
      </c>
      <c r="N185" s="101" t="s">
        <v>83</v>
      </c>
      <c r="O185" s="122" t="s">
        <v>107</v>
      </c>
      <c r="P185" s="124" t="s">
        <v>108</v>
      </c>
      <c r="Q185" s="74" t="s">
        <v>109</v>
      </c>
      <c r="R185" s="74" t="s">
        <v>110</v>
      </c>
      <c r="S185" s="122" t="s">
        <v>107</v>
      </c>
      <c r="T185" s="124" t="s">
        <v>122</v>
      </c>
      <c r="U185" s="74" t="s">
        <v>112</v>
      </c>
      <c r="V185" s="74">
        <v>90</v>
      </c>
      <c r="W185" s="74" t="s">
        <v>113</v>
      </c>
      <c r="X185" s="74"/>
      <c r="Y185" s="74"/>
      <c r="Z185" s="74"/>
      <c r="AA185" s="294">
        <v>30</v>
      </c>
      <c r="AB185" s="74">
        <v>60</v>
      </c>
      <c r="AC185" s="294">
        <v>10</v>
      </c>
      <c r="AD185" s="74" t="s">
        <v>123</v>
      </c>
      <c r="AE185" s="74" t="s">
        <v>115</v>
      </c>
      <c r="AF185" s="295">
        <v>10</v>
      </c>
      <c r="AG185" s="296">
        <v>429193.64</v>
      </c>
      <c r="AH185" s="43">
        <v>0</v>
      </c>
      <c r="AI185" s="44">
        <f t="shared" si="11"/>
        <v>0</v>
      </c>
      <c r="AJ185" s="298"/>
      <c r="AK185" s="298"/>
      <c r="AL185" s="298"/>
      <c r="AM185" s="299" t="s">
        <v>116</v>
      </c>
      <c r="AN185" s="300"/>
      <c r="AO185" s="300"/>
      <c r="AP185" s="74"/>
      <c r="AQ185" s="74"/>
      <c r="AR185" s="74" t="s">
        <v>420</v>
      </c>
      <c r="AS185" s="293"/>
      <c r="AT185" s="74"/>
      <c r="AU185" s="74"/>
      <c r="AV185" s="74"/>
      <c r="AW185" s="74"/>
      <c r="AX185" s="74"/>
      <c r="AY185" s="74" t="s">
        <v>3850</v>
      </c>
      <c r="AZ185" s="216"/>
      <c r="BA185" s="216"/>
      <c r="BB185" s="216"/>
      <c r="BC185" s="224"/>
      <c r="BD185" s="49">
        <v>153</v>
      </c>
    </row>
    <row r="186" spans="1:258" s="49" customFormat="1" ht="12.95" customHeight="1">
      <c r="A186" s="35" t="s">
        <v>350</v>
      </c>
      <c r="B186" s="293"/>
      <c r="C186" s="293" t="s">
        <v>2095</v>
      </c>
      <c r="D186" s="35">
        <v>120007861</v>
      </c>
      <c r="E186" s="38" t="s">
        <v>4079</v>
      </c>
      <c r="F186" s="37"/>
      <c r="G186" s="293"/>
      <c r="H186" s="37" t="s">
        <v>401</v>
      </c>
      <c r="I186" s="37" t="s">
        <v>402</v>
      </c>
      <c r="J186" s="37" t="s">
        <v>403</v>
      </c>
      <c r="K186" s="37" t="s">
        <v>404</v>
      </c>
      <c r="L186" s="39" t="s">
        <v>105</v>
      </c>
      <c r="M186" s="37" t="s">
        <v>121</v>
      </c>
      <c r="N186" s="39" t="s">
        <v>83</v>
      </c>
      <c r="O186" s="39" t="s">
        <v>107</v>
      </c>
      <c r="P186" s="37" t="s">
        <v>108</v>
      </c>
      <c r="Q186" s="39" t="s">
        <v>1094</v>
      </c>
      <c r="R186" s="37" t="s">
        <v>110</v>
      </c>
      <c r="S186" s="39" t="s">
        <v>107</v>
      </c>
      <c r="T186" s="41" t="s">
        <v>122</v>
      </c>
      <c r="U186" s="37" t="s">
        <v>112</v>
      </c>
      <c r="V186" s="39">
        <v>90</v>
      </c>
      <c r="W186" s="37" t="s">
        <v>113</v>
      </c>
      <c r="X186" s="39"/>
      <c r="Y186" s="39"/>
      <c r="Z186" s="39"/>
      <c r="AA186" s="39">
        <v>30</v>
      </c>
      <c r="AB186" s="37">
        <v>60</v>
      </c>
      <c r="AC186" s="37">
        <v>10</v>
      </c>
      <c r="AD186" s="42" t="s">
        <v>123</v>
      </c>
      <c r="AE186" s="37" t="s">
        <v>115</v>
      </c>
      <c r="AF186" s="42">
        <v>10</v>
      </c>
      <c r="AG186" s="45">
        <v>429193.64</v>
      </c>
      <c r="AH186" s="43">
        <v>0</v>
      </c>
      <c r="AI186" s="44">
        <f t="shared" si="11"/>
        <v>0</v>
      </c>
      <c r="AJ186" s="46"/>
      <c r="AK186" s="45"/>
      <c r="AL186" s="45"/>
      <c r="AM186" s="45" t="s">
        <v>116</v>
      </c>
      <c r="AN186" s="35"/>
      <c r="AO186" s="37"/>
      <c r="AP186" s="37"/>
      <c r="AQ186" s="37"/>
      <c r="AR186" s="37" t="s">
        <v>420</v>
      </c>
      <c r="AS186" s="37" t="s">
        <v>420</v>
      </c>
      <c r="AT186" s="37"/>
      <c r="AU186" s="37"/>
      <c r="AV186" s="37"/>
      <c r="AW186" s="37"/>
      <c r="AX186" s="37"/>
      <c r="AY186" s="37"/>
      <c r="AZ186" s="281" t="s">
        <v>3850</v>
      </c>
      <c r="BA186" s="281">
        <v>22100118</v>
      </c>
      <c r="BB186" s="281"/>
      <c r="BC186" s="224"/>
      <c r="BD186" s="49">
        <v>154</v>
      </c>
      <c r="BE186" s="216"/>
      <c r="BF186" s="216"/>
      <c r="BG186" s="216"/>
      <c r="BH186" s="216"/>
      <c r="BI186" s="216"/>
      <c r="BJ186" s="216"/>
      <c r="BK186" s="216"/>
      <c r="BL186" s="216"/>
      <c r="BM186" s="216"/>
      <c r="BN186" s="216"/>
      <c r="BO186" s="216"/>
      <c r="BP186" s="216"/>
      <c r="BQ186" s="216"/>
      <c r="BR186" s="216"/>
      <c r="BS186" s="216"/>
      <c r="BT186" s="216"/>
      <c r="BU186" s="216"/>
      <c r="BV186" s="216"/>
      <c r="BW186" s="216"/>
      <c r="BX186" s="216"/>
      <c r="BY186" s="216"/>
      <c r="BZ186" s="216"/>
      <c r="CA186" s="216"/>
      <c r="CB186" s="216"/>
      <c r="CC186" s="216"/>
      <c r="CD186" s="216"/>
      <c r="CE186" s="216"/>
      <c r="CF186" s="216"/>
      <c r="CG186" s="216"/>
      <c r="CH186" s="216"/>
      <c r="CI186" s="216"/>
      <c r="CJ186" s="216"/>
      <c r="CK186" s="216"/>
      <c r="CL186" s="216"/>
      <c r="CM186" s="216"/>
      <c r="CN186" s="216"/>
      <c r="CO186" s="216"/>
      <c r="CP186" s="216"/>
      <c r="CQ186" s="216"/>
      <c r="CR186" s="216"/>
      <c r="CS186" s="216"/>
      <c r="CT186" s="216"/>
      <c r="CU186" s="216"/>
      <c r="CV186" s="216"/>
      <c r="CW186" s="216"/>
      <c r="CX186" s="216"/>
      <c r="CY186" s="216"/>
      <c r="CZ186" s="216"/>
      <c r="DA186" s="216"/>
      <c r="DB186" s="216"/>
      <c r="DC186" s="216"/>
      <c r="DD186" s="216"/>
      <c r="DE186" s="216"/>
      <c r="DF186" s="216"/>
      <c r="DG186" s="216"/>
      <c r="DH186" s="216"/>
      <c r="DI186" s="216"/>
      <c r="DJ186" s="216"/>
      <c r="DK186" s="216"/>
      <c r="DL186" s="216"/>
      <c r="DM186" s="216"/>
      <c r="DN186" s="216"/>
      <c r="DO186" s="216"/>
      <c r="DP186" s="216"/>
      <c r="DQ186" s="216"/>
      <c r="DR186" s="216"/>
      <c r="DS186" s="216"/>
      <c r="DT186" s="216"/>
      <c r="DU186" s="216"/>
      <c r="DV186" s="216"/>
      <c r="DW186" s="216"/>
      <c r="DX186" s="216"/>
      <c r="DY186" s="216"/>
      <c r="DZ186" s="216"/>
      <c r="EA186" s="216"/>
      <c r="EB186" s="216"/>
      <c r="EC186" s="216"/>
      <c r="ED186" s="216"/>
      <c r="EE186" s="216"/>
      <c r="EF186" s="216"/>
      <c r="EG186" s="216"/>
      <c r="EH186" s="216"/>
      <c r="EI186" s="216"/>
      <c r="EJ186" s="216"/>
      <c r="EK186" s="216"/>
      <c r="EL186" s="216"/>
      <c r="EM186" s="216"/>
      <c r="EN186" s="216"/>
      <c r="EO186" s="216"/>
      <c r="EP186" s="216"/>
      <c r="EQ186" s="216"/>
      <c r="ER186" s="216"/>
      <c r="ES186" s="216"/>
      <c r="ET186" s="216"/>
      <c r="EU186" s="216"/>
      <c r="EV186" s="216"/>
      <c r="EW186" s="216"/>
      <c r="EX186" s="216"/>
      <c r="EY186" s="216"/>
      <c r="EZ186" s="216"/>
      <c r="FA186" s="216"/>
      <c r="FB186" s="216"/>
      <c r="FC186" s="216"/>
      <c r="FD186" s="216"/>
      <c r="FE186" s="216"/>
      <c r="FF186" s="216"/>
      <c r="FG186" s="216"/>
      <c r="FH186" s="216"/>
      <c r="FI186" s="216"/>
      <c r="FJ186" s="216"/>
      <c r="FK186" s="216"/>
      <c r="FL186" s="216"/>
      <c r="FM186" s="216"/>
      <c r="FN186" s="216"/>
      <c r="FO186" s="216"/>
      <c r="FP186" s="216"/>
      <c r="FQ186" s="216"/>
      <c r="FR186" s="216"/>
      <c r="FS186" s="216"/>
      <c r="FT186" s="216"/>
      <c r="FU186" s="216"/>
      <c r="FV186" s="216"/>
      <c r="FW186" s="216"/>
      <c r="FX186" s="216"/>
      <c r="FY186" s="216"/>
      <c r="FZ186" s="216"/>
      <c r="GA186" s="216"/>
      <c r="GB186" s="216"/>
      <c r="GC186" s="216"/>
      <c r="GD186" s="216"/>
      <c r="GE186" s="216"/>
      <c r="GF186" s="216"/>
      <c r="GG186" s="216"/>
      <c r="GH186" s="216"/>
      <c r="GI186" s="216"/>
      <c r="GJ186" s="216"/>
      <c r="GK186" s="216"/>
      <c r="GL186" s="216"/>
      <c r="GM186" s="216"/>
      <c r="GN186" s="216"/>
      <c r="GO186" s="216"/>
      <c r="GP186" s="216"/>
      <c r="GQ186" s="216"/>
      <c r="GR186" s="216"/>
      <c r="GS186" s="216"/>
      <c r="GT186" s="216"/>
      <c r="GU186" s="216"/>
      <c r="GV186" s="216"/>
      <c r="GW186" s="216"/>
      <c r="GX186" s="216"/>
      <c r="GY186" s="216"/>
      <c r="GZ186" s="216"/>
      <c r="HA186" s="216"/>
      <c r="HB186" s="216"/>
      <c r="HC186" s="216"/>
      <c r="HD186" s="216"/>
      <c r="HE186" s="216"/>
      <c r="HF186" s="216"/>
      <c r="HG186" s="216"/>
      <c r="HH186" s="216"/>
      <c r="HI186" s="216"/>
      <c r="HJ186" s="216"/>
      <c r="HK186" s="216"/>
      <c r="HL186" s="216"/>
      <c r="HM186" s="216"/>
      <c r="HN186" s="216"/>
      <c r="HO186" s="216"/>
      <c r="HP186" s="216"/>
      <c r="HQ186" s="216"/>
      <c r="HR186" s="216"/>
      <c r="HS186" s="216"/>
      <c r="HT186" s="216"/>
      <c r="HU186" s="216"/>
      <c r="HV186" s="216"/>
      <c r="HW186" s="216"/>
      <c r="HX186" s="216"/>
      <c r="HY186" s="216"/>
      <c r="HZ186" s="216"/>
      <c r="IA186" s="216"/>
      <c r="IB186" s="216"/>
      <c r="IC186" s="216"/>
      <c r="ID186" s="216"/>
      <c r="IE186" s="216"/>
      <c r="IF186" s="216"/>
      <c r="IG186" s="216"/>
      <c r="IH186" s="216"/>
      <c r="II186" s="216"/>
      <c r="IJ186" s="216"/>
      <c r="IK186" s="216"/>
      <c r="IL186" s="216"/>
      <c r="IM186" s="216"/>
      <c r="IN186" s="216"/>
      <c r="IO186" s="216"/>
      <c r="IP186" s="216"/>
      <c r="IQ186" s="216"/>
      <c r="IR186" s="216"/>
      <c r="IS186" s="216"/>
      <c r="IT186" s="216"/>
      <c r="IU186" s="216"/>
      <c r="IV186" s="216"/>
      <c r="IW186" s="216"/>
      <c r="IX186" s="216"/>
    </row>
    <row r="187" spans="1:258" s="49" customFormat="1" ht="12.95" customHeight="1">
      <c r="A187" s="466" t="s">
        <v>350</v>
      </c>
      <c r="B187" s="617"/>
      <c r="C187" s="617"/>
      <c r="D187" s="76">
        <v>120007861</v>
      </c>
      <c r="E187" s="614" t="s">
        <v>4761</v>
      </c>
      <c r="F187" s="617"/>
      <c r="G187" s="617"/>
      <c r="H187" s="741" t="s">
        <v>401</v>
      </c>
      <c r="I187" s="741" t="s">
        <v>402</v>
      </c>
      <c r="J187" s="741" t="s">
        <v>403</v>
      </c>
      <c r="K187" s="547" t="s">
        <v>150</v>
      </c>
      <c r="L187" s="143" t="s">
        <v>105</v>
      </c>
      <c r="M187" s="547" t="s">
        <v>121</v>
      </c>
      <c r="N187" s="143" t="s">
        <v>83</v>
      </c>
      <c r="O187" s="469" t="s">
        <v>107</v>
      </c>
      <c r="P187" s="741" t="s">
        <v>108</v>
      </c>
      <c r="Q187" s="469" t="s">
        <v>2140</v>
      </c>
      <c r="R187" s="547" t="s">
        <v>110</v>
      </c>
      <c r="S187" s="469" t="s">
        <v>107</v>
      </c>
      <c r="T187" s="47" t="s">
        <v>122</v>
      </c>
      <c r="U187" s="741" t="s">
        <v>112</v>
      </c>
      <c r="V187" s="469">
        <v>90</v>
      </c>
      <c r="W187" s="741" t="s">
        <v>113</v>
      </c>
      <c r="X187" s="469"/>
      <c r="Y187" s="469"/>
      <c r="Z187" s="469"/>
      <c r="AA187" s="547">
        <v>30</v>
      </c>
      <c r="AB187" s="547">
        <v>60</v>
      </c>
      <c r="AC187" s="547">
        <v>10</v>
      </c>
      <c r="AD187" s="1049" t="s">
        <v>123</v>
      </c>
      <c r="AE187" s="741" t="s">
        <v>115</v>
      </c>
      <c r="AF187" s="745">
        <v>10</v>
      </c>
      <c r="AG187" s="745">
        <v>429193.64</v>
      </c>
      <c r="AH187" s="1051">
        <v>4291936.4000000004</v>
      </c>
      <c r="AI187" s="1051">
        <f t="shared" si="11"/>
        <v>4806968.7680000011</v>
      </c>
      <c r="AJ187" s="1052"/>
      <c r="AK187" s="1053"/>
      <c r="AL187" s="1053"/>
      <c r="AM187" s="1053" t="s">
        <v>116</v>
      </c>
      <c r="AN187" s="466"/>
      <c r="AO187" s="741"/>
      <c r="AP187" s="741"/>
      <c r="AQ187" s="741"/>
      <c r="AR187" s="741" t="s">
        <v>420</v>
      </c>
      <c r="AS187" s="741" t="s">
        <v>420</v>
      </c>
      <c r="AT187" s="741"/>
      <c r="AU187" s="741"/>
      <c r="AV187" s="741"/>
      <c r="AW187" s="741"/>
      <c r="AX187" s="741"/>
      <c r="AY187" s="741" t="s">
        <v>4728</v>
      </c>
      <c r="AZ187" s="1061"/>
      <c r="BA187" s="366"/>
      <c r="BB187" s="366"/>
      <c r="BC187" s="118" t="e">
        <f>VLOOKUP(#REF!,$E$13:$BD$2009,53,0)</f>
        <v>#REF!</v>
      </c>
      <c r="BD187" s="785" t="e">
        <f>BC187+0.5</f>
        <v>#REF!</v>
      </c>
    </row>
    <row r="188" spans="1:258" s="49" customFormat="1" ht="12.95" customHeight="1">
      <c r="A188" s="35" t="s">
        <v>350</v>
      </c>
      <c r="B188" s="35"/>
      <c r="C188" s="36" t="s">
        <v>2128</v>
      </c>
      <c r="D188" s="35">
        <v>120007863</v>
      </c>
      <c r="E188" s="37" t="s">
        <v>3450</v>
      </c>
      <c r="F188" s="37">
        <v>22100119</v>
      </c>
      <c r="G188" s="37" t="s">
        <v>1335</v>
      </c>
      <c r="H188" s="37" t="s">
        <v>401</v>
      </c>
      <c r="I188" s="37" t="s">
        <v>402</v>
      </c>
      <c r="J188" s="37" t="s">
        <v>403</v>
      </c>
      <c r="K188" s="38" t="s">
        <v>404</v>
      </c>
      <c r="L188" s="39" t="s">
        <v>105</v>
      </c>
      <c r="M188" s="37" t="s">
        <v>121</v>
      </c>
      <c r="N188" s="40" t="s">
        <v>83</v>
      </c>
      <c r="O188" s="39" t="s">
        <v>107</v>
      </c>
      <c r="P188" s="37" t="s">
        <v>108</v>
      </c>
      <c r="Q188" s="39" t="s">
        <v>151</v>
      </c>
      <c r="R188" s="38" t="s">
        <v>110</v>
      </c>
      <c r="S188" s="39" t="s">
        <v>107</v>
      </c>
      <c r="T188" s="41" t="s">
        <v>122</v>
      </c>
      <c r="U188" s="37" t="s">
        <v>112</v>
      </c>
      <c r="V188" s="39">
        <v>90</v>
      </c>
      <c r="W188" s="37" t="s">
        <v>113</v>
      </c>
      <c r="X188" s="39"/>
      <c r="Y188" s="39"/>
      <c r="Z188" s="39"/>
      <c r="AA188" s="40">
        <v>30</v>
      </c>
      <c r="AB188" s="38">
        <v>60</v>
      </c>
      <c r="AC188" s="38">
        <v>10</v>
      </c>
      <c r="AD188" s="42" t="s">
        <v>123</v>
      </c>
      <c r="AE188" s="37" t="s">
        <v>115</v>
      </c>
      <c r="AF188" s="42">
        <v>10</v>
      </c>
      <c r="AG188" s="135">
        <v>443765.47</v>
      </c>
      <c r="AH188" s="43">
        <v>0</v>
      </c>
      <c r="AI188" s="44">
        <f t="shared" si="11"/>
        <v>0</v>
      </c>
      <c r="AJ188" s="45"/>
      <c r="AK188" s="46"/>
      <c r="AL188" s="45"/>
      <c r="AM188" s="45" t="s">
        <v>116</v>
      </c>
      <c r="AN188" s="35"/>
      <c r="AO188" s="37"/>
      <c r="AP188" s="37"/>
      <c r="AQ188" s="37"/>
      <c r="AR188" s="37" t="s">
        <v>421</v>
      </c>
      <c r="AS188" s="37" t="s">
        <v>421</v>
      </c>
      <c r="AT188" s="37"/>
      <c r="AU188" s="37"/>
      <c r="AV188" s="37"/>
      <c r="AW188" s="37"/>
      <c r="AX188" s="37"/>
      <c r="AY188" s="37"/>
      <c r="BD188" s="49">
        <v>155</v>
      </c>
      <c r="BE188" s="216"/>
      <c r="BF188" s="216"/>
      <c r="BG188" s="216"/>
      <c r="BH188" s="216"/>
      <c r="BI188" s="216"/>
      <c r="BJ188" s="216"/>
      <c r="BK188" s="216"/>
      <c r="BL188" s="216"/>
      <c r="BM188" s="216"/>
      <c r="BN188" s="216"/>
      <c r="BO188" s="216"/>
      <c r="BP188" s="216"/>
      <c r="BQ188" s="216"/>
      <c r="BR188" s="216"/>
      <c r="BS188" s="216"/>
      <c r="BT188" s="216"/>
      <c r="BU188" s="216"/>
      <c r="BV188" s="216"/>
      <c r="BW188" s="216"/>
      <c r="BX188" s="216"/>
      <c r="BY188" s="216"/>
      <c r="BZ188" s="216"/>
      <c r="CA188" s="216"/>
      <c r="CB188" s="216"/>
      <c r="CC188" s="216"/>
      <c r="CD188" s="216"/>
      <c r="CE188" s="216"/>
      <c r="CF188" s="216"/>
      <c r="CG188" s="216"/>
      <c r="CH188" s="216"/>
      <c r="CI188" s="216"/>
      <c r="CJ188" s="216"/>
      <c r="CK188" s="216"/>
      <c r="CL188" s="216"/>
      <c r="CM188" s="216"/>
      <c r="CN188" s="216"/>
      <c r="CO188" s="216"/>
      <c r="CP188" s="216"/>
      <c r="CQ188" s="216"/>
      <c r="CR188" s="216"/>
      <c r="CS188" s="216"/>
      <c r="CT188" s="216"/>
      <c r="CU188" s="216"/>
      <c r="CV188" s="216"/>
      <c r="CW188" s="216"/>
      <c r="CX188" s="216"/>
      <c r="CY188" s="216"/>
      <c r="CZ188" s="216"/>
      <c r="DA188" s="216"/>
      <c r="DB188" s="216"/>
      <c r="DC188" s="216"/>
      <c r="DD188" s="216"/>
      <c r="DE188" s="216"/>
      <c r="DF188" s="216"/>
      <c r="DG188" s="216"/>
      <c r="DH188" s="216"/>
      <c r="DI188" s="216"/>
      <c r="DJ188" s="216"/>
      <c r="DK188" s="216"/>
      <c r="DL188" s="216"/>
      <c r="DM188" s="216"/>
      <c r="DN188" s="216"/>
      <c r="DO188" s="216"/>
      <c r="DP188" s="216"/>
      <c r="DQ188" s="216"/>
      <c r="DR188" s="216"/>
      <c r="DS188" s="216"/>
      <c r="DT188" s="216"/>
      <c r="DU188" s="216"/>
      <c r="DV188" s="216"/>
      <c r="DW188" s="216"/>
      <c r="DX188" s="216"/>
      <c r="DY188" s="216"/>
      <c r="DZ188" s="216"/>
      <c r="EA188" s="216"/>
      <c r="EB188" s="216"/>
      <c r="EC188" s="216"/>
      <c r="ED188" s="216"/>
      <c r="EE188" s="216"/>
      <c r="EF188" s="216"/>
      <c r="EG188" s="216"/>
      <c r="EH188" s="216"/>
      <c r="EI188" s="216"/>
      <c r="EJ188" s="216"/>
      <c r="EK188" s="216"/>
      <c r="EL188" s="216"/>
      <c r="EM188" s="216"/>
      <c r="EN188" s="216"/>
      <c r="EO188" s="216"/>
      <c r="EP188" s="216"/>
      <c r="EQ188" s="216"/>
      <c r="ER188" s="216"/>
      <c r="ES188" s="216"/>
      <c r="ET188" s="216"/>
      <c r="EU188" s="216"/>
      <c r="EV188" s="216"/>
      <c r="EW188" s="216"/>
      <c r="EX188" s="216"/>
      <c r="EY188" s="216"/>
      <c r="EZ188" s="216"/>
      <c r="FA188" s="216"/>
      <c r="FB188" s="216"/>
      <c r="FC188" s="216"/>
      <c r="FD188" s="216"/>
      <c r="FE188" s="216"/>
      <c r="FF188" s="216"/>
      <c r="FG188" s="216"/>
      <c r="FH188" s="216"/>
      <c r="FI188" s="216"/>
      <c r="FJ188" s="216"/>
      <c r="FK188" s="216"/>
      <c r="FL188" s="216"/>
      <c r="FM188" s="216"/>
      <c r="FN188" s="216"/>
      <c r="FO188" s="216"/>
      <c r="FP188" s="216"/>
      <c r="FQ188" s="216"/>
      <c r="FR188" s="216"/>
      <c r="FS188" s="216"/>
      <c r="FT188" s="216"/>
      <c r="FU188" s="216"/>
      <c r="FV188" s="216"/>
      <c r="FW188" s="216"/>
      <c r="FX188" s="216"/>
      <c r="FY188" s="216"/>
      <c r="FZ188" s="216"/>
      <c r="GA188" s="216"/>
      <c r="GB188" s="216"/>
      <c r="GC188" s="216"/>
      <c r="GD188" s="216"/>
      <c r="GE188" s="216"/>
      <c r="GF188" s="216"/>
      <c r="GG188" s="216"/>
      <c r="GH188" s="216"/>
      <c r="GI188" s="216"/>
      <c r="GJ188" s="216"/>
      <c r="GK188" s="216"/>
      <c r="GL188" s="216"/>
      <c r="GM188" s="216"/>
      <c r="GN188" s="216"/>
      <c r="GO188" s="216"/>
      <c r="GP188" s="216"/>
      <c r="GQ188" s="216"/>
      <c r="GR188" s="216"/>
      <c r="GS188" s="216"/>
      <c r="GT188" s="216"/>
      <c r="GU188" s="216"/>
      <c r="GV188" s="216"/>
      <c r="GW188" s="216"/>
      <c r="GX188" s="216"/>
      <c r="GY188" s="216"/>
      <c r="GZ188" s="216"/>
      <c r="HA188" s="216"/>
      <c r="HB188" s="216"/>
      <c r="HC188" s="216"/>
      <c r="HD188" s="216"/>
      <c r="HE188" s="216"/>
      <c r="HF188" s="216"/>
      <c r="HG188" s="216"/>
      <c r="HH188" s="216"/>
      <c r="HI188" s="216"/>
      <c r="HJ188" s="216"/>
      <c r="HK188" s="216"/>
      <c r="HL188" s="216"/>
      <c r="HM188" s="216"/>
      <c r="HN188" s="216"/>
      <c r="HO188" s="216"/>
      <c r="HP188" s="216"/>
      <c r="HQ188" s="216"/>
      <c r="HR188" s="216"/>
      <c r="HS188" s="216"/>
      <c r="HT188" s="216"/>
      <c r="HU188" s="216"/>
      <c r="HV188" s="216"/>
      <c r="HW188" s="216"/>
      <c r="HX188" s="216"/>
      <c r="HY188" s="216"/>
      <c r="HZ188" s="216"/>
      <c r="IA188" s="216"/>
      <c r="IB188" s="216"/>
      <c r="IC188" s="216"/>
      <c r="ID188" s="216"/>
      <c r="IE188" s="216"/>
      <c r="IF188" s="216"/>
      <c r="IG188" s="216"/>
      <c r="IH188" s="216"/>
      <c r="II188" s="216"/>
      <c r="IJ188" s="216"/>
      <c r="IK188" s="216"/>
      <c r="IL188" s="216"/>
      <c r="IM188" s="216"/>
      <c r="IN188" s="216"/>
      <c r="IO188" s="216"/>
      <c r="IP188" s="216"/>
      <c r="IQ188" s="216"/>
      <c r="IR188" s="216"/>
      <c r="IS188" s="216"/>
      <c r="IT188" s="216"/>
      <c r="IU188" s="216"/>
      <c r="IV188" s="216"/>
      <c r="IW188" s="216"/>
      <c r="IX188" s="216"/>
    </row>
    <row r="189" spans="1:258" s="49" customFormat="1" ht="12.95" customHeight="1">
      <c r="A189" s="101" t="s">
        <v>350</v>
      </c>
      <c r="B189" s="122"/>
      <c r="C189" s="122" t="s">
        <v>3848</v>
      </c>
      <c r="D189" s="101">
        <v>120007863</v>
      </c>
      <c r="E189" s="101" t="s">
        <v>3866</v>
      </c>
      <c r="F189" s="101">
        <v>22100119</v>
      </c>
      <c r="G189" s="293"/>
      <c r="H189" s="126" t="s">
        <v>401</v>
      </c>
      <c r="I189" s="126" t="s">
        <v>402</v>
      </c>
      <c r="J189" s="126" t="s">
        <v>403</v>
      </c>
      <c r="K189" s="101" t="s">
        <v>404</v>
      </c>
      <c r="L189" s="101" t="s">
        <v>105</v>
      </c>
      <c r="M189" s="74" t="s">
        <v>121</v>
      </c>
      <c r="N189" s="101" t="s">
        <v>83</v>
      </c>
      <c r="O189" s="122" t="s">
        <v>107</v>
      </c>
      <c r="P189" s="124" t="s">
        <v>108</v>
      </c>
      <c r="Q189" s="74" t="s">
        <v>109</v>
      </c>
      <c r="R189" s="74" t="s">
        <v>110</v>
      </c>
      <c r="S189" s="122" t="s">
        <v>107</v>
      </c>
      <c r="T189" s="124" t="s">
        <v>122</v>
      </c>
      <c r="U189" s="74" t="s">
        <v>112</v>
      </c>
      <c r="V189" s="74">
        <v>90</v>
      </c>
      <c r="W189" s="74" t="s">
        <v>113</v>
      </c>
      <c r="X189" s="74"/>
      <c r="Y189" s="74"/>
      <c r="Z189" s="74"/>
      <c r="AA189" s="294">
        <v>30</v>
      </c>
      <c r="AB189" s="74">
        <v>60</v>
      </c>
      <c r="AC189" s="294">
        <v>10</v>
      </c>
      <c r="AD189" s="74" t="s">
        <v>123</v>
      </c>
      <c r="AE189" s="74" t="s">
        <v>115</v>
      </c>
      <c r="AF189" s="295">
        <v>10</v>
      </c>
      <c r="AG189" s="296">
        <v>443765.47</v>
      </c>
      <c r="AH189" s="43">
        <v>0</v>
      </c>
      <c r="AI189" s="44">
        <f t="shared" si="11"/>
        <v>0</v>
      </c>
      <c r="AJ189" s="298"/>
      <c r="AK189" s="298"/>
      <c r="AL189" s="298"/>
      <c r="AM189" s="299" t="s">
        <v>116</v>
      </c>
      <c r="AN189" s="300"/>
      <c r="AO189" s="300"/>
      <c r="AP189" s="74"/>
      <c r="AQ189" s="74"/>
      <c r="AR189" s="74" t="s">
        <v>421</v>
      </c>
      <c r="AS189" s="293"/>
      <c r="AT189" s="74"/>
      <c r="AU189" s="74"/>
      <c r="AV189" s="74"/>
      <c r="AW189" s="74"/>
      <c r="AX189" s="74"/>
      <c r="AY189" s="74" t="s">
        <v>3850</v>
      </c>
      <c r="AZ189" s="216"/>
      <c r="BA189" s="216"/>
      <c r="BB189" s="216"/>
      <c r="BC189" s="224"/>
      <c r="BD189" s="49">
        <v>156</v>
      </c>
    </row>
    <row r="190" spans="1:258" s="49" customFormat="1" ht="12.95" customHeight="1">
      <c r="A190" s="35" t="s">
        <v>350</v>
      </c>
      <c r="B190" s="293"/>
      <c r="C190" s="293" t="s">
        <v>2095</v>
      </c>
      <c r="D190" s="35">
        <v>120007863</v>
      </c>
      <c r="E190" s="38" t="s">
        <v>4080</v>
      </c>
      <c r="F190" s="37"/>
      <c r="G190" s="293"/>
      <c r="H190" s="37" t="s">
        <v>401</v>
      </c>
      <c r="I190" s="37" t="s">
        <v>402</v>
      </c>
      <c r="J190" s="37" t="s">
        <v>403</v>
      </c>
      <c r="K190" s="37" t="s">
        <v>404</v>
      </c>
      <c r="L190" s="39" t="s">
        <v>105</v>
      </c>
      <c r="M190" s="37" t="s">
        <v>121</v>
      </c>
      <c r="N190" s="39" t="s">
        <v>83</v>
      </c>
      <c r="O190" s="39" t="s">
        <v>107</v>
      </c>
      <c r="P190" s="37" t="s">
        <v>108</v>
      </c>
      <c r="Q190" s="39" t="s">
        <v>1094</v>
      </c>
      <c r="R190" s="37" t="s">
        <v>110</v>
      </c>
      <c r="S190" s="39" t="s">
        <v>107</v>
      </c>
      <c r="T190" s="41" t="s">
        <v>122</v>
      </c>
      <c r="U190" s="37" t="s">
        <v>112</v>
      </c>
      <c r="V190" s="39">
        <v>90</v>
      </c>
      <c r="W190" s="37" t="s">
        <v>113</v>
      </c>
      <c r="X190" s="39"/>
      <c r="Y190" s="39"/>
      <c r="Z190" s="39"/>
      <c r="AA190" s="39">
        <v>30</v>
      </c>
      <c r="AB190" s="37">
        <v>60</v>
      </c>
      <c r="AC190" s="37">
        <v>10</v>
      </c>
      <c r="AD190" s="42" t="s">
        <v>123</v>
      </c>
      <c r="AE190" s="37" t="s">
        <v>115</v>
      </c>
      <c r="AF190" s="42">
        <v>10</v>
      </c>
      <c r="AG190" s="45">
        <v>443765.47</v>
      </c>
      <c r="AH190" s="43">
        <v>0</v>
      </c>
      <c r="AI190" s="44">
        <f t="shared" si="11"/>
        <v>0</v>
      </c>
      <c r="AJ190" s="46"/>
      <c r="AK190" s="45"/>
      <c r="AL190" s="45"/>
      <c r="AM190" s="45" t="s">
        <v>116</v>
      </c>
      <c r="AN190" s="35"/>
      <c r="AO190" s="37"/>
      <c r="AP190" s="37"/>
      <c r="AQ190" s="37"/>
      <c r="AR190" s="37" t="s">
        <v>421</v>
      </c>
      <c r="AS190" s="37" t="s">
        <v>421</v>
      </c>
      <c r="AT190" s="37"/>
      <c r="AU190" s="37"/>
      <c r="AV190" s="37"/>
      <c r="AW190" s="37"/>
      <c r="AX190" s="37"/>
      <c r="AY190" s="37"/>
      <c r="AZ190" s="281" t="s">
        <v>3850</v>
      </c>
      <c r="BA190" s="281">
        <v>22100119</v>
      </c>
      <c r="BB190" s="281"/>
      <c r="BC190" s="224"/>
      <c r="BD190" s="49">
        <v>157</v>
      </c>
    </row>
    <row r="191" spans="1:258" s="49" customFormat="1" ht="12.95" customHeight="1">
      <c r="A191" s="466" t="s">
        <v>350</v>
      </c>
      <c r="B191" s="617"/>
      <c r="C191" s="617"/>
      <c r="D191" s="76">
        <v>120007863</v>
      </c>
      <c r="E191" s="614" t="s">
        <v>4762</v>
      </c>
      <c r="F191" s="617"/>
      <c r="G191" s="617"/>
      <c r="H191" s="741" t="s">
        <v>401</v>
      </c>
      <c r="I191" s="741" t="s">
        <v>402</v>
      </c>
      <c r="J191" s="741" t="s">
        <v>403</v>
      </c>
      <c r="K191" s="547" t="s">
        <v>150</v>
      </c>
      <c r="L191" s="143" t="s">
        <v>105</v>
      </c>
      <c r="M191" s="547" t="s">
        <v>121</v>
      </c>
      <c r="N191" s="143" t="s">
        <v>83</v>
      </c>
      <c r="O191" s="469" t="s">
        <v>107</v>
      </c>
      <c r="P191" s="741" t="s">
        <v>108</v>
      </c>
      <c r="Q191" s="469" t="s">
        <v>2140</v>
      </c>
      <c r="R191" s="547" t="s">
        <v>110</v>
      </c>
      <c r="S191" s="469" t="s">
        <v>107</v>
      </c>
      <c r="T191" s="47" t="s">
        <v>122</v>
      </c>
      <c r="U191" s="741" t="s">
        <v>112</v>
      </c>
      <c r="V191" s="469">
        <v>90</v>
      </c>
      <c r="W191" s="741" t="s">
        <v>113</v>
      </c>
      <c r="X191" s="469"/>
      <c r="Y191" s="469"/>
      <c r="Z191" s="469"/>
      <c r="AA191" s="547">
        <v>30</v>
      </c>
      <c r="AB191" s="547">
        <v>60</v>
      </c>
      <c r="AC191" s="547">
        <v>10</v>
      </c>
      <c r="AD191" s="1049" t="s">
        <v>123</v>
      </c>
      <c r="AE191" s="741" t="s">
        <v>115</v>
      </c>
      <c r="AF191" s="745">
        <v>8</v>
      </c>
      <c r="AG191" s="745">
        <v>443765.47</v>
      </c>
      <c r="AH191" s="1051">
        <v>3550123.76</v>
      </c>
      <c r="AI191" s="1051">
        <f t="shared" si="11"/>
        <v>3976138.6112000002</v>
      </c>
      <c r="AJ191" s="1052"/>
      <c r="AK191" s="1053"/>
      <c r="AL191" s="1053"/>
      <c r="AM191" s="1053" t="s">
        <v>116</v>
      </c>
      <c r="AN191" s="466"/>
      <c r="AO191" s="741"/>
      <c r="AP191" s="741"/>
      <c r="AQ191" s="741"/>
      <c r="AR191" s="741" t="s">
        <v>421</v>
      </c>
      <c r="AS191" s="741" t="s">
        <v>421</v>
      </c>
      <c r="AT191" s="741"/>
      <c r="AU191" s="741"/>
      <c r="AV191" s="741"/>
      <c r="AW191" s="741"/>
      <c r="AX191" s="741"/>
      <c r="AY191" s="741" t="s">
        <v>4729</v>
      </c>
      <c r="AZ191" s="1061"/>
      <c r="BA191" s="366"/>
      <c r="BB191" s="366"/>
      <c r="BC191" s="118" t="e">
        <f>VLOOKUP(#REF!,$E$13:$BD$2009,53,0)</f>
        <v>#REF!</v>
      </c>
      <c r="BD191" s="785" t="e">
        <f>BC191+0.5</f>
        <v>#REF!</v>
      </c>
    </row>
    <row r="192" spans="1:258" s="49" customFormat="1" ht="12.95" customHeight="1">
      <c r="A192" s="35" t="s">
        <v>350</v>
      </c>
      <c r="B192" s="35"/>
      <c r="C192" s="36" t="s">
        <v>2128</v>
      </c>
      <c r="D192" s="35">
        <v>120007869</v>
      </c>
      <c r="E192" s="37" t="s">
        <v>3451</v>
      </c>
      <c r="F192" s="37">
        <v>22100120</v>
      </c>
      <c r="G192" s="37" t="s">
        <v>1336</v>
      </c>
      <c r="H192" s="37" t="s">
        <v>401</v>
      </c>
      <c r="I192" s="37" t="s">
        <v>402</v>
      </c>
      <c r="J192" s="37" t="s">
        <v>403</v>
      </c>
      <c r="K192" s="38" t="s">
        <v>404</v>
      </c>
      <c r="L192" s="39" t="s">
        <v>105</v>
      </c>
      <c r="M192" s="37" t="s">
        <v>121</v>
      </c>
      <c r="N192" s="40" t="s">
        <v>83</v>
      </c>
      <c r="O192" s="39" t="s">
        <v>107</v>
      </c>
      <c r="P192" s="37" t="s">
        <v>108</v>
      </c>
      <c r="Q192" s="39" t="s">
        <v>151</v>
      </c>
      <c r="R192" s="38" t="s">
        <v>110</v>
      </c>
      <c r="S192" s="39" t="s">
        <v>107</v>
      </c>
      <c r="T192" s="41" t="s">
        <v>122</v>
      </c>
      <c r="U192" s="37" t="s">
        <v>112</v>
      </c>
      <c r="V192" s="39">
        <v>90</v>
      </c>
      <c r="W192" s="37" t="s">
        <v>113</v>
      </c>
      <c r="X192" s="39"/>
      <c r="Y192" s="39"/>
      <c r="Z192" s="39"/>
      <c r="AA192" s="40">
        <v>30</v>
      </c>
      <c r="AB192" s="38">
        <v>60</v>
      </c>
      <c r="AC192" s="38">
        <v>10</v>
      </c>
      <c r="AD192" s="42" t="s">
        <v>123</v>
      </c>
      <c r="AE192" s="37" t="s">
        <v>115</v>
      </c>
      <c r="AF192" s="42">
        <v>17</v>
      </c>
      <c r="AG192" s="135">
        <v>262890.39</v>
      </c>
      <c r="AH192" s="43">
        <v>0</v>
      </c>
      <c r="AI192" s="44">
        <f t="shared" si="11"/>
        <v>0</v>
      </c>
      <c r="AJ192" s="45"/>
      <c r="AK192" s="46"/>
      <c r="AL192" s="45"/>
      <c r="AM192" s="45" t="s">
        <v>116</v>
      </c>
      <c r="AN192" s="35"/>
      <c r="AO192" s="37"/>
      <c r="AP192" s="37"/>
      <c r="AQ192" s="37"/>
      <c r="AR192" s="37" t="s">
        <v>422</v>
      </c>
      <c r="AS192" s="37" t="s">
        <v>422</v>
      </c>
      <c r="AT192" s="37"/>
      <c r="AU192" s="37"/>
      <c r="AV192" s="37"/>
      <c r="AW192" s="37"/>
      <c r="AX192" s="37"/>
      <c r="AY192" s="37"/>
      <c r="BD192" s="49">
        <v>158</v>
      </c>
    </row>
    <row r="193" spans="1:56" s="49" customFormat="1" ht="12.95" customHeight="1">
      <c r="A193" s="101" t="s">
        <v>350</v>
      </c>
      <c r="B193" s="122"/>
      <c r="C193" s="122" t="s">
        <v>3848</v>
      </c>
      <c r="D193" s="101">
        <v>120007869</v>
      </c>
      <c r="E193" s="101" t="s">
        <v>3867</v>
      </c>
      <c r="F193" s="101">
        <v>22100120</v>
      </c>
      <c r="G193" s="293"/>
      <c r="H193" s="126" t="s">
        <v>401</v>
      </c>
      <c r="I193" s="126" t="s">
        <v>402</v>
      </c>
      <c r="J193" s="126" t="s">
        <v>403</v>
      </c>
      <c r="K193" s="101" t="s">
        <v>404</v>
      </c>
      <c r="L193" s="101" t="s">
        <v>105</v>
      </c>
      <c r="M193" s="74" t="s">
        <v>121</v>
      </c>
      <c r="N193" s="101" t="s">
        <v>83</v>
      </c>
      <c r="O193" s="122" t="s">
        <v>107</v>
      </c>
      <c r="P193" s="124" t="s">
        <v>108</v>
      </c>
      <c r="Q193" s="74" t="s">
        <v>109</v>
      </c>
      <c r="R193" s="74" t="s">
        <v>110</v>
      </c>
      <c r="S193" s="122" t="s">
        <v>107</v>
      </c>
      <c r="T193" s="124" t="s">
        <v>122</v>
      </c>
      <c r="U193" s="74" t="s">
        <v>112</v>
      </c>
      <c r="V193" s="74">
        <v>90</v>
      </c>
      <c r="W193" s="74" t="s">
        <v>113</v>
      </c>
      <c r="X193" s="74"/>
      <c r="Y193" s="74"/>
      <c r="Z193" s="74"/>
      <c r="AA193" s="294">
        <v>30</v>
      </c>
      <c r="AB193" s="74">
        <v>60</v>
      </c>
      <c r="AC193" s="294">
        <v>10</v>
      </c>
      <c r="AD193" s="74" t="s">
        <v>123</v>
      </c>
      <c r="AE193" s="74" t="s">
        <v>115</v>
      </c>
      <c r="AF193" s="295">
        <v>17</v>
      </c>
      <c r="AG193" s="296">
        <v>262890.39</v>
      </c>
      <c r="AH193" s="43">
        <v>0</v>
      </c>
      <c r="AI193" s="44">
        <f t="shared" si="11"/>
        <v>0</v>
      </c>
      <c r="AJ193" s="298"/>
      <c r="AK193" s="298"/>
      <c r="AL193" s="298"/>
      <c r="AM193" s="299" t="s">
        <v>116</v>
      </c>
      <c r="AN193" s="300"/>
      <c r="AO193" s="300"/>
      <c r="AP193" s="74"/>
      <c r="AQ193" s="74"/>
      <c r="AR193" s="74" t="s">
        <v>422</v>
      </c>
      <c r="AS193" s="293"/>
      <c r="AT193" s="74"/>
      <c r="AU193" s="74"/>
      <c r="AV193" s="74"/>
      <c r="AW193" s="74"/>
      <c r="AX193" s="74"/>
      <c r="AY193" s="74" t="s">
        <v>3850</v>
      </c>
      <c r="AZ193" s="216"/>
      <c r="BA193" s="216"/>
      <c r="BB193" s="216"/>
      <c r="BC193" s="224"/>
      <c r="BD193" s="49">
        <v>159</v>
      </c>
    </row>
    <row r="194" spans="1:56" s="49" customFormat="1" ht="12.75" customHeight="1">
      <c r="A194" s="35" t="s">
        <v>350</v>
      </c>
      <c r="B194" s="293"/>
      <c r="C194" s="293" t="s">
        <v>2095</v>
      </c>
      <c r="D194" s="35">
        <v>120007869</v>
      </c>
      <c r="E194" s="38" t="s">
        <v>4081</v>
      </c>
      <c r="F194" s="37"/>
      <c r="G194" s="293"/>
      <c r="H194" s="37" t="s">
        <v>401</v>
      </c>
      <c r="I194" s="37" t="s">
        <v>402</v>
      </c>
      <c r="J194" s="37" t="s">
        <v>403</v>
      </c>
      <c r="K194" s="37" t="s">
        <v>404</v>
      </c>
      <c r="L194" s="39" t="s">
        <v>105</v>
      </c>
      <c r="M194" s="37" t="s">
        <v>121</v>
      </c>
      <c r="N194" s="39" t="s">
        <v>83</v>
      </c>
      <c r="O194" s="39" t="s">
        <v>107</v>
      </c>
      <c r="P194" s="37" t="s">
        <v>108</v>
      </c>
      <c r="Q194" s="39" t="s">
        <v>1094</v>
      </c>
      <c r="R194" s="37" t="s">
        <v>110</v>
      </c>
      <c r="S194" s="39" t="s">
        <v>107</v>
      </c>
      <c r="T194" s="41" t="s">
        <v>122</v>
      </c>
      <c r="U194" s="37" t="s">
        <v>112</v>
      </c>
      <c r="V194" s="39">
        <v>90</v>
      </c>
      <c r="W194" s="37" t="s">
        <v>113</v>
      </c>
      <c r="X194" s="39"/>
      <c r="Y194" s="39"/>
      <c r="Z194" s="39"/>
      <c r="AA194" s="39">
        <v>30</v>
      </c>
      <c r="AB194" s="37">
        <v>60</v>
      </c>
      <c r="AC194" s="37">
        <v>10</v>
      </c>
      <c r="AD194" s="42" t="s">
        <v>123</v>
      </c>
      <c r="AE194" s="37" t="s">
        <v>115</v>
      </c>
      <c r="AF194" s="42">
        <v>17</v>
      </c>
      <c r="AG194" s="45">
        <v>262890.39</v>
      </c>
      <c r="AH194" s="43">
        <v>0</v>
      </c>
      <c r="AI194" s="44">
        <f t="shared" si="11"/>
        <v>0</v>
      </c>
      <c r="AJ194" s="46"/>
      <c r="AK194" s="45"/>
      <c r="AL194" s="45"/>
      <c r="AM194" s="45" t="s">
        <v>116</v>
      </c>
      <c r="AN194" s="35"/>
      <c r="AO194" s="37"/>
      <c r="AP194" s="37"/>
      <c r="AQ194" s="37"/>
      <c r="AR194" s="37" t="s">
        <v>422</v>
      </c>
      <c r="AS194" s="37" t="s">
        <v>422</v>
      </c>
      <c r="AT194" s="37"/>
      <c r="AU194" s="37"/>
      <c r="AV194" s="37"/>
      <c r="AW194" s="37"/>
      <c r="AX194" s="37"/>
      <c r="AY194" s="37"/>
      <c r="AZ194" s="281" t="s">
        <v>3850</v>
      </c>
      <c r="BA194" s="281">
        <v>22100120</v>
      </c>
      <c r="BB194" s="281"/>
      <c r="BC194" s="224"/>
      <c r="BD194" s="49">
        <v>160</v>
      </c>
    </row>
    <row r="195" spans="1:56" s="49" customFormat="1" ht="12.75" customHeight="1">
      <c r="A195" s="466" t="s">
        <v>350</v>
      </c>
      <c r="B195" s="617"/>
      <c r="C195" s="617"/>
      <c r="D195" s="76">
        <v>120007869</v>
      </c>
      <c r="E195" s="614" t="s">
        <v>4763</v>
      </c>
      <c r="F195" s="617"/>
      <c r="G195" s="617"/>
      <c r="H195" s="741" t="s">
        <v>401</v>
      </c>
      <c r="I195" s="741" t="s">
        <v>402</v>
      </c>
      <c r="J195" s="741" t="s">
        <v>403</v>
      </c>
      <c r="K195" s="547" t="s">
        <v>150</v>
      </c>
      <c r="L195" s="143" t="s">
        <v>105</v>
      </c>
      <c r="M195" s="547" t="s">
        <v>121</v>
      </c>
      <c r="N195" s="143" t="s">
        <v>83</v>
      </c>
      <c r="O195" s="469" t="s">
        <v>107</v>
      </c>
      <c r="P195" s="741" t="s">
        <v>108</v>
      </c>
      <c r="Q195" s="469" t="s">
        <v>2140</v>
      </c>
      <c r="R195" s="547" t="s">
        <v>110</v>
      </c>
      <c r="S195" s="469" t="s">
        <v>107</v>
      </c>
      <c r="T195" s="47" t="s">
        <v>122</v>
      </c>
      <c r="U195" s="741" t="s">
        <v>112</v>
      </c>
      <c r="V195" s="469">
        <v>90</v>
      </c>
      <c r="W195" s="741" t="s">
        <v>113</v>
      </c>
      <c r="X195" s="469"/>
      <c r="Y195" s="469"/>
      <c r="Z195" s="469"/>
      <c r="AA195" s="547">
        <v>30</v>
      </c>
      <c r="AB195" s="547">
        <v>60</v>
      </c>
      <c r="AC195" s="547">
        <v>10</v>
      </c>
      <c r="AD195" s="1049" t="s">
        <v>123</v>
      </c>
      <c r="AE195" s="741" t="s">
        <v>115</v>
      </c>
      <c r="AF195" s="745">
        <v>17</v>
      </c>
      <c r="AG195" s="745">
        <v>262890.39</v>
      </c>
      <c r="AH195" s="1051">
        <v>4469136.63</v>
      </c>
      <c r="AI195" s="1051">
        <f t="shared" si="11"/>
        <v>5005433.0256000003</v>
      </c>
      <c r="AJ195" s="1052"/>
      <c r="AK195" s="1053"/>
      <c r="AL195" s="1053"/>
      <c r="AM195" s="1053" t="s">
        <v>116</v>
      </c>
      <c r="AN195" s="466"/>
      <c r="AO195" s="741"/>
      <c r="AP195" s="741"/>
      <c r="AQ195" s="741"/>
      <c r="AR195" s="741" t="s">
        <v>422</v>
      </c>
      <c r="AS195" s="741" t="s">
        <v>422</v>
      </c>
      <c r="AT195" s="741"/>
      <c r="AU195" s="741"/>
      <c r="AV195" s="741"/>
      <c r="AW195" s="741"/>
      <c r="AX195" s="741"/>
      <c r="AY195" s="741" t="s">
        <v>4728</v>
      </c>
      <c r="AZ195" s="1061"/>
      <c r="BA195" s="366"/>
      <c r="BB195" s="366"/>
      <c r="BC195" s="118" t="e">
        <f>VLOOKUP(#REF!,$E$13:$BD$2009,53,0)</f>
        <v>#REF!</v>
      </c>
      <c r="BD195" s="785" t="e">
        <f>BC195+0.5</f>
        <v>#REF!</v>
      </c>
    </row>
    <row r="196" spans="1:56" s="49" customFormat="1" ht="12.95" customHeight="1">
      <c r="A196" s="35" t="s">
        <v>350</v>
      </c>
      <c r="B196" s="35"/>
      <c r="C196" s="36" t="s">
        <v>2128</v>
      </c>
      <c r="D196" s="35">
        <v>120007879</v>
      </c>
      <c r="E196" s="37" t="s">
        <v>3452</v>
      </c>
      <c r="F196" s="37">
        <v>22100121</v>
      </c>
      <c r="G196" s="37" t="s">
        <v>1337</v>
      </c>
      <c r="H196" s="37" t="s">
        <v>401</v>
      </c>
      <c r="I196" s="37" t="s">
        <v>402</v>
      </c>
      <c r="J196" s="37" t="s">
        <v>403</v>
      </c>
      <c r="K196" s="38" t="s">
        <v>404</v>
      </c>
      <c r="L196" s="39" t="s">
        <v>105</v>
      </c>
      <c r="M196" s="37" t="s">
        <v>121</v>
      </c>
      <c r="N196" s="40" t="s">
        <v>83</v>
      </c>
      <c r="O196" s="39" t="s">
        <v>107</v>
      </c>
      <c r="P196" s="37" t="s">
        <v>108</v>
      </c>
      <c r="Q196" s="39" t="s">
        <v>151</v>
      </c>
      <c r="R196" s="38" t="s">
        <v>110</v>
      </c>
      <c r="S196" s="39" t="s">
        <v>107</v>
      </c>
      <c r="T196" s="41" t="s">
        <v>122</v>
      </c>
      <c r="U196" s="37" t="s">
        <v>112</v>
      </c>
      <c r="V196" s="39">
        <v>90</v>
      </c>
      <c r="W196" s="37" t="s">
        <v>113</v>
      </c>
      <c r="X196" s="39"/>
      <c r="Y196" s="39"/>
      <c r="Z196" s="39"/>
      <c r="AA196" s="40">
        <v>30</v>
      </c>
      <c r="AB196" s="38">
        <v>60</v>
      </c>
      <c r="AC196" s="38">
        <v>10</v>
      </c>
      <c r="AD196" s="42" t="s">
        <v>123</v>
      </c>
      <c r="AE196" s="37" t="s">
        <v>115</v>
      </c>
      <c r="AF196" s="42">
        <v>4</v>
      </c>
      <c r="AG196" s="135">
        <v>540533.48</v>
      </c>
      <c r="AH196" s="43">
        <v>0</v>
      </c>
      <c r="AI196" s="44">
        <f t="shared" ref="AI196:AI208" si="12">AH196*1.12</f>
        <v>0</v>
      </c>
      <c r="AJ196" s="45"/>
      <c r="AK196" s="46"/>
      <c r="AL196" s="45"/>
      <c r="AM196" s="45" t="s">
        <v>116</v>
      </c>
      <c r="AN196" s="35"/>
      <c r="AO196" s="37"/>
      <c r="AP196" s="37"/>
      <c r="AQ196" s="37"/>
      <c r="AR196" s="37" t="s">
        <v>423</v>
      </c>
      <c r="AS196" s="37" t="s">
        <v>423</v>
      </c>
      <c r="AT196" s="37"/>
      <c r="AU196" s="37"/>
      <c r="AV196" s="37"/>
      <c r="AW196" s="37"/>
      <c r="AX196" s="37"/>
      <c r="AY196" s="37"/>
      <c r="BD196" s="49">
        <v>161</v>
      </c>
    </row>
    <row r="197" spans="1:56" s="49" customFormat="1" ht="12.95" customHeight="1">
      <c r="A197" s="101" t="s">
        <v>350</v>
      </c>
      <c r="B197" s="122"/>
      <c r="C197" s="122" t="s">
        <v>3848</v>
      </c>
      <c r="D197" s="101">
        <v>120007879</v>
      </c>
      <c r="E197" s="101" t="s">
        <v>3868</v>
      </c>
      <c r="F197" s="101">
        <v>22100121</v>
      </c>
      <c r="G197" s="293"/>
      <c r="H197" s="126" t="s">
        <v>401</v>
      </c>
      <c r="I197" s="126" t="s">
        <v>402</v>
      </c>
      <c r="J197" s="126" t="s">
        <v>403</v>
      </c>
      <c r="K197" s="101" t="s">
        <v>404</v>
      </c>
      <c r="L197" s="101" t="s">
        <v>105</v>
      </c>
      <c r="M197" s="74" t="s">
        <v>121</v>
      </c>
      <c r="N197" s="101" t="s">
        <v>83</v>
      </c>
      <c r="O197" s="122" t="s">
        <v>107</v>
      </c>
      <c r="P197" s="124" t="s">
        <v>108</v>
      </c>
      <c r="Q197" s="74" t="s">
        <v>109</v>
      </c>
      <c r="R197" s="74" t="s">
        <v>110</v>
      </c>
      <c r="S197" s="122" t="s">
        <v>107</v>
      </c>
      <c r="T197" s="124" t="s">
        <v>122</v>
      </c>
      <c r="U197" s="74" t="s">
        <v>112</v>
      </c>
      <c r="V197" s="74">
        <v>90</v>
      </c>
      <c r="W197" s="74" t="s">
        <v>113</v>
      </c>
      <c r="X197" s="74"/>
      <c r="Y197" s="74"/>
      <c r="Z197" s="74"/>
      <c r="AA197" s="294">
        <v>30</v>
      </c>
      <c r="AB197" s="74">
        <v>60</v>
      </c>
      <c r="AC197" s="294">
        <v>10</v>
      </c>
      <c r="AD197" s="74" t="s">
        <v>123</v>
      </c>
      <c r="AE197" s="74" t="s">
        <v>115</v>
      </c>
      <c r="AF197" s="295">
        <v>4</v>
      </c>
      <c r="AG197" s="296">
        <v>540533.48</v>
      </c>
      <c r="AH197" s="43">
        <v>0</v>
      </c>
      <c r="AI197" s="44">
        <f t="shared" si="12"/>
        <v>0</v>
      </c>
      <c r="AJ197" s="298"/>
      <c r="AK197" s="298"/>
      <c r="AL197" s="298"/>
      <c r="AM197" s="299" t="s">
        <v>116</v>
      </c>
      <c r="AN197" s="300"/>
      <c r="AO197" s="300"/>
      <c r="AP197" s="74"/>
      <c r="AQ197" s="74"/>
      <c r="AR197" s="74" t="s">
        <v>423</v>
      </c>
      <c r="AS197" s="293"/>
      <c r="AT197" s="74"/>
      <c r="AU197" s="74"/>
      <c r="AV197" s="74"/>
      <c r="AW197" s="74"/>
      <c r="AX197" s="74"/>
      <c r="AY197" s="74" t="s">
        <v>3850</v>
      </c>
      <c r="AZ197" s="216"/>
      <c r="BA197" s="216"/>
      <c r="BB197" s="216"/>
      <c r="BC197" s="224"/>
      <c r="BD197" s="49">
        <v>162</v>
      </c>
    </row>
    <row r="198" spans="1:56" s="49" customFormat="1" ht="12.95" customHeight="1">
      <c r="A198" s="35" t="s">
        <v>350</v>
      </c>
      <c r="B198" s="293"/>
      <c r="C198" s="293" t="s">
        <v>2095</v>
      </c>
      <c r="D198" s="35">
        <v>120007879</v>
      </c>
      <c r="E198" s="38" t="s">
        <v>4082</v>
      </c>
      <c r="F198" s="37"/>
      <c r="G198" s="293"/>
      <c r="H198" s="37" t="s">
        <v>401</v>
      </c>
      <c r="I198" s="37" t="s">
        <v>402</v>
      </c>
      <c r="J198" s="37" t="s">
        <v>403</v>
      </c>
      <c r="K198" s="37" t="s">
        <v>404</v>
      </c>
      <c r="L198" s="39" t="s">
        <v>105</v>
      </c>
      <c r="M198" s="37" t="s">
        <v>121</v>
      </c>
      <c r="N198" s="39" t="s">
        <v>83</v>
      </c>
      <c r="O198" s="39" t="s">
        <v>107</v>
      </c>
      <c r="P198" s="37" t="s">
        <v>108</v>
      </c>
      <c r="Q198" s="39" t="s">
        <v>1094</v>
      </c>
      <c r="R198" s="37" t="s">
        <v>110</v>
      </c>
      <c r="S198" s="39" t="s">
        <v>107</v>
      </c>
      <c r="T198" s="41" t="s">
        <v>122</v>
      </c>
      <c r="U198" s="37" t="s">
        <v>112</v>
      </c>
      <c r="V198" s="39">
        <v>90</v>
      </c>
      <c r="W198" s="37" t="s">
        <v>113</v>
      </c>
      <c r="X198" s="39"/>
      <c r="Y198" s="39"/>
      <c r="Z198" s="39"/>
      <c r="AA198" s="39">
        <v>30</v>
      </c>
      <c r="AB198" s="37">
        <v>60</v>
      </c>
      <c r="AC198" s="37">
        <v>10</v>
      </c>
      <c r="AD198" s="42" t="s">
        <v>123</v>
      </c>
      <c r="AE198" s="37" t="s">
        <v>115</v>
      </c>
      <c r="AF198" s="42">
        <v>4</v>
      </c>
      <c r="AG198" s="45">
        <v>540533.48</v>
      </c>
      <c r="AH198" s="43">
        <v>0</v>
      </c>
      <c r="AI198" s="44">
        <f t="shared" si="12"/>
        <v>0</v>
      </c>
      <c r="AJ198" s="46"/>
      <c r="AK198" s="45"/>
      <c r="AL198" s="45"/>
      <c r="AM198" s="45" t="s">
        <v>116</v>
      </c>
      <c r="AN198" s="35"/>
      <c r="AO198" s="37"/>
      <c r="AP198" s="37"/>
      <c r="AQ198" s="37"/>
      <c r="AR198" s="37" t="s">
        <v>423</v>
      </c>
      <c r="AS198" s="37" t="s">
        <v>423</v>
      </c>
      <c r="AT198" s="37"/>
      <c r="AU198" s="37"/>
      <c r="AV198" s="37"/>
      <c r="AW198" s="37"/>
      <c r="AX198" s="37"/>
      <c r="AY198" s="37"/>
      <c r="AZ198" s="281" t="s">
        <v>3850</v>
      </c>
      <c r="BA198" s="281">
        <v>22100121</v>
      </c>
      <c r="BB198" s="281"/>
      <c r="BC198" s="224"/>
      <c r="BD198" s="49">
        <v>163</v>
      </c>
    </row>
    <row r="199" spans="1:56" s="49" customFormat="1" ht="12.95" customHeight="1">
      <c r="A199" s="466" t="s">
        <v>350</v>
      </c>
      <c r="B199" s="617"/>
      <c r="C199" s="617"/>
      <c r="D199" s="76">
        <v>120007879</v>
      </c>
      <c r="E199" s="614" t="s">
        <v>4764</v>
      </c>
      <c r="F199" s="617"/>
      <c r="G199" s="617"/>
      <c r="H199" s="741" t="s">
        <v>401</v>
      </c>
      <c r="I199" s="741" t="s">
        <v>402</v>
      </c>
      <c r="J199" s="741" t="s">
        <v>403</v>
      </c>
      <c r="K199" s="547" t="s">
        <v>150</v>
      </c>
      <c r="L199" s="143" t="s">
        <v>105</v>
      </c>
      <c r="M199" s="547" t="s">
        <v>121</v>
      </c>
      <c r="N199" s="143" t="s">
        <v>83</v>
      </c>
      <c r="O199" s="469" t="s">
        <v>107</v>
      </c>
      <c r="P199" s="741" t="s">
        <v>108</v>
      </c>
      <c r="Q199" s="469" t="s">
        <v>2140</v>
      </c>
      <c r="R199" s="547" t="s">
        <v>110</v>
      </c>
      <c r="S199" s="469" t="s">
        <v>107</v>
      </c>
      <c r="T199" s="47" t="s">
        <v>122</v>
      </c>
      <c r="U199" s="741" t="s">
        <v>112</v>
      </c>
      <c r="V199" s="469">
        <v>90</v>
      </c>
      <c r="W199" s="741" t="s">
        <v>113</v>
      </c>
      <c r="X199" s="469"/>
      <c r="Y199" s="469"/>
      <c r="Z199" s="469"/>
      <c r="AA199" s="547">
        <v>30</v>
      </c>
      <c r="AB199" s="547">
        <v>60</v>
      </c>
      <c r="AC199" s="547">
        <v>10</v>
      </c>
      <c r="AD199" s="1049" t="s">
        <v>123</v>
      </c>
      <c r="AE199" s="741" t="s">
        <v>115</v>
      </c>
      <c r="AF199" s="745">
        <v>4</v>
      </c>
      <c r="AG199" s="745">
        <v>540533.48</v>
      </c>
      <c r="AH199" s="1051">
        <v>2162133.92</v>
      </c>
      <c r="AI199" s="1051">
        <f t="shared" si="12"/>
        <v>2421589.9904</v>
      </c>
      <c r="AJ199" s="1052"/>
      <c r="AK199" s="1053"/>
      <c r="AL199" s="1053"/>
      <c r="AM199" s="1053" t="s">
        <v>116</v>
      </c>
      <c r="AN199" s="466"/>
      <c r="AO199" s="741"/>
      <c r="AP199" s="741"/>
      <c r="AQ199" s="741"/>
      <c r="AR199" s="741" t="s">
        <v>423</v>
      </c>
      <c r="AS199" s="741" t="s">
        <v>423</v>
      </c>
      <c r="AT199" s="741"/>
      <c r="AU199" s="741"/>
      <c r="AV199" s="741"/>
      <c r="AW199" s="741"/>
      <c r="AX199" s="741"/>
      <c r="AY199" s="741" t="s">
        <v>4728</v>
      </c>
      <c r="AZ199" s="1061"/>
      <c r="BA199" s="366"/>
      <c r="BB199" s="366"/>
      <c r="BC199" s="118" t="e">
        <f>VLOOKUP(#REF!,$E$13:$BD$2009,53,0)</f>
        <v>#REF!</v>
      </c>
      <c r="BD199" s="785" t="e">
        <f>BC199+0.5</f>
        <v>#REF!</v>
      </c>
    </row>
    <row r="200" spans="1:56" s="49" customFormat="1" ht="12.95" customHeight="1">
      <c r="A200" s="35" t="s">
        <v>350</v>
      </c>
      <c r="B200" s="35"/>
      <c r="C200" s="36"/>
      <c r="D200" s="35">
        <v>210009627</v>
      </c>
      <c r="E200" s="37" t="s">
        <v>3453</v>
      </c>
      <c r="F200" s="37">
        <v>22100122</v>
      </c>
      <c r="G200" s="37" t="s">
        <v>1338</v>
      </c>
      <c r="H200" s="37" t="s">
        <v>424</v>
      </c>
      <c r="I200" s="37" t="s">
        <v>425</v>
      </c>
      <c r="J200" s="37" t="s">
        <v>426</v>
      </c>
      <c r="K200" s="38" t="s">
        <v>104</v>
      </c>
      <c r="L200" s="39" t="s">
        <v>105</v>
      </c>
      <c r="M200" s="37"/>
      <c r="N200" s="40" t="s">
        <v>106</v>
      </c>
      <c r="O200" s="39" t="s">
        <v>107</v>
      </c>
      <c r="P200" s="37" t="s">
        <v>108</v>
      </c>
      <c r="Q200" s="39" t="s">
        <v>109</v>
      </c>
      <c r="R200" s="38" t="s">
        <v>110</v>
      </c>
      <c r="S200" s="39" t="s">
        <v>107</v>
      </c>
      <c r="T200" s="41" t="s">
        <v>122</v>
      </c>
      <c r="U200" s="37" t="s">
        <v>112</v>
      </c>
      <c r="V200" s="39">
        <v>60</v>
      </c>
      <c r="W200" s="37" t="s">
        <v>113</v>
      </c>
      <c r="X200" s="39"/>
      <c r="Y200" s="39"/>
      <c r="Z200" s="39"/>
      <c r="AA200" s="40">
        <v>0</v>
      </c>
      <c r="AB200" s="38">
        <v>90</v>
      </c>
      <c r="AC200" s="38">
        <v>10</v>
      </c>
      <c r="AD200" s="42" t="s">
        <v>427</v>
      </c>
      <c r="AE200" s="37" t="s">
        <v>115</v>
      </c>
      <c r="AF200" s="42">
        <v>200</v>
      </c>
      <c r="AG200" s="42">
        <v>4421.18</v>
      </c>
      <c r="AH200" s="43">
        <f>AF200*AG200</f>
        <v>884236</v>
      </c>
      <c r="AI200" s="44">
        <f t="shared" si="12"/>
        <v>990344.32000000007</v>
      </c>
      <c r="AJ200" s="45"/>
      <c r="AK200" s="46"/>
      <c r="AL200" s="45"/>
      <c r="AM200" s="45" t="s">
        <v>116</v>
      </c>
      <c r="AN200" s="35"/>
      <c r="AO200" s="37"/>
      <c r="AP200" s="37"/>
      <c r="AQ200" s="37"/>
      <c r="AR200" s="37"/>
      <c r="AS200" s="37"/>
      <c r="AT200" s="37"/>
      <c r="AU200" s="37"/>
      <c r="AV200" s="37"/>
      <c r="AW200" s="37"/>
      <c r="AX200" s="37"/>
      <c r="AY200" s="37"/>
      <c r="AZ200" s="48"/>
      <c r="BA200" s="48"/>
      <c r="BB200" s="48"/>
      <c r="BC200" s="48"/>
      <c r="BD200" s="49">
        <v>164</v>
      </c>
    </row>
    <row r="201" spans="1:56" s="49" customFormat="1" ht="12.95" customHeight="1">
      <c r="A201" s="35" t="s">
        <v>350</v>
      </c>
      <c r="B201" s="35"/>
      <c r="C201" s="36"/>
      <c r="D201" s="35">
        <v>210020513</v>
      </c>
      <c r="E201" s="37" t="s">
        <v>1578</v>
      </c>
      <c r="F201" s="37">
        <v>22100123</v>
      </c>
      <c r="G201" s="37" t="s">
        <v>1339</v>
      </c>
      <c r="H201" s="37" t="s">
        <v>424</v>
      </c>
      <c r="I201" s="37" t="s">
        <v>425</v>
      </c>
      <c r="J201" s="37" t="s">
        <v>426</v>
      </c>
      <c r="K201" s="38" t="s">
        <v>104</v>
      </c>
      <c r="L201" s="39" t="s">
        <v>105</v>
      </c>
      <c r="M201" s="37"/>
      <c r="N201" s="40" t="s">
        <v>106</v>
      </c>
      <c r="O201" s="39" t="s">
        <v>107</v>
      </c>
      <c r="P201" s="37" t="s">
        <v>108</v>
      </c>
      <c r="Q201" s="39" t="s">
        <v>109</v>
      </c>
      <c r="R201" s="38" t="s">
        <v>110</v>
      </c>
      <c r="S201" s="39" t="s">
        <v>107</v>
      </c>
      <c r="T201" s="41" t="s">
        <v>122</v>
      </c>
      <c r="U201" s="37" t="s">
        <v>112</v>
      </c>
      <c r="V201" s="39">
        <v>60</v>
      </c>
      <c r="W201" s="37" t="s">
        <v>113</v>
      </c>
      <c r="X201" s="39"/>
      <c r="Y201" s="39"/>
      <c r="Z201" s="39"/>
      <c r="AA201" s="40">
        <v>0</v>
      </c>
      <c r="AB201" s="38">
        <v>90</v>
      </c>
      <c r="AC201" s="38">
        <v>10</v>
      </c>
      <c r="AD201" s="42" t="s">
        <v>179</v>
      </c>
      <c r="AE201" s="37" t="s">
        <v>115</v>
      </c>
      <c r="AF201" s="42">
        <v>22</v>
      </c>
      <c r="AG201" s="42">
        <v>750580.36</v>
      </c>
      <c r="AH201" s="43">
        <v>0</v>
      </c>
      <c r="AI201" s="44">
        <f t="shared" si="12"/>
        <v>0</v>
      </c>
      <c r="AJ201" s="45"/>
      <c r="AK201" s="46"/>
      <c r="AL201" s="45"/>
      <c r="AM201" s="45" t="s">
        <v>116</v>
      </c>
      <c r="AN201" s="35"/>
      <c r="AO201" s="37"/>
      <c r="AP201" s="37"/>
      <c r="AQ201" s="37"/>
      <c r="AR201" s="37" t="s">
        <v>428</v>
      </c>
      <c r="AS201" s="37" t="s">
        <v>428</v>
      </c>
      <c r="AT201" s="37"/>
      <c r="AU201" s="37"/>
      <c r="AV201" s="37"/>
      <c r="AW201" s="37"/>
      <c r="AX201" s="37"/>
      <c r="AY201" s="37"/>
      <c r="AZ201" s="48"/>
      <c r="BA201" s="48"/>
      <c r="BB201" s="48"/>
      <c r="BC201" s="48"/>
      <c r="BD201" s="49">
        <v>165</v>
      </c>
    </row>
    <row r="202" spans="1:56" s="49" customFormat="1" ht="12.95" customHeight="1">
      <c r="A202" s="101" t="s">
        <v>350</v>
      </c>
      <c r="B202" s="122"/>
      <c r="C202" s="122"/>
      <c r="D202" s="101">
        <v>210020513</v>
      </c>
      <c r="E202" s="101" t="s">
        <v>3869</v>
      </c>
      <c r="F202" s="101">
        <v>22100123</v>
      </c>
      <c r="G202" s="293"/>
      <c r="H202" s="126" t="s">
        <v>424</v>
      </c>
      <c r="I202" s="126" t="s">
        <v>425</v>
      </c>
      <c r="J202" s="126" t="s">
        <v>426</v>
      </c>
      <c r="K202" s="101" t="s">
        <v>104</v>
      </c>
      <c r="L202" s="101" t="s">
        <v>105</v>
      </c>
      <c r="M202" s="74"/>
      <c r="N202" s="101" t="s">
        <v>106</v>
      </c>
      <c r="O202" s="122" t="s">
        <v>107</v>
      </c>
      <c r="P202" s="124" t="s">
        <v>108</v>
      </c>
      <c r="Q202" s="74" t="s">
        <v>109</v>
      </c>
      <c r="R202" s="74" t="s">
        <v>110</v>
      </c>
      <c r="S202" s="122" t="s">
        <v>107</v>
      </c>
      <c r="T202" s="124" t="s">
        <v>122</v>
      </c>
      <c r="U202" s="74" t="s">
        <v>112</v>
      </c>
      <c r="V202" s="74">
        <v>60</v>
      </c>
      <c r="W202" s="74" t="s">
        <v>113</v>
      </c>
      <c r="X202" s="74"/>
      <c r="Y202" s="74"/>
      <c r="Z202" s="74"/>
      <c r="AA202" s="294">
        <v>0</v>
      </c>
      <c r="AB202" s="74">
        <v>90</v>
      </c>
      <c r="AC202" s="294">
        <v>10</v>
      </c>
      <c r="AD202" s="74" t="s">
        <v>179</v>
      </c>
      <c r="AE202" s="74" t="s">
        <v>115</v>
      </c>
      <c r="AF202" s="295">
        <v>16</v>
      </c>
      <c r="AG202" s="296">
        <v>750580.36</v>
      </c>
      <c r="AH202" s="43">
        <v>0</v>
      </c>
      <c r="AI202" s="44">
        <f t="shared" si="12"/>
        <v>0</v>
      </c>
      <c r="AJ202" s="298"/>
      <c r="AK202" s="298"/>
      <c r="AL202" s="298"/>
      <c r="AM202" s="299" t="s">
        <v>116</v>
      </c>
      <c r="AN202" s="300"/>
      <c r="AO202" s="300"/>
      <c r="AP202" s="74"/>
      <c r="AQ202" s="74"/>
      <c r="AR202" s="74" t="s">
        <v>428</v>
      </c>
      <c r="AS202" s="293"/>
      <c r="AT202" s="74"/>
      <c r="AU202" s="74"/>
      <c r="AV202" s="74"/>
      <c r="AW202" s="74"/>
      <c r="AX202" s="74"/>
      <c r="AY202" s="74" t="s">
        <v>3870</v>
      </c>
      <c r="AZ202" s="216"/>
      <c r="BA202" s="216"/>
      <c r="BB202" s="216"/>
      <c r="BC202" s="224"/>
      <c r="BD202" s="49">
        <v>166</v>
      </c>
    </row>
    <row r="203" spans="1:56" s="49" customFormat="1" ht="12.95" customHeight="1">
      <c r="A203" s="387" t="s">
        <v>350</v>
      </c>
      <c r="B203" s="617"/>
      <c r="C203" s="617"/>
      <c r="D203" s="109">
        <v>210020513</v>
      </c>
      <c r="E203" s="106" t="s">
        <v>4790</v>
      </c>
      <c r="F203" s="617"/>
      <c r="G203" s="617"/>
      <c r="H203" s="47" t="s">
        <v>424</v>
      </c>
      <c r="I203" s="47" t="s">
        <v>425</v>
      </c>
      <c r="J203" s="47" t="s">
        <v>426</v>
      </c>
      <c r="K203" s="547" t="s">
        <v>150</v>
      </c>
      <c r="L203" s="109"/>
      <c r="M203" s="76"/>
      <c r="N203" s="76" t="s">
        <v>106</v>
      </c>
      <c r="O203" s="592" t="s">
        <v>107</v>
      </c>
      <c r="P203" s="1062" t="s">
        <v>108</v>
      </c>
      <c r="Q203" s="469" t="s">
        <v>2140</v>
      </c>
      <c r="R203" s="76" t="s">
        <v>110</v>
      </c>
      <c r="S203" s="592" t="s">
        <v>107</v>
      </c>
      <c r="T203" s="1062" t="s">
        <v>122</v>
      </c>
      <c r="U203" s="466" t="s">
        <v>112</v>
      </c>
      <c r="V203" s="466">
        <v>60</v>
      </c>
      <c r="W203" s="466" t="s">
        <v>113</v>
      </c>
      <c r="X203" s="72"/>
      <c r="Y203" s="72"/>
      <c r="Z203" s="72"/>
      <c r="AA203" s="595">
        <v>0</v>
      </c>
      <c r="AB203" s="472">
        <v>90</v>
      </c>
      <c r="AC203" s="472">
        <v>10</v>
      </c>
      <c r="AD203" s="72" t="s">
        <v>179</v>
      </c>
      <c r="AE203" s="72" t="s">
        <v>115</v>
      </c>
      <c r="AF203" s="587">
        <v>21.5</v>
      </c>
      <c r="AG203" s="1063">
        <v>750580.36</v>
      </c>
      <c r="AH203" s="1051">
        <v>16137477.74</v>
      </c>
      <c r="AI203" s="1051">
        <f t="shared" si="12"/>
        <v>18073975.068800002</v>
      </c>
      <c r="AJ203" s="1052"/>
      <c r="AK203" s="1053"/>
      <c r="AL203" s="1053"/>
      <c r="AM203" s="1064" t="s">
        <v>116</v>
      </c>
      <c r="AN203" s="1065"/>
      <c r="AO203" s="1065"/>
      <c r="AP203" s="72"/>
      <c r="AQ203" s="72"/>
      <c r="AR203" s="327" t="s">
        <v>428</v>
      </c>
      <c r="AS203" s="98"/>
      <c r="AT203" s="72"/>
      <c r="AU203" s="72"/>
      <c r="AV203" s="72"/>
      <c r="AW203" s="72"/>
      <c r="AX203" s="72"/>
      <c r="AY203" s="72" t="s">
        <v>4729</v>
      </c>
      <c r="AZ203" s="570"/>
      <c r="BA203" s="366"/>
      <c r="BB203" s="366"/>
      <c r="BC203" s="118" t="e">
        <f>VLOOKUP(#REF!,$E$13:$BD$2009,53,0)</f>
        <v>#REF!</v>
      </c>
      <c r="BD203" s="785" t="e">
        <f>BC203+0.5</f>
        <v>#REF!</v>
      </c>
    </row>
    <row r="204" spans="1:56" s="49" customFormat="1" ht="12.95" customHeight="1">
      <c r="A204" s="35" t="s">
        <v>350</v>
      </c>
      <c r="B204" s="35"/>
      <c r="C204" s="36"/>
      <c r="D204" s="35">
        <v>210010226</v>
      </c>
      <c r="E204" s="37" t="s">
        <v>1443</v>
      </c>
      <c r="F204" s="37">
        <v>22100124</v>
      </c>
      <c r="G204" s="37" t="s">
        <v>1340</v>
      </c>
      <c r="H204" s="37" t="s">
        <v>429</v>
      </c>
      <c r="I204" s="37" t="s">
        <v>430</v>
      </c>
      <c r="J204" s="37" t="s">
        <v>1210</v>
      </c>
      <c r="K204" s="38" t="s">
        <v>104</v>
      </c>
      <c r="L204" s="39" t="s">
        <v>105</v>
      </c>
      <c r="M204" s="37"/>
      <c r="N204" s="40" t="s">
        <v>106</v>
      </c>
      <c r="O204" s="39" t="s">
        <v>107</v>
      </c>
      <c r="P204" s="37" t="s">
        <v>108</v>
      </c>
      <c r="Q204" s="39" t="s">
        <v>109</v>
      </c>
      <c r="R204" s="38" t="s">
        <v>110</v>
      </c>
      <c r="S204" s="39" t="s">
        <v>107</v>
      </c>
      <c r="T204" s="41" t="s">
        <v>122</v>
      </c>
      <c r="U204" s="37" t="s">
        <v>112</v>
      </c>
      <c r="V204" s="39">
        <v>60</v>
      </c>
      <c r="W204" s="37" t="s">
        <v>113</v>
      </c>
      <c r="X204" s="39"/>
      <c r="Y204" s="39"/>
      <c r="Z204" s="39"/>
      <c r="AA204" s="40">
        <v>0</v>
      </c>
      <c r="AB204" s="38">
        <v>90</v>
      </c>
      <c r="AC204" s="38">
        <v>10</v>
      </c>
      <c r="AD204" s="42" t="s">
        <v>179</v>
      </c>
      <c r="AE204" s="37" t="s">
        <v>115</v>
      </c>
      <c r="AF204" s="42">
        <v>2.8</v>
      </c>
      <c r="AG204" s="42">
        <v>489500</v>
      </c>
      <c r="AH204" s="43">
        <v>0</v>
      </c>
      <c r="AI204" s="44">
        <f t="shared" si="12"/>
        <v>0</v>
      </c>
      <c r="AJ204" s="45"/>
      <c r="AK204" s="46"/>
      <c r="AL204" s="45"/>
      <c r="AM204" s="45" t="s">
        <v>116</v>
      </c>
      <c r="AN204" s="35"/>
      <c r="AO204" s="37"/>
      <c r="AP204" s="37"/>
      <c r="AQ204" s="37"/>
      <c r="AR204" s="37" t="s">
        <v>431</v>
      </c>
      <c r="AS204" s="37" t="s">
        <v>431</v>
      </c>
      <c r="AT204" s="37"/>
      <c r="AU204" s="37"/>
      <c r="AV204" s="37"/>
      <c r="AW204" s="37"/>
      <c r="AX204" s="37"/>
      <c r="AY204" s="37"/>
      <c r="BD204" s="49">
        <v>167</v>
      </c>
    </row>
    <row r="205" spans="1:56" s="49" customFormat="1" ht="12.95" customHeight="1">
      <c r="A205" s="101" t="s">
        <v>350</v>
      </c>
      <c r="B205" s="122"/>
      <c r="C205" s="122"/>
      <c r="D205" s="101">
        <v>210010226</v>
      </c>
      <c r="E205" s="101" t="s">
        <v>3871</v>
      </c>
      <c r="F205" s="101">
        <v>22100124</v>
      </c>
      <c r="G205" s="293"/>
      <c r="H205" s="126" t="s">
        <v>429</v>
      </c>
      <c r="I205" s="126" t="s">
        <v>430</v>
      </c>
      <c r="J205" s="126" t="s">
        <v>1210</v>
      </c>
      <c r="K205" s="101" t="s">
        <v>104</v>
      </c>
      <c r="L205" s="101" t="s">
        <v>105</v>
      </c>
      <c r="M205" s="74"/>
      <c r="N205" s="101" t="s">
        <v>106</v>
      </c>
      <c r="O205" s="122" t="s">
        <v>107</v>
      </c>
      <c r="P205" s="124" t="s">
        <v>108</v>
      </c>
      <c r="Q205" s="74" t="s">
        <v>109</v>
      </c>
      <c r="R205" s="74" t="s">
        <v>110</v>
      </c>
      <c r="S205" s="122" t="s">
        <v>107</v>
      </c>
      <c r="T205" s="124" t="s">
        <v>122</v>
      </c>
      <c r="U205" s="74" t="s">
        <v>112</v>
      </c>
      <c r="V205" s="74">
        <v>60</v>
      </c>
      <c r="W205" s="74" t="s">
        <v>113</v>
      </c>
      <c r="X205" s="74"/>
      <c r="Y205" s="74"/>
      <c r="Z205" s="74"/>
      <c r="AA205" s="294">
        <v>0</v>
      </c>
      <c r="AB205" s="74">
        <v>90</v>
      </c>
      <c r="AC205" s="294">
        <v>10</v>
      </c>
      <c r="AD205" s="74" t="s">
        <v>179</v>
      </c>
      <c r="AE205" s="74" t="s">
        <v>115</v>
      </c>
      <c r="AF205" s="295">
        <v>2.7</v>
      </c>
      <c r="AG205" s="296">
        <v>489500</v>
      </c>
      <c r="AH205" s="297">
        <f>AF205*AG205</f>
        <v>1321650</v>
      </c>
      <c r="AI205" s="164">
        <f t="shared" si="12"/>
        <v>1480248.0000000002</v>
      </c>
      <c r="AJ205" s="298"/>
      <c r="AK205" s="298"/>
      <c r="AL205" s="298"/>
      <c r="AM205" s="299" t="s">
        <v>116</v>
      </c>
      <c r="AN205" s="300"/>
      <c r="AO205" s="300"/>
      <c r="AP205" s="74"/>
      <c r="AQ205" s="74"/>
      <c r="AR205" s="74" t="s">
        <v>431</v>
      </c>
      <c r="AS205" s="293"/>
      <c r="AT205" s="74"/>
      <c r="AU205" s="74"/>
      <c r="AV205" s="74"/>
      <c r="AW205" s="74"/>
      <c r="AX205" s="74"/>
      <c r="AY205" s="74" t="s">
        <v>3870</v>
      </c>
      <c r="AZ205" s="216"/>
      <c r="BA205" s="216"/>
      <c r="BB205" s="216"/>
      <c r="BC205" s="224"/>
      <c r="BD205" s="49">
        <v>168</v>
      </c>
    </row>
    <row r="206" spans="1:56" s="49" customFormat="1" ht="12.95" customHeight="1">
      <c r="A206" s="35" t="s">
        <v>350</v>
      </c>
      <c r="B206" s="35"/>
      <c r="C206" s="36"/>
      <c r="D206" s="35">
        <v>210014252</v>
      </c>
      <c r="E206" s="37" t="s">
        <v>1444</v>
      </c>
      <c r="F206" s="37">
        <v>22100125</v>
      </c>
      <c r="G206" s="37" t="s">
        <v>1341</v>
      </c>
      <c r="H206" s="37" t="s">
        <v>429</v>
      </c>
      <c r="I206" s="37" t="s">
        <v>430</v>
      </c>
      <c r="J206" s="37" t="s">
        <v>1210</v>
      </c>
      <c r="K206" s="38" t="s">
        <v>104</v>
      </c>
      <c r="L206" s="39" t="s">
        <v>105</v>
      </c>
      <c r="M206" s="37"/>
      <c r="N206" s="40" t="s">
        <v>106</v>
      </c>
      <c r="O206" s="39" t="s">
        <v>107</v>
      </c>
      <c r="P206" s="37" t="s">
        <v>108</v>
      </c>
      <c r="Q206" s="39" t="s">
        <v>109</v>
      </c>
      <c r="R206" s="38" t="s">
        <v>110</v>
      </c>
      <c r="S206" s="39" t="s">
        <v>107</v>
      </c>
      <c r="T206" s="41" t="s">
        <v>122</v>
      </c>
      <c r="U206" s="37" t="s">
        <v>112</v>
      </c>
      <c r="V206" s="39">
        <v>60</v>
      </c>
      <c r="W206" s="37" t="s">
        <v>113</v>
      </c>
      <c r="X206" s="39"/>
      <c r="Y206" s="39"/>
      <c r="Z206" s="39"/>
      <c r="AA206" s="40">
        <v>0</v>
      </c>
      <c r="AB206" s="38">
        <v>90</v>
      </c>
      <c r="AC206" s="38">
        <v>10</v>
      </c>
      <c r="AD206" s="42" t="s">
        <v>179</v>
      </c>
      <c r="AE206" s="37" t="s">
        <v>115</v>
      </c>
      <c r="AF206" s="42">
        <v>3.4</v>
      </c>
      <c r="AG206" s="42">
        <v>489500</v>
      </c>
      <c r="AH206" s="43">
        <v>0</v>
      </c>
      <c r="AI206" s="44">
        <f t="shared" si="12"/>
        <v>0</v>
      </c>
      <c r="AJ206" s="45"/>
      <c r="AK206" s="46"/>
      <c r="AL206" s="45"/>
      <c r="AM206" s="45" t="s">
        <v>116</v>
      </c>
      <c r="AN206" s="35"/>
      <c r="AO206" s="37"/>
      <c r="AP206" s="37"/>
      <c r="AQ206" s="37"/>
      <c r="AR206" s="37" t="s">
        <v>432</v>
      </c>
      <c r="AS206" s="37" t="s">
        <v>432</v>
      </c>
      <c r="AT206" s="37"/>
      <c r="AU206" s="37"/>
      <c r="AV206" s="37"/>
      <c r="AW206" s="37"/>
      <c r="AX206" s="37"/>
      <c r="AY206" s="37"/>
      <c r="BD206" s="49">
        <v>169</v>
      </c>
    </row>
    <row r="207" spans="1:56" s="49" customFormat="1" ht="12.95" customHeight="1">
      <c r="A207" s="101" t="s">
        <v>350</v>
      </c>
      <c r="B207" s="122"/>
      <c r="C207" s="122"/>
      <c r="D207" s="101">
        <v>210014252</v>
      </c>
      <c r="E207" s="101" t="s">
        <v>3872</v>
      </c>
      <c r="F207" s="101">
        <v>22100125</v>
      </c>
      <c r="G207" s="293"/>
      <c r="H207" s="126" t="s">
        <v>429</v>
      </c>
      <c r="I207" s="126" t="s">
        <v>430</v>
      </c>
      <c r="J207" s="126" t="s">
        <v>1210</v>
      </c>
      <c r="K207" s="101" t="s">
        <v>104</v>
      </c>
      <c r="L207" s="101" t="s">
        <v>105</v>
      </c>
      <c r="M207" s="74"/>
      <c r="N207" s="101" t="s">
        <v>106</v>
      </c>
      <c r="O207" s="122" t="s">
        <v>107</v>
      </c>
      <c r="P207" s="124" t="s">
        <v>108</v>
      </c>
      <c r="Q207" s="74" t="s">
        <v>109</v>
      </c>
      <c r="R207" s="74" t="s">
        <v>110</v>
      </c>
      <c r="S207" s="122" t="s">
        <v>107</v>
      </c>
      <c r="T207" s="124" t="s">
        <v>122</v>
      </c>
      <c r="U207" s="74" t="s">
        <v>112</v>
      </c>
      <c r="V207" s="74">
        <v>60</v>
      </c>
      <c r="W207" s="74" t="s">
        <v>113</v>
      </c>
      <c r="X207" s="74"/>
      <c r="Y207" s="74"/>
      <c r="Z207" s="74"/>
      <c r="AA207" s="294">
        <v>0</v>
      </c>
      <c r="AB207" s="74">
        <v>90</v>
      </c>
      <c r="AC207" s="294">
        <v>10</v>
      </c>
      <c r="AD207" s="74" t="s">
        <v>179</v>
      </c>
      <c r="AE207" s="74" t="s">
        <v>115</v>
      </c>
      <c r="AF207" s="295">
        <v>2.9</v>
      </c>
      <c r="AG207" s="296">
        <v>489500</v>
      </c>
      <c r="AH207" s="297">
        <f>AF207*AG207</f>
        <v>1419550</v>
      </c>
      <c r="AI207" s="164">
        <f t="shared" si="12"/>
        <v>1589896.0000000002</v>
      </c>
      <c r="AJ207" s="298"/>
      <c r="AK207" s="298"/>
      <c r="AL207" s="298"/>
      <c r="AM207" s="299" t="s">
        <v>116</v>
      </c>
      <c r="AN207" s="300"/>
      <c r="AO207" s="300"/>
      <c r="AP207" s="74"/>
      <c r="AQ207" s="74"/>
      <c r="AR207" s="74" t="s">
        <v>432</v>
      </c>
      <c r="AS207" s="293"/>
      <c r="AT207" s="74"/>
      <c r="AU207" s="74"/>
      <c r="AV207" s="74"/>
      <c r="AW207" s="74"/>
      <c r="AX207" s="74"/>
      <c r="AY207" s="74" t="s">
        <v>3870</v>
      </c>
      <c r="AZ207" s="216"/>
      <c r="BA207" s="216"/>
      <c r="BB207" s="216"/>
      <c r="BC207" s="224"/>
      <c r="BD207" s="49">
        <v>170</v>
      </c>
    </row>
    <row r="208" spans="1:56" s="49" customFormat="1" ht="12.95" customHeight="1">
      <c r="A208" s="35" t="s">
        <v>350</v>
      </c>
      <c r="B208" s="35"/>
      <c r="C208" s="36"/>
      <c r="D208" s="35">
        <v>270007451</v>
      </c>
      <c r="E208" s="37" t="s">
        <v>1250</v>
      </c>
      <c r="F208" s="37">
        <v>22100126</v>
      </c>
      <c r="G208" s="37" t="s">
        <v>1342</v>
      </c>
      <c r="H208" s="37" t="s">
        <v>1201</v>
      </c>
      <c r="I208" s="37" t="s">
        <v>433</v>
      </c>
      <c r="J208" s="37" t="s">
        <v>434</v>
      </c>
      <c r="K208" s="38" t="s">
        <v>104</v>
      </c>
      <c r="L208" s="39" t="s">
        <v>105</v>
      </c>
      <c r="M208" s="37" t="s">
        <v>121</v>
      </c>
      <c r="N208" s="40" t="s">
        <v>83</v>
      </c>
      <c r="O208" s="39" t="s">
        <v>107</v>
      </c>
      <c r="P208" s="37" t="s">
        <v>108</v>
      </c>
      <c r="Q208" s="39" t="s">
        <v>109</v>
      </c>
      <c r="R208" s="38" t="s">
        <v>110</v>
      </c>
      <c r="S208" s="39" t="s">
        <v>107</v>
      </c>
      <c r="T208" s="41" t="s">
        <v>122</v>
      </c>
      <c r="U208" s="37" t="s">
        <v>112</v>
      </c>
      <c r="V208" s="39"/>
      <c r="W208" s="37"/>
      <c r="X208" s="39"/>
      <c r="Y208" s="39" t="s">
        <v>435</v>
      </c>
      <c r="Z208" s="39" t="s">
        <v>436</v>
      </c>
      <c r="AA208" s="40">
        <v>30</v>
      </c>
      <c r="AB208" s="38">
        <v>60</v>
      </c>
      <c r="AC208" s="38">
        <v>10</v>
      </c>
      <c r="AD208" s="42" t="s">
        <v>364</v>
      </c>
      <c r="AE208" s="37" t="s">
        <v>115</v>
      </c>
      <c r="AF208" s="42">
        <v>4780</v>
      </c>
      <c r="AG208" s="42">
        <v>1450</v>
      </c>
      <c r="AH208" s="43">
        <v>0</v>
      </c>
      <c r="AI208" s="44">
        <f t="shared" si="12"/>
        <v>0</v>
      </c>
      <c r="AJ208" s="45"/>
      <c r="AK208" s="46"/>
      <c r="AL208" s="45"/>
      <c r="AM208" s="45" t="s">
        <v>116</v>
      </c>
      <c r="AN208" s="35"/>
      <c r="AO208" s="37"/>
      <c r="AP208" s="37"/>
      <c r="AQ208" s="37"/>
      <c r="AR208" s="37" t="s">
        <v>437</v>
      </c>
      <c r="AS208" s="37" t="s">
        <v>437</v>
      </c>
      <c r="AT208" s="37"/>
      <c r="AU208" s="37"/>
      <c r="AV208" s="37"/>
      <c r="AW208" s="37"/>
      <c r="AX208" s="37"/>
      <c r="AY208" s="37"/>
      <c r="BD208" s="49">
        <v>171</v>
      </c>
    </row>
    <row r="209" spans="1:258" s="49" customFormat="1" ht="12.95" customHeight="1">
      <c r="A209" s="706" t="s">
        <v>350</v>
      </c>
      <c r="B209" s="293"/>
      <c r="C209" s="293"/>
      <c r="D209" s="52">
        <v>260001323</v>
      </c>
      <c r="E209" s="186" t="s">
        <v>4564</v>
      </c>
      <c r="F209" s="293"/>
      <c r="G209" s="293"/>
      <c r="H209" s="707" t="s">
        <v>1201</v>
      </c>
      <c r="I209" s="707" t="s">
        <v>433</v>
      </c>
      <c r="J209" s="37" t="s">
        <v>434</v>
      </c>
      <c r="K209" s="707" t="s">
        <v>104</v>
      </c>
      <c r="L209" s="708" t="s">
        <v>105</v>
      </c>
      <c r="M209" s="707" t="s">
        <v>121</v>
      </c>
      <c r="N209" s="708" t="s">
        <v>83</v>
      </c>
      <c r="O209" s="708" t="s">
        <v>107</v>
      </c>
      <c r="P209" s="37" t="s">
        <v>108</v>
      </c>
      <c r="Q209" s="708" t="s">
        <v>435</v>
      </c>
      <c r="R209" s="707" t="s">
        <v>110</v>
      </c>
      <c r="S209" s="708" t="s">
        <v>107</v>
      </c>
      <c r="T209" s="41" t="s">
        <v>122</v>
      </c>
      <c r="U209" s="707" t="s">
        <v>112</v>
      </c>
      <c r="V209" s="709"/>
      <c r="W209" s="707"/>
      <c r="X209" s="708"/>
      <c r="Y209" s="708" t="s">
        <v>2156</v>
      </c>
      <c r="Z209" s="708" t="s">
        <v>436</v>
      </c>
      <c r="AA209" s="710">
        <v>30</v>
      </c>
      <c r="AB209" s="711">
        <v>60</v>
      </c>
      <c r="AC209" s="711">
        <v>10</v>
      </c>
      <c r="AD209" s="712" t="s">
        <v>2174</v>
      </c>
      <c r="AE209" s="707" t="s">
        <v>115</v>
      </c>
      <c r="AF209" s="712">
        <v>25800</v>
      </c>
      <c r="AG209" s="713">
        <v>455.7</v>
      </c>
      <c r="AH209" s="714">
        <v>11757060</v>
      </c>
      <c r="AI209" s="714">
        <v>13167907.199999999</v>
      </c>
      <c r="AJ209" s="715"/>
      <c r="AK209" s="714"/>
      <c r="AL209" s="714"/>
      <c r="AM209" s="706" t="s">
        <v>116</v>
      </c>
      <c r="AN209" s="707"/>
      <c r="AO209" s="707"/>
      <c r="AP209" s="707"/>
      <c r="AQ209" s="707"/>
      <c r="AR209" s="37" t="s">
        <v>4518</v>
      </c>
      <c r="AS209" s="37"/>
      <c r="AT209" s="707"/>
      <c r="AU209" s="707"/>
      <c r="AV209" s="707"/>
      <c r="AW209" s="707"/>
      <c r="AX209" s="707"/>
      <c r="AY209" s="706" t="s">
        <v>105</v>
      </c>
      <c r="AZ209" s="716" t="s">
        <v>105</v>
      </c>
      <c r="BA209" s="1"/>
      <c r="BB209" s="1"/>
      <c r="BC209" s="1"/>
      <c r="BD209" s="49">
        <v>172</v>
      </c>
      <c r="BE209" s="216"/>
      <c r="BF209" s="216"/>
      <c r="BG209" s="216"/>
      <c r="BH209" s="216"/>
      <c r="BI209" s="216"/>
      <c r="BJ209" s="216"/>
      <c r="BK209" s="216"/>
      <c r="BL209" s="216"/>
      <c r="BM209" s="216"/>
      <c r="BN209" s="216"/>
      <c r="BO209" s="216"/>
      <c r="BP209" s="216"/>
      <c r="BQ209" s="216"/>
      <c r="BR209" s="216"/>
      <c r="BS209" s="216"/>
      <c r="BT209" s="216"/>
      <c r="BU209" s="216"/>
      <c r="BV209" s="216"/>
      <c r="BW209" s="216"/>
      <c r="BX209" s="216"/>
      <c r="BY209" s="216"/>
      <c r="BZ209" s="216"/>
      <c r="CA209" s="216"/>
      <c r="CB209" s="216"/>
      <c r="CC209" s="216"/>
      <c r="CD209" s="216"/>
      <c r="CE209" s="216"/>
      <c r="CF209" s="216"/>
      <c r="CG209" s="216"/>
      <c r="CH209" s="216"/>
      <c r="CI209" s="216"/>
      <c r="CJ209" s="216"/>
      <c r="CK209" s="216"/>
      <c r="CL209" s="216"/>
      <c r="CM209" s="216"/>
      <c r="CN209" s="216"/>
      <c r="CO209" s="216"/>
      <c r="CP209" s="216"/>
      <c r="CQ209" s="216"/>
      <c r="CR209" s="216"/>
      <c r="CS209" s="216"/>
      <c r="CT209" s="216"/>
      <c r="CU209" s="216"/>
      <c r="CV209" s="216"/>
      <c r="CW209" s="216"/>
      <c r="CX209" s="216"/>
      <c r="CY209" s="216"/>
      <c r="CZ209" s="216"/>
      <c r="DA209" s="216"/>
      <c r="DB209" s="216"/>
      <c r="DC209" s="216"/>
      <c r="DD209" s="216"/>
      <c r="DE209" s="216"/>
      <c r="DF209" s="216"/>
      <c r="DG209" s="216"/>
      <c r="DH209" s="216"/>
      <c r="DI209" s="216"/>
      <c r="DJ209" s="216"/>
      <c r="DK209" s="216"/>
      <c r="DL209" s="216"/>
      <c r="DM209" s="216"/>
      <c r="DN209" s="216"/>
      <c r="DO209" s="216"/>
      <c r="DP209" s="216"/>
      <c r="DQ209" s="216"/>
      <c r="DR209" s="216"/>
      <c r="DS209" s="216"/>
      <c r="DT209" s="216"/>
      <c r="DU209" s="216"/>
      <c r="DV209" s="216"/>
      <c r="DW209" s="216"/>
      <c r="DX209" s="216"/>
      <c r="DY209" s="216"/>
      <c r="DZ209" s="216"/>
      <c r="EA209" s="216"/>
      <c r="EB209" s="216"/>
      <c r="EC209" s="216"/>
      <c r="ED209" s="216"/>
      <c r="EE209" s="216"/>
      <c r="EF209" s="216"/>
      <c r="EG209" s="216"/>
      <c r="EH209" s="216"/>
      <c r="EI209" s="216"/>
      <c r="EJ209" s="216"/>
      <c r="EK209" s="216"/>
      <c r="EL209" s="216"/>
      <c r="EM209" s="216"/>
      <c r="EN209" s="216"/>
      <c r="EO209" s="216"/>
      <c r="EP209" s="216"/>
      <c r="EQ209" s="216"/>
      <c r="ER209" s="216"/>
      <c r="ES209" s="216"/>
      <c r="ET209" s="216"/>
      <c r="EU209" s="216"/>
      <c r="EV209" s="216"/>
      <c r="EW209" s="216"/>
      <c r="EX209" s="216"/>
      <c r="EY209" s="216"/>
      <c r="EZ209" s="216"/>
      <c r="FA209" s="216"/>
      <c r="FB209" s="216"/>
      <c r="FC209" s="216"/>
      <c r="FD209" s="216"/>
      <c r="FE209" s="216"/>
      <c r="FF209" s="216"/>
      <c r="FG209" s="216"/>
      <c r="FH209" s="216"/>
      <c r="FI209" s="216"/>
      <c r="FJ209" s="216"/>
      <c r="FK209" s="216"/>
      <c r="FL209" s="216"/>
      <c r="FM209" s="216"/>
      <c r="FN209" s="216"/>
      <c r="FO209" s="216"/>
      <c r="FP209" s="216"/>
      <c r="FQ209" s="216"/>
      <c r="FR209" s="216"/>
      <c r="FS209" s="216"/>
      <c r="FT209" s="216"/>
      <c r="FU209" s="216"/>
      <c r="FV209" s="216"/>
      <c r="FW209" s="216"/>
      <c r="FX209" s="216"/>
      <c r="FY209" s="216"/>
      <c r="FZ209" s="216"/>
      <c r="GA209" s="216"/>
      <c r="GB209" s="216"/>
      <c r="GC209" s="216"/>
      <c r="GD209" s="216"/>
      <c r="GE209" s="216"/>
      <c r="GF209" s="216"/>
      <c r="GG209" s="216"/>
      <c r="GH209" s="216"/>
      <c r="GI209" s="216"/>
      <c r="GJ209" s="216"/>
      <c r="GK209" s="216"/>
      <c r="GL209" s="216"/>
      <c r="GM209" s="216"/>
      <c r="GN209" s="216"/>
      <c r="GO209" s="216"/>
      <c r="GP209" s="216"/>
      <c r="GQ209" s="216"/>
      <c r="GR209" s="216"/>
      <c r="GS209" s="216"/>
      <c r="GT209" s="216"/>
      <c r="GU209" s="216"/>
      <c r="GV209" s="216"/>
      <c r="GW209" s="216"/>
      <c r="GX209" s="216"/>
      <c r="GY209" s="216"/>
      <c r="GZ209" s="216"/>
      <c r="HA209" s="216"/>
      <c r="HB209" s="216"/>
      <c r="HC209" s="216"/>
      <c r="HD209" s="216"/>
      <c r="HE209" s="216"/>
      <c r="HF209" s="216"/>
      <c r="HG209" s="216"/>
      <c r="HH209" s="216"/>
      <c r="HI209" s="216"/>
      <c r="HJ209" s="216"/>
      <c r="HK209" s="216"/>
      <c r="HL209" s="216"/>
      <c r="HM209" s="216"/>
      <c r="HN209" s="216"/>
      <c r="HO209" s="216"/>
      <c r="HP209" s="216"/>
      <c r="HQ209" s="216"/>
      <c r="HR209" s="216"/>
      <c r="HS209" s="216"/>
      <c r="HT209" s="216"/>
      <c r="HU209" s="216"/>
      <c r="HV209" s="216"/>
      <c r="HW209" s="216"/>
      <c r="HX209" s="216"/>
      <c r="HY209" s="216"/>
      <c r="HZ209" s="216"/>
      <c r="IA209" s="216"/>
      <c r="IB209" s="216"/>
      <c r="IC209" s="216"/>
      <c r="ID209" s="216"/>
      <c r="IE209" s="216"/>
      <c r="IF209" s="216"/>
      <c r="IG209" s="216"/>
      <c r="IH209" s="216"/>
      <c r="II209" s="216"/>
      <c r="IJ209" s="216"/>
      <c r="IK209" s="216"/>
      <c r="IL209" s="216"/>
      <c r="IM209" s="216"/>
      <c r="IN209" s="216"/>
      <c r="IO209" s="216"/>
      <c r="IP209" s="216"/>
      <c r="IQ209" s="216"/>
      <c r="IR209" s="216"/>
      <c r="IS209" s="216"/>
      <c r="IT209" s="216"/>
      <c r="IU209" s="216"/>
      <c r="IV209" s="216"/>
      <c r="IW209" s="216"/>
      <c r="IX209" s="216"/>
    </row>
    <row r="210" spans="1:258" s="49" customFormat="1" ht="12.75" customHeight="1">
      <c r="A210" s="35" t="s">
        <v>350</v>
      </c>
      <c r="B210" s="35"/>
      <c r="C210" s="36"/>
      <c r="D210" s="35">
        <v>210025300</v>
      </c>
      <c r="E210" s="37" t="s">
        <v>3454</v>
      </c>
      <c r="F210" s="37">
        <v>22100127</v>
      </c>
      <c r="G210" s="37" t="s">
        <v>1343</v>
      </c>
      <c r="H210" s="37" t="s">
        <v>438</v>
      </c>
      <c r="I210" s="37" t="s">
        <v>439</v>
      </c>
      <c r="J210" s="37" t="s">
        <v>1211</v>
      </c>
      <c r="K210" s="38" t="s">
        <v>150</v>
      </c>
      <c r="L210" s="39" t="s">
        <v>105</v>
      </c>
      <c r="M210" s="37" t="s">
        <v>121</v>
      </c>
      <c r="N210" s="40" t="s">
        <v>83</v>
      </c>
      <c r="O210" s="39" t="s">
        <v>107</v>
      </c>
      <c r="P210" s="37" t="s">
        <v>108</v>
      </c>
      <c r="Q210" s="39" t="s">
        <v>151</v>
      </c>
      <c r="R210" s="38" t="s">
        <v>110</v>
      </c>
      <c r="S210" s="39" t="s">
        <v>107</v>
      </c>
      <c r="T210" s="41" t="s">
        <v>122</v>
      </c>
      <c r="U210" s="37" t="s">
        <v>112</v>
      </c>
      <c r="V210" s="39">
        <v>60</v>
      </c>
      <c r="W210" s="37" t="s">
        <v>113</v>
      </c>
      <c r="X210" s="39"/>
      <c r="Y210" s="39"/>
      <c r="Z210" s="39"/>
      <c r="AA210" s="40">
        <v>30</v>
      </c>
      <c r="AB210" s="38">
        <v>60</v>
      </c>
      <c r="AC210" s="38">
        <v>10</v>
      </c>
      <c r="AD210" s="42" t="s">
        <v>129</v>
      </c>
      <c r="AE210" s="37" t="s">
        <v>115</v>
      </c>
      <c r="AF210" s="42">
        <v>7</v>
      </c>
      <c r="AG210" s="42">
        <v>12104.4</v>
      </c>
      <c r="AH210" s="43">
        <f t="shared" ref="AH210:AH217" si="13">AF210*AG210</f>
        <v>84730.8</v>
      </c>
      <c r="AI210" s="44">
        <f t="shared" ref="AI210:AI241" si="14">AH210*1.12</f>
        <v>94898.496000000014</v>
      </c>
      <c r="AJ210" s="45"/>
      <c r="AK210" s="46"/>
      <c r="AL210" s="45"/>
      <c r="AM210" s="45" t="s">
        <v>116</v>
      </c>
      <c r="AN210" s="35"/>
      <c r="AO210" s="37"/>
      <c r="AP210" s="37"/>
      <c r="AQ210" s="37"/>
      <c r="AR210" s="37" t="s">
        <v>440</v>
      </c>
      <c r="AS210" s="37" t="s">
        <v>440</v>
      </c>
      <c r="AT210" s="37"/>
      <c r="AU210" s="37"/>
      <c r="AV210" s="37"/>
      <c r="AW210" s="37"/>
      <c r="AX210" s="37"/>
      <c r="AY210" s="37"/>
      <c r="BD210" s="49">
        <v>173</v>
      </c>
    </row>
    <row r="211" spans="1:258" s="49" customFormat="1" ht="12.95" customHeight="1">
      <c r="A211" s="35" t="s">
        <v>350</v>
      </c>
      <c r="B211" s="35"/>
      <c r="C211" s="36"/>
      <c r="D211" s="35">
        <v>210015041</v>
      </c>
      <c r="E211" s="37" t="s">
        <v>3455</v>
      </c>
      <c r="F211" s="37">
        <v>22100128</v>
      </c>
      <c r="G211" s="37" t="s">
        <v>1344</v>
      </c>
      <c r="H211" s="37" t="s">
        <v>441</v>
      </c>
      <c r="I211" s="37" t="s">
        <v>439</v>
      </c>
      <c r="J211" s="37" t="s">
        <v>442</v>
      </c>
      <c r="K211" s="38" t="s">
        <v>150</v>
      </c>
      <c r="L211" s="39" t="s">
        <v>105</v>
      </c>
      <c r="M211" s="37" t="s">
        <v>121</v>
      </c>
      <c r="N211" s="40" t="s">
        <v>83</v>
      </c>
      <c r="O211" s="39" t="s">
        <v>107</v>
      </c>
      <c r="P211" s="37" t="s">
        <v>108</v>
      </c>
      <c r="Q211" s="39" t="s">
        <v>151</v>
      </c>
      <c r="R211" s="38" t="s">
        <v>110</v>
      </c>
      <c r="S211" s="39" t="s">
        <v>107</v>
      </c>
      <c r="T211" s="41" t="s">
        <v>122</v>
      </c>
      <c r="U211" s="37" t="s">
        <v>112</v>
      </c>
      <c r="V211" s="39">
        <v>60</v>
      </c>
      <c r="W211" s="37" t="s">
        <v>113</v>
      </c>
      <c r="X211" s="39"/>
      <c r="Y211" s="39"/>
      <c r="Z211" s="39"/>
      <c r="AA211" s="40">
        <v>30</v>
      </c>
      <c r="AB211" s="38">
        <v>60</v>
      </c>
      <c r="AC211" s="38">
        <v>10</v>
      </c>
      <c r="AD211" s="42" t="s">
        <v>123</v>
      </c>
      <c r="AE211" s="37" t="s">
        <v>115</v>
      </c>
      <c r="AF211" s="42">
        <v>482</v>
      </c>
      <c r="AG211" s="42">
        <v>11419.1</v>
      </c>
      <c r="AH211" s="43">
        <f t="shared" si="13"/>
        <v>5504006.2000000002</v>
      </c>
      <c r="AI211" s="44">
        <f t="shared" si="14"/>
        <v>6164486.9440000011</v>
      </c>
      <c r="AJ211" s="45"/>
      <c r="AK211" s="46"/>
      <c r="AL211" s="45"/>
      <c r="AM211" s="45" t="s">
        <v>116</v>
      </c>
      <c r="AN211" s="35"/>
      <c r="AO211" s="37"/>
      <c r="AP211" s="37"/>
      <c r="AQ211" s="37"/>
      <c r="AR211" s="37" t="s">
        <v>443</v>
      </c>
      <c r="AS211" s="37" t="s">
        <v>443</v>
      </c>
      <c r="AT211" s="37"/>
      <c r="AU211" s="37"/>
      <c r="AV211" s="37"/>
      <c r="AW211" s="37"/>
      <c r="AX211" s="37"/>
      <c r="AY211" s="37"/>
      <c r="BD211" s="49">
        <v>174</v>
      </c>
    </row>
    <row r="212" spans="1:258" s="49" customFormat="1" ht="12.95" customHeight="1">
      <c r="A212" s="35" t="s">
        <v>350</v>
      </c>
      <c r="B212" s="35"/>
      <c r="C212" s="36"/>
      <c r="D212" s="35">
        <v>210015718</v>
      </c>
      <c r="E212" s="37" t="s">
        <v>3456</v>
      </c>
      <c r="F212" s="37">
        <v>22100129</v>
      </c>
      <c r="G212" s="37" t="s">
        <v>1345</v>
      </c>
      <c r="H212" s="37" t="s">
        <v>441</v>
      </c>
      <c r="I212" s="37" t="s">
        <v>439</v>
      </c>
      <c r="J212" s="37" t="s">
        <v>442</v>
      </c>
      <c r="K212" s="38" t="s">
        <v>150</v>
      </c>
      <c r="L212" s="39" t="s">
        <v>105</v>
      </c>
      <c r="M212" s="37" t="s">
        <v>121</v>
      </c>
      <c r="N212" s="40" t="s">
        <v>83</v>
      </c>
      <c r="O212" s="39" t="s">
        <v>107</v>
      </c>
      <c r="P212" s="37" t="s">
        <v>108</v>
      </c>
      <c r="Q212" s="39" t="s">
        <v>151</v>
      </c>
      <c r="R212" s="38" t="s">
        <v>110</v>
      </c>
      <c r="S212" s="39" t="s">
        <v>107</v>
      </c>
      <c r="T212" s="41" t="s">
        <v>122</v>
      </c>
      <c r="U212" s="37" t="s">
        <v>112</v>
      </c>
      <c r="V212" s="39">
        <v>60</v>
      </c>
      <c r="W212" s="37" t="s">
        <v>113</v>
      </c>
      <c r="X212" s="39"/>
      <c r="Y212" s="39"/>
      <c r="Z212" s="39"/>
      <c r="AA212" s="40">
        <v>30</v>
      </c>
      <c r="AB212" s="38">
        <v>60</v>
      </c>
      <c r="AC212" s="38">
        <v>10</v>
      </c>
      <c r="AD212" s="42" t="s">
        <v>123</v>
      </c>
      <c r="AE212" s="37" t="s">
        <v>115</v>
      </c>
      <c r="AF212" s="42">
        <v>213</v>
      </c>
      <c r="AG212" s="42">
        <v>11419.1</v>
      </c>
      <c r="AH212" s="43">
        <f t="shared" si="13"/>
        <v>2432268.3000000003</v>
      </c>
      <c r="AI212" s="44">
        <f t="shared" si="14"/>
        <v>2724140.4960000007</v>
      </c>
      <c r="AJ212" s="45"/>
      <c r="AK212" s="46"/>
      <c r="AL212" s="45"/>
      <c r="AM212" s="45" t="s">
        <v>116</v>
      </c>
      <c r="AN212" s="35"/>
      <c r="AO212" s="37"/>
      <c r="AP212" s="37"/>
      <c r="AQ212" s="37"/>
      <c r="AR212" s="37" t="s">
        <v>444</v>
      </c>
      <c r="AS212" s="37" t="s">
        <v>444</v>
      </c>
      <c r="AT212" s="37"/>
      <c r="AU212" s="37"/>
      <c r="AV212" s="37"/>
      <c r="AW212" s="37"/>
      <c r="AX212" s="37"/>
      <c r="AY212" s="37"/>
      <c r="BD212" s="49">
        <v>175</v>
      </c>
      <c r="BE212" s="216"/>
      <c r="BF212" s="216"/>
      <c r="BG212" s="216"/>
      <c r="BH212" s="216"/>
      <c r="BI212" s="216"/>
      <c r="BJ212" s="216"/>
      <c r="BK212" s="216"/>
      <c r="BL212" s="216"/>
      <c r="BM212" s="216"/>
      <c r="BN212" s="216"/>
      <c r="BO212" s="216"/>
      <c r="BP212" s="216"/>
      <c r="BQ212" s="216"/>
      <c r="BR212" s="216"/>
      <c r="BS212" s="216"/>
      <c r="BT212" s="216"/>
      <c r="BU212" s="216"/>
      <c r="BV212" s="216"/>
      <c r="BW212" s="216"/>
      <c r="BX212" s="216"/>
      <c r="BY212" s="216"/>
      <c r="BZ212" s="216"/>
      <c r="CA212" s="216"/>
      <c r="CB212" s="216"/>
      <c r="CC212" s="216"/>
      <c r="CD212" s="216"/>
      <c r="CE212" s="216"/>
      <c r="CF212" s="216"/>
      <c r="CG212" s="216"/>
      <c r="CH212" s="216"/>
      <c r="CI212" s="216"/>
      <c r="CJ212" s="216"/>
      <c r="CK212" s="216"/>
      <c r="CL212" s="216"/>
      <c r="CM212" s="216"/>
      <c r="CN212" s="216"/>
      <c r="CO212" s="216"/>
      <c r="CP212" s="216"/>
      <c r="CQ212" s="216"/>
      <c r="CR212" s="216"/>
      <c r="CS212" s="216"/>
      <c r="CT212" s="216"/>
      <c r="CU212" s="216"/>
      <c r="CV212" s="216"/>
      <c r="CW212" s="216"/>
      <c r="CX212" s="216"/>
      <c r="CY212" s="216"/>
      <c r="CZ212" s="216"/>
      <c r="DA212" s="216"/>
      <c r="DB212" s="216"/>
      <c r="DC212" s="216"/>
      <c r="DD212" s="216"/>
      <c r="DE212" s="216"/>
      <c r="DF212" s="216"/>
      <c r="DG212" s="216"/>
      <c r="DH212" s="216"/>
      <c r="DI212" s="216"/>
      <c r="DJ212" s="216"/>
      <c r="DK212" s="216"/>
      <c r="DL212" s="216"/>
      <c r="DM212" s="216"/>
      <c r="DN212" s="216"/>
      <c r="DO212" s="216"/>
      <c r="DP212" s="216"/>
      <c r="DQ212" s="216"/>
      <c r="DR212" s="216"/>
      <c r="DS212" s="216"/>
      <c r="DT212" s="216"/>
      <c r="DU212" s="216"/>
      <c r="DV212" s="216"/>
      <c r="DW212" s="216"/>
      <c r="DX212" s="216"/>
      <c r="DY212" s="216"/>
      <c r="DZ212" s="216"/>
      <c r="EA212" s="216"/>
      <c r="EB212" s="216"/>
      <c r="EC212" s="216"/>
      <c r="ED212" s="216"/>
      <c r="EE212" s="216"/>
      <c r="EF212" s="216"/>
      <c r="EG212" s="216"/>
      <c r="EH212" s="216"/>
      <c r="EI212" s="216"/>
      <c r="EJ212" s="216"/>
      <c r="EK212" s="216"/>
      <c r="EL212" s="216"/>
      <c r="EM212" s="216"/>
      <c r="EN212" s="216"/>
      <c r="EO212" s="216"/>
      <c r="EP212" s="216"/>
      <c r="EQ212" s="216"/>
      <c r="ER212" s="216"/>
      <c r="ES212" s="216"/>
      <c r="ET212" s="216"/>
      <c r="EU212" s="216"/>
      <c r="EV212" s="216"/>
      <c r="EW212" s="216"/>
      <c r="EX212" s="216"/>
      <c r="EY212" s="216"/>
      <c r="EZ212" s="216"/>
      <c r="FA212" s="216"/>
      <c r="FB212" s="216"/>
      <c r="FC212" s="216"/>
      <c r="FD212" s="216"/>
      <c r="FE212" s="216"/>
      <c r="FF212" s="216"/>
      <c r="FG212" s="216"/>
      <c r="FH212" s="216"/>
      <c r="FI212" s="216"/>
      <c r="FJ212" s="216"/>
      <c r="FK212" s="216"/>
      <c r="FL212" s="216"/>
      <c r="FM212" s="216"/>
      <c r="FN212" s="216"/>
      <c r="FO212" s="216"/>
      <c r="FP212" s="216"/>
      <c r="FQ212" s="216"/>
      <c r="FR212" s="216"/>
      <c r="FS212" s="216"/>
      <c r="FT212" s="216"/>
      <c r="FU212" s="216"/>
      <c r="FV212" s="216"/>
      <c r="FW212" s="216"/>
      <c r="FX212" s="216"/>
      <c r="FY212" s="216"/>
      <c r="FZ212" s="216"/>
      <c r="GA212" s="216"/>
      <c r="GB212" s="216"/>
      <c r="GC212" s="216"/>
      <c r="GD212" s="216"/>
      <c r="GE212" s="216"/>
      <c r="GF212" s="216"/>
      <c r="GG212" s="216"/>
      <c r="GH212" s="216"/>
      <c r="GI212" s="216"/>
      <c r="GJ212" s="216"/>
      <c r="GK212" s="216"/>
      <c r="GL212" s="216"/>
      <c r="GM212" s="216"/>
      <c r="GN212" s="216"/>
      <c r="GO212" s="216"/>
      <c r="GP212" s="216"/>
      <c r="GQ212" s="216"/>
      <c r="GR212" s="216"/>
      <c r="GS212" s="216"/>
      <c r="GT212" s="216"/>
      <c r="GU212" s="216"/>
      <c r="GV212" s="216"/>
      <c r="GW212" s="216"/>
      <c r="GX212" s="216"/>
      <c r="GY212" s="216"/>
      <c r="GZ212" s="216"/>
      <c r="HA212" s="216"/>
      <c r="HB212" s="216"/>
      <c r="HC212" s="216"/>
      <c r="HD212" s="216"/>
      <c r="HE212" s="216"/>
      <c r="HF212" s="216"/>
      <c r="HG212" s="216"/>
      <c r="HH212" s="216"/>
      <c r="HI212" s="216"/>
      <c r="HJ212" s="216"/>
      <c r="HK212" s="216"/>
      <c r="HL212" s="216"/>
      <c r="HM212" s="216"/>
      <c r="HN212" s="216"/>
      <c r="HO212" s="216"/>
      <c r="HP212" s="216"/>
      <c r="HQ212" s="216"/>
      <c r="HR212" s="216"/>
      <c r="HS212" s="216"/>
      <c r="HT212" s="216"/>
      <c r="HU212" s="216"/>
      <c r="HV212" s="216"/>
      <c r="HW212" s="216"/>
      <c r="HX212" s="216"/>
      <c r="HY212" s="216"/>
      <c r="HZ212" s="216"/>
      <c r="IA212" s="216"/>
      <c r="IB212" s="216"/>
      <c r="IC212" s="216"/>
      <c r="ID212" s="216"/>
      <c r="IE212" s="216"/>
      <c r="IF212" s="216"/>
      <c r="IG212" s="216"/>
      <c r="IH212" s="216"/>
      <c r="II212" s="216"/>
      <c r="IJ212" s="216"/>
      <c r="IK212" s="216"/>
      <c r="IL212" s="216"/>
      <c r="IM212" s="216"/>
      <c r="IN212" s="216"/>
      <c r="IO212" s="216"/>
      <c r="IP212" s="216"/>
      <c r="IQ212" s="216"/>
      <c r="IR212" s="216"/>
      <c r="IS212" s="216"/>
      <c r="IT212" s="216"/>
      <c r="IU212" s="216"/>
      <c r="IV212" s="216"/>
      <c r="IW212" s="216"/>
      <c r="IX212" s="216"/>
    </row>
    <row r="213" spans="1:258" s="49" customFormat="1" ht="12.95" customHeight="1">
      <c r="A213" s="35" t="s">
        <v>350</v>
      </c>
      <c r="B213" s="35"/>
      <c r="C213" s="36"/>
      <c r="D213" s="35">
        <v>210017793</v>
      </c>
      <c r="E213" s="37" t="s">
        <v>3457</v>
      </c>
      <c r="F213" s="37">
        <v>22100130</v>
      </c>
      <c r="G213" s="37" t="s">
        <v>1346</v>
      </c>
      <c r="H213" s="37" t="s">
        <v>445</v>
      </c>
      <c r="I213" s="37" t="s">
        <v>439</v>
      </c>
      <c r="J213" s="37" t="s">
        <v>446</v>
      </c>
      <c r="K213" s="38" t="s">
        <v>150</v>
      </c>
      <c r="L213" s="39" t="s">
        <v>105</v>
      </c>
      <c r="M213" s="37" t="s">
        <v>121</v>
      </c>
      <c r="N213" s="40" t="s">
        <v>83</v>
      </c>
      <c r="O213" s="39" t="s">
        <v>107</v>
      </c>
      <c r="P213" s="37" t="s">
        <v>108</v>
      </c>
      <c r="Q213" s="39" t="s">
        <v>151</v>
      </c>
      <c r="R213" s="38" t="s">
        <v>110</v>
      </c>
      <c r="S213" s="39" t="s">
        <v>107</v>
      </c>
      <c r="T213" s="41" t="s">
        <v>122</v>
      </c>
      <c r="U213" s="37" t="s">
        <v>112</v>
      </c>
      <c r="V213" s="39">
        <v>60</v>
      </c>
      <c r="W213" s="37" t="s">
        <v>113</v>
      </c>
      <c r="X213" s="39"/>
      <c r="Y213" s="39"/>
      <c r="Z213" s="39"/>
      <c r="AA213" s="40">
        <v>30</v>
      </c>
      <c r="AB213" s="38">
        <v>60</v>
      </c>
      <c r="AC213" s="38">
        <v>10</v>
      </c>
      <c r="AD213" s="42" t="s">
        <v>129</v>
      </c>
      <c r="AE213" s="37" t="s">
        <v>115</v>
      </c>
      <c r="AF213" s="42">
        <v>11</v>
      </c>
      <c r="AG213" s="42">
        <v>245879</v>
      </c>
      <c r="AH213" s="43">
        <f t="shared" si="13"/>
        <v>2704669</v>
      </c>
      <c r="AI213" s="44">
        <f t="shared" si="14"/>
        <v>3029229.2800000003</v>
      </c>
      <c r="AJ213" s="45"/>
      <c r="AK213" s="46"/>
      <c r="AL213" s="45"/>
      <c r="AM213" s="45" t="s">
        <v>116</v>
      </c>
      <c r="AN213" s="35"/>
      <c r="AO213" s="37"/>
      <c r="AP213" s="37"/>
      <c r="AQ213" s="37"/>
      <c r="AR213" s="37" t="s">
        <v>447</v>
      </c>
      <c r="AS213" s="37" t="s">
        <v>447</v>
      </c>
      <c r="AT213" s="37"/>
      <c r="AU213" s="37"/>
      <c r="AV213" s="37"/>
      <c r="AW213" s="37"/>
      <c r="AX213" s="37"/>
      <c r="AY213" s="37"/>
      <c r="BD213" s="49">
        <v>176</v>
      </c>
    </row>
    <row r="214" spans="1:258" s="49" customFormat="1" ht="12.95" customHeight="1">
      <c r="A214" s="35" t="s">
        <v>350</v>
      </c>
      <c r="B214" s="35"/>
      <c r="C214" s="36"/>
      <c r="D214" s="35">
        <v>210028849</v>
      </c>
      <c r="E214" s="37" t="s">
        <v>3458</v>
      </c>
      <c r="F214" s="37">
        <v>22100131</v>
      </c>
      <c r="G214" s="37" t="s">
        <v>1347</v>
      </c>
      <c r="H214" s="37" t="s">
        <v>445</v>
      </c>
      <c r="I214" s="37" t="s">
        <v>439</v>
      </c>
      <c r="J214" s="37" t="s">
        <v>446</v>
      </c>
      <c r="K214" s="38" t="s">
        <v>150</v>
      </c>
      <c r="L214" s="39" t="s">
        <v>105</v>
      </c>
      <c r="M214" s="37" t="s">
        <v>121</v>
      </c>
      <c r="N214" s="40" t="s">
        <v>83</v>
      </c>
      <c r="O214" s="39" t="s">
        <v>107</v>
      </c>
      <c r="P214" s="37" t="s">
        <v>108</v>
      </c>
      <c r="Q214" s="39" t="s">
        <v>151</v>
      </c>
      <c r="R214" s="38" t="s">
        <v>110</v>
      </c>
      <c r="S214" s="39" t="s">
        <v>107</v>
      </c>
      <c r="T214" s="41" t="s">
        <v>122</v>
      </c>
      <c r="U214" s="37" t="s">
        <v>112</v>
      </c>
      <c r="V214" s="39">
        <v>60</v>
      </c>
      <c r="W214" s="37" t="s">
        <v>113</v>
      </c>
      <c r="X214" s="39"/>
      <c r="Y214" s="39"/>
      <c r="Z214" s="39"/>
      <c r="AA214" s="40">
        <v>30</v>
      </c>
      <c r="AB214" s="38">
        <v>60</v>
      </c>
      <c r="AC214" s="38">
        <v>10</v>
      </c>
      <c r="AD214" s="42" t="s">
        <v>129</v>
      </c>
      <c r="AE214" s="37" t="s">
        <v>115</v>
      </c>
      <c r="AF214" s="42">
        <v>16</v>
      </c>
      <c r="AG214" s="42">
        <v>195044.75</v>
      </c>
      <c r="AH214" s="43">
        <f t="shared" si="13"/>
        <v>3120716</v>
      </c>
      <c r="AI214" s="44">
        <f t="shared" si="14"/>
        <v>3495201.9200000004</v>
      </c>
      <c r="AJ214" s="45"/>
      <c r="AK214" s="46"/>
      <c r="AL214" s="45"/>
      <c r="AM214" s="45" t="s">
        <v>116</v>
      </c>
      <c r="AN214" s="35"/>
      <c r="AO214" s="37"/>
      <c r="AP214" s="37"/>
      <c r="AQ214" s="37"/>
      <c r="AR214" s="37" t="s">
        <v>448</v>
      </c>
      <c r="AS214" s="37" t="s">
        <v>448</v>
      </c>
      <c r="AT214" s="37"/>
      <c r="AU214" s="37"/>
      <c r="AV214" s="37"/>
      <c r="AW214" s="37"/>
      <c r="AX214" s="37"/>
      <c r="AY214" s="37"/>
      <c r="BD214" s="49">
        <v>177</v>
      </c>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c r="DL214" s="216"/>
      <c r="DM214" s="216"/>
      <c r="DN214" s="216"/>
      <c r="DO214" s="216"/>
      <c r="DP214" s="216"/>
      <c r="DQ214" s="216"/>
      <c r="DR214" s="216"/>
      <c r="DS214" s="216"/>
      <c r="DT214" s="216"/>
      <c r="DU214" s="216"/>
      <c r="DV214" s="216"/>
      <c r="DW214" s="216"/>
      <c r="DX214" s="216"/>
      <c r="DY214" s="216"/>
      <c r="DZ214" s="216"/>
      <c r="EA214" s="216"/>
      <c r="EB214" s="216"/>
      <c r="EC214" s="216"/>
      <c r="ED214" s="216"/>
      <c r="EE214" s="216"/>
      <c r="EF214" s="216"/>
      <c r="EG214" s="216"/>
      <c r="EH214" s="216"/>
      <c r="EI214" s="216"/>
      <c r="EJ214" s="216"/>
      <c r="EK214" s="216"/>
      <c r="EL214" s="216"/>
      <c r="EM214" s="216"/>
      <c r="EN214" s="216"/>
      <c r="EO214" s="216"/>
      <c r="EP214" s="216"/>
      <c r="EQ214" s="216"/>
      <c r="ER214" s="216"/>
      <c r="ES214" s="216"/>
      <c r="ET214" s="216"/>
      <c r="EU214" s="216"/>
      <c r="EV214" s="216"/>
      <c r="EW214" s="216"/>
      <c r="EX214" s="216"/>
      <c r="EY214" s="216"/>
      <c r="EZ214" s="216"/>
      <c r="FA214" s="216"/>
      <c r="FB214" s="216"/>
      <c r="FC214" s="216"/>
      <c r="FD214" s="216"/>
      <c r="FE214" s="216"/>
      <c r="FF214" s="216"/>
      <c r="FG214" s="216"/>
      <c r="FH214" s="216"/>
      <c r="FI214" s="216"/>
      <c r="FJ214" s="216"/>
      <c r="FK214" s="216"/>
      <c r="FL214" s="216"/>
      <c r="FM214" s="216"/>
      <c r="FN214" s="216"/>
      <c r="FO214" s="216"/>
      <c r="FP214" s="216"/>
      <c r="FQ214" s="216"/>
      <c r="FR214" s="216"/>
      <c r="FS214" s="216"/>
      <c r="FT214" s="216"/>
      <c r="FU214" s="216"/>
      <c r="FV214" s="216"/>
      <c r="FW214" s="216"/>
      <c r="FX214" s="216"/>
      <c r="FY214" s="216"/>
      <c r="FZ214" s="216"/>
      <c r="GA214" s="216"/>
      <c r="GB214" s="216"/>
      <c r="GC214" s="216"/>
      <c r="GD214" s="216"/>
      <c r="GE214" s="216"/>
      <c r="GF214" s="216"/>
      <c r="GG214" s="216"/>
      <c r="GH214" s="216"/>
      <c r="GI214" s="216"/>
      <c r="GJ214" s="216"/>
      <c r="GK214" s="216"/>
      <c r="GL214" s="216"/>
      <c r="GM214" s="216"/>
      <c r="GN214" s="216"/>
      <c r="GO214" s="216"/>
      <c r="GP214" s="216"/>
      <c r="GQ214" s="216"/>
      <c r="GR214" s="216"/>
      <c r="GS214" s="216"/>
      <c r="GT214" s="216"/>
      <c r="GU214" s="216"/>
      <c r="GV214" s="216"/>
      <c r="GW214" s="216"/>
      <c r="GX214" s="216"/>
      <c r="GY214" s="216"/>
      <c r="GZ214" s="216"/>
      <c r="HA214" s="216"/>
      <c r="HB214" s="216"/>
      <c r="HC214" s="216"/>
      <c r="HD214" s="216"/>
      <c r="HE214" s="216"/>
      <c r="HF214" s="216"/>
      <c r="HG214" s="216"/>
      <c r="HH214" s="216"/>
      <c r="HI214" s="216"/>
      <c r="HJ214" s="216"/>
      <c r="HK214" s="216"/>
      <c r="HL214" s="216"/>
      <c r="HM214" s="216"/>
      <c r="HN214" s="216"/>
      <c r="HO214" s="216"/>
      <c r="HP214" s="216"/>
      <c r="HQ214" s="216"/>
      <c r="HR214" s="216"/>
      <c r="HS214" s="216"/>
      <c r="HT214" s="216"/>
      <c r="HU214" s="216"/>
      <c r="HV214" s="216"/>
      <c r="HW214" s="216"/>
      <c r="HX214" s="216"/>
      <c r="HY214" s="216"/>
      <c r="HZ214" s="216"/>
      <c r="IA214" s="216"/>
      <c r="IB214" s="216"/>
      <c r="IC214" s="216"/>
      <c r="ID214" s="216"/>
      <c r="IE214" s="216"/>
      <c r="IF214" s="216"/>
      <c r="IG214" s="216"/>
      <c r="IH214" s="216"/>
      <c r="II214" s="216"/>
      <c r="IJ214" s="216"/>
      <c r="IK214" s="216"/>
      <c r="IL214" s="216"/>
      <c r="IM214" s="216"/>
      <c r="IN214" s="216"/>
      <c r="IO214" s="216"/>
      <c r="IP214" s="216"/>
      <c r="IQ214" s="216"/>
      <c r="IR214" s="216"/>
      <c r="IS214" s="216"/>
      <c r="IT214" s="216"/>
      <c r="IU214" s="216"/>
      <c r="IV214" s="216"/>
      <c r="IW214" s="216"/>
      <c r="IX214" s="216"/>
    </row>
    <row r="215" spans="1:258" s="49" customFormat="1" ht="12.95" customHeight="1">
      <c r="A215" s="35" t="s">
        <v>350</v>
      </c>
      <c r="B215" s="35"/>
      <c r="C215" s="36"/>
      <c r="D215" s="35">
        <v>210030303</v>
      </c>
      <c r="E215" s="37" t="s">
        <v>3459</v>
      </c>
      <c r="F215" s="37">
        <v>22100132</v>
      </c>
      <c r="G215" s="37" t="s">
        <v>1348</v>
      </c>
      <c r="H215" s="37" t="s">
        <v>445</v>
      </c>
      <c r="I215" s="37" t="s">
        <v>439</v>
      </c>
      <c r="J215" s="37" t="s">
        <v>446</v>
      </c>
      <c r="K215" s="38" t="s">
        <v>150</v>
      </c>
      <c r="L215" s="39" t="s">
        <v>105</v>
      </c>
      <c r="M215" s="37" t="s">
        <v>121</v>
      </c>
      <c r="N215" s="40" t="s">
        <v>83</v>
      </c>
      <c r="O215" s="39" t="s">
        <v>107</v>
      </c>
      <c r="P215" s="37" t="s">
        <v>108</v>
      </c>
      <c r="Q215" s="39" t="s">
        <v>151</v>
      </c>
      <c r="R215" s="38" t="s">
        <v>110</v>
      </c>
      <c r="S215" s="39" t="s">
        <v>107</v>
      </c>
      <c r="T215" s="41" t="s">
        <v>122</v>
      </c>
      <c r="U215" s="37" t="s">
        <v>112</v>
      </c>
      <c r="V215" s="39">
        <v>60</v>
      </c>
      <c r="W215" s="37" t="s">
        <v>113</v>
      </c>
      <c r="X215" s="39"/>
      <c r="Y215" s="39"/>
      <c r="Z215" s="39"/>
      <c r="AA215" s="40">
        <v>30</v>
      </c>
      <c r="AB215" s="38">
        <v>60</v>
      </c>
      <c r="AC215" s="38">
        <v>10</v>
      </c>
      <c r="AD215" s="42" t="s">
        <v>129</v>
      </c>
      <c r="AE215" s="37" t="s">
        <v>115</v>
      </c>
      <c r="AF215" s="42">
        <v>16</v>
      </c>
      <c r="AG215" s="42">
        <v>176937.25</v>
      </c>
      <c r="AH215" s="43">
        <f t="shared" si="13"/>
        <v>2830996</v>
      </c>
      <c r="AI215" s="44">
        <f t="shared" si="14"/>
        <v>3170715.5200000005</v>
      </c>
      <c r="AJ215" s="45"/>
      <c r="AK215" s="46"/>
      <c r="AL215" s="45"/>
      <c r="AM215" s="45" t="s">
        <v>116</v>
      </c>
      <c r="AN215" s="35"/>
      <c r="AO215" s="37"/>
      <c r="AP215" s="37"/>
      <c r="AQ215" s="37"/>
      <c r="AR215" s="37" t="s">
        <v>449</v>
      </c>
      <c r="AS215" s="37" t="s">
        <v>449</v>
      </c>
      <c r="AT215" s="37"/>
      <c r="AU215" s="37"/>
      <c r="AV215" s="37"/>
      <c r="AW215" s="37"/>
      <c r="AX215" s="37"/>
      <c r="AY215" s="37"/>
      <c r="BD215" s="49">
        <v>178</v>
      </c>
    </row>
    <row r="216" spans="1:258" s="49" customFormat="1" ht="12.95" customHeight="1">
      <c r="A216" s="35" t="s">
        <v>350</v>
      </c>
      <c r="B216" s="35"/>
      <c r="C216" s="36"/>
      <c r="D216" s="35">
        <v>210012877</v>
      </c>
      <c r="E216" s="37" t="s">
        <v>3460</v>
      </c>
      <c r="F216" s="37">
        <v>22100133</v>
      </c>
      <c r="G216" s="37" t="s">
        <v>1349</v>
      </c>
      <c r="H216" s="37" t="s">
        <v>450</v>
      </c>
      <c r="I216" s="37" t="s">
        <v>439</v>
      </c>
      <c r="J216" s="37" t="s">
        <v>452</v>
      </c>
      <c r="K216" s="38" t="s">
        <v>150</v>
      </c>
      <c r="L216" s="39" t="s">
        <v>105</v>
      </c>
      <c r="M216" s="37" t="s">
        <v>121</v>
      </c>
      <c r="N216" s="40" t="s">
        <v>83</v>
      </c>
      <c r="O216" s="39" t="s">
        <v>107</v>
      </c>
      <c r="P216" s="37" t="s">
        <v>108</v>
      </c>
      <c r="Q216" s="39" t="s">
        <v>151</v>
      </c>
      <c r="R216" s="38" t="s">
        <v>110</v>
      </c>
      <c r="S216" s="39" t="s">
        <v>107</v>
      </c>
      <c r="T216" s="41" t="s">
        <v>122</v>
      </c>
      <c r="U216" s="37" t="s">
        <v>112</v>
      </c>
      <c r="V216" s="39">
        <v>60</v>
      </c>
      <c r="W216" s="37" t="s">
        <v>113</v>
      </c>
      <c r="X216" s="39"/>
      <c r="Y216" s="39"/>
      <c r="Z216" s="39"/>
      <c r="AA216" s="40">
        <v>30</v>
      </c>
      <c r="AB216" s="38">
        <v>60</v>
      </c>
      <c r="AC216" s="38">
        <v>10</v>
      </c>
      <c r="AD216" s="42" t="s">
        <v>129</v>
      </c>
      <c r="AE216" s="37" t="s">
        <v>115</v>
      </c>
      <c r="AF216" s="42">
        <v>31</v>
      </c>
      <c r="AG216" s="42">
        <v>368947.75</v>
      </c>
      <c r="AH216" s="43">
        <f t="shared" si="13"/>
        <v>11437380.25</v>
      </c>
      <c r="AI216" s="44">
        <f t="shared" si="14"/>
        <v>12809865.880000001</v>
      </c>
      <c r="AJ216" s="45"/>
      <c r="AK216" s="46"/>
      <c r="AL216" s="45"/>
      <c r="AM216" s="45" t="s">
        <v>116</v>
      </c>
      <c r="AN216" s="35"/>
      <c r="AO216" s="37"/>
      <c r="AP216" s="37"/>
      <c r="AQ216" s="37"/>
      <c r="AR216" s="37" t="s">
        <v>451</v>
      </c>
      <c r="AS216" s="37" t="s">
        <v>451</v>
      </c>
      <c r="AT216" s="37"/>
      <c r="AU216" s="37"/>
      <c r="AV216" s="37"/>
      <c r="AW216" s="37"/>
      <c r="AX216" s="37"/>
      <c r="AY216" s="37"/>
      <c r="BD216" s="49">
        <v>179</v>
      </c>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c r="CZ216" s="216"/>
      <c r="DA216" s="216"/>
      <c r="DB216" s="216"/>
      <c r="DC216" s="216"/>
      <c r="DD216" s="216"/>
      <c r="DE216" s="216"/>
      <c r="DF216" s="216"/>
      <c r="DG216" s="216"/>
      <c r="DH216" s="216"/>
      <c r="DI216" s="216"/>
      <c r="DJ216" s="216"/>
      <c r="DK216" s="216"/>
      <c r="DL216" s="216"/>
      <c r="DM216" s="216"/>
      <c r="DN216" s="216"/>
      <c r="DO216" s="216"/>
      <c r="DP216" s="216"/>
      <c r="DQ216" s="216"/>
      <c r="DR216" s="216"/>
      <c r="DS216" s="216"/>
      <c r="DT216" s="216"/>
      <c r="DU216" s="216"/>
      <c r="DV216" s="216"/>
      <c r="DW216" s="216"/>
      <c r="DX216" s="216"/>
      <c r="DY216" s="216"/>
      <c r="DZ216" s="216"/>
      <c r="EA216" s="216"/>
      <c r="EB216" s="216"/>
      <c r="EC216" s="216"/>
      <c r="ED216" s="216"/>
      <c r="EE216" s="216"/>
      <c r="EF216" s="216"/>
      <c r="EG216" s="216"/>
      <c r="EH216" s="216"/>
      <c r="EI216" s="216"/>
      <c r="EJ216" s="216"/>
      <c r="EK216" s="216"/>
      <c r="EL216" s="216"/>
      <c r="EM216" s="216"/>
      <c r="EN216" s="216"/>
      <c r="EO216" s="216"/>
      <c r="EP216" s="216"/>
      <c r="EQ216" s="216"/>
      <c r="ER216" s="216"/>
      <c r="ES216" s="216"/>
      <c r="ET216" s="216"/>
      <c r="EU216" s="216"/>
      <c r="EV216" s="216"/>
      <c r="EW216" s="216"/>
      <c r="EX216" s="216"/>
      <c r="EY216" s="216"/>
      <c r="EZ216" s="216"/>
      <c r="FA216" s="216"/>
      <c r="FB216" s="216"/>
      <c r="FC216" s="216"/>
      <c r="FD216" s="216"/>
      <c r="FE216" s="216"/>
      <c r="FF216" s="216"/>
      <c r="FG216" s="216"/>
      <c r="FH216" s="216"/>
      <c r="FI216" s="216"/>
      <c r="FJ216" s="216"/>
      <c r="FK216" s="216"/>
      <c r="FL216" s="216"/>
      <c r="FM216" s="216"/>
      <c r="FN216" s="216"/>
      <c r="FO216" s="216"/>
      <c r="FP216" s="216"/>
      <c r="FQ216" s="216"/>
      <c r="FR216" s="216"/>
      <c r="FS216" s="216"/>
      <c r="FT216" s="216"/>
      <c r="FU216" s="216"/>
      <c r="FV216" s="216"/>
      <c r="FW216" s="216"/>
      <c r="FX216" s="216"/>
      <c r="FY216" s="216"/>
      <c r="FZ216" s="216"/>
      <c r="GA216" s="216"/>
      <c r="GB216" s="216"/>
      <c r="GC216" s="216"/>
      <c r="GD216" s="216"/>
      <c r="GE216" s="216"/>
      <c r="GF216" s="216"/>
      <c r="GG216" s="216"/>
      <c r="GH216" s="216"/>
      <c r="GI216" s="216"/>
      <c r="GJ216" s="216"/>
      <c r="GK216" s="216"/>
      <c r="GL216" s="216"/>
      <c r="GM216" s="216"/>
      <c r="GN216" s="216"/>
      <c r="GO216" s="216"/>
      <c r="GP216" s="216"/>
      <c r="GQ216" s="216"/>
      <c r="GR216" s="216"/>
      <c r="GS216" s="216"/>
      <c r="GT216" s="216"/>
      <c r="GU216" s="216"/>
      <c r="GV216" s="216"/>
      <c r="GW216" s="216"/>
      <c r="GX216" s="216"/>
      <c r="GY216" s="216"/>
      <c r="GZ216" s="216"/>
      <c r="HA216" s="216"/>
      <c r="HB216" s="216"/>
      <c r="HC216" s="216"/>
      <c r="HD216" s="216"/>
      <c r="HE216" s="216"/>
      <c r="HF216" s="216"/>
      <c r="HG216" s="216"/>
      <c r="HH216" s="216"/>
      <c r="HI216" s="216"/>
      <c r="HJ216" s="216"/>
      <c r="HK216" s="216"/>
      <c r="HL216" s="216"/>
      <c r="HM216" s="216"/>
      <c r="HN216" s="216"/>
      <c r="HO216" s="216"/>
      <c r="HP216" s="216"/>
      <c r="HQ216" s="216"/>
      <c r="HR216" s="216"/>
      <c r="HS216" s="216"/>
      <c r="HT216" s="216"/>
      <c r="HU216" s="216"/>
      <c r="HV216" s="216"/>
      <c r="HW216" s="216"/>
      <c r="HX216" s="216"/>
      <c r="HY216" s="216"/>
      <c r="HZ216" s="216"/>
      <c r="IA216" s="216"/>
      <c r="IB216" s="216"/>
      <c r="IC216" s="216"/>
      <c r="ID216" s="216"/>
      <c r="IE216" s="216"/>
      <c r="IF216" s="216"/>
      <c r="IG216" s="216"/>
      <c r="IH216" s="216"/>
      <c r="II216" s="216"/>
      <c r="IJ216" s="216"/>
      <c r="IK216" s="216"/>
      <c r="IL216" s="216"/>
      <c r="IM216" s="216"/>
      <c r="IN216" s="216"/>
      <c r="IO216" s="216"/>
      <c r="IP216" s="216"/>
      <c r="IQ216" s="216"/>
      <c r="IR216" s="216"/>
      <c r="IS216" s="216"/>
      <c r="IT216" s="216"/>
      <c r="IU216" s="216"/>
      <c r="IV216" s="216"/>
      <c r="IW216" s="216"/>
      <c r="IX216" s="216"/>
    </row>
    <row r="217" spans="1:258" s="49" customFormat="1" ht="12.95" customHeight="1">
      <c r="A217" s="35" t="s">
        <v>350</v>
      </c>
      <c r="B217" s="35"/>
      <c r="C217" s="36"/>
      <c r="D217" s="35">
        <v>210028648</v>
      </c>
      <c r="E217" s="37" t="s">
        <v>3461</v>
      </c>
      <c r="F217" s="37">
        <v>22100134</v>
      </c>
      <c r="G217" s="37" t="s">
        <v>1350</v>
      </c>
      <c r="H217" s="37" t="s">
        <v>450</v>
      </c>
      <c r="I217" s="37" t="s">
        <v>439</v>
      </c>
      <c r="J217" s="37" t="s">
        <v>452</v>
      </c>
      <c r="K217" s="38" t="s">
        <v>150</v>
      </c>
      <c r="L217" s="39" t="s">
        <v>105</v>
      </c>
      <c r="M217" s="37" t="s">
        <v>121</v>
      </c>
      <c r="N217" s="40" t="s">
        <v>83</v>
      </c>
      <c r="O217" s="39" t="s">
        <v>107</v>
      </c>
      <c r="P217" s="37" t="s">
        <v>108</v>
      </c>
      <c r="Q217" s="39" t="s">
        <v>151</v>
      </c>
      <c r="R217" s="38" t="s">
        <v>110</v>
      </c>
      <c r="S217" s="39" t="s">
        <v>107</v>
      </c>
      <c r="T217" s="41" t="s">
        <v>122</v>
      </c>
      <c r="U217" s="37" t="s">
        <v>112</v>
      </c>
      <c r="V217" s="39">
        <v>60</v>
      </c>
      <c r="W217" s="37" t="s">
        <v>113</v>
      </c>
      <c r="X217" s="39"/>
      <c r="Y217" s="39"/>
      <c r="Z217" s="39"/>
      <c r="AA217" s="40">
        <v>30</v>
      </c>
      <c r="AB217" s="38">
        <v>60</v>
      </c>
      <c r="AC217" s="38">
        <v>10</v>
      </c>
      <c r="AD217" s="42" t="s">
        <v>129</v>
      </c>
      <c r="AE217" s="37" t="s">
        <v>115</v>
      </c>
      <c r="AF217" s="42">
        <v>14</v>
      </c>
      <c r="AG217" s="42">
        <v>579135.5</v>
      </c>
      <c r="AH217" s="43">
        <f t="shared" si="13"/>
        <v>8107897</v>
      </c>
      <c r="AI217" s="44">
        <f t="shared" si="14"/>
        <v>9080844.6400000006</v>
      </c>
      <c r="AJ217" s="45"/>
      <c r="AK217" s="46"/>
      <c r="AL217" s="45"/>
      <c r="AM217" s="45" t="s">
        <v>116</v>
      </c>
      <c r="AN217" s="35"/>
      <c r="AO217" s="37"/>
      <c r="AP217" s="37"/>
      <c r="AQ217" s="37"/>
      <c r="AR217" s="37" t="s">
        <v>453</v>
      </c>
      <c r="AS217" s="37" t="s">
        <v>453</v>
      </c>
      <c r="AT217" s="37"/>
      <c r="AU217" s="37"/>
      <c r="AV217" s="37"/>
      <c r="AW217" s="37"/>
      <c r="AX217" s="37"/>
      <c r="AY217" s="37"/>
      <c r="BD217" s="49">
        <v>180</v>
      </c>
    </row>
    <row r="218" spans="1:258" s="49" customFormat="1" ht="12.95" customHeight="1">
      <c r="A218" s="35" t="s">
        <v>350</v>
      </c>
      <c r="B218" s="35"/>
      <c r="C218" s="36" t="s">
        <v>2128</v>
      </c>
      <c r="D218" s="35">
        <v>210019770</v>
      </c>
      <c r="E218" s="37" t="s">
        <v>3462</v>
      </c>
      <c r="F218" s="37">
        <v>22100135</v>
      </c>
      <c r="G218" s="37" t="s">
        <v>1351</v>
      </c>
      <c r="H218" s="37" t="s">
        <v>454</v>
      </c>
      <c r="I218" s="37" t="s">
        <v>439</v>
      </c>
      <c r="J218" s="37" t="s">
        <v>455</v>
      </c>
      <c r="K218" s="38" t="s">
        <v>404</v>
      </c>
      <c r="L218" s="39" t="s">
        <v>105</v>
      </c>
      <c r="M218" s="37" t="s">
        <v>121</v>
      </c>
      <c r="N218" s="40" t="s">
        <v>83</v>
      </c>
      <c r="O218" s="39" t="s">
        <v>107</v>
      </c>
      <c r="P218" s="37" t="s">
        <v>108</v>
      </c>
      <c r="Q218" s="39" t="s">
        <v>151</v>
      </c>
      <c r="R218" s="38" t="s">
        <v>110</v>
      </c>
      <c r="S218" s="39" t="s">
        <v>107</v>
      </c>
      <c r="T218" s="41" t="s">
        <v>122</v>
      </c>
      <c r="U218" s="37" t="s">
        <v>112</v>
      </c>
      <c r="V218" s="39">
        <v>60</v>
      </c>
      <c r="W218" s="37" t="s">
        <v>113</v>
      </c>
      <c r="X218" s="39"/>
      <c r="Y218" s="39"/>
      <c r="Z218" s="39"/>
      <c r="AA218" s="40">
        <v>30</v>
      </c>
      <c r="AB218" s="38">
        <v>60</v>
      </c>
      <c r="AC218" s="38">
        <v>10</v>
      </c>
      <c r="AD218" s="42" t="s">
        <v>129</v>
      </c>
      <c r="AE218" s="37" t="s">
        <v>115</v>
      </c>
      <c r="AF218" s="42">
        <v>150</v>
      </c>
      <c r="AG218" s="135">
        <v>2520</v>
      </c>
      <c r="AH218" s="43">
        <v>0</v>
      </c>
      <c r="AI218" s="44">
        <f t="shared" si="14"/>
        <v>0</v>
      </c>
      <c r="AJ218" s="45"/>
      <c r="AK218" s="46"/>
      <c r="AL218" s="45"/>
      <c r="AM218" s="45" t="s">
        <v>116</v>
      </c>
      <c r="AN218" s="35"/>
      <c r="AO218" s="37"/>
      <c r="AP218" s="37"/>
      <c r="AQ218" s="37"/>
      <c r="AR218" s="37" t="s">
        <v>456</v>
      </c>
      <c r="AS218" s="37" t="s">
        <v>456</v>
      </c>
      <c r="AT218" s="37"/>
      <c r="AU218" s="37"/>
      <c r="AV218" s="37"/>
      <c r="AW218" s="37"/>
      <c r="AX218" s="37"/>
      <c r="AY218" s="37"/>
      <c r="BD218" s="49">
        <v>181</v>
      </c>
      <c r="BE218" s="216"/>
      <c r="BF218" s="216"/>
      <c r="BG218" s="216"/>
      <c r="BH218" s="216"/>
      <c r="BI218" s="216"/>
      <c r="BJ218" s="216"/>
      <c r="BK218" s="216"/>
      <c r="BL218" s="216"/>
      <c r="BM218" s="216"/>
      <c r="BN218" s="216"/>
      <c r="BO218" s="216"/>
      <c r="BP218" s="216"/>
      <c r="BQ218" s="216"/>
      <c r="BR218" s="216"/>
      <c r="BS218" s="216"/>
      <c r="BT218" s="216"/>
      <c r="BU218" s="216"/>
      <c r="BV218" s="216"/>
      <c r="BW218" s="216"/>
      <c r="BX218" s="216"/>
      <c r="BY218" s="216"/>
      <c r="BZ218" s="216"/>
      <c r="CA218" s="216"/>
      <c r="CB218" s="216"/>
      <c r="CC218" s="216"/>
      <c r="CD218" s="216"/>
      <c r="CE218" s="216"/>
      <c r="CF218" s="216"/>
      <c r="CG218" s="216"/>
      <c r="CH218" s="216"/>
      <c r="CI218" s="216"/>
      <c r="CJ218" s="216"/>
      <c r="CK218" s="216"/>
      <c r="CL218" s="216"/>
      <c r="CM218" s="216"/>
      <c r="CN218" s="216"/>
      <c r="CO218" s="216"/>
      <c r="CP218" s="216"/>
      <c r="CQ218" s="216"/>
      <c r="CR218" s="216"/>
      <c r="CS218" s="216"/>
      <c r="CT218" s="216"/>
      <c r="CU218" s="216"/>
      <c r="CV218" s="216"/>
      <c r="CW218" s="216"/>
      <c r="CX218" s="216"/>
      <c r="CY218" s="216"/>
      <c r="CZ218" s="216"/>
      <c r="DA218" s="216"/>
      <c r="DB218" s="216"/>
      <c r="DC218" s="216"/>
      <c r="DD218" s="216"/>
      <c r="DE218" s="216"/>
      <c r="DF218" s="216"/>
      <c r="DG218" s="216"/>
      <c r="DH218" s="216"/>
      <c r="DI218" s="216"/>
      <c r="DJ218" s="216"/>
      <c r="DK218" s="216"/>
      <c r="DL218" s="216"/>
      <c r="DM218" s="216"/>
      <c r="DN218" s="216"/>
      <c r="DO218" s="216"/>
      <c r="DP218" s="216"/>
      <c r="DQ218" s="216"/>
      <c r="DR218" s="216"/>
      <c r="DS218" s="216"/>
      <c r="DT218" s="216"/>
      <c r="DU218" s="216"/>
      <c r="DV218" s="216"/>
      <c r="DW218" s="216"/>
      <c r="DX218" s="216"/>
      <c r="DY218" s="216"/>
      <c r="DZ218" s="216"/>
      <c r="EA218" s="216"/>
      <c r="EB218" s="216"/>
      <c r="EC218" s="216"/>
      <c r="ED218" s="216"/>
      <c r="EE218" s="216"/>
      <c r="EF218" s="216"/>
      <c r="EG218" s="216"/>
      <c r="EH218" s="216"/>
      <c r="EI218" s="216"/>
      <c r="EJ218" s="216"/>
      <c r="EK218" s="216"/>
      <c r="EL218" s="216"/>
      <c r="EM218" s="216"/>
      <c r="EN218" s="216"/>
      <c r="EO218" s="216"/>
      <c r="EP218" s="216"/>
      <c r="EQ218" s="216"/>
      <c r="ER218" s="216"/>
      <c r="ES218" s="216"/>
      <c r="ET218" s="216"/>
      <c r="EU218" s="216"/>
      <c r="EV218" s="216"/>
      <c r="EW218" s="216"/>
      <c r="EX218" s="216"/>
      <c r="EY218" s="216"/>
      <c r="EZ218" s="216"/>
      <c r="FA218" s="216"/>
      <c r="FB218" s="216"/>
      <c r="FC218" s="216"/>
      <c r="FD218" s="216"/>
      <c r="FE218" s="216"/>
      <c r="FF218" s="216"/>
      <c r="FG218" s="216"/>
      <c r="FH218" s="216"/>
      <c r="FI218" s="216"/>
      <c r="FJ218" s="216"/>
      <c r="FK218" s="216"/>
      <c r="FL218" s="216"/>
      <c r="FM218" s="216"/>
      <c r="FN218" s="216"/>
      <c r="FO218" s="216"/>
      <c r="FP218" s="216"/>
      <c r="FQ218" s="216"/>
      <c r="FR218" s="216"/>
      <c r="FS218" s="216"/>
      <c r="FT218" s="216"/>
      <c r="FU218" s="216"/>
      <c r="FV218" s="216"/>
      <c r="FW218" s="216"/>
      <c r="FX218" s="216"/>
      <c r="FY218" s="216"/>
      <c r="FZ218" s="216"/>
      <c r="GA218" s="216"/>
      <c r="GB218" s="216"/>
      <c r="GC218" s="216"/>
      <c r="GD218" s="216"/>
      <c r="GE218" s="216"/>
      <c r="GF218" s="216"/>
      <c r="GG218" s="216"/>
      <c r="GH218" s="216"/>
      <c r="GI218" s="216"/>
      <c r="GJ218" s="216"/>
      <c r="GK218" s="216"/>
      <c r="GL218" s="216"/>
      <c r="GM218" s="216"/>
      <c r="GN218" s="216"/>
      <c r="GO218" s="216"/>
      <c r="GP218" s="216"/>
      <c r="GQ218" s="216"/>
      <c r="GR218" s="216"/>
      <c r="GS218" s="216"/>
      <c r="GT218" s="216"/>
      <c r="GU218" s="216"/>
      <c r="GV218" s="216"/>
      <c r="GW218" s="216"/>
      <c r="GX218" s="216"/>
      <c r="GY218" s="216"/>
      <c r="GZ218" s="216"/>
      <c r="HA218" s="216"/>
      <c r="HB218" s="216"/>
      <c r="HC218" s="216"/>
      <c r="HD218" s="216"/>
      <c r="HE218" s="216"/>
      <c r="HF218" s="216"/>
      <c r="HG218" s="216"/>
      <c r="HH218" s="216"/>
      <c r="HI218" s="216"/>
      <c r="HJ218" s="216"/>
      <c r="HK218" s="216"/>
      <c r="HL218" s="216"/>
      <c r="HM218" s="216"/>
      <c r="HN218" s="216"/>
      <c r="HO218" s="216"/>
      <c r="HP218" s="216"/>
      <c r="HQ218" s="216"/>
      <c r="HR218" s="216"/>
      <c r="HS218" s="216"/>
      <c r="HT218" s="216"/>
      <c r="HU218" s="216"/>
      <c r="HV218" s="216"/>
      <c r="HW218" s="216"/>
      <c r="HX218" s="216"/>
      <c r="HY218" s="216"/>
      <c r="HZ218" s="216"/>
      <c r="IA218" s="216"/>
      <c r="IB218" s="216"/>
      <c r="IC218" s="216"/>
      <c r="ID218" s="216"/>
      <c r="IE218" s="216"/>
      <c r="IF218" s="216"/>
      <c r="IG218" s="216"/>
      <c r="IH218" s="216"/>
      <c r="II218" s="216"/>
      <c r="IJ218" s="216"/>
      <c r="IK218" s="216"/>
      <c r="IL218" s="216"/>
      <c r="IM218" s="216"/>
      <c r="IN218" s="216"/>
      <c r="IO218" s="216"/>
      <c r="IP218" s="216"/>
      <c r="IQ218" s="216"/>
      <c r="IR218" s="216"/>
      <c r="IS218" s="216"/>
      <c r="IT218" s="216"/>
      <c r="IU218" s="216"/>
      <c r="IV218" s="216"/>
      <c r="IW218" s="216"/>
      <c r="IX218" s="216"/>
    </row>
    <row r="219" spans="1:258" s="49" customFormat="1" ht="12.95" customHeight="1">
      <c r="A219" s="101" t="s">
        <v>350</v>
      </c>
      <c r="B219" s="122"/>
      <c r="C219" s="122" t="s">
        <v>3848</v>
      </c>
      <c r="D219" s="101">
        <v>210019770</v>
      </c>
      <c r="E219" s="101" t="s">
        <v>3873</v>
      </c>
      <c r="F219" s="101">
        <v>22100135</v>
      </c>
      <c r="G219" s="293"/>
      <c r="H219" s="126" t="s">
        <v>454</v>
      </c>
      <c r="I219" s="126" t="s">
        <v>439</v>
      </c>
      <c r="J219" s="126" t="s">
        <v>455</v>
      </c>
      <c r="K219" s="101" t="s">
        <v>404</v>
      </c>
      <c r="L219" s="101" t="s">
        <v>105</v>
      </c>
      <c r="M219" s="74" t="s">
        <v>121</v>
      </c>
      <c r="N219" s="101" t="s">
        <v>83</v>
      </c>
      <c r="O219" s="122" t="s">
        <v>107</v>
      </c>
      <c r="P219" s="124" t="s">
        <v>108</v>
      </c>
      <c r="Q219" s="74" t="s">
        <v>109</v>
      </c>
      <c r="R219" s="74" t="s">
        <v>110</v>
      </c>
      <c r="S219" s="122" t="s">
        <v>107</v>
      </c>
      <c r="T219" s="124" t="s">
        <v>122</v>
      </c>
      <c r="U219" s="74" t="s">
        <v>112</v>
      </c>
      <c r="V219" s="74">
        <v>60</v>
      </c>
      <c r="W219" s="74" t="s">
        <v>113</v>
      </c>
      <c r="X219" s="74"/>
      <c r="Y219" s="74"/>
      <c r="Z219" s="74"/>
      <c r="AA219" s="294">
        <v>30</v>
      </c>
      <c r="AB219" s="74">
        <v>60</v>
      </c>
      <c r="AC219" s="294">
        <v>10</v>
      </c>
      <c r="AD219" s="74" t="s">
        <v>129</v>
      </c>
      <c r="AE219" s="74" t="s">
        <v>115</v>
      </c>
      <c r="AF219" s="295">
        <v>150</v>
      </c>
      <c r="AG219" s="296">
        <v>2520</v>
      </c>
      <c r="AH219" s="43">
        <v>0</v>
      </c>
      <c r="AI219" s="44">
        <f t="shared" si="14"/>
        <v>0</v>
      </c>
      <c r="AJ219" s="298"/>
      <c r="AK219" s="298"/>
      <c r="AL219" s="298"/>
      <c r="AM219" s="299" t="s">
        <v>116</v>
      </c>
      <c r="AN219" s="300"/>
      <c r="AO219" s="300"/>
      <c r="AP219" s="74"/>
      <c r="AQ219" s="74"/>
      <c r="AR219" s="74" t="s">
        <v>456</v>
      </c>
      <c r="AS219" s="293"/>
      <c r="AT219" s="74"/>
      <c r="AU219" s="74"/>
      <c r="AV219" s="74"/>
      <c r="AW219" s="74"/>
      <c r="AX219" s="74"/>
      <c r="AY219" s="74" t="s">
        <v>3850</v>
      </c>
      <c r="AZ219" s="216"/>
      <c r="BA219" s="216"/>
      <c r="BB219" s="216"/>
      <c r="BC219" s="224"/>
      <c r="BD219" s="49">
        <v>182</v>
      </c>
    </row>
    <row r="220" spans="1:258" s="49" customFormat="1" ht="12.95" customHeight="1">
      <c r="A220" s="35" t="s">
        <v>350</v>
      </c>
      <c r="B220" s="293"/>
      <c r="C220" s="293" t="s">
        <v>2095</v>
      </c>
      <c r="D220" s="35">
        <v>210019770</v>
      </c>
      <c r="E220" s="38" t="s">
        <v>4083</v>
      </c>
      <c r="F220" s="37"/>
      <c r="G220" s="293"/>
      <c r="H220" s="37" t="s">
        <v>454</v>
      </c>
      <c r="I220" s="37" t="s">
        <v>439</v>
      </c>
      <c r="J220" s="37" t="s">
        <v>455</v>
      </c>
      <c r="K220" s="37" t="s">
        <v>404</v>
      </c>
      <c r="L220" s="39" t="s">
        <v>105</v>
      </c>
      <c r="M220" s="37" t="s">
        <v>121</v>
      </c>
      <c r="N220" s="39" t="s">
        <v>83</v>
      </c>
      <c r="O220" s="39" t="s">
        <v>107</v>
      </c>
      <c r="P220" s="37" t="s">
        <v>108</v>
      </c>
      <c r="Q220" s="39" t="s">
        <v>1094</v>
      </c>
      <c r="R220" s="37" t="s">
        <v>110</v>
      </c>
      <c r="S220" s="39" t="s">
        <v>107</v>
      </c>
      <c r="T220" s="41" t="s">
        <v>122</v>
      </c>
      <c r="U220" s="37" t="s">
        <v>112</v>
      </c>
      <c r="V220" s="39">
        <v>60</v>
      </c>
      <c r="W220" s="37" t="s">
        <v>113</v>
      </c>
      <c r="X220" s="39"/>
      <c r="Y220" s="39"/>
      <c r="Z220" s="39"/>
      <c r="AA220" s="39">
        <v>30</v>
      </c>
      <c r="AB220" s="37">
        <v>60</v>
      </c>
      <c r="AC220" s="37">
        <v>10</v>
      </c>
      <c r="AD220" s="42" t="s">
        <v>129</v>
      </c>
      <c r="AE220" s="37" t="s">
        <v>115</v>
      </c>
      <c r="AF220" s="42">
        <v>150</v>
      </c>
      <c r="AG220" s="45">
        <v>2520</v>
      </c>
      <c r="AH220" s="43">
        <v>0</v>
      </c>
      <c r="AI220" s="44">
        <f t="shared" si="14"/>
        <v>0</v>
      </c>
      <c r="AJ220" s="46"/>
      <c r="AK220" s="45"/>
      <c r="AL220" s="45"/>
      <c r="AM220" s="45" t="s">
        <v>116</v>
      </c>
      <c r="AN220" s="35"/>
      <c r="AO220" s="37"/>
      <c r="AP220" s="37"/>
      <c r="AQ220" s="37"/>
      <c r="AR220" s="37" t="s">
        <v>456</v>
      </c>
      <c r="AS220" s="37" t="s">
        <v>456</v>
      </c>
      <c r="AT220" s="37"/>
      <c r="AU220" s="37"/>
      <c r="AV220" s="37"/>
      <c r="AW220" s="37"/>
      <c r="AX220" s="37"/>
      <c r="AY220" s="37"/>
      <c r="AZ220" s="281" t="s">
        <v>3850</v>
      </c>
      <c r="BA220" s="281">
        <v>22100135</v>
      </c>
      <c r="BB220" s="281"/>
      <c r="BC220" s="224"/>
      <c r="BD220" s="49">
        <v>183</v>
      </c>
      <c r="BE220" s="216"/>
      <c r="BF220" s="216"/>
      <c r="BG220" s="216"/>
      <c r="BH220" s="216"/>
      <c r="BI220" s="216"/>
      <c r="BJ220" s="216"/>
      <c r="BK220" s="216"/>
      <c r="BL220" s="216"/>
      <c r="BM220" s="216"/>
      <c r="BN220" s="216"/>
      <c r="BO220" s="216"/>
      <c r="BP220" s="216"/>
      <c r="BQ220" s="216"/>
      <c r="BR220" s="216"/>
      <c r="BS220" s="216"/>
      <c r="BT220" s="216"/>
      <c r="BU220" s="216"/>
      <c r="BV220" s="216"/>
      <c r="BW220" s="216"/>
      <c r="BX220" s="216"/>
      <c r="BY220" s="216"/>
      <c r="BZ220" s="216"/>
      <c r="CA220" s="216"/>
      <c r="CB220" s="216"/>
      <c r="CC220" s="216"/>
      <c r="CD220" s="216"/>
      <c r="CE220" s="216"/>
      <c r="CF220" s="216"/>
      <c r="CG220" s="216"/>
      <c r="CH220" s="216"/>
      <c r="CI220" s="216"/>
      <c r="CJ220" s="216"/>
      <c r="CK220" s="216"/>
      <c r="CL220" s="216"/>
      <c r="CM220" s="216"/>
      <c r="CN220" s="216"/>
      <c r="CO220" s="216"/>
      <c r="CP220" s="216"/>
      <c r="CQ220" s="216"/>
      <c r="CR220" s="216"/>
      <c r="CS220" s="216"/>
      <c r="CT220" s="216"/>
      <c r="CU220" s="216"/>
      <c r="CV220" s="216"/>
      <c r="CW220" s="216"/>
      <c r="CX220" s="216"/>
      <c r="CY220" s="216"/>
      <c r="CZ220" s="216"/>
      <c r="DA220" s="216"/>
      <c r="DB220" s="216"/>
      <c r="DC220" s="216"/>
      <c r="DD220" s="216"/>
      <c r="DE220" s="216"/>
      <c r="DF220" s="216"/>
      <c r="DG220" s="216"/>
      <c r="DH220" s="216"/>
      <c r="DI220" s="216"/>
      <c r="DJ220" s="216"/>
      <c r="DK220" s="216"/>
      <c r="DL220" s="216"/>
      <c r="DM220" s="216"/>
      <c r="DN220" s="216"/>
      <c r="DO220" s="216"/>
      <c r="DP220" s="216"/>
      <c r="DQ220" s="216"/>
      <c r="DR220" s="216"/>
      <c r="DS220" s="216"/>
      <c r="DT220" s="216"/>
      <c r="DU220" s="216"/>
      <c r="DV220" s="216"/>
      <c r="DW220" s="216"/>
      <c r="DX220" s="216"/>
      <c r="DY220" s="216"/>
      <c r="DZ220" s="216"/>
      <c r="EA220" s="216"/>
      <c r="EB220" s="216"/>
      <c r="EC220" s="216"/>
      <c r="ED220" s="216"/>
      <c r="EE220" s="216"/>
      <c r="EF220" s="216"/>
      <c r="EG220" s="216"/>
      <c r="EH220" s="216"/>
      <c r="EI220" s="216"/>
      <c r="EJ220" s="216"/>
      <c r="EK220" s="216"/>
      <c r="EL220" s="216"/>
      <c r="EM220" s="216"/>
      <c r="EN220" s="216"/>
      <c r="EO220" s="216"/>
      <c r="EP220" s="216"/>
      <c r="EQ220" s="216"/>
      <c r="ER220" s="216"/>
      <c r="ES220" s="216"/>
      <c r="ET220" s="216"/>
      <c r="EU220" s="216"/>
      <c r="EV220" s="216"/>
      <c r="EW220" s="216"/>
      <c r="EX220" s="216"/>
      <c r="EY220" s="216"/>
      <c r="EZ220" s="216"/>
      <c r="FA220" s="216"/>
      <c r="FB220" s="216"/>
      <c r="FC220" s="216"/>
      <c r="FD220" s="216"/>
      <c r="FE220" s="216"/>
      <c r="FF220" s="216"/>
      <c r="FG220" s="216"/>
      <c r="FH220" s="216"/>
      <c r="FI220" s="216"/>
      <c r="FJ220" s="216"/>
      <c r="FK220" s="216"/>
      <c r="FL220" s="216"/>
      <c r="FM220" s="216"/>
      <c r="FN220" s="216"/>
      <c r="FO220" s="216"/>
      <c r="FP220" s="216"/>
      <c r="FQ220" s="216"/>
      <c r="FR220" s="216"/>
      <c r="FS220" s="216"/>
      <c r="FT220" s="216"/>
      <c r="FU220" s="216"/>
      <c r="FV220" s="216"/>
      <c r="FW220" s="216"/>
      <c r="FX220" s="216"/>
      <c r="FY220" s="216"/>
      <c r="FZ220" s="216"/>
      <c r="GA220" s="216"/>
      <c r="GB220" s="216"/>
      <c r="GC220" s="216"/>
      <c r="GD220" s="216"/>
      <c r="GE220" s="216"/>
      <c r="GF220" s="216"/>
      <c r="GG220" s="216"/>
      <c r="GH220" s="216"/>
      <c r="GI220" s="216"/>
      <c r="GJ220" s="216"/>
      <c r="GK220" s="216"/>
      <c r="GL220" s="216"/>
      <c r="GM220" s="216"/>
      <c r="GN220" s="216"/>
      <c r="GO220" s="216"/>
      <c r="GP220" s="216"/>
      <c r="GQ220" s="216"/>
      <c r="GR220" s="216"/>
      <c r="GS220" s="216"/>
      <c r="GT220" s="216"/>
      <c r="GU220" s="216"/>
      <c r="GV220" s="216"/>
      <c r="GW220" s="216"/>
      <c r="GX220" s="216"/>
      <c r="GY220" s="216"/>
      <c r="GZ220" s="216"/>
      <c r="HA220" s="216"/>
      <c r="HB220" s="216"/>
      <c r="HC220" s="216"/>
      <c r="HD220" s="216"/>
      <c r="HE220" s="216"/>
      <c r="HF220" s="216"/>
      <c r="HG220" s="216"/>
      <c r="HH220" s="216"/>
      <c r="HI220" s="216"/>
      <c r="HJ220" s="216"/>
      <c r="HK220" s="216"/>
      <c r="HL220" s="216"/>
      <c r="HM220" s="216"/>
      <c r="HN220" s="216"/>
      <c r="HO220" s="216"/>
      <c r="HP220" s="216"/>
      <c r="HQ220" s="216"/>
      <c r="HR220" s="216"/>
      <c r="HS220" s="216"/>
      <c r="HT220" s="216"/>
      <c r="HU220" s="216"/>
      <c r="HV220" s="216"/>
      <c r="HW220" s="216"/>
      <c r="HX220" s="216"/>
      <c r="HY220" s="216"/>
      <c r="HZ220" s="216"/>
      <c r="IA220" s="216"/>
      <c r="IB220" s="216"/>
      <c r="IC220" s="216"/>
      <c r="ID220" s="216"/>
      <c r="IE220" s="216"/>
      <c r="IF220" s="216"/>
      <c r="IG220" s="216"/>
      <c r="IH220" s="216"/>
      <c r="II220" s="216"/>
      <c r="IJ220" s="216"/>
      <c r="IK220" s="216"/>
      <c r="IL220" s="216"/>
      <c r="IM220" s="216"/>
      <c r="IN220" s="216"/>
      <c r="IO220" s="216"/>
      <c r="IP220" s="216"/>
      <c r="IQ220" s="216"/>
      <c r="IR220" s="216"/>
      <c r="IS220" s="216"/>
      <c r="IT220" s="216"/>
      <c r="IU220" s="216"/>
      <c r="IV220" s="216"/>
      <c r="IW220" s="216"/>
      <c r="IX220" s="216"/>
    </row>
    <row r="221" spans="1:258" s="49" customFormat="1" ht="12.95" customHeight="1">
      <c r="A221" s="466" t="s">
        <v>350</v>
      </c>
      <c r="B221" s="617"/>
      <c r="C221" s="617"/>
      <c r="D221" s="76">
        <v>210019770</v>
      </c>
      <c r="E221" s="614" t="s">
        <v>4765</v>
      </c>
      <c r="F221" s="617"/>
      <c r="G221" s="617"/>
      <c r="H221" s="741" t="s">
        <v>454</v>
      </c>
      <c r="I221" s="741" t="s">
        <v>439</v>
      </c>
      <c r="J221" s="741" t="s">
        <v>455</v>
      </c>
      <c r="K221" s="547" t="s">
        <v>150</v>
      </c>
      <c r="L221" s="143" t="s">
        <v>105</v>
      </c>
      <c r="M221" s="547" t="s">
        <v>121</v>
      </c>
      <c r="N221" s="143" t="s">
        <v>83</v>
      </c>
      <c r="O221" s="469" t="s">
        <v>107</v>
      </c>
      <c r="P221" s="741" t="s">
        <v>108</v>
      </c>
      <c r="Q221" s="469" t="s">
        <v>2156</v>
      </c>
      <c r="R221" s="547" t="s">
        <v>110</v>
      </c>
      <c r="S221" s="469" t="s">
        <v>107</v>
      </c>
      <c r="T221" s="47" t="s">
        <v>122</v>
      </c>
      <c r="U221" s="741" t="s">
        <v>112</v>
      </c>
      <c r="V221" s="469">
        <v>60</v>
      </c>
      <c r="W221" s="741" t="s">
        <v>113</v>
      </c>
      <c r="X221" s="469"/>
      <c r="Y221" s="469"/>
      <c r="Z221" s="469"/>
      <c r="AA221" s="547">
        <v>30</v>
      </c>
      <c r="AB221" s="547">
        <v>60</v>
      </c>
      <c r="AC221" s="547">
        <v>10</v>
      </c>
      <c r="AD221" s="1049" t="s">
        <v>129</v>
      </c>
      <c r="AE221" s="741" t="s">
        <v>115</v>
      </c>
      <c r="AF221" s="745">
        <v>150</v>
      </c>
      <c r="AG221" s="587">
        <v>2520</v>
      </c>
      <c r="AH221" s="1051">
        <v>378000</v>
      </c>
      <c r="AI221" s="1051">
        <f t="shared" si="14"/>
        <v>423360.00000000006</v>
      </c>
      <c r="AJ221" s="1052"/>
      <c r="AK221" s="1053"/>
      <c r="AL221" s="1053"/>
      <c r="AM221" s="1053" t="s">
        <v>116</v>
      </c>
      <c r="AN221" s="466"/>
      <c r="AO221" s="741"/>
      <c r="AP221" s="741"/>
      <c r="AQ221" s="741"/>
      <c r="AR221" s="741" t="s">
        <v>456</v>
      </c>
      <c r="AS221" s="741" t="s">
        <v>456</v>
      </c>
      <c r="AT221" s="741"/>
      <c r="AU221" s="741"/>
      <c r="AV221" s="741"/>
      <c r="AW221" s="741"/>
      <c r="AX221" s="741"/>
      <c r="AY221" s="741" t="s">
        <v>4728</v>
      </c>
      <c r="AZ221" s="1054"/>
      <c r="BA221" s="366"/>
      <c r="BB221" s="366"/>
      <c r="BC221" s="118" t="e">
        <f>VLOOKUP(#REF!,$E$13:$BD$2009,53,0)</f>
        <v>#REF!</v>
      </c>
      <c r="BD221" s="785" t="e">
        <f>BC221+0.5</f>
        <v>#REF!</v>
      </c>
    </row>
    <row r="222" spans="1:258" s="49" customFormat="1" ht="12.95" customHeight="1">
      <c r="A222" s="35" t="s">
        <v>350</v>
      </c>
      <c r="B222" s="35"/>
      <c r="C222" s="36" t="s">
        <v>2128</v>
      </c>
      <c r="D222" s="35">
        <v>210013806</v>
      </c>
      <c r="E222" s="37" t="s">
        <v>3463</v>
      </c>
      <c r="F222" s="37">
        <v>22100136</v>
      </c>
      <c r="G222" s="37" t="s">
        <v>1352</v>
      </c>
      <c r="H222" s="37" t="s">
        <v>457</v>
      </c>
      <c r="I222" s="37" t="s">
        <v>439</v>
      </c>
      <c r="J222" s="37" t="s">
        <v>458</v>
      </c>
      <c r="K222" s="38" t="s">
        <v>404</v>
      </c>
      <c r="L222" s="39" t="s">
        <v>105</v>
      </c>
      <c r="M222" s="37" t="s">
        <v>121</v>
      </c>
      <c r="N222" s="40" t="s">
        <v>83</v>
      </c>
      <c r="O222" s="39" t="s">
        <v>107</v>
      </c>
      <c r="P222" s="37" t="s">
        <v>108</v>
      </c>
      <c r="Q222" s="39" t="s">
        <v>151</v>
      </c>
      <c r="R222" s="38" t="s">
        <v>110</v>
      </c>
      <c r="S222" s="39" t="s">
        <v>107</v>
      </c>
      <c r="T222" s="41" t="s">
        <v>122</v>
      </c>
      <c r="U222" s="37" t="s">
        <v>112</v>
      </c>
      <c r="V222" s="39">
        <v>60</v>
      </c>
      <c r="W222" s="37" t="s">
        <v>113</v>
      </c>
      <c r="X222" s="39"/>
      <c r="Y222" s="39"/>
      <c r="Z222" s="39"/>
      <c r="AA222" s="40">
        <v>30</v>
      </c>
      <c r="AB222" s="38">
        <v>60</v>
      </c>
      <c r="AC222" s="38">
        <v>10</v>
      </c>
      <c r="AD222" s="42" t="s">
        <v>129</v>
      </c>
      <c r="AE222" s="37" t="s">
        <v>115</v>
      </c>
      <c r="AF222" s="42">
        <v>330</v>
      </c>
      <c r="AG222" s="135">
        <v>13150</v>
      </c>
      <c r="AH222" s="43">
        <v>0</v>
      </c>
      <c r="AI222" s="44">
        <f t="shared" si="14"/>
        <v>0</v>
      </c>
      <c r="AJ222" s="45"/>
      <c r="AK222" s="46"/>
      <c r="AL222" s="45"/>
      <c r="AM222" s="45" t="s">
        <v>116</v>
      </c>
      <c r="AN222" s="35"/>
      <c r="AO222" s="37"/>
      <c r="AP222" s="37"/>
      <c r="AQ222" s="37"/>
      <c r="AR222" s="37" t="s">
        <v>459</v>
      </c>
      <c r="AS222" s="37" t="s">
        <v>459</v>
      </c>
      <c r="AT222" s="37"/>
      <c r="AU222" s="37"/>
      <c r="AV222" s="37"/>
      <c r="AW222" s="37"/>
      <c r="AX222" s="37"/>
      <c r="AY222" s="37"/>
      <c r="BD222" s="49">
        <v>184</v>
      </c>
      <c r="BE222" s="216"/>
      <c r="BF222" s="216"/>
      <c r="BG222" s="216"/>
      <c r="BH222" s="216"/>
      <c r="BI222" s="216"/>
      <c r="BJ222" s="216"/>
      <c r="BK222" s="216"/>
      <c r="BL222" s="216"/>
      <c r="BM222" s="216"/>
      <c r="BN222" s="216"/>
      <c r="BO222" s="216"/>
      <c r="BP222" s="216"/>
      <c r="BQ222" s="216"/>
      <c r="BR222" s="216"/>
      <c r="BS222" s="216"/>
      <c r="BT222" s="216"/>
      <c r="BU222" s="216"/>
      <c r="BV222" s="216"/>
      <c r="BW222" s="216"/>
      <c r="BX222" s="216"/>
      <c r="BY222" s="216"/>
      <c r="BZ222" s="216"/>
      <c r="CA222" s="216"/>
      <c r="CB222" s="216"/>
      <c r="CC222" s="216"/>
      <c r="CD222" s="216"/>
      <c r="CE222" s="216"/>
      <c r="CF222" s="216"/>
      <c r="CG222" s="216"/>
      <c r="CH222" s="216"/>
      <c r="CI222" s="216"/>
      <c r="CJ222" s="216"/>
      <c r="CK222" s="216"/>
      <c r="CL222" s="216"/>
      <c r="CM222" s="216"/>
      <c r="CN222" s="216"/>
      <c r="CO222" s="216"/>
      <c r="CP222" s="216"/>
      <c r="CQ222" s="216"/>
      <c r="CR222" s="216"/>
      <c r="CS222" s="216"/>
      <c r="CT222" s="216"/>
      <c r="CU222" s="216"/>
      <c r="CV222" s="216"/>
      <c r="CW222" s="216"/>
      <c r="CX222" s="216"/>
      <c r="CY222" s="216"/>
      <c r="CZ222" s="216"/>
      <c r="DA222" s="216"/>
      <c r="DB222" s="216"/>
      <c r="DC222" s="216"/>
      <c r="DD222" s="216"/>
      <c r="DE222" s="216"/>
      <c r="DF222" s="216"/>
      <c r="DG222" s="216"/>
      <c r="DH222" s="216"/>
      <c r="DI222" s="216"/>
      <c r="DJ222" s="216"/>
      <c r="DK222" s="216"/>
      <c r="DL222" s="216"/>
      <c r="DM222" s="216"/>
      <c r="DN222" s="216"/>
      <c r="DO222" s="216"/>
      <c r="DP222" s="216"/>
      <c r="DQ222" s="216"/>
      <c r="DR222" s="216"/>
      <c r="DS222" s="216"/>
      <c r="DT222" s="216"/>
      <c r="DU222" s="216"/>
      <c r="DV222" s="216"/>
      <c r="DW222" s="216"/>
      <c r="DX222" s="216"/>
      <c r="DY222" s="216"/>
      <c r="DZ222" s="216"/>
      <c r="EA222" s="216"/>
      <c r="EB222" s="216"/>
      <c r="EC222" s="216"/>
      <c r="ED222" s="216"/>
      <c r="EE222" s="216"/>
      <c r="EF222" s="216"/>
      <c r="EG222" s="216"/>
      <c r="EH222" s="216"/>
      <c r="EI222" s="216"/>
      <c r="EJ222" s="216"/>
      <c r="EK222" s="216"/>
      <c r="EL222" s="216"/>
      <c r="EM222" s="216"/>
      <c r="EN222" s="216"/>
      <c r="EO222" s="216"/>
      <c r="EP222" s="216"/>
      <c r="EQ222" s="216"/>
      <c r="ER222" s="216"/>
      <c r="ES222" s="216"/>
      <c r="ET222" s="216"/>
      <c r="EU222" s="216"/>
      <c r="EV222" s="216"/>
      <c r="EW222" s="216"/>
      <c r="EX222" s="216"/>
      <c r="EY222" s="216"/>
      <c r="EZ222" s="216"/>
      <c r="FA222" s="216"/>
      <c r="FB222" s="216"/>
      <c r="FC222" s="216"/>
      <c r="FD222" s="216"/>
      <c r="FE222" s="216"/>
      <c r="FF222" s="216"/>
      <c r="FG222" s="216"/>
      <c r="FH222" s="216"/>
      <c r="FI222" s="216"/>
      <c r="FJ222" s="216"/>
      <c r="FK222" s="216"/>
      <c r="FL222" s="216"/>
      <c r="FM222" s="216"/>
      <c r="FN222" s="216"/>
      <c r="FO222" s="216"/>
      <c r="FP222" s="216"/>
      <c r="FQ222" s="216"/>
      <c r="FR222" s="216"/>
      <c r="FS222" s="216"/>
      <c r="FT222" s="216"/>
      <c r="FU222" s="216"/>
      <c r="FV222" s="216"/>
      <c r="FW222" s="216"/>
      <c r="FX222" s="216"/>
      <c r="FY222" s="216"/>
      <c r="FZ222" s="216"/>
      <c r="GA222" s="216"/>
      <c r="GB222" s="216"/>
      <c r="GC222" s="216"/>
      <c r="GD222" s="216"/>
      <c r="GE222" s="216"/>
      <c r="GF222" s="216"/>
      <c r="GG222" s="216"/>
      <c r="GH222" s="216"/>
      <c r="GI222" s="216"/>
      <c r="GJ222" s="216"/>
      <c r="GK222" s="216"/>
      <c r="GL222" s="216"/>
      <c r="GM222" s="216"/>
      <c r="GN222" s="216"/>
      <c r="GO222" s="216"/>
      <c r="GP222" s="216"/>
      <c r="GQ222" s="216"/>
      <c r="GR222" s="216"/>
      <c r="GS222" s="216"/>
      <c r="GT222" s="216"/>
      <c r="GU222" s="216"/>
      <c r="GV222" s="216"/>
      <c r="GW222" s="216"/>
      <c r="GX222" s="216"/>
      <c r="GY222" s="216"/>
      <c r="GZ222" s="216"/>
      <c r="HA222" s="216"/>
      <c r="HB222" s="216"/>
      <c r="HC222" s="216"/>
      <c r="HD222" s="216"/>
      <c r="HE222" s="216"/>
      <c r="HF222" s="216"/>
      <c r="HG222" s="216"/>
      <c r="HH222" s="216"/>
      <c r="HI222" s="216"/>
      <c r="HJ222" s="216"/>
      <c r="HK222" s="216"/>
      <c r="HL222" s="216"/>
      <c r="HM222" s="216"/>
      <c r="HN222" s="216"/>
      <c r="HO222" s="216"/>
      <c r="HP222" s="216"/>
      <c r="HQ222" s="216"/>
      <c r="HR222" s="216"/>
      <c r="HS222" s="216"/>
      <c r="HT222" s="216"/>
      <c r="HU222" s="216"/>
      <c r="HV222" s="216"/>
      <c r="HW222" s="216"/>
      <c r="HX222" s="216"/>
      <c r="HY222" s="216"/>
      <c r="HZ222" s="216"/>
      <c r="IA222" s="216"/>
      <c r="IB222" s="216"/>
      <c r="IC222" s="216"/>
      <c r="ID222" s="216"/>
      <c r="IE222" s="216"/>
      <c r="IF222" s="216"/>
      <c r="IG222" s="216"/>
      <c r="IH222" s="216"/>
      <c r="II222" s="216"/>
      <c r="IJ222" s="216"/>
      <c r="IK222" s="216"/>
      <c r="IL222" s="216"/>
      <c r="IM222" s="216"/>
      <c r="IN222" s="216"/>
      <c r="IO222" s="216"/>
      <c r="IP222" s="216"/>
      <c r="IQ222" s="216"/>
      <c r="IR222" s="216"/>
      <c r="IS222" s="216"/>
      <c r="IT222" s="216"/>
      <c r="IU222" s="216"/>
      <c r="IV222" s="216"/>
      <c r="IW222" s="216"/>
      <c r="IX222" s="216"/>
    </row>
    <row r="223" spans="1:258" s="49" customFormat="1" ht="12.95" customHeight="1">
      <c r="A223" s="101" t="s">
        <v>350</v>
      </c>
      <c r="B223" s="122"/>
      <c r="C223" s="122" t="s">
        <v>3848</v>
      </c>
      <c r="D223" s="101">
        <v>210013806</v>
      </c>
      <c r="E223" s="101" t="s">
        <v>3874</v>
      </c>
      <c r="F223" s="101">
        <v>22100136</v>
      </c>
      <c r="G223" s="293"/>
      <c r="H223" s="126" t="s">
        <v>457</v>
      </c>
      <c r="I223" s="126" t="s">
        <v>439</v>
      </c>
      <c r="J223" s="126" t="s">
        <v>458</v>
      </c>
      <c r="K223" s="101" t="s">
        <v>404</v>
      </c>
      <c r="L223" s="101" t="s">
        <v>105</v>
      </c>
      <c r="M223" s="74" t="s">
        <v>121</v>
      </c>
      <c r="N223" s="101" t="s">
        <v>83</v>
      </c>
      <c r="O223" s="122" t="s">
        <v>107</v>
      </c>
      <c r="P223" s="124" t="s">
        <v>108</v>
      </c>
      <c r="Q223" s="74" t="s">
        <v>109</v>
      </c>
      <c r="R223" s="74" t="s">
        <v>110</v>
      </c>
      <c r="S223" s="122" t="s">
        <v>107</v>
      </c>
      <c r="T223" s="124" t="s">
        <v>122</v>
      </c>
      <c r="U223" s="74" t="s">
        <v>112</v>
      </c>
      <c r="V223" s="74">
        <v>60</v>
      </c>
      <c r="W223" s="74" t="s">
        <v>113</v>
      </c>
      <c r="X223" s="74"/>
      <c r="Y223" s="74"/>
      <c r="Z223" s="74"/>
      <c r="AA223" s="294">
        <v>30</v>
      </c>
      <c r="AB223" s="74">
        <v>60</v>
      </c>
      <c r="AC223" s="294">
        <v>10</v>
      </c>
      <c r="AD223" s="74" t="s">
        <v>129</v>
      </c>
      <c r="AE223" s="74" t="s">
        <v>115</v>
      </c>
      <c r="AF223" s="295">
        <v>330</v>
      </c>
      <c r="AG223" s="296">
        <v>13150</v>
      </c>
      <c r="AH223" s="43">
        <v>0</v>
      </c>
      <c r="AI223" s="44">
        <f t="shared" si="14"/>
        <v>0</v>
      </c>
      <c r="AJ223" s="298"/>
      <c r="AK223" s="298"/>
      <c r="AL223" s="298"/>
      <c r="AM223" s="299" t="s">
        <v>116</v>
      </c>
      <c r="AN223" s="300"/>
      <c r="AO223" s="300"/>
      <c r="AP223" s="74"/>
      <c r="AQ223" s="74"/>
      <c r="AR223" s="74" t="s">
        <v>459</v>
      </c>
      <c r="AS223" s="293"/>
      <c r="AT223" s="74"/>
      <c r="AU223" s="74"/>
      <c r="AV223" s="74"/>
      <c r="AW223" s="74"/>
      <c r="AX223" s="74"/>
      <c r="AY223" s="74" t="s">
        <v>3850</v>
      </c>
      <c r="AZ223" s="216"/>
      <c r="BA223" s="216"/>
      <c r="BB223" s="216"/>
      <c r="BC223" s="224"/>
      <c r="BD223" s="49">
        <v>185</v>
      </c>
    </row>
    <row r="224" spans="1:258" s="49" customFormat="1" ht="12.95" customHeight="1">
      <c r="A224" s="35" t="s">
        <v>350</v>
      </c>
      <c r="B224" s="293"/>
      <c r="C224" s="293" t="s">
        <v>2095</v>
      </c>
      <c r="D224" s="35">
        <v>210013806</v>
      </c>
      <c r="E224" s="38" t="s">
        <v>4084</v>
      </c>
      <c r="F224" s="37"/>
      <c r="G224" s="293"/>
      <c r="H224" s="37" t="s">
        <v>457</v>
      </c>
      <c r="I224" s="37" t="s">
        <v>439</v>
      </c>
      <c r="J224" s="37" t="s">
        <v>458</v>
      </c>
      <c r="K224" s="37" t="s">
        <v>404</v>
      </c>
      <c r="L224" s="39" t="s">
        <v>105</v>
      </c>
      <c r="M224" s="37" t="s">
        <v>121</v>
      </c>
      <c r="N224" s="39" t="s">
        <v>83</v>
      </c>
      <c r="O224" s="39" t="s">
        <v>107</v>
      </c>
      <c r="P224" s="37" t="s">
        <v>108</v>
      </c>
      <c r="Q224" s="39" t="s">
        <v>1094</v>
      </c>
      <c r="R224" s="37" t="s">
        <v>110</v>
      </c>
      <c r="S224" s="39" t="s">
        <v>107</v>
      </c>
      <c r="T224" s="41" t="s">
        <v>122</v>
      </c>
      <c r="U224" s="37" t="s">
        <v>112</v>
      </c>
      <c r="V224" s="39">
        <v>60</v>
      </c>
      <c r="W224" s="37" t="s">
        <v>113</v>
      </c>
      <c r="X224" s="39"/>
      <c r="Y224" s="39"/>
      <c r="Z224" s="39"/>
      <c r="AA224" s="39">
        <v>30</v>
      </c>
      <c r="AB224" s="37">
        <v>60</v>
      </c>
      <c r="AC224" s="37">
        <v>10</v>
      </c>
      <c r="AD224" s="42" t="s">
        <v>129</v>
      </c>
      <c r="AE224" s="37" t="s">
        <v>115</v>
      </c>
      <c r="AF224" s="42">
        <v>330</v>
      </c>
      <c r="AG224" s="45">
        <v>13150</v>
      </c>
      <c r="AH224" s="43">
        <v>0</v>
      </c>
      <c r="AI224" s="44">
        <f t="shared" si="14"/>
        <v>0</v>
      </c>
      <c r="AJ224" s="46"/>
      <c r="AK224" s="45"/>
      <c r="AL224" s="45"/>
      <c r="AM224" s="45" t="s">
        <v>116</v>
      </c>
      <c r="AN224" s="35"/>
      <c r="AO224" s="37"/>
      <c r="AP224" s="37"/>
      <c r="AQ224" s="37"/>
      <c r="AR224" s="37" t="s">
        <v>459</v>
      </c>
      <c r="AS224" s="37" t="s">
        <v>459</v>
      </c>
      <c r="AT224" s="37"/>
      <c r="AU224" s="37"/>
      <c r="AV224" s="37"/>
      <c r="AW224" s="37"/>
      <c r="AX224" s="37"/>
      <c r="AY224" s="37"/>
      <c r="AZ224" s="281" t="s">
        <v>3850</v>
      </c>
      <c r="BA224" s="281">
        <v>22100136</v>
      </c>
      <c r="BB224" s="281"/>
      <c r="BC224" s="224"/>
      <c r="BD224" s="49">
        <v>186</v>
      </c>
    </row>
    <row r="225" spans="1:258" s="49" customFormat="1" ht="12.95" customHeight="1">
      <c r="A225" s="466" t="s">
        <v>350</v>
      </c>
      <c r="B225" s="617"/>
      <c r="C225" s="617"/>
      <c r="D225" s="76">
        <v>210013806</v>
      </c>
      <c r="E225" s="614" t="s">
        <v>4766</v>
      </c>
      <c r="F225" s="617"/>
      <c r="G225" s="617"/>
      <c r="H225" s="741" t="s">
        <v>457</v>
      </c>
      <c r="I225" s="741" t="s">
        <v>439</v>
      </c>
      <c r="J225" s="741" t="s">
        <v>458</v>
      </c>
      <c r="K225" s="547" t="s">
        <v>150</v>
      </c>
      <c r="L225" s="143" t="s">
        <v>105</v>
      </c>
      <c r="M225" s="547" t="s">
        <v>121</v>
      </c>
      <c r="N225" s="143" t="s">
        <v>83</v>
      </c>
      <c r="O225" s="469" t="s">
        <v>107</v>
      </c>
      <c r="P225" s="741" t="s">
        <v>108</v>
      </c>
      <c r="Q225" s="469" t="s">
        <v>2156</v>
      </c>
      <c r="R225" s="547" t="s">
        <v>110</v>
      </c>
      <c r="S225" s="469" t="s">
        <v>107</v>
      </c>
      <c r="T225" s="47" t="s">
        <v>122</v>
      </c>
      <c r="U225" s="741" t="s">
        <v>112</v>
      </c>
      <c r="V225" s="469">
        <v>60</v>
      </c>
      <c r="W225" s="741" t="s">
        <v>113</v>
      </c>
      <c r="X225" s="469"/>
      <c r="Y225" s="469"/>
      <c r="Z225" s="469"/>
      <c r="AA225" s="547">
        <v>30</v>
      </c>
      <c r="AB225" s="547">
        <v>60</v>
      </c>
      <c r="AC225" s="547">
        <v>10</v>
      </c>
      <c r="AD225" s="1049" t="s">
        <v>129</v>
      </c>
      <c r="AE225" s="741" t="s">
        <v>115</v>
      </c>
      <c r="AF225" s="745">
        <v>330</v>
      </c>
      <c r="AG225" s="587">
        <v>13150</v>
      </c>
      <c r="AH225" s="1051">
        <v>4339500</v>
      </c>
      <c r="AI225" s="1051">
        <f t="shared" si="14"/>
        <v>4860240</v>
      </c>
      <c r="AJ225" s="1052"/>
      <c r="AK225" s="1053"/>
      <c r="AL225" s="1053"/>
      <c r="AM225" s="1053" t="s">
        <v>116</v>
      </c>
      <c r="AN225" s="466"/>
      <c r="AO225" s="741"/>
      <c r="AP225" s="741"/>
      <c r="AQ225" s="741"/>
      <c r="AR225" s="741" t="s">
        <v>459</v>
      </c>
      <c r="AS225" s="741" t="s">
        <v>459</v>
      </c>
      <c r="AT225" s="741"/>
      <c r="AU225" s="741"/>
      <c r="AV225" s="741"/>
      <c r="AW225" s="741"/>
      <c r="AX225" s="741"/>
      <c r="AY225" s="741" t="s">
        <v>4728</v>
      </c>
      <c r="AZ225" s="1054"/>
      <c r="BA225" s="366"/>
      <c r="BB225" s="366"/>
      <c r="BC225" s="118" t="e">
        <f>VLOOKUP(#REF!,$E$13:$BD$2009,53,0)</f>
        <v>#REF!</v>
      </c>
      <c r="BD225" s="785" t="e">
        <f>BC225+0.5</f>
        <v>#REF!</v>
      </c>
    </row>
    <row r="226" spans="1:258" s="49" customFormat="1" ht="12.95" customHeight="1">
      <c r="A226" s="35" t="s">
        <v>350</v>
      </c>
      <c r="B226" s="35"/>
      <c r="C226" s="36" t="s">
        <v>2128</v>
      </c>
      <c r="D226" s="35">
        <v>210013809</v>
      </c>
      <c r="E226" s="37" t="s">
        <v>3464</v>
      </c>
      <c r="F226" s="37">
        <v>22100137</v>
      </c>
      <c r="G226" s="37" t="s">
        <v>1353</v>
      </c>
      <c r="H226" s="37" t="s">
        <v>457</v>
      </c>
      <c r="I226" s="37" t="s">
        <v>439</v>
      </c>
      <c r="J226" s="37" t="s">
        <v>458</v>
      </c>
      <c r="K226" s="38" t="s">
        <v>404</v>
      </c>
      <c r="L226" s="39" t="s">
        <v>105</v>
      </c>
      <c r="M226" s="37" t="s">
        <v>121</v>
      </c>
      <c r="N226" s="40" t="s">
        <v>83</v>
      </c>
      <c r="O226" s="39" t="s">
        <v>107</v>
      </c>
      <c r="P226" s="37" t="s">
        <v>108</v>
      </c>
      <c r="Q226" s="39" t="s">
        <v>151</v>
      </c>
      <c r="R226" s="38" t="s">
        <v>110</v>
      </c>
      <c r="S226" s="39" t="s">
        <v>107</v>
      </c>
      <c r="T226" s="41" t="s">
        <v>122</v>
      </c>
      <c r="U226" s="37" t="s">
        <v>112</v>
      </c>
      <c r="V226" s="39">
        <v>60</v>
      </c>
      <c r="W226" s="37" t="s">
        <v>113</v>
      </c>
      <c r="X226" s="39"/>
      <c r="Y226" s="39"/>
      <c r="Z226" s="39"/>
      <c r="AA226" s="40">
        <v>30</v>
      </c>
      <c r="AB226" s="38">
        <v>60</v>
      </c>
      <c r="AC226" s="38">
        <v>10</v>
      </c>
      <c r="AD226" s="42" t="s">
        <v>129</v>
      </c>
      <c r="AE226" s="37" t="s">
        <v>115</v>
      </c>
      <c r="AF226" s="42">
        <v>10</v>
      </c>
      <c r="AG226" s="135">
        <v>2520</v>
      </c>
      <c r="AH226" s="43">
        <v>0</v>
      </c>
      <c r="AI226" s="44">
        <f t="shared" si="14"/>
        <v>0</v>
      </c>
      <c r="AJ226" s="45"/>
      <c r="AK226" s="46"/>
      <c r="AL226" s="45"/>
      <c r="AM226" s="45" t="s">
        <v>116</v>
      </c>
      <c r="AN226" s="35"/>
      <c r="AO226" s="37"/>
      <c r="AP226" s="37"/>
      <c r="AQ226" s="37"/>
      <c r="AR226" s="37" t="s">
        <v>460</v>
      </c>
      <c r="AS226" s="37" t="s">
        <v>460</v>
      </c>
      <c r="AT226" s="37"/>
      <c r="AU226" s="37"/>
      <c r="AV226" s="37"/>
      <c r="AW226" s="37"/>
      <c r="AX226" s="37"/>
      <c r="AY226" s="37"/>
      <c r="BD226" s="49">
        <v>187</v>
      </c>
    </row>
    <row r="227" spans="1:258" s="49" customFormat="1" ht="12.95" customHeight="1">
      <c r="A227" s="101" t="s">
        <v>350</v>
      </c>
      <c r="B227" s="122"/>
      <c r="C227" s="293" t="s">
        <v>2095</v>
      </c>
      <c r="D227" s="101">
        <v>210013809</v>
      </c>
      <c r="E227" s="101" t="s">
        <v>3875</v>
      </c>
      <c r="F227" s="101">
        <v>22100137</v>
      </c>
      <c r="G227" s="293"/>
      <c r="H227" s="126" t="s">
        <v>457</v>
      </c>
      <c r="I227" s="126" t="s">
        <v>439</v>
      </c>
      <c r="J227" s="126" t="s">
        <v>458</v>
      </c>
      <c r="K227" s="101" t="s">
        <v>404</v>
      </c>
      <c r="L227" s="101" t="s">
        <v>105</v>
      </c>
      <c r="M227" s="74" t="s">
        <v>121</v>
      </c>
      <c r="N227" s="101" t="s">
        <v>83</v>
      </c>
      <c r="O227" s="122" t="s">
        <v>107</v>
      </c>
      <c r="P227" s="124" t="s">
        <v>108</v>
      </c>
      <c r="Q227" s="74" t="s">
        <v>109</v>
      </c>
      <c r="R227" s="74" t="s">
        <v>110</v>
      </c>
      <c r="S227" s="122" t="s">
        <v>107</v>
      </c>
      <c r="T227" s="124" t="s">
        <v>122</v>
      </c>
      <c r="U227" s="74" t="s">
        <v>112</v>
      </c>
      <c r="V227" s="74">
        <v>60</v>
      </c>
      <c r="W227" s="74" t="s">
        <v>113</v>
      </c>
      <c r="X227" s="74"/>
      <c r="Y227" s="74"/>
      <c r="Z227" s="74"/>
      <c r="AA227" s="294">
        <v>30</v>
      </c>
      <c r="AB227" s="74">
        <v>60</v>
      </c>
      <c r="AC227" s="294">
        <v>10</v>
      </c>
      <c r="AD227" s="74" t="s">
        <v>129</v>
      </c>
      <c r="AE227" s="74" t="s">
        <v>115</v>
      </c>
      <c r="AF227" s="295">
        <v>10</v>
      </c>
      <c r="AG227" s="296">
        <v>2520</v>
      </c>
      <c r="AH227" s="43">
        <v>0</v>
      </c>
      <c r="AI227" s="44">
        <f t="shared" si="14"/>
        <v>0</v>
      </c>
      <c r="AJ227" s="298"/>
      <c r="AK227" s="298"/>
      <c r="AL227" s="298"/>
      <c r="AM227" s="299" t="s">
        <v>116</v>
      </c>
      <c r="AN227" s="300"/>
      <c r="AO227" s="300"/>
      <c r="AP227" s="74"/>
      <c r="AQ227" s="74"/>
      <c r="AR227" s="74" t="s">
        <v>460</v>
      </c>
      <c r="AS227" s="293"/>
      <c r="AT227" s="74"/>
      <c r="AU227" s="74"/>
      <c r="AV227" s="74"/>
      <c r="AW227" s="74"/>
      <c r="AX227" s="74"/>
      <c r="AY227" s="74" t="s">
        <v>3850</v>
      </c>
      <c r="AZ227" s="216"/>
      <c r="BA227" s="216"/>
      <c r="BB227" s="216"/>
      <c r="BC227" s="224"/>
      <c r="BD227" s="49">
        <v>188</v>
      </c>
    </row>
    <row r="228" spans="1:258" s="49" customFormat="1" ht="12.95" customHeight="1">
      <c r="A228" s="35" t="s">
        <v>350</v>
      </c>
      <c r="B228" s="293"/>
      <c r="C228" s="293" t="s">
        <v>2095</v>
      </c>
      <c r="D228" s="35">
        <v>210013809</v>
      </c>
      <c r="E228" s="38" t="s">
        <v>4085</v>
      </c>
      <c r="F228" s="37"/>
      <c r="G228" s="293"/>
      <c r="H228" s="37" t="s">
        <v>457</v>
      </c>
      <c r="I228" s="37" t="s">
        <v>439</v>
      </c>
      <c r="J228" s="37" t="s">
        <v>458</v>
      </c>
      <c r="K228" s="37" t="s">
        <v>404</v>
      </c>
      <c r="L228" s="39" t="s">
        <v>105</v>
      </c>
      <c r="M228" s="37" t="s">
        <v>121</v>
      </c>
      <c r="N228" s="39" t="s">
        <v>83</v>
      </c>
      <c r="O228" s="39" t="s">
        <v>107</v>
      </c>
      <c r="P228" s="37" t="s">
        <v>108</v>
      </c>
      <c r="Q228" s="39" t="s">
        <v>1094</v>
      </c>
      <c r="R228" s="37" t="s">
        <v>110</v>
      </c>
      <c r="S228" s="39" t="s">
        <v>107</v>
      </c>
      <c r="T228" s="41" t="s">
        <v>122</v>
      </c>
      <c r="U228" s="37" t="s">
        <v>112</v>
      </c>
      <c r="V228" s="39">
        <v>60</v>
      </c>
      <c r="W228" s="37" t="s">
        <v>113</v>
      </c>
      <c r="X228" s="39"/>
      <c r="Y228" s="39"/>
      <c r="Z228" s="39"/>
      <c r="AA228" s="39">
        <v>30</v>
      </c>
      <c r="AB228" s="37">
        <v>60</v>
      </c>
      <c r="AC228" s="37">
        <v>10</v>
      </c>
      <c r="AD228" s="42" t="s">
        <v>129</v>
      </c>
      <c r="AE228" s="37" t="s">
        <v>115</v>
      </c>
      <c r="AF228" s="42">
        <v>10</v>
      </c>
      <c r="AG228" s="45">
        <v>2520</v>
      </c>
      <c r="AH228" s="43">
        <v>0</v>
      </c>
      <c r="AI228" s="44">
        <f t="shared" si="14"/>
        <v>0</v>
      </c>
      <c r="AJ228" s="46"/>
      <c r="AK228" s="45"/>
      <c r="AL228" s="45"/>
      <c r="AM228" s="45" t="s">
        <v>116</v>
      </c>
      <c r="AN228" s="35"/>
      <c r="AO228" s="37"/>
      <c r="AP228" s="37"/>
      <c r="AQ228" s="37"/>
      <c r="AR228" s="37" t="s">
        <v>460</v>
      </c>
      <c r="AS228" s="37" t="s">
        <v>460</v>
      </c>
      <c r="AT228" s="37"/>
      <c r="AU228" s="37"/>
      <c r="AV228" s="37"/>
      <c r="AW228" s="37"/>
      <c r="AX228" s="37"/>
      <c r="AY228" s="37"/>
      <c r="AZ228" s="281" t="s">
        <v>3850</v>
      </c>
      <c r="BA228" s="281">
        <v>22100137</v>
      </c>
      <c r="BB228" s="281"/>
      <c r="BC228" s="224"/>
      <c r="BD228" s="49">
        <v>189</v>
      </c>
      <c r="BE228" s="216"/>
      <c r="BF228" s="216"/>
      <c r="BG228" s="216"/>
      <c r="BH228" s="216"/>
      <c r="BI228" s="216"/>
      <c r="BJ228" s="216"/>
      <c r="BK228" s="216"/>
      <c r="BL228" s="216"/>
      <c r="BM228" s="216"/>
      <c r="BN228" s="216"/>
      <c r="BO228" s="216"/>
      <c r="BP228" s="216"/>
      <c r="BQ228" s="216"/>
      <c r="BR228" s="216"/>
      <c r="BS228" s="216"/>
      <c r="BT228" s="216"/>
      <c r="BU228" s="216"/>
      <c r="BV228" s="216"/>
      <c r="BW228" s="216"/>
      <c r="BX228" s="216"/>
      <c r="BY228" s="216"/>
      <c r="BZ228" s="216"/>
      <c r="CA228" s="216"/>
      <c r="CB228" s="216"/>
      <c r="CC228" s="216"/>
      <c r="CD228" s="216"/>
      <c r="CE228" s="216"/>
      <c r="CF228" s="216"/>
      <c r="CG228" s="216"/>
      <c r="CH228" s="216"/>
      <c r="CI228" s="216"/>
      <c r="CJ228" s="216"/>
      <c r="CK228" s="216"/>
      <c r="CL228" s="216"/>
      <c r="CM228" s="216"/>
      <c r="CN228" s="216"/>
      <c r="CO228" s="216"/>
      <c r="CP228" s="216"/>
      <c r="CQ228" s="216"/>
      <c r="CR228" s="216"/>
      <c r="CS228" s="216"/>
      <c r="CT228" s="216"/>
      <c r="CU228" s="216"/>
      <c r="CV228" s="216"/>
      <c r="CW228" s="216"/>
      <c r="CX228" s="216"/>
      <c r="CY228" s="216"/>
      <c r="CZ228" s="216"/>
      <c r="DA228" s="216"/>
      <c r="DB228" s="216"/>
      <c r="DC228" s="216"/>
      <c r="DD228" s="216"/>
      <c r="DE228" s="216"/>
      <c r="DF228" s="216"/>
      <c r="DG228" s="216"/>
      <c r="DH228" s="216"/>
      <c r="DI228" s="216"/>
      <c r="DJ228" s="216"/>
      <c r="DK228" s="216"/>
      <c r="DL228" s="216"/>
      <c r="DM228" s="216"/>
      <c r="DN228" s="216"/>
      <c r="DO228" s="216"/>
      <c r="DP228" s="216"/>
      <c r="DQ228" s="216"/>
      <c r="DR228" s="216"/>
      <c r="DS228" s="216"/>
      <c r="DT228" s="216"/>
      <c r="DU228" s="216"/>
      <c r="DV228" s="216"/>
      <c r="DW228" s="216"/>
      <c r="DX228" s="216"/>
      <c r="DY228" s="216"/>
      <c r="DZ228" s="216"/>
      <c r="EA228" s="216"/>
      <c r="EB228" s="216"/>
      <c r="EC228" s="216"/>
      <c r="ED228" s="216"/>
      <c r="EE228" s="216"/>
      <c r="EF228" s="216"/>
      <c r="EG228" s="216"/>
      <c r="EH228" s="216"/>
      <c r="EI228" s="216"/>
      <c r="EJ228" s="216"/>
      <c r="EK228" s="216"/>
      <c r="EL228" s="216"/>
      <c r="EM228" s="216"/>
      <c r="EN228" s="216"/>
      <c r="EO228" s="216"/>
      <c r="EP228" s="216"/>
      <c r="EQ228" s="216"/>
      <c r="ER228" s="216"/>
      <c r="ES228" s="216"/>
      <c r="ET228" s="216"/>
      <c r="EU228" s="216"/>
      <c r="EV228" s="216"/>
      <c r="EW228" s="216"/>
      <c r="EX228" s="216"/>
      <c r="EY228" s="216"/>
      <c r="EZ228" s="216"/>
      <c r="FA228" s="216"/>
      <c r="FB228" s="216"/>
      <c r="FC228" s="216"/>
      <c r="FD228" s="216"/>
      <c r="FE228" s="216"/>
      <c r="FF228" s="216"/>
      <c r="FG228" s="216"/>
      <c r="FH228" s="216"/>
      <c r="FI228" s="216"/>
      <c r="FJ228" s="216"/>
      <c r="FK228" s="216"/>
      <c r="FL228" s="216"/>
      <c r="FM228" s="216"/>
      <c r="FN228" s="216"/>
      <c r="FO228" s="216"/>
      <c r="FP228" s="216"/>
      <c r="FQ228" s="216"/>
      <c r="FR228" s="216"/>
      <c r="FS228" s="216"/>
      <c r="FT228" s="216"/>
      <c r="FU228" s="216"/>
      <c r="FV228" s="216"/>
      <c r="FW228" s="216"/>
      <c r="FX228" s="216"/>
      <c r="FY228" s="216"/>
      <c r="FZ228" s="216"/>
      <c r="GA228" s="216"/>
      <c r="GB228" s="216"/>
      <c r="GC228" s="216"/>
      <c r="GD228" s="216"/>
      <c r="GE228" s="216"/>
      <c r="GF228" s="216"/>
      <c r="GG228" s="216"/>
      <c r="GH228" s="216"/>
      <c r="GI228" s="216"/>
      <c r="GJ228" s="216"/>
      <c r="GK228" s="216"/>
      <c r="GL228" s="216"/>
      <c r="GM228" s="216"/>
      <c r="GN228" s="216"/>
      <c r="GO228" s="216"/>
      <c r="GP228" s="216"/>
      <c r="GQ228" s="216"/>
      <c r="GR228" s="216"/>
      <c r="GS228" s="216"/>
      <c r="GT228" s="216"/>
      <c r="GU228" s="216"/>
      <c r="GV228" s="216"/>
      <c r="GW228" s="216"/>
      <c r="GX228" s="216"/>
      <c r="GY228" s="216"/>
      <c r="GZ228" s="216"/>
      <c r="HA228" s="216"/>
      <c r="HB228" s="216"/>
      <c r="HC228" s="216"/>
      <c r="HD228" s="216"/>
      <c r="HE228" s="216"/>
      <c r="HF228" s="216"/>
      <c r="HG228" s="216"/>
      <c r="HH228" s="216"/>
      <c r="HI228" s="216"/>
      <c r="HJ228" s="216"/>
      <c r="HK228" s="216"/>
      <c r="HL228" s="216"/>
      <c r="HM228" s="216"/>
      <c r="HN228" s="216"/>
      <c r="HO228" s="216"/>
      <c r="HP228" s="216"/>
      <c r="HQ228" s="216"/>
      <c r="HR228" s="216"/>
      <c r="HS228" s="216"/>
      <c r="HT228" s="216"/>
      <c r="HU228" s="216"/>
      <c r="HV228" s="216"/>
      <c r="HW228" s="216"/>
      <c r="HX228" s="216"/>
      <c r="HY228" s="216"/>
      <c r="HZ228" s="216"/>
      <c r="IA228" s="216"/>
      <c r="IB228" s="216"/>
      <c r="IC228" s="216"/>
      <c r="ID228" s="216"/>
      <c r="IE228" s="216"/>
      <c r="IF228" s="216"/>
      <c r="IG228" s="216"/>
      <c r="IH228" s="216"/>
      <c r="II228" s="216"/>
      <c r="IJ228" s="216"/>
      <c r="IK228" s="216"/>
      <c r="IL228" s="216"/>
      <c r="IM228" s="216"/>
      <c r="IN228" s="216"/>
      <c r="IO228" s="216"/>
      <c r="IP228" s="216"/>
      <c r="IQ228" s="216"/>
      <c r="IR228" s="216"/>
      <c r="IS228" s="216"/>
      <c r="IT228" s="216"/>
      <c r="IU228" s="216"/>
      <c r="IV228" s="216"/>
      <c r="IW228" s="216"/>
      <c r="IX228" s="216"/>
    </row>
    <row r="229" spans="1:258" s="49" customFormat="1" ht="12.95" customHeight="1">
      <c r="A229" s="466" t="s">
        <v>350</v>
      </c>
      <c r="B229" s="617"/>
      <c r="C229" s="617"/>
      <c r="D229" s="76">
        <v>210013809</v>
      </c>
      <c r="E229" s="614" t="s">
        <v>4767</v>
      </c>
      <c r="F229" s="617"/>
      <c r="G229" s="617"/>
      <c r="H229" s="741" t="s">
        <v>457</v>
      </c>
      <c r="I229" s="741" t="s">
        <v>439</v>
      </c>
      <c r="J229" s="741" t="s">
        <v>458</v>
      </c>
      <c r="K229" s="547" t="s">
        <v>150</v>
      </c>
      <c r="L229" s="143" t="s">
        <v>105</v>
      </c>
      <c r="M229" s="547" t="s">
        <v>121</v>
      </c>
      <c r="N229" s="143" t="s">
        <v>83</v>
      </c>
      <c r="O229" s="469" t="s">
        <v>107</v>
      </c>
      <c r="P229" s="741" t="s">
        <v>108</v>
      </c>
      <c r="Q229" s="469" t="s">
        <v>2156</v>
      </c>
      <c r="R229" s="547" t="s">
        <v>110</v>
      </c>
      <c r="S229" s="469" t="s">
        <v>107</v>
      </c>
      <c r="T229" s="47" t="s">
        <v>122</v>
      </c>
      <c r="U229" s="741" t="s">
        <v>112</v>
      </c>
      <c r="V229" s="469">
        <v>60</v>
      </c>
      <c r="W229" s="741" t="s">
        <v>113</v>
      </c>
      <c r="X229" s="469"/>
      <c r="Y229" s="469"/>
      <c r="Z229" s="469"/>
      <c r="AA229" s="547">
        <v>30</v>
      </c>
      <c r="AB229" s="547">
        <v>60</v>
      </c>
      <c r="AC229" s="547">
        <v>10</v>
      </c>
      <c r="AD229" s="1049" t="s">
        <v>129</v>
      </c>
      <c r="AE229" s="741" t="s">
        <v>115</v>
      </c>
      <c r="AF229" s="745">
        <v>9</v>
      </c>
      <c r="AG229" s="587">
        <v>2520</v>
      </c>
      <c r="AH229" s="1051">
        <v>22680</v>
      </c>
      <c r="AI229" s="1051">
        <f t="shared" si="14"/>
        <v>25401.600000000002</v>
      </c>
      <c r="AJ229" s="1052"/>
      <c r="AK229" s="1053"/>
      <c r="AL229" s="1053"/>
      <c r="AM229" s="1053" t="s">
        <v>116</v>
      </c>
      <c r="AN229" s="466"/>
      <c r="AO229" s="741"/>
      <c r="AP229" s="741"/>
      <c r="AQ229" s="741"/>
      <c r="AR229" s="741" t="s">
        <v>460</v>
      </c>
      <c r="AS229" s="741" t="s">
        <v>460</v>
      </c>
      <c r="AT229" s="741"/>
      <c r="AU229" s="741"/>
      <c r="AV229" s="741"/>
      <c r="AW229" s="741"/>
      <c r="AX229" s="741"/>
      <c r="AY229" s="741" t="s">
        <v>4729</v>
      </c>
      <c r="AZ229" s="1054"/>
      <c r="BA229" s="366"/>
      <c r="BB229" s="366"/>
      <c r="BC229" s="118" t="e">
        <f>VLOOKUP(#REF!,$E$13:$BD$2009,53,0)</f>
        <v>#REF!</v>
      </c>
      <c r="BD229" s="785" t="e">
        <f>BC229+0.5</f>
        <v>#REF!</v>
      </c>
    </row>
    <row r="230" spans="1:258" s="49" customFormat="1" ht="12.95" customHeight="1">
      <c r="A230" s="35" t="s">
        <v>350</v>
      </c>
      <c r="B230" s="35"/>
      <c r="C230" s="36" t="s">
        <v>2128</v>
      </c>
      <c r="D230" s="35">
        <v>210013739</v>
      </c>
      <c r="E230" s="37" t="s">
        <v>3465</v>
      </c>
      <c r="F230" s="37">
        <v>22100138</v>
      </c>
      <c r="G230" s="37" t="s">
        <v>1354</v>
      </c>
      <c r="H230" s="37" t="s">
        <v>461</v>
      </c>
      <c r="I230" s="37" t="s">
        <v>439</v>
      </c>
      <c r="J230" s="37" t="s">
        <v>462</v>
      </c>
      <c r="K230" s="38" t="s">
        <v>404</v>
      </c>
      <c r="L230" s="39" t="s">
        <v>105</v>
      </c>
      <c r="M230" s="37" t="s">
        <v>121</v>
      </c>
      <c r="N230" s="40" t="s">
        <v>83</v>
      </c>
      <c r="O230" s="39" t="s">
        <v>107</v>
      </c>
      <c r="P230" s="37" t="s">
        <v>108</v>
      </c>
      <c r="Q230" s="39" t="s">
        <v>151</v>
      </c>
      <c r="R230" s="38" t="s">
        <v>110</v>
      </c>
      <c r="S230" s="39" t="s">
        <v>107</v>
      </c>
      <c r="T230" s="41" t="s">
        <v>122</v>
      </c>
      <c r="U230" s="37" t="s">
        <v>112</v>
      </c>
      <c r="V230" s="39">
        <v>60</v>
      </c>
      <c r="W230" s="37" t="s">
        <v>113</v>
      </c>
      <c r="X230" s="39"/>
      <c r="Y230" s="39"/>
      <c r="Z230" s="39"/>
      <c r="AA230" s="40">
        <v>30</v>
      </c>
      <c r="AB230" s="38">
        <v>60</v>
      </c>
      <c r="AC230" s="38">
        <v>10</v>
      </c>
      <c r="AD230" s="42" t="s">
        <v>129</v>
      </c>
      <c r="AE230" s="37" t="s">
        <v>115</v>
      </c>
      <c r="AF230" s="42">
        <v>40</v>
      </c>
      <c r="AG230" s="135">
        <v>12600</v>
      </c>
      <c r="AH230" s="43">
        <v>0</v>
      </c>
      <c r="AI230" s="44">
        <f t="shared" si="14"/>
        <v>0</v>
      </c>
      <c r="AJ230" s="45"/>
      <c r="AK230" s="46"/>
      <c r="AL230" s="45"/>
      <c r="AM230" s="45" t="s">
        <v>116</v>
      </c>
      <c r="AN230" s="35"/>
      <c r="AO230" s="37"/>
      <c r="AP230" s="37"/>
      <c r="AQ230" s="37"/>
      <c r="AR230" s="37" t="s">
        <v>463</v>
      </c>
      <c r="AS230" s="37" t="s">
        <v>463</v>
      </c>
      <c r="AT230" s="37"/>
      <c r="AU230" s="37"/>
      <c r="AV230" s="37"/>
      <c r="AW230" s="37"/>
      <c r="AX230" s="37"/>
      <c r="AY230" s="37"/>
      <c r="BD230" s="49">
        <v>190</v>
      </c>
    </row>
    <row r="231" spans="1:258" s="49" customFormat="1" ht="12.95" customHeight="1">
      <c r="A231" s="101" t="s">
        <v>350</v>
      </c>
      <c r="B231" s="122"/>
      <c r="C231" s="122" t="s">
        <v>3848</v>
      </c>
      <c r="D231" s="101">
        <v>210013739</v>
      </c>
      <c r="E231" s="101" t="s">
        <v>3876</v>
      </c>
      <c r="F231" s="101">
        <v>22100138</v>
      </c>
      <c r="G231" s="293"/>
      <c r="H231" s="126" t="s">
        <v>461</v>
      </c>
      <c r="I231" s="126" t="s">
        <v>439</v>
      </c>
      <c r="J231" s="126" t="s">
        <v>462</v>
      </c>
      <c r="K231" s="101" t="s">
        <v>404</v>
      </c>
      <c r="L231" s="101" t="s">
        <v>105</v>
      </c>
      <c r="M231" s="74" t="s">
        <v>121</v>
      </c>
      <c r="N231" s="101" t="s">
        <v>83</v>
      </c>
      <c r="O231" s="122" t="s">
        <v>107</v>
      </c>
      <c r="P231" s="124" t="s">
        <v>108</v>
      </c>
      <c r="Q231" s="74" t="s">
        <v>109</v>
      </c>
      <c r="R231" s="74" t="s">
        <v>110</v>
      </c>
      <c r="S231" s="122" t="s">
        <v>107</v>
      </c>
      <c r="T231" s="124" t="s">
        <v>122</v>
      </c>
      <c r="U231" s="74" t="s">
        <v>112</v>
      </c>
      <c r="V231" s="74">
        <v>60</v>
      </c>
      <c r="W231" s="74" t="s">
        <v>113</v>
      </c>
      <c r="X231" s="74"/>
      <c r="Y231" s="74"/>
      <c r="Z231" s="74"/>
      <c r="AA231" s="294">
        <v>30</v>
      </c>
      <c r="AB231" s="74">
        <v>60</v>
      </c>
      <c r="AC231" s="294">
        <v>10</v>
      </c>
      <c r="AD231" s="74" t="s">
        <v>129</v>
      </c>
      <c r="AE231" s="74" t="s">
        <v>115</v>
      </c>
      <c r="AF231" s="295">
        <v>40</v>
      </c>
      <c r="AG231" s="296">
        <v>12600</v>
      </c>
      <c r="AH231" s="43">
        <v>0</v>
      </c>
      <c r="AI231" s="44">
        <f t="shared" si="14"/>
        <v>0</v>
      </c>
      <c r="AJ231" s="298"/>
      <c r="AK231" s="298"/>
      <c r="AL231" s="298"/>
      <c r="AM231" s="299" t="s">
        <v>116</v>
      </c>
      <c r="AN231" s="300"/>
      <c r="AO231" s="300"/>
      <c r="AP231" s="74"/>
      <c r="AQ231" s="74"/>
      <c r="AR231" s="74" t="s">
        <v>463</v>
      </c>
      <c r="AS231" s="293"/>
      <c r="AT231" s="74"/>
      <c r="AU231" s="74"/>
      <c r="AV231" s="74"/>
      <c r="AW231" s="74"/>
      <c r="AX231" s="74"/>
      <c r="AY231" s="74" t="s">
        <v>3850</v>
      </c>
      <c r="AZ231" s="216"/>
      <c r="BA231" s="216"/>
      <c r="BB231" s="216"/>
      <c r="BC231" s="224"/>
      <c r="BD231" s="49">
        <v>191</v>
      </c>
    </row>
    <row r="232" spans="1:258" s="49" customFormat="1" ht="12.95" customHeight="1">
      <c r="A232" s="35" t="s">
        <v>350</v>
      </c>
      <c r="B232" s="293"/>
      <c r="C232" s="293" t="s">
        <v>2095</v>
      </c>
      <c r="D232" s="35">
        <v>210013739</v>
      </c>
      <c r="E232" s="38" t="s">
        <v>4086</v>
      </c>
      <c r="F232" s="37"/>
      <c r="G232" s="293"/>
      <c r="H232" s="37" t="s">
        <v>461</v>
      </c>
      <c r="I232" s="37" t="s">
        <v>439</v>
      </c>
      <c r="J232" s="37" t="s">
        <v>462</v>
      </c>
      <c r="K232" s="37" t="s">
        <v>404</v>
      </c>
      <c r="L232" s="39" t="s">
        <v>105</v>
      </c>
      <c r="M232" s="37" t="s">
        <v>121</v>
      </c>
      <c r="N232" s="39" t="s">
        <v>83</v>
      </c>
      <c r="O232" s="39" t="s">
        <v>107</v>
      </c>
      <c r="P232" s="37" t="s">
        <v>108</v>
      </c>
      <c r="Q232" s="39" t="s">
        <v>1094</v>
      </c>
      <c r="R232" s="37" t="s">
        <v>110</v>
      </c>
      <c r="S232" s="39" t="s">
        <v>107</v>
      </c>
      <c r="T232" s="41" t="s">
        <v>122</v>
      </c>
      <c r="U232" s="37" t="s">
        <v>112</v>
      </c>
      <c r="V232" s="39">
        <v>60</v>
      </c>
      <c r="W232" s="37" t="s">
        <v>113</v>
      </c>
      <c r="X232" s="39"/>
      <c r="Y232" s="39"/>
      <c r="Z232" s="39"/>
      <c r="AA232" s="39">
        <v>30</v>
      </c>
      <c r="AB232" s="37">
        <v>60</v>
      </c>
      <c r="AC232" s="37">
        <v>10</v>
      </c>
      <c r="AD232" s="42" t="s">
        <v>129</v>
      </c>
      <c r="AE232" s="37" t="s">
        <v>115</v>
      </c>
      <c r="AF232" s="42">
        <v>40</v>
      </c>
      <c r="AG232" s="45">
        <v>12600</v>
      </c>
      <c r="AH232" s="43">
        <v>0</v>
      </c>
      <c r="AI232" s="44">
        <f t="shared" si="14"/>
        <v>0</v>
      </c>
      <c r="AJ232" s="46"/>
      <c r="AK232" s="45"/>
      <c r="AL232" s="45"/>
      <c r="AM232" s="45" t="s">
        <v>116</v>
      </c>
      <c r="AN232" s="35"/>
      <c r="AO232" s="37"/>
      <c r="AP232" s="37"/>
      <c r="AQ232" s="37"/>
      <c r="AR232" s="37" t="s">
        <v>463</v>
      </c>
      <c r="AS232" s="37" t="s">
        <v>463</v>
      </c>
      <c r="AT232" s="37"/>
      <c r="AU232" s="37"/>
      <c r="AV232" s="37"/>
      <c r="AW232" s="37"/>
      <c r="AX232" s="37"/>
      <c r="AY232" s="37"/>
      <c r="AZ232" s="281" t="s">
        <v>3850</v>
      </c>
      <c r="BA232" s="281">
        <v>22100138</v>
      </c>
      <c r="BB232" s="281"/>
      <c r="BC232" s="224"/>
      <c r="BD232" s="49">
        <v>192</v>
      </c>
    </row>
    <row r="233" spans="1:258" s="49" customFormat="1" ht="12.95" customHeight="1">
      <c r="A233" s="466" t="s">
        <v>350</v>
      </c>
      <c r="B233" s="617"/>
      <c r="C233" s="617"/>
      <c r="D233" s="76">
        <v>210013739</v>
      </c>
      <c r="E233" s="614" t="s">
        <v>4768</v>
      </c>
      <c r="F233" s="617"/>
      <c r="G233" s="617"/>
      <c r="H233" s="741" t="s">
        <v>461</v>
      </c>
      <c r="I233" s="741" t="s">
        <v>439</v>
      </c>
      <c r="J233" s="741" t="s">
        <v>462</v>
      </c>
      <c r="K233" s="547" t="s">
        <v>150</v>
      </c>
      <c r="L233" s="143" t="s">
        <v>105</v>
      </c>
      <c r="M233" s="547" t="s">
        <v>121</v>
      </c>
      <c r="N233" s="143" t="s">
        <v>83</v>
      </c>
      <c r="O233" s="469" t="s">
        <v>107</v>
      </c>
      <c r="P233" s="741" t="s">
        <v>108</v>
      </c>
      <c r="Q233" s="469" t="s">
        <v>2156</v>
      </c>
      <c r="R233" s="547" t="s">
        <v>110</v>
      </c>
      <c r="S233" s="469" t="s">
        <v>107</v>
      </c>
      <c r="T233" s="47" t="s">
        <v>122</v>
      </c>
      <c r="U233" s="741" t="s">
        <v>112</v>
      </c>
      <c r="V233" s="469">
        <v>60</v>
      </c>
      <c r="W233" s="741" t="s">
        <v>113</v>
      </c>
      <c r="X233" s="469"/>
      <c r="Y233" s="469"/>
      <c r="Z233" s="469"/>
      <c r="AA233" s="547">
        <v>30</v>
      </c>
      <c r="AB233" s="547">
        <v>60</v>
      </c>
      <c r="AC233" s="547">
        <v>10</v>
      </c>
      <c r="AD233" s="1049" t="s">
        <v>129</v>
      </c>
      <c r="AE233" s="741" t="s">
        <v>115</v>
      </c>
      <c r="AF233" s="745">
        <v>40</v>
      </c>
      <c r="AG233" s="587">
        <v>12600</v>
      </c>
      <c r="AH233" s="1051">
        <v>504000</v>
      </c>
      <c r="AI233" s="1051">
        <f t="shared" si="14"/>
        <v>564480</v>
      </c>
      <c r="AJ233" s="1052"/>
      <c r="AK233" s="1053"/>
      <c r="AL233" s="1053"/>
      <c r="AM233" s="1053" t="s">
        <v>116</v>
      </c>
      <c r="AN233" s="466"/>
      <c r="AO233" s="741"/>
      <c r="AP233" s="741"/>
      <c r="AQ233" s="741"/>
      <c r="AR233" s="741" t="s">
        <v>463</v>
      </c>
      <c r="AS233" s="741" t="s">
        <v>463</v>
      </c>
      <c r="AT233" s="741"/>
      <c r="AU233" s="741"/>
      <c r="AV233" s="741"/>
      <c r="AW233" s="741"/>
      <c r="AX233" s="741"/>
      <c r="AY233" s="741" t="s">
        <v>4728</v>
      </c>
      <c r="AZ233" s="1054"/>
      <c r="BA233" s="366"/>
      <c r="BB233" s="366"/>
      <c r="BC233" s="118" t="e">
        <f>VLOOKUP(#REF!,$E$13:$BD$2009,53,0)</f>
        <v>#REF!</v>
      </c>
      <c r="BD233" s="785" t="e">
        <f>BC233+0.5</f>
        <v>#REF!</v>
      </c>
    </row>
    <row r="234" spans="1:258" s="49" customFormat="1" ht="12.95" customHeight="1">
      <c r="A234" s="35" t="s">
        <v>350</v>
      </c>
      <c r="B234" s="35"/>
      <c r="C234" s="36" t="s">
        <v>2128</v>
      </c>
      <c r="D234" s="35">
        <v>210000235</v>
      </c>
      <c r="E234" s="37" t="s">
        <v>3466</v>
      </c>
      <c r="F234" s="37">
        <v>22100139</v>
      </c>
      <c r="G234" s="37" t="s">
        <v>1355</v>
      </c>
      <c r="H234" s="37" t="s">
        <v>457</v>
      </c>
      <c r="I234" s="37" t="s">
        <v>439</v>
      </c>
      <c r="J234" s="37" t="s">
        <v>458</v>
      </c>
      <c r="K234" s="38" t="s">
        <v>404</v>
      </c>
      <c r="L234" s="39" t="s">
        <v>105</v>
      </c>
      <c r="M234" s="37" t="s">
        <v>121</v>
      </c>
      <c r="N234" s="40" t="s">
        <v>83</v>
      </c>
      <c r="O234" s="39" t="s">
        <v>107</v>
      </c>
      <c r="P234" s="37" t="s">
        <v>108</v>
      </c>
      <c r="Q234" s="39" t="s">
        <v>151</v>
      </c>
      <c r="R234" s="38" t="s">
        <v>110</v>
      </c>
      <c r="S234" s="39" t="s">
        <v>107</v>
      </c>
      <c r="T234" s="41" t="s">
        <v>122</v>
      </c>
      <c r="U234" s="37" t="s">
        <v>112</v>
      </c>
      <c r="V234" s="39">
        <v>60</v>
      </c>
      <c r="W234" s="37" t="s">
        <v>113</v>
      </c>
      <c r="X234" s="39"/>
      <c r="Y234" s="39"/>
      <c r="Z234" s="39"/>
      <c r="AA234" s="40">
        <v>30</v>
      </c>
      <c r="AB234" s="38">
        <v>60</v>
      </c>
      <c r="AC234" s="38">
        <v>10</v>
      </c>
      <c r="AD234" s="42" t="s">
        <v>129</v>
      </c>
      <c r="AE234" s="37" t="s">
        <v>115</v>
      </c>
      <c r="AF234" s="42">
        <v>100</v>
      </c>
      <c r="AG234" s="135">
        <v>2550</v>
      </c>
      <c r="AH234" s="43">
        <v>0</v>
      </c>
      <c r="AI234" s="44">
        <f t="shared" si="14"/>
        <v>0</v>
      </c>
      <c r="AJ234" s="45"/>
      <c r="AK234" s="46"/>
      <c r="AL234" s="45"/>
      <c r="AM234" s="45" t="s">
        <v>116</v>
      </c>
      <c r="AN234" s="35"/>
      <c r="AO234" s="37"/>
      <c r="AP234" s="37"/>
      <c r="AQ234" s="37"/>
      <c r="AR234" s="37" t="s">
        <v>464</v>
      </c>
      <c r="AS234" s="37" t="s">
        <v>464</v>
      </c>
      <c r="AT234" s="37"/>
      <c r="AU234" s="37"/>
      <c r="AV234" s="37"/>
      <c r="AW234" s="37"/>
      <c r="AX234" s="37"/>
      <c r="AY234" s="37"/>
      <c r="BD234" s="49">
        <v>193</v>
      </c>
    </row>
    <row r="235" spans="1:258" s="49" customFormat="1" ht="12.95" customHeight="1">
      <c r="A235" s="101" t="s">
        <v>350</v>
      </c>
      <c r="B235" s="122"/>
      <c r="C235" s="122"/>
      <c r="D235" s="101">
        <v>210000235</v>
      </c>
      <c r="E235" s="101" t="s">
        <v>3877</v>
      </c>
      <c r="F235" s="101">
        <v>22100139</v>
      </c>
      <c r="G235" s="293"/>
      <c r="H235" s="126" t="s">
        <v>457</v>
      </c>
      <c r="I235" s="126" t="s">
        <v>439</v>
      </c>
      <c r="J235" s="126" t="s">
        <v>458</v>
      </c>
      <c r="K235" s="101" t="s">
        <v>404</v>
      </c>
      <c r="L235" s="101" t="s">
        <v>105</v>
      </c>
      <c r="M235" s="74" t="s">
        <v>121</v>
      </c>
      <c r="N235" s="101" t="s">
        <v>83</v>
      </c>
      <c r="O235" s="122" t="s">
        <v>107</v>
      </c>
      <c r="P235" s="124" t="s">
        <v>108</v>
      </c>
      <c r="Q235" s="74" t="s">
        <v>109</v>
      </c>
      <c r="R235" s="74" t="s">
        <v>110</v>
      </c>
      <c r="S235" s="122" t="s">
        <v>107</v>
      </c>
      <c r="T235" s="124" t="s">
        <v>122</v>
      </c>
      <c r="U235" s="74" t="s">
        <v>112</v>
      </c>
      <c r="V235" s="74">
        <v>60</v>
      </c>
      <c r="W235" s="74" t="s">
        <v>113</v>
      </c>
      <c r="X235" s="74"/>
      <c r="Y235" s="74"/>
      <c r="Z235" s="74"/>
      <c r="AA235" s="294">
        <v>30</v>
      </c>
      <c r="AB235" s="74">
        <v>60</v>
      </c>
      <c r="AC235" s="294">
        <v>10</v>
      </c>
      <c r="AD235" s="74" t="s">
        <v>129</v>
      </c>
      <c r="AE235" s="74" t="s">
        <v>115</v>
      </c>
      <c r="AF235" s="295">
        <v>100</v>
      </c>
      <c r="AG235" s="296">
        <v>2550</v>
      </c>
      <c r="AH235" s="43">
        <v>0</v>
      </c>
      <c r="AI235" s="44">
        <f t="shared" si="14"/>
        <v>0</v>
      </c>
      <c r="AJ235" s="298"/>
      <c r="AK235" s="298"/>
      <c r="AL235" s="298"/>
      <c r="AM235" s="299" t="s">
        <v>116</v>
      </c>
      <c r="AN235" s="300"/>
      <c r="AO235" s="300"/>
      <c r="AP235" s="74"/>
      <c r="AQ235" s="74"/>
      <c r="AR235" s="74" t="s">
        <v>464</v>
      </c>
      <c r="AS235" s="293"/>
      <c r="AT235" s="74"/>
      <c r="AU235" s="74"/>
      <c r="AV235" s="74"/>
      <c r="AW235" s="74"/>
      <c r="AX235" s="74"/>
      <c r="AY235" s="74" t="s">
        <v>3850</v>
      </c>
      <c r="AZ235" s="216"/>
      <c r="BA235" s="216"/>
      <c r="BB235" s="216"/>
      <c r="BC235" s="224"/>
      <c r="BD235" s="49">
        <v>194</v>
      </c>
    </row>
    <row r="236" spans="1:258" s="49" customFormat="1" ht="12.95" customHeight="1">
      <c r="A236" s="35" t="s">
        <v>350</v>
      </c>
      <c r="B236" s="293"/>
      <c r="C236" s="293" t="s">
        <v>2095</v>
      </c>
      <c r="D236" s="35">
        <v>210000235</v>
      </c>
      <c r="E236" s="38" t="s">
        <v>4087</v>
      </c>
      <c r="F236" s="37"/>
      <c r="G236" s="293"/>
      <c r="H236" s="37" t="s">
        <v>457</v>
      </c>
      <c r="I236" s="37" t="s">
        <v>439</v>
      </c>
      <c r="J236" s="37" t="s">
        <v>458</v>
      </c>
      <c r="K236" s="37" t="s">
        <v>404</v>
      </c>
      <c r="L236" s="39" t="s">
        <v>105</v>
      </c>
      <c r="M236" s="37" t="s">
        <v>121</v>
      </c>
      <c r="N236" s="39" t="s">
        <v>83</v>
      </c>
      <c r="O236" s="39" t="s">
        <v>107</v>
      </c>
      <c r="P236" s="37" t="s">
        <v>108</v>
      </c>
      <c r="Q236" s="39" t="s">
        <v>1094</v>
      </c>
      <c r="R236" s="37" t="s">
        <v>110</v>
      </c>
      <c r="S236" s="39" t="s">
        <v>107</v>
      </c>
      <c r="T236" s="41" t="s">
        <v>122</v>
      </c>
      <c r="U236" s="37" t="s">
        <v>112</v>
      </c>
      <c r="V236" s="39">
        <v>60</v>
      </c>
      <c r="W236" s="37" t="s">
        <v>113</v>
      </c>
      <c r="X236" s="39"/>
      <c r="Y236" s="39"/>
      <c r="Z236" s="39"/>
      <c r="AA236" s="39">
        <v>30</v>
      </c>
      <c r="AB236" s="37">
        <v>60</v>
      </c>
      <c r="AC236" s="37">
        <v>10</v>
      </c>
      <c r="AD236" s="42" t="s">
        <v>129</v>
      </c>
      <c r="AE236" s="37" t="s">
        <v>115</v>
      </c>
      <c r="AF236" s="42">
        <v>100</v>
      </c>
      <c r="AG236" s="45">
        <v>2550</v>
      </c>
      <c r="AH236" s="43">
        <v>0</v>
      </c>
      <c r="AI236" s="44">
        <f t="shared" si="14"/>
        <v>0</v>
      </c>
      <c r="AJ236" s="46"/>
      <c r="AK236" s="45"/>
      <c r="AL236" s="45"/>
      <c r="AM236" s="45" t="s">
        <v>116</v>
      </c>
      <c r="AN236" s="35"/>
      <c r="AO236" s="37"/>
      <c r="AP236" s="37"/>
      <c r="AQ236" s="37"/>
      <c r="AR236" s="37" t="s">
        <v>464</v>
      </c>
      <c r="AS236" s="37" t="s">
        <v>464</v>
      </c>
      <c r="AT236" s="37"/>
      <c r="AU236" s="37"/>
      <c r="AV236" s="37"/>
      <c r="AW236" s="37"/>
      <c r="AX236" s="37"/>
      <c r="AY236" s="37"/>
      <c r="AZ236" s="281" t="s">
        <v>3850</v>
      </c>
      <c r="BA236" s="281">
        <v>22100139</v>
      </c>
      <c r="BB236" s="281"/>
      <c r="BC236" s="224"/>
      <c r="BD236" s="49">
        <v>195</v>
      </c>
    </row>
    <row r="237" spans="1:258" s="49" customFormat="1" ht="12.95" customHeight="1">
      <c r="A237" s="466" t="s">
        <v>350</v>
      </c>
      <c r="B237" s="617"/>
      <c r="C237" s="617"/>
      <c r="D237" s="76">
        <v>210000235</v>
      </c>
      <c r="E237" s="614" t="s">
        <v>4769</v>
      </c>
      <c r="F237" s="617"/>
      <c r="G237" s="617"/>
      <c r="H237" s="741" t="s">
        <v>457</v>
      </c>
      <c r="I237" s="741" t="s">
        <v>439</v>
      </c>
      <c r="J237" s="741" t="s">
        <v>458</v>
      </c>
      <c r="K237" s="547" t="s">
        <v>150</v>
      </c>
      <c r="L237" s="143" t="s">
        <v>105</v>
      </c>
      <c r="M237" s="547" t="s">
        <v>121</v>
      </c>
      <c r="N237" s="143" t="s">
        <v>83</v>
      </c>
      <c r="O237" s="469" t="s">
        <v>107</v>
      </c>
      <c r="P237" s="741" t="s">
        <v>108</v>
      </c>
      <c r="Q237" s="469" t="s">
        <v>2156</v>
      </c>
      <c r="R237" s="547" t="s">
        <v>110</v>
      </c>
      <c r="S237" s="469" t="s">
        <v>107</v>
      </c>
      <c r="T237" s="47" t="s">
        <v>122</v>
      </c>
      <c r="U237" s="741" t="s">
        <v>112</v>
      </c>
      <c r="V237" s="469">
        <v>60</v>
      </c>
      <c r="W237" s="741" t="s">
        <v>113</v>
      </c>
      <c r="X237" s="469"/>
      <c r="Y237" s="469"/>
      <c r="Z237" s="469"/>
      <c r="AA237" s="547">
        <v>30</v>
      </c>
      <c r="AB237" s="547">
        <v>60</v>
      </c>
      <c r="AC237" s="547">
        <v>10</v>
      </c>
      <c r="AD237" s="1049" t="s">
        <v>129</v>
      </c>
      <c r="AE237" s="741" t="s">
        <v>115</v>
      </c>
      <c r="AF237" s="745">
        <v>100</v>
      </c>
      <c r="AG237" s="587">
        <v>2550</v>
      </c>
      <c r="AH237" s="1051">
        <v>255000</v>
      </c>
      <c r="AI237" s="1051">
        <f t="shared" si="14"/>
        <v>285600</v>
      </c>
      <c r="AJ237" s="1052"/>
      <c r="AK237" s="1053"/>
      <c r="AL237" s="1053"/>
      <c r="AM237" s="1053" t="s">
        <v>116</v>
      </c>
      <c r="AN237" s="466"/>
      <c r="AO237" s="741"/>
      <c r="AP237" s="741"/>
      <c r="AQ237" s="741"/>
      <c r="AR237" s="741" t="s">
        <v>464</v>
      </c>
      <c r="AS237" s="741" t="s">
        <v>464</v>
      </c>
      <c r="AT237" s="741"/>
      <c r="AU237" s="741"/>
      <c r="AV237" s="741"/>
      <c r="AW237" s="741"/>
      <c r="AX237" s="741"/>
      <c r="AY237" s="741" t="s">
        <v>4728</v>
      </c>
      <c r="AZ237" s="1054"/>
      <c r="BA237" s="366"/>
      <c r="BB237" s="366"/>
      <c r="BC237" s="118" t="e">
        <f>VLOOKUP(#REF!,$E$13:$BD$2009,53,0)</f>
        <v>#REF!</v>
      </c>
      <c r="BD237" s="785" t="e">
        <f>BC237+0.5</f>
        <v>#REF!</v>
      </c>
    </row>
    <row r="238" spans="1:258" s="49" customFormat="1" ht="12.95" customHeight="1">
      <c r="A238" s="35" t="s">
        <v>350</v>
      </c>
      <c r="B238" s="35"/>
      <c r="C238" s="36" t="s">
        <v>2128</v>
      </c>
      <c r="D238" s="35">
        <v>210012876</v>
      </c>
      <c r="E238" s="37" t="s">
        <v>3467</v>
      </c>
      <c r="F238" s="37">
        <v>22100140</v>
      </c>
      <c r="G238" s="37" t="s">
        <v>1356</v>
      </c>
      <c r="H238" s="37" t="s">
        <v>465</v>
      </c>
      <c r="I238" s="37" t="s">
        <v>439</v>
      </c>
      <c r="J238" s="37" t="s">
        <v>466</v>
      </c>
      <c r="K238" s="38" t="s">
        <v>404</v>
      </c>
      <c r="L238" s="39" t="s">
        <v>105</v>
      </c>
      <c r="M238" s="37" t="s">
        <v>121</v>
      </c>
      <c r="N238" s="40" t="s">
        <v>83</v>
      </c>
      <c r="O238" s="39" t="s">
        <v>107</v>
      </c>
      <c r="P238" s="37" t="s">
        <v>108</v>
      </c>
      <c r="Q238" s="39" t="s">
        <v>151</v>
      </c>
      <c r="R238" s="38" t="s">
        <v>110</v>
      </c>
      <c r="S238" s="39" t="s">
        <v>107</v>
      </c>
      <c r="T238" s="41" t="s">
        <v>122</v>
      </c>
      <c r="U238" s="37" t="s">
        <v>112</v>
      </c>
      <c r="V238" s="39">
        <v>60</v>
      </c>
      <c r="W238" s="37" t="s">
        <v>113</v>
      </c>
      <c r="X238" s="39"/>
      <c r="Y238" s="39"/>
      <c r="Z238" s="39"/>
      <c r="AA238" s="40">
        <v>30</v>
      </c>
      <c r="AB238" s="38">
        <v>60</v>
      </c>
      <c r="AC238" s="38">
        <v>10</v>
      </c>
      <c r="AD238" s="42" t="s">
        <v>123</v>
      </c>
      <c r="AE238" s="37" t="s">
        <v>115</v>
      </c>
      <c r="AF238" s="42">
        <v>6</v>
      </c>
      <c r="AG238" s="135">
        <v>97692.1</v>
      </c>
      <c r="AH238" s="43">
        <v>0</v>
      </c>
      <c r="AI238" s="44">
        <f t="shared" si="14"/>
        <v>0</v>
      </c>
      <c r="AJ238" s="45"/>
      <c r="AK238" s="46"/>
      <c r="AL238" s="45"/>
      <c r="AM238" s="45" t="s">
        <v>116</v>
      </c>
      <c r="AN238" s="35"/>
      <c r="AO238" s="37"/>
      <c r="AP238" s="37"/>
      <c r="AQ238" s="37"/>
      <c r="AR238" s="37" t="s">
        <v>467</v>
      </c>
      <c r="AS238" s="37" t="s">
        <v>467</v>
      </c>
      <c r="AT238" s="37"/>
      <c r="AU238" s="37"/>
      <c r="AV238" s="37"/>
      <c r="AW238" s="37"/>
      <c r="AX238" s="37"/>
      <c r="AY238" s="37"/>
      <c r="BD238" s="49">
        <v>196</v>
      </c>
    </row>
    <row r="239" spans="1:258" s="49" customFormat="1" ht="12.95" customHeight="1">
      <c r="A239" s="101" t="s">
        <v>350</v>
      </c>
      <c r="B239" s="122"/>
      <c r="C239" s="122" t="s">
        <v>3848</v>
      </c>
      <c r="D239" s="101">
        <v>210012876</v>
      </c>
      <c r="E239" s="101" t="s">
        <v>3878</v>
      </c>
      <c r="F239" s="101">
        <v>22100140</v>
      </c>
      <c r="G239" s="293"/>
      <c r="H239" s="126" t="s">
        <v>465</v>
      </c>
      <c r="I239" s="126" t="s">
        <v>439</v>
      </c>
      <c r="J239" s="126" t="s">
        <v>466</v>
      </c>
      <c r="K239" s="101" t="s">
        <v>404</v>
      </c>
      <c r="L239" s="101" t="s">
        <v>105</v>
      </c>
      <c r="M239" s="74" t="s">
        <v>121</v>
      </c>
      <c r="N239" s="101" t="s">
        <v>83</v>
      </c>
      <c r="O239" s="122" t="s">
        <v>107</v>
      </c>
      <c r="P239" s="124" t="s">
        <v>108</v>
      </c>
      <c r="Q239" s="74" t="s">
        <v>109</v>
      </c>
      <c r="R239" s="74" t="s">
        <v>110</v>
      </c>
      <c r="S239" s="122" t="s">
        <v>107</v>
      </c>
      <c r="T239" s="124" t="s">
        <v>122</v>
      </c>
      <c r="U239" s="74" t="s">
        <v>112</v>
      </c>
      <c r="V239" s="74">
        <v>60</v>
      </c>
      <c r="W239" s="74" t="s">
        <v>113</v>
      </c>
      <c r="X239" s="74"/>
      <c r="Y239" s="74"/>
      <c r="Z239" s="74"/>
      <c r="AA239" s="294">
        <v>30</v>
      </c>
      <c r="AB239" s="74">
        <v>60</v>
      </c>
      <c r="AC239" s="294">
        <v>10</v>
      </c>
      <c r="AD239" s="74" t="s">
        <v>123</v>
      </c>
      <c r="AE239" s="74" t="s">
        <v>115</v>
      </c>
      <c r="AF239" s="295">
        <v>6</v>
      </c>
      <c r="AG239" s="296">
        <v>97692.1</v>
      </c>
      <c r="AH239" s="43">
        <v>0</v>
      </c>
      <c r="AI239" s="44">
        <f t="shared" si="14"/>
        <v>0</v>
      </c>
      <c r="AJ239" s="298"/>
      <c r="AK239" s="298"/>
      <c r="AL239" s="298"/>
      <c r="AM239" s="299" t="s">
        <v>116</v>
      </c>
      <c r="AN239" s="300"/>
      <c r="AO239" s="300"/>
      <c r="AP239" s="74"/>
      <c r="AQ239" s="74"/>
      <c r="AR239" s="74" t="s">
        <v>467</v>
      </c>
      <c r="AS239" s="293"/>
      <c r="AT239" s="74"/>
      <c r="AU239" s="74"/>
      <c r="AV239" s="74"/>
      <c r="AW239" s="74"/>
      <c r="AX239" s="74"/>
      <c r="AY239" s="74" t="s">
        <v>3850</v>
      </c>
      <c r="AZ239" s="216"/>
      <c r="BA239" s="216"/>
      <c r="BB239" s="216"/>
      <c r="BC239" s="224"/>
      <c r="BD239" s="49">
        <v>197</v>
      </c>
    </row>
    <row r="240" spans="1:258" s="49" customFormat="1" ht="12.95" customHeight="1">
      <c r="A240" s="35" t="s">
        <v>350</v>
      </c>
      <c r="B240" s="293"/>
      <c r="C240" s="293" t="s">
        <v>2095</v>
      </c>
      <c r="D240" s="35">
        <v>210012876</v>
      </c>
      <c r="E240" s="38" t="s">
        <v>4088</v>
      </c>
      <c r="F240" s="37"/>
      <c r="G240" s="293"/>
      <c r="H240" s="37" t="s">
        <v>465</v>
      </c>
      <c r="I240" s="37" t="s">
        <v>439</v>
      </c>
      <c r="J240" s="37" t="s">
        <v>466</v>
      </c>
      <c r="K240" s="37" t="s">
        <v>404</v>
      </c>
      <c r="L240" s="39" t="s">
        <v>105</v>
      </c>
      <c r="M240" s="37" t="s">
        <v>121</v>
      </c>
      <c r="N240" s="39" t="s">
        <v>83</v>
      </c>
      <c r="O240" s="39" t="s">
        <v>107</v>
      </c>
      <c r="P240" s="37" t="s">
        <v>108</v>
      </c>
      <c r="Q240" s="39" t="s">
        <v>1094</v>
      </c>
      <c r="R240" s="37" t="s">
        <v>110</v>
      </c>
      <c r="S240" s="39" t="s">
        <v>107</v>
      </c>
      <c r="T240" s="41" t="s">
        <v>122</v>
      </c>
      <c r="U240" s="37" t="s">
        <v>112</v>
      </c>
      <c r="V240" s="39">
        <v>60</v>
      </c>
      <c r="W240" s="37" t="s">
        <v>113</v>
      </c>
      <c r="X240" s="39"/>
      <c r="Y240" s="39"/>
      <c r="Z240" s="39"/>
      <c r="AA240" s="39">
        <v>30</v>
      </c>
      <c r="AB240" s="37">
        <v>60</v>
      </c>
      <c r="AC240" s="37">
        <v>10</v>
      </c>
      <c r="AD240" s="42" t="s">
        <v>123</v>
      </c>
      <c r="AE240" s="37" t="s">
        <v>115</v>
      </c>
      <c r="AF240" s="42">
        <v>6</v>
      </c>
      <c r="AG240" s="45">
        <v>97692.1</v>
      </c>
      <c r="AH240" s="43">
        <v>0</v>
      </c>
      <c r="AI240" s="44">
        <f t="shared" si="14"/>
        <v>0</v>
      </c>
      <c r="AJ240" s="46"/>
      <c r="AK240" s="45"/>
      <c r="AL240" s="45"/>
      <c r="AM240" s="45" t="s">
        <v>116</v>
      </c>
      <c r="AN240" s="35"/>
      <c r="AO240" s="37"/>
      <c r="AP240" s="37"/>
      <c r="AQ240" s="37"/>
      <c r="AR240" s="37" t="s">
        <v>467</v>
      </c>
      <c r="AS240" s="37" t="s">
        <v>467</v>
      </c>
      <c r="AT240" s="37"/>
      <c r="AU240" s="37"/>
      <c r="AV240" s="37"/>
      <c r="AW240" s="37"/>
      <c r="AX240" s="37"/>
      <c r="AY240" s="37"/>
      <c r="AZ240" s="281" t="s">
        <v>3850</v>
      </c>
      <c r="BA240" s="281">
        <v>22100140</v>
      </c>
      <c r="BB240" s="281"/>
      <c r="BC240" s="224"/>
      <c r="BD240" s="49">
        <v>198</v>
      </c>
    </row>
    <row r="241" spans="1:258" s="49" customFormat="1" ht="12.95" customHeight="1">
      <c r="A241" s="466" t="s">
        <v>350</v>
      </c>
      <c r="B241" s="617"/>
      <c r="C241" s="617"/>
      <c r="D241" s="76">
        <v>210012876</v>
      </c>
      <c r="E241" s="614" t="s">
        <v>4770</v>
      </c>
      <c r="F241" s="617"/>
      <c r="G241" s="617"/>
      <c r="H241" s="741" t="s">
        <v>465</v>
      </c>
      <c r="I241" s="741" t="s">
        <v>439</v>
      </c>
      <c r="J241" s="741" t="s">
        <v>466</v>
      </c>
      <c r="K241" s="547" t="s">
        <v>150</v>
      </c>
      <c r="L241" s="143" t="s">
        <v>105</v>
      </c>
      <c r="M241" s="547" t="s">
        <v>121</v>
      </c>
      <c r="N241" s="143" t="s">
        <v>83</v>
      </c>
      <c r="O241" s="469" t="s">
        <v>107</v>
      </c>
      <c r="P241" s="741" t="s">
        <v>108</v>
      </c>
      <c r="Q241" s="469" t="s">
        <v>2140</v>
      </c>
      <c r="R241" s="547" t="s">
        <v>110</v>
      </c>
      <c r="S241" s="469" t="s">
        <v>107</v>
      </c>
      <c r="T241" s="47" t="s">
        <v>122</v>
      </c>
      <c r="U241" s="741" t="s">
        <v>112</v>
      </c>
      <c r="V241" s="469">
        <v>60</v>
      </c>
      <c r="W241" s="741" t="s">
        <v>113</v>
      </c>
      <c r="X241" s="469"/>
      <c r="Y241" s="469"/>
      <c r="Z241" s="469"/>
      <c r="AA241" s="547">
        <v>30</v>
      </c>
      <c r="AB241" s="547">
        <v>60</v>
      </c>
      <c r="AC241" s="547">
        <v>10</v>
      </c>
      <c r="AD241" s="1049" t="s">
        <v>123</v>
      </c>
      <c r="AE241" s="741" t="s">
        <v>115</v>
      </c>
      <c r="AF241" s="745">
        <v>6</v>
      </c>
      <c r="AG241" s="745">
        <v>97692.1</v>
      </c>
      <c r="AH241" s="1051">
        <v>586152.60000000009</v>
      </c>
      <c r="AI241" s="1051">
        <f t="shared" si="14"/>
        <v>656490.91200000013</v>
      </c>
      <c r="AJ241" s="1052"/>
      <c r="AK241" s="1053"/>
      <c r="AL241" s="1053"/>
      <c r="AM241" s="1053" t="s">
        <v>116</v>
      </c>
      <c r="AN241" s="466"/>
      <c r="AO241" s="741"/>
      <c r="AP241" s="741"/>
      <c r="AQ241" s="741"/>
      <c r="AR241" s="741" t="s">
        <v>467</v>
      </c>
      <c r="AS241" s="741" t="s">
        <v>467</v>
      </c>
      <c r="AT241" s="741"/>
      <c r="AU241" s="741"/>
      <c r="AV241" s="741"/>
      <c r="AW241" s="741"/>
      <c r="AX241" s="741"/>
      <c r="AY241" s="741" t="s">
        <v>4728</v>
      </c>
      <c r="AZ241" s="1061"/>
      <c r="BA241" s="366"/>
      <c r="BB241" s="366"/>
      <c r="BC241" s="118" t="e">
        <f>VLOOKUP(#REF!,$E$13:$BD$2009,53,0)</f>
        <v>#REF!</v>
      </c>
      <c r="BD241" s="785" t="e">
        <f>BC241+0.5</f>
        <v>#REF!</v>
      </c>
    </row>
    <row r="242" spans="1:258" s="49" customFormat="1" ht="12.95" customHeight="1">
      <c r="A242" s="35" t="s">
        <v>350</v>
      </c>
      <c r="B242" s="35"/>
      <c r="C242" s="36" t="s">
        <v>2128</v>
      </c>
      <c r="D242" s="35">
        <v>210013697</v>
      </c>
      <c r="E242" s="37" t="s">
        <v>3468</v>
      </c>
      <c r="F242" s="37">
        <v>22100141</v>
      </c>
      <c r="G242" s="37" t="s">
        <v>1357</v>
      </c>
      <c r="H242" s="37" t="s">
        <v>468</v>
      </c>
      <c r="I242" s="37" t="s">
        <v>439</v>
      </c>
      <c r="J242" s="37" t="s">
        <v>469</v>
      </c>
      <c r="K242" s="38" t="s">
        <v>404</v>
      </c>
      <c r="L242" s="39" t="s">
        <v>105</v>
      </c>
      <c r="M242" s="37" t="s">
        <v>121</v>
      </c>
      <c r="N242" s="40" t="s">
        <v>83</v>
      </c>
      <c r="O242" s="39" t="s">
        <v>107</v>
      </c>
      <c r="P242" s="37" t="s">
        <v>108</v>
      </c>
      <c r="Q242" s="39" t="s">
        <v>151</v>
      </c>
      <c r="R242" s="38" t="s">
        <v>110</v>
      </c>
      <c r="S242" s="39" t="s">
        <v>107</v>
      </c>
      <c r="T242" s="41" t="s">
        <v>122</v>
      </c>
      <c r="U242" s="37" t="s">
        <v>112</v>
      </c>
      <c r="V242" s="39">
        <v>60</v>
      </c>
      <c r="W242" s="37" t="s">
        <v>113</v>
      </c>
      <c r="X242" s="39"/>
      <c r="Y242" s="39"/>
      <c r="Z242" s="39"/>
      <c r="AA242" s="40">
        <v>30</v>
      </c>
      <c r="AB242" s="38">
        <v>60</v>
      </c>
      <c r="AC242" s="38">
        <v>10</v>
      </c>
      <c r="AD242" s="42" t="s">
        <v>123</v>
      </c>
      <c r="AE242" s="37" t="s">
        <v>115</v>
      </c>
      <c r="AF242" s="42">
        <v>10</v>
      </c>
      <c r="AG242" s="135">
        <v>128438.17</v>
      </c>
      <c r="AH242" s="43">
        <v>0</v>
      </c>
      <c r="AI242" s="44">
        <f t="shared" ref="AI242:AI260" si="15">AH242*1.12</f>
        <v>0</v>
      </c>
      <c r="AJ242" s="45"/>
      <c r="AK242" s="46"/>
      <c r="AL242" s="45"/>
      <c r="AM242" s="45" t="s">
        <v>116</v>
      </c>
      <c r="AN242" s="35"/>
      <c r="AO242" s="37"/>
      <c r="AP242" s="37"/>
      <c r="AQ242" s="37"/>
      <c r="AR242" s="37" t="s">
        <v>470</v>
      </c>
      <c r="AS242" s="37" t="s">
        <v>470</v>
      </c>
      <c r="AT242" s="37"/>
      <c r="AU242" s="37"/>
      <c r="AV242" s="37"/>
      <c r="AW242" s="37"/>
      <c r="AX242" s="37"/>
      <c r="AY242" s="37"/>
      <c r="BD242" s="49">
        <v>199</v>
      </c>
    </row>
    <row r="243" spans="1:258" s="49" customFormat="1" ht="12.95" customHeight="1">
      <c r="A243" s="101" t="s">
        <v>350</v>
      </c>
      <c r="B243" s="122"/>
      <c r="C243" s="122" t="s">
        <v>3848</v>
      </c>
      <c r="D243" s="101">
        <v>210013697</v>
      </c>
      <c r="E243" s="101" t="s">
        <v>3879</v>
      </c>
      <c r="F243" s="101">
        <v>22100141</v>
      </c>
      <c r="G243" s="293"/>
      <c r="H243" s="126" t="s">
        <v>468</v>
      </c>
      <c r="I243" s="126" t="s">
        <v>439</v>
      </c>
      <c r="J243" s="126" t="s">
        <v>469</v>
      </c>
      <c r="K243" s="101" t="s">
        <v>404</v>
      </c>
      <c r="L243" s="101" t="s">
        <v>105</v>
      </c>
      <c r="M243" s="74" t="s">
        <v>121</v>
      </c>
      <c r="N243" s="101" t="s">
        <v>83</v>
      </c>
      <c r="O243" s="122" t="s">
        <v>107</v>
      </c>
      <c r="P243" s="124" t="s">
        <v>108</v>
      </c>
      <c r="Q243" s="74" t="s">
        <v>109</v>
      </c>
      <c r="R243" s="74" t="s">
        <v>110</v>
      </c>
      <c r="S243" s="122" t="s">
        <v>107</v>
      </c>
      <c r="T243" s="124" t="s">
        <v>122</v>
      </c>
      <c r="U243" s="74" t="s">
        <v>112</v>
      </c>
      <c r="V243" s="74">
        <v>60</v>
      </c>
      <c r="W243" s="74" t="s">
        <v>113</v>
      </c>
      <c r="X243" s="74"/>
      <c r="Y243" s="74"/>
      <c r="Z243" s="74"/>
      <c r="AA243" s="294">
        <v>30</v>
      </c>
      <c r="AB243" s="74">
        <v>60</v>
      </c>
      <c r="AC243" s="294">
        <v>10</v>
      </c>
      <c r="AD243" s="74" t="s">
        <v>123</v>
      </c>
      <c r="AE243" s="74" t="s">
        <v>115</v>
      </c>
      <c r="AF243" s="295">
        <v>7</v>
      </c>
      <c r="AG243" s="296">
        <v>128438.17</v>
      </c>
      <c r="AH243" s="43">
        <v>0</v>
      </c>
      <c r="AI243" s="44">
        <f t="shared" si="15"/>
        <v>0</v>
      </c>
      <c r="AJ243" s="298"/>
      <c r="AK243" s="298"/>
      <c r="AL243" s="298"/>
      <c r="AM243" s="299" t="s">
        <v>116</v>
      </c>
      <c r="AN243" s="300"/>
      <c r="AO243" s="300"/>
      <c r="AP243" s="74"/>
      <c r="AQ243" s="74"/>
      <c r="AR243" s="74" t="s">
        <v>470</v>
      </c>
      <c r="AS243" s="293"/>
      <c r="AT243" s="74"/>
      <c r="AU243" s="74"/>
      <c r="AV243" s="74"/>
      <c r="AW243" s="74"/>
      <c r="AX243" s="74"/>
      <c r="AY243" s="74" t="s">
        <v>3850</v>
      </c>
      <c r="AZ243" s="216"/>
      <c r="BA243" s="216"/>
      <c r="BB243" s="216"/>
      <c r="BC243" s="224"/>
      <c r="BD243" s="49">
        <v>200</v>
      </c>
    </row>
    <row r="244" spans="1:258" s="49" customFormat="1" ht="12.95" customHeight="1">
      <c r="A244" s="35" t="s">
        <v>350</v>
      </c>
      <c r="B244" s="293"/>
      <c r="C244" s="293" t="s">
        <v>2095</v>
      </c>
      <c r="D244" s="35">
        <v>210013697</v>
      </c>
      <c r="E244" s="38" t="s">
        <v>4089</v>
      </c>
      <c r="F244" s="37"/>
      <c r="G244" s="293"/>
      <c r="H244" s="37" t="s">
        <v>468</v>
      </c>
      <c r="I244" s="37" t="s">
        <v>439</v>
      </c>
      <c r="J244" s="37" t="s">
        <v>469</v>
      </c>
      <c r="K244" s="37" t="s">
        <v>404</v>
      </c>
      <c r="L244" s="39" t="s">
        <v>105</v>
      </c>
      <c r="M244" s="37" t="s">
        <v>121</v>
      </c>
      <c r="N244" s="39" t="s">
        <v>83</v>
      </c>
      <c r="O244" s="39" t="s">
        <v>107</v>
      </c>
      <c r="P244" s="37" t="s">
        <v>108</v>
      </c>
      <c r="Q244" s="39" t="s">
        <v>1094</v>
      </c>
      <c r="R244" s="37" t="s">
        <v>110</v>
      </c>
      <c r="S244" s="39" t="s">
        <v>107</v>
      </c>
      <c r="T244" s="41" t="s">
        <v>122</v>
      </c>
      <c r="U244" s="37" t="s">
        <v>112</v>
      </c>
      <c r="V244" s="39">
        <v>60</v>
      </c>
      <c r="W244" s="37" t="s">
        <v>113</v>
      </c>
      <c r="X244" s="39"/>
      <c r="Y244" s="39"/>
      <c r="Z244" s="39"/>
      <c r="AA244" s="39">
        <v>30</v>
      </c>
      <c r="AB244" s="37">
        <v>60</v>
      </c>
      <c r="AC244" s="37">
        <v>10</v>
      </c>
      <c r="AD244" s="42" t="s">
        <v>123</v>
      </c>
      <c r="AE244" s="37" t="s">
        <v>115</v>
      </c>
      <c r="AF244" s="42">
        <v>10</v>
      </c>
      <c r="AG244" s="45">
        <v>128438.17</v>
      </c>
      <c r="AH244" s="43">
        <v>0</v>
      </c>
      <c r="AI244" s="44">
        <f t="shared" si="15"/>
        <v>0</v>
      </c>
      <c r="AJ244" s="46"/>
      <c r="AK244" s="45"/>
      <c r="AL244" s="45"/>
      <c r="AM244" s="45" t="s">
        <v>116</v>
      </c>
      <c r="AN244" s="35"/>
      <c r="AO244" s="37"/>
      <c r="AP244" s="37"/>
      <c r="AQ244" s="37"/>
      <c r="AR244" s="37" t="s">
        <v>470</v>
      </c>
      <c r="AS244" s="37" t="s">
        <v>470</v>
      </c>
      <c r="AT244" s="37"/>
      <c r="AU244" s="37"/>
      <c r="AV244" s="37"/>
      <c r="AW244" s="37"/>
      <c r="AX244" s="37"/>
      <c r="AY244" s="37"/>
      <c r="AZ244" s="281" t="s">
        <v>3850</v>
      </c>
      <c r="BA244" s="281">
        <v>22100141</v>
      </c>
      <c r="BB244" s="281"/>
      <c r="BC244" s="224"/>
      <c r="BD244" s="49">
        <v>201</v>
      </c>
    </row>
    <row r="245" spans="1:258" s="49" customFormat="1" ht="12.95" customHeight="1">
      <c r="A245" s="466" t="s">
        <v>350</v>
      </c>
      <c r="B245" s="617"/>
      <c r="C245" s="617"/>
      <c r="D245" s="76">
        <v>210013697</v>
      </c>
      <c r="E245" s="614" t="s">
        <v>4771</v>
      </c>
      <c r="F245" s="617"/>
      <c r="G245" s="617"/>
      <c r="H245" s="741" t="s">
        <v>468</v>
      </c>
      <c r="I245" s="741" t="s">
        <v>439</v>
      </c>
      <c r="J245" s="741" t="s">
        <v>469</v>
      </c>
      <c r="K245" s="547" t="s">
        <v>150</v>
      </c>
      <c r="L245" s="143" t="s">
        <v>105</v>
      </c>
      <c r="M245" s="547" t="s">
        <v>121</v>
      </c>
      <c r="N245" s="143" t="s">
        <v>83</v>
      </c>
      <c r="O245" s="469" t="s">
        <v>107</v>
      </c>
      <c r="P245" s="741" t="s">
        <v>108</v>
      </c>
      <c r="Q245" s="469" t="s">
        <v>2140</v>
      </c>
      <c r="R245" s="547" t="s">
        <v>110</v>
      </c>
      <c r="S245" s="469" t="s">
        <v>107</v>
      </c>
      <c r="T245" s="47" t="s">
        <v>122</v>
      </c>
      <c r="U245" s="741" t="s">
        <v>112</v>
      </c>
      <c r="V245" s="469">
        <v>60</v>
      </c>
      <c r="W245" s="741" t="s">
        <v>113</v>
      </c>
      <c r="X245" s="469"/>
      <c r="Y245" s="469"/>
      <c r="Z245" s="469"/>
      <c r="AA245" s="547">
        <v>30</v>
      </c>
      <c r="AB245" s="547">
        <v>60</v>
      </c>
      <c r="AC245" s="547">
        <v>10</v>
      </c>
      <c r="AD245" s="1049" t="s">
        <v>123</v>
      </c>
      <c r="AE245" s="741" t="s">
        <v>115</v>
      </c>
      <c r="AF245" s="745">
        <v>5</v>
      </c>
      <c r="AG245" s="745">
        <v>128438.17</v>
      </c>
      <c r="AH245" s="1051">
        <v>642190.85</v>
      </c>
      <c r="AI245" s="1051">
        <f t="shared" si="15"/>
        <v>719253.75200000009</v>
      </c>
      <c r="AJ245" s="1052"/>
      <c r="AK245" s="1053"/>
      <c r="AL245" s="1053"/>
      <c r="AM245" s="1053" t="s">
        <v>116</v>
      </c>
      <c r="AN245" s="466"/>
      <c r="AO245" s="741"/>
      <c r="AP245" s="741"/>
      <c r="AQ245" s="741"/>
      <c r="AR245" s="741" t="s">
        <v>470</v>
      </c>
      <c r="AS245" s="741" t="s">
        <v>470</v>
      </c>
      <c r="AT245" s="741"/>
      <c r="AU245" s="741"/>
      <c r="AV245" s="741"/>
      <c r="AW245" s="741"/>
      <c r="AX245" s="741"/>
      <c r="AY245" s="741" t="s">
        <v>4729</v>
      </c>
      <c r="AZ245" s="1061"/>
      <c r="BA245" s="366"/>
      <c r="BB245" s="366"/>
      <c r="BC245" s="118" t="e">
        <f>VLOOKUP(#REF!,$E$13:$BD$2009,53,0)</f>
        <v>#REF!</v>
      </c>
      <c r="BD245" s="785" t="e">
        <f>BC245+0.5</f>
        <v>#REF!</v>
      </c>
    </row>
    <row r="246" spans="1:258" s="49" customFormat="1" ht="12.95" customHeight="1">
      <c r="A246" s="35" t="s">
        <v>350</v>
      </c>
      <c r="B246" s="35"/>
      <c r="C246" s="36" t="s">
        <v>2128</v>
      </c>
      <c r="D246" s="35">
        <v>210013830</v>
      </c>
      <c r="E246" s="37" t="s">
        <v>3469</v>
      </c>
      <c r="F246" s="37">
        <v>22100142</v>
      </c>
      <c r="G246" s="37" t="s">
        <v>1358</v>
      </c>
      <c r="H246" s="37" t="s">
        <v>468</v>
      </c>
      <c r="I246" s="37" t="s">
        <v>439</v>
      </c>
      <c r="J246" s="37" t="s">
        <v>469</v>
      </c>
      <c r="K246" s="38" t="s">
        <v>404</v>
      </c>
      <c r="L246" s="39" t="s">
        <v>105</v>
      </c>
      <c r="M246" s="37" t="s">
        <v>121</v>
      </c>
      <c r="N246" s="40" t="s">
        <v>83</v>
      </c>
      <c r="O246" s="39" t="s">
        <v>107</v>
      </c>
      <c r="P246" s="37" t="s">
        <v>108</v>
      </c>
      <c r="Q246" s="39" t="s">
        <v>151</v>
      </c>
      <c r="R246" s="38" t="s">
        <v>110</v>
      </c>
      <c r="S246" s="39" t="s">
        <v>107</v>
      </c>
      <c r="T246" s="41" t="s">
        <v>122</v>
      </c>
      <c r="U246" s="37" t="s">
        <v>112</v>
      </c>
      <c r="V246" s="39">
        <v>60</v>
      </c>
      <c r="W246" s="37" t="s">
        <v>113</v>
      </c>
      <c r="X246" s="39"/>
      <c r="Y246" s="39"/>
      <c r="Z246" s="39"/>
      <c r="AA246" s="40">
        <v>30</v>
      </c>
      <c r="AB246" s="38">
        <v>60</v>
      </c>
      <c r="AC246" s="38">
        <v>10</v>
      </c>
      <c r="AD246" s="42" t="s">
        <v>123</v>
      </c>
      <c r="AE246" s="37" t="s">
        <v>115</v>
      </c>
      <c r="AF246" s="42">
        <v>8</v>
      </c>
      <c r="AG246" s="135">
        <v>190969.5</v>
      </c>
      <c r="AH246" s="43">
        <v>0</v>
      </c>
      <c r="AI246" s="44">
        <f t="shared" si="15"/>
        <v>0</v>
      </c>
      <c r="AJ246" s="45"/>
      <c r="AK246" s="46"/>
      <c r="AL246" s="45"/>
      <c r="AM246" s="45" t="s">
        <v>116</v>
      </c>
      <c r="AN246" s="35"/>
      <c r="AO246" s="37"/>
      <c r="AP246" s="37"/>
      <c r="AQ246" s="37"/>
      <c r="AR246" s="37" t="s">
        <v>471</v>
      </c>
      <c r="AS246" s="37" t="s">
        <v>471</v>
      </c>
      <c r="AT246" s="37"/>
      <c r="AU246" s="37"/>
      <c r="AV246" s="37"/>
      <c r="AW246" s="37"/>
      <c r="AX246" s="37"/>
      <c r="AY246" s="37"/>
      <c r="BD246" s="49">
        <v>202</v>
      </c>
    </row>
    <row r="247" spans="1:258" s="49" customFormat="1" ht="12.95" customHeight="1">
      <c r="A247" s="101" t="s">
        <v>350</v>
      </c>
      <c r="B247" s="122"/>
      <c r="C247" s="122" t="s">
        <v>3848</v>
      </c>
      <c r="D247" s="101">
        <v>210013830</v>
      </c>
      <c r="E247" s="101" t="s">
        <v>3880</v>
      </c>
      <c r="F247" s="101">
        <v>22100142</v>
      </c>
      <c r="G247" s="293"/>
      <c r="H247" s="126" t="s">
        <v>468</v>
      </c>
      <c r="I247" s="126" t="s">
        <v>439</v>
      </c>
      <c r="J247" s="126" t="s">
        <v>469</v>
      </c>
      <c r="K247" s="101" t="s">
        <v>404</v>
      </c>
      <c r="L247" s="101" t="s">
        <v>105</v>
      </c>
      <c r="M247" s="74" t="s">
        <v>121</v>
      </c>
      <c r="N247" s="101" t="s">
        <v>83</v>
      </c>
      <c r="O247" s="122" t="s">
        <v>107</v>
      </c>
      <c r="P247" s="124" t="s">
        <v>108</v>
      </c>
      <c r="Q247" s="74" t="s">
        <v>109</v>
      </c>
      <c r="R247" s="74" t="s">
        <v>110</v>
      </c>
      <c r="S247" s="122" t="s">
        <v>107</v>
      </c>
      <c r="T247" s="124" t="s">
        <v>122</v>
      </c>
      <c r="U247" s="74" t="s">
        <v>112</v>
      </c>
      <c r="V247" s="74">
        <v>60</v>
      </c>
      <c r="W247" s="74" t="s">
        <v>113</v>
      </c>
      <c r="X247" s="74"/>
      <c r="Y247" s="74"/>
      <c r="Z247" s="74"/>
      <c r="AA247" s="294">
        <v>30</v>
      </c>
      <c r="AB247" s="74">
        <v>60</v>
      </c>
      <c r="AC247" s="294">
        <v>10</v>
      </c>
      <c r="AD247" s="74" t="s">
        <v>123</v>
      </c>
      <c r="AE247" s="74" t="s">
        <v>115</v>
      </c>
      <c r="AF247" s="295">
        <v>8</v>
      </c>
      <c r="AG247" s="296">
        <v>190969.5</v>
      </c>
      <c r="AH247" s="43">
        <v>0</v>
      </c>
      <c r="AI247" s="44">
        <f t="shared" si="15"/>
        <v>0</v>
      </c>
      <c r="AJ247" s="298"/>
      <c r="AK247" s="298"/>
      <c r="AL247" s="298"/>
      <c r="AM247" s="299" t="s">
        <v>116</v>
      </c>
      <c r="AN247" s="300"/>
      <c r="AO247" s="300"/>
      <c r="AP247" s="74"/>
      <c r="AQ247" s="74"/>
      <c r="AR247" s="74" t="s">
        <v>471</v>
      </c>
      <c r="AS247" s="293"/>
      <c r="AT247" s="74"/>
      <c r="AU247" s="74"/>
      <c r="AV247" s="74"/>
      <c r="AW247" s="74"/>
      <c r="AX247" s="74"/>
      <c r="AY247" s="74" t="s">
        <v>3850</v>
      </c>
      <c r="AZ247" s="216"/>
      <c r="BA247" s="216"/>
      <c r="BB247" s="216"/>
      <c r="BC247" s="224"/>
      <c r="BD247" s="49">
        <v>203</v>
      </c>
      <c r="BE247" s="216"/>
      <c r="BF247" s="216"/>
      <c r="BG247" s="216"/>
      <c r="BH247" s="216"/>
      <c r="BI247" s="216"/>
      <c r="BJ247" s="216"/>
      <c r="BK247" s="216"/>
      <c r="BL247" s="216"/>
      <c r="BM247" s="216"/>
      <c r="BN247" s="216"/>
      <c r="BO247" s="216"/>
      <c r="BP247" s="216"/>
      <c r="BQ247" s="216"/>
      <c r="BR247" s="216"/>
      <c r="BS247" s="216"/>
      <c r="BT247" s="216"/>
      <c r="BU247" s="216"/>
      <c r="BV247" s="216"/>
      <c r="BW247" s="216"/>
      <c r="BX247" s="216"/>
      <c r="BY247" s="216"/>
      <c r="BZ247" s="216"/>
      <c r="CA247" s="216"/>
      <c r="CB247" s="216"/>
      <c r="CC247" s="216"/>
      <c r="CD247" s="216"/>
      <c r="CE247" s="216"/>
      <c r="CF247" s="216"/>
      <c r="CG247" s="216"/>
      <c r="CH247" s="216"/>
      <c r="CI247" s="216"/>
      <c r="CJ247" s="216"/>
      <c r="CK247" s="216"/>
      <c r="CL247" s="216"/>
      <c r="CM247" s="216"/>
      <c r="CN247" s="216"/>
      <c r="CO247" s="216"/>
      <c r="CP247" s="216"/>
      <c r="CQ247" s="216"/>
      <c r="CR247" s="216"/>
      <c r="CS247" s="216"/>
      <c r="CT247" s="216"/>
      <c r="CU247" s="216"/>
      <c r="CV247" s="216"/>
      <c r="CW247" s="216"/>
      <c r="CX247" s="216"/>
      <c r="CY247" s="216"/>
      <c r="CZ247" s="216"/>
      <c r="DA247" s="216"/>
      <c r="DB247" s="216"/>
      <c r="DC247" s="216"/>
      <c r="DD247" s="216"/>
      <c r="DE247" s="216"/>
      <c r="DF247" s="216"/>
      <c r="DG247" s="216"/>
      <c r="DH247" s="216"/>
      <c r="DI247" s="216"/>
      <c r="DJ247" s="216"/>
      <c r="DK247" s="216"/>
      <c r="DL247" s="216"/>
      <c r="DM247" s="216"/>
      <c r="DN247" s="216"/>
      <c r="DO247" s="216"/>
      <c r="DP247" s="216"/>
      <c r="DQ247" s="216"/>
      <c r="DR247" s="216"/>
      <c r="DS247" s="216"/>
      <c r="DT247" s="216"/>
      <c r="DU247" s="216"/>
      <c r="DV247" s="216"/>
      <c r="DW247" s="216"/>
      <c r="DX247" s="216"/>
      <c r="DY247" s="216"/>
      <c r="DZ247" s="216"/>
      <c r="EA247" s="216"/>
      <c r="EB247" s="216"/>
      <c r="EC247" s="216"/>
      <c r="ED247" s="216"/>
      <c r="EE247" s="216"/>
      <c r="EF247" s="216"/>
      <c r="EG247" s="216"/>
      <c r="EH247" s="216"/>
      <c r="EI247" s="216"/>
      <c r="EJ247" s="216"/>
      <c r="EK247" s="216"/>
      <c r="EL247" s="216"/>
      <c r="EM247" s="216"/>
      <c r="EN247" s="216"/>
      <c r="EO247" s="216"/>
      <c r="EP247" s="216"/>
      <c r="EQ247" s="216"/>
      <c r="ER247" s="216"/>
      <c r="ES247" s="216"/>
      <c r="ET247" s="216"/>
      <c r="EU247" s="216"/>
      <c r="EV247" s="216"/>
      <c r="EW247" s="216"/>
      <c r="EX247" s="216"/>
      <c r="EY247" s="216"/>
      <c r="EZ247" s="216"/>
      <c r="FA247" s="216"/>
      <c r="FB247" s="216"/>
      <c r="FC247" s="216"/>
      <c r="FD247" s="216"/>
      <c r="FE247" s="216"/>
      <c r="FF247" s="216"/>
      <c r="FG247" s="216"/>
      <c r="FH247" s="216"/>
      <c r="FI247" s="216"/>
      <c r="FJ247" s="216"/>
      <c r="FK247" s="216"/>
      <c r="FL247" s="216"/>
      <c r="FM247" s="216"/>
      <c r="FN247" s="216"/>
      <c r="FO247" s="216"/>
      <c r="FP247" s="216"/>
      <c r="FQ247" s="216"/>
      <c r="FR247" s="216"/>
      <c r="FS247" s="216"/>
      <c r="FT247" s="216"/>
      <c r="FU247" s="216"/>
      <c r="FV247" s="216"/>
      <c r="FW247" s="216"/>
      <c r="FX247" s="216"/>
      <c r="FY247" s="216"/>
      <c r="FZ247" s="216"/>
      <c r="GA247" s="216"/>
      <c r="GB247" s="216"/>
      <c r="GC247" s="216"/>
      <c r="GD247" s="216"/>
      <c r="GE247" s="216"/>
      <c r="GF247" s="216"/>
      <c r="GG247" s="216"/>
      <c r="GH247" s="216"/>
      <c r="GI247" s="216"/>
      <c r="GJ247" s="216"/>
      <c r="GK247" s="216"/>
      <c r="GL247" s="216"/>
      <c r="GM247" s="216"/>
      <c r="GN247" s="216"/>
      <c r="GO247" s="216"/>
      <c r="GP247" s="216"/>
      <c r="GQ247" s="216"/>
      <c r="GR247" s="216"/>
      <c r="GS247" s="216"/>
      <c r="GT247" s="216"/>
      <c r="GU247" s="216"/>
      <c r="GV247" s="216"/>
      <c r="GW247" s="216"/>
      <c r="GX247" s="216"/>
      <c r="GY247" s="216"/>
      <c r="GZ247" s="216"/>
      <c r="HA247" s="216"/>
      <c r="HB247" s="216"/>
      <c r="HC247" s="216"/>
      <c r="HD247" s="216"/>
      <c r="HE247" s="216"/>
      <c r="HF247" s="216"/>
      <c r="HG247" s="216"/>
      <c r="HH247" s="216"/>
      <c r="HI247" s="216"/>
      <c r="HJ247" s="216"/>
      <c r="HK247" s="216"/>
      <c r="HL247" s="216"/>
      <c r="HM247" s="216"/>
      <c r="HN247" s="216"/>
      <c r="HO247" s="216"/>
      <c r="HP247" s="216"/>
      <c r="HQ247" s="216"/>
      <c r="HR247" s="216"/>
      <c r="HS247" s="216"/>
      <c r="HT247" s="216"/>
      <c r="HU247" s="216"/>
      <c r="HV247" s="216"/>
      <c r="HW247" s="216"/>
      <c r="HX247" s="216"/>
      <c r="HY247" s="216"/>
      <c r="HZ247" s="216"/>
      <c r="IA247" s="216"/>
      <c r="IB247" s="216"/>
      <c r="IC247" s="216"/>
      <c r="ID247" s="216"/>
      <c r="IE247" s="216"/>
      <c r="IF247" s="216"/>
      <c r="IG247" s="216"/>
      <c r="IH247" s="216"/>
      <c r="II247" s="216"/>
      <c r="IJ247" s="216"/>
      <c r="IK247" s="216"/>
      <c r="IL247" s="216"/>
      <c r="IM247" s="216"/>
      <c r="IN247" s="216"/>
      <c r="IO247" s="216"/>
      <c r="IP247" s="216"/>
      <c r="IQ247" s="216"/>
      <c r="IR247" s="216"/>
      <c r="IS247" s="216"/>
      <c r="IT247" s="216"/>
      <c r="IU247" s="216"/>
      <c r="IV247" s="216"/>
      <c r="IW247" s="216"/>
      <c r="IX247" s="216"/>
    </row>
    <row r="248" spans="1:258" s="49" customFormat="1" ht="12.95" customHeight="1">
      <c r="A248" s="35" t="s">
        <v>350</v>
      </c>
      <c r="B248" s="293"/>
      <c r="C248" s="293" t="s">
        <v>2095</v>
      </c>
      <c r="D248" s="35">
        <v>210013830</v>
      </c>
      <c r="E248" s="38" t="s">
        <v>4090</v>
      </c>
      <c r="F248" s="37"/>
      <c r="G248" s="293"/>
      <c r="H248" s="37" t="s">
        <v>468</v>
      </c>
      <c r="I248" s="37" t="s">
        <v>439</v>
      </c>
      <c r="J248" s="37" t="s">
        <v>469</v>
      </c>
      <c r="K248" s="37" t="s">
        <v>404</v>
      </c>
      <c r="L248" s="39" t="s">
        <v>105</v>
      </c>
      <c r="M248" s="37" t="s">
        <v>121</v>
      </c>
      <c r="N248" s="39" t="s">
        <v>83</v>
      </c>
      <c r="O248" s="39" t="s">
        <v>107</v>
      </c>
      <c r="P248" s="37" t="s">
        <v>108</v>
      </c>
      <c r="Q248" s="39" t="s">
        <v>1094</v>
      </c>
      <c r="R248" s="37" t="s">
        <v>110</v>
      </c>
      <c r="S248" s="39" t="s">
        <v>107</v>
      </c>
      <c r="T248" s="41" t="s">
        <v>122</v>
      </c>
      <c r="U248" s="37" t="s">
        <v>112</v>
      </c>
      <c r="V248" s="39">
        <v>60</v>
      </c>
      <c r="W248" s="37" t="s">
        <v>113</v>
      </c>
      <c r="X248" s="39"/>
      <c r="Y248" s="39"/>
      <c r="Z248" s="39"/>
      <c r="AA248" s="39">
        <v>30</v>
      </c>
      <c r="AB248" s="37">
        <v>60</v>
      </c>
      <c r="AC248" s="37">
        <v>10</v>
      </c>
      <c r="AD248" s="42" t="s">
        <v>123</v>
      </c>
      <c r="AE248" s="37" t="s">
        <v>115</v>
      </c>
      <c r="AF248" s="42">
        <v>8</v>
      </c>
      <c r="AG248" s="45">
        <v>190969.5</v>
      </c>
      <c r="AH248" s="43">
        <v>0</v>
      </c>
      <c r="AI248" s="44">
        <f t="shared" si="15"/>
        <v>0</v>
      </c>
      <c r="AJ248" s="46"/>
      <c r="AK248" s="45"/>
      <c r="AL248" s="45"/>
      <c r="AM248" s="45" t="s">
        <v>116</v>
      </c>
      <c r="AN248" s="35"/>
      <c r="AO248" s="37"/>
      <c r="AP248" s="37"/>
      <c r="AQ248" s="37"/>
      <c r="AR248" s="37" t="s">
        <v>471</v>
      </c>
      <c r="AS248" s="37" t="s">
        <v>471</v>
      </c>
      <c r="AT248" s="37"/>
      <c r="AU248" s="37"/>
      <c r="AV248" s="37"/>
      <c r="AW248" s="37"/>
      <c r="AX248" s="37"/>
      <c r="AY248" s="37"/>
      <c r="AZ248" s="281" t="s">
        <v>3850</v>
      </c>
      <c r="BA248" s="281">
        <v>22100142</v>
      </c>
      <c r="BB248" s="281"/>
      <c r="BC248" s="224"/>
      <c r="BD248" s="49">
        <v>204</v>
      </c>
    </row>
    <row r="249" spans="1:258" s="49" customFormat="1" ht="12.95" customHeight="1">
      <c r="A249" s="466" t="s">
        <v>350</v>
      </c>
      <c r="B249" s="617"/>
      <c r="C249" s="617"/>
      <c r="D249" s="76">
        <v>210013830</v>
      </c>
      <c r="E249" s="614" t="s">
        <v>4772</v>
      </c>
      <c r="F249" s="617"/>
      <c r="G249" s="617"/>
      <c r="H249" s="741" t="s">
        <v>468</v>
      </c>
      <c r="I249" s="741" t="s">
        <v>439</v>
      </c>
      <c r="J249" s="741" t="s">
        <v>469</v>
      </c>
      <c r="K249" s="547" t="s">
        <v>150</v>
      </c>
      <c r="L249" s="143" t="s">
        <v>105</v>
      </c>
      <c r="M249" s="547" t="s">
        <v>121</v>
      </c>
      <c r="N249" s="143" t="s">
        <v>83</v>
      </c>
      <c r="O249" s="469" t="s">
        <v>107</v>
      </c>
      <c r="P249" s="741" t="s">
        <v>108</v>
      </c>
      <c r="Q249" s="469" t="s">
        <v>2140</v>
      </c>
      <c r="R249" s="547" t="s">
        <v>110</v>
      </c>
      <c r="S249" s="469" t="s">
        <v>107</v>
      </c>
      <c r="T249" s="47" t="s">
        <v>122</v>
      </c>
      <c r="U249" s="741" t="s">
        <v>112</v>
      </c>
      <c r="V249" s="469">
        <v>60</v>
      </c>
      <c r="W249" s="741" t="s">
        <v>113</v>
      </c>
      <c r="X249" s="469"/>
      <c r="Y249" s="469"/>
      <c r="Z249" s="469"/>
      <c r="AA249" s="547">
        <v>30</v>
      </c>
      <c r="AB249" s="547">
        <v>60</v>
      </c>
      <c r="AC249" s="547">
        <v>10</v>
      </c>
      <c r="AD249" s="1049" t="s">
        <v>123</v>
      </c>
      <c r="AE249" s="741" t="s">
        <v>115</v>
      </c>
      <c r="AF249" s="745">
        <v>8</v>
      </c>
      <c r="AG249" s="745">
        <v>190969.5</v>
      </c>
      <c r="AH249" s="1051">
        <v>1527756</v>
      </c>
      <c r="AI249" s="1051">
        <f t="shared" si="15"/>
        <v>1711086.7200000002</v>
      </c>
      <c r="AJ249" s="1052"/>
      <c r="AK249" s="1053"/>
      <c r="AL249" s="1053"/>
      <c r="AM249" s="1053" t="s">
        <v>116</v>
      </c>
      <c r="AN249" s="466"/>
      <c r="AO249" s="741"/>
      <c r="AP249" s="741"/>
      <c r="AQ249" s="741"/>
      <c r="AR249" s="741" t="s">
        <v>471</v>
      </c>
      <c r="AS249" s="741" t="s">
        <v>471</v>
      </c>
      <c r="AT249" s="741"/>
      <c r="AU249" s="741"/>
      <c r="AV249" s="741"/>
      <c r="AW249" s="741"/>
      <c r="AX249" s="741"/>
      <c r="AY249" s="741" t="s">
        <v>4728</v>
      </c>
      <c r="AZ249" s="1061"/>
      <c r="BA249" s="366"/>
      <c r="BB249" s="366"/>
      <c r="BC249" s="118" t="e">
        <f>VLOOKUP(#REF!,$E$13:$BD$2009,53,0)</f>
        <v>#REF!</v>
      </c>
      <c r="BD249" s="785" t="e">
        <f>BC249+0.5</f>
        <v>#REF!</v>
      </c>
    </row>
    <row r="250" spans="1:258" s="49" customFormat="1" ht="12.95" customHeight="1">
      <c r="A250" s="35" t="s">
        <v>350</v>
      </c>
      <c r="B250" s="35"/>
      <c r="C250" s="36" t="s">
        <v>2128</v>
      </c>
      <c r="D250" s="35">
        <v>210012878</v>
      </c>
      <c r="E250" s="37" t="s">
        <v>3470</v>
      </c>
      <c r="F250" s="37">
        <v>22100143</v>
      </c>
      <c r="G250" s="37" t="s">
        <v>1359</v>
      </c>
      <c r="H250" s="37" t="s">
        <v>472</v>
      </c>
      <c r="I250" s="37" t="s">
        <v>439</v>
      </c>
      <c r="J250" s="37" t="s">
        <v>473</v>
      </c>
      <c r="K250" s="38" t="s">
        <v>404</v>
      </c>
      <c r="L250" s="39" t="s">
        <v>105</v>
      </c>
      <c r="M250" s="37" t="s">
        <v>121</v>
      </c>
      <c r="N250" s="40" t="s">
        <v>83</v>
      </c>
      <c r="O250" s="39" t="s">
        <v>107</v>
      </c>
      <c r="P250" s="37" t="s">
        <v>108</v>
      </c>
      <c r="Q250" s="39" t="s">
        <v>151</v>
      </c>
      <c r="R250" s="38" t="s">
        <v>110</v>
      </c>
      <c r="S250" s="39" t="s">
        <v>107</v>
      </c>
      <c r="T250" s="41" t="s">
        <v>122</v>
      </c>
      <c r="U250" s="37" t="s">
        <v>112</v>
      </c>
      <c r="V250" s="39">
        <v>60</v>
      </c>
      <c r="W250" s="37" t="s">
        <v>113</v>
      </c>
      <c r="X250" s="39"/>
      <c r="Y250" s="39"/>
      <c r="Z250" s="39"/>
      <c r="AA250" s="40">
        <v>30</v>
      </c>
      <c r="AB250" s="38">
        <v>60</v>
      </c>
      <c r="AC250" s="38">
        <v>10</v>
      </c>
      <c r="AD250" s="42" t="s">
        <v>123</v>
      </c>
      <c r="AE250" s="37" t="s">
        <v>115</v>
      </c>
      <c r="AF250" s="42">
        <v>2</v>
      </c>
      <c r="AG250" s="135">
        <v>296353.71000000002</v>
      </c>
      <c r="AH250" s="43">
        <v>0</v>
      </c>
      <c r="AI250" s="44">
        <f t="shared" si="15"/>
        <v>0</v>
      </c>
      <c r="AJ250" s="45"/>
      <c r="AK250" s="46"/>
      <c r="AL250" s="45"/>
      <c r="AM250" s="45" t="s">
        <v>116</v>
      </c>
      <c r="AN250" s="35"/>
      <c r="AO250" s="37"/>
      <c r="AP250" s="37"/>
      <c r="AQ250" s="37"/>
      <c r="AR250" s="37" t="s">
        <v>474</v>
      </c>
      <c r="AS250" s="37" t="s">
        <v>474</v>
      </c>
      <c r="AT250" s="37"/>
      <c r="AU250" s="37"/>
      <c r="AV250" s="37"/>
      <c r="AW250" s="37"/>
      <c r="AX250" s="37"/>
      <c r="AY250" s="37"/>
      <c r="BD250" s="49">
        <v>205</v>
      </c>
    </row>
    <row r="251" spans="1:258" s="49" customFormat="1" ht="12.95" customHeight="1">
      <c r="A251" s="101" t="s">
        <v>350</v>
      </c>
      <c r="B251" s="122"/>
      <c r="C251" s="122" t="s">
        <v>3848</v>
      </c>
      <c r="D251" s="101">
        <v>210012878</v>
      </c>
      <c r="E251" s="101" t="s">
        <v>3881</v>
      </c>
      <c r="F251" s="101">
        <v>22100143</v>
      </c>
      <c r="G251" s="293"/>
      <c r="H251" s="126" t="s">
        <v>472</v>
      </c>
      <c r="I251" s="126" t="s">
        <v>439</v>
      </c>
      <c r="J251" s="126" t="s">
        <v>473</v>
      </c>
      <c r="K251" s="101" t="s">
        <v>404</v>
      </c>
      <c r="L251" s="101" t="s">
        <v>105</v>
      </c>
      <c r="M251" s="74" t="s">
        <v>121</v>
      </c>
      <c r="N251" s="101" t="s">
        <v>83</v>
      </c>
      <c r="O251" s="122" t="s">
        <v>107</v>
      </c>
      <c r="P251" s="124" t="s">
        <v>108</v>
      </c>
      <c r="Q251" s="74" t="s">
        <v>109</v>
      </c>
      <c r="R251" s="74" t="s">
        <v>110</v>
      </c>
      <c r="S251" s="122" t="s">
        <v>107</v>
      </c>
      <c r="T251" s="124" t="s">
        <v>122</v>
      </c>
      <c r="U251" s="74" t="s">
        <v>112</v>
      </c>
      <c r="V251" s="74">
        <v>60</v>
      </c>
      <c r="W251" s="74" t="s">
        <v>113</v>
      </c>
      <c r="X251" s="74"/>
      <c r="Y251" s="74"/>
      <c r="Z251" s="74"/>
      <c r="AA251" s="294">
        <v>30</v>
      </c>
      <c r="AB251" s="74">
        <v>60</v>
      </c>
      <c r="AC251" s="294">
        <v>10</v>
      </c>
      <c r="AD251" s="74" t="s">
        <v>123</v>
      </c>
      <c r="AE251" s="74" t="s">
        <v>115</v>
      </c>
      <c r="AF251" s="295">
        <v>2</v>
      </c>
      <c r="AG251" s="296">
        <v>296353.71000000002</v>
      </c>
      <c r="AH251" s="43">
        <v>0</v>
      </c>
      <c r="AI251" s="44">
        <f t="shared" si="15"/>
        <v>0</v>
      </c>
      <c r="AJ251" s="298"/>
      <c r="AK251" s="298"/>
      <c r="AL251" s="298"/>
      <c r="AM251" s="299" t="s">
        <v>116</v>
      </c>
      <c r="AN251" s="300"/>
      <c r="AO251" s="300"/>
      <c r="AP251" s="74"/>
      <c r="AQ251" s="74"/>
      <c r="AR251" s="74" t="s">
        <v>474</v>
      </c>
      <c r="AS251" s="293"/>
      <c r="AT251" s="74"/>
      <c r="AU251" s="74"/>
      <c r="AV251" s="74"/>
      <c r="AW251" s="74"/>
      <c r="AX251" s="74"/>
      <c r="AY251" s="74" t="s">
        <v>3850</v>
      </c>
      <c r="AZ251" s="216"/>
      <c r="BA251" s="216"/>
      <c r="BB251" s="216"/>
      <c r="BC251" s="224"/>
      <c r="BD251" s="49">
        <v>206</v>
      </c>
    </row>
    <row r="252" spans="1:258" s="49" customFormat="1" ht="12.95" customHeight="1">
      <c r="A252" s="35" t="s">
        <v>350</v>
      </c>
      <c r="B252" s="293"/>
      <c r="C252" s="293" t="s">
        <v>2095</v>
      </c>
      <c r="D252" s="35">
        <v>210012878</v>
      </c>
      <c r="E252" s="38" t="s">
        <v>4091</v>
      </c>
      <c r="F252" s="37"/>
      <c r="G252" s="293"/>
      <c r="H252" s="37" t="s">
        <v>472</v>
      </c>
      <c r="I252" s="37" t="s">
        <v>439</v>
      </c>
      <c r="J252" s="37" t="s">
        <v>473</v>
      </c>
      <c r="K252" s="37" t="s">
        <v>404</v>
      </c>
      <c r="L252" s="39" t="s">
        <v>105</v>
      </c>
      <c r="M252" s="37" t="s">
        <v>121</v>
      </c>
      <c r="N252" s="39" t="s">
        <v>83</v>
      </c>
      <c r="O252" s="39" t="s">
        <v>107</v>
      </c>
      <c r="P252" s="37" t="s">
        <v>108</v>
      </c>
      <c r="Q252" s="39" t="s">
        <v>1094</v>
      </c>
      <c r="R252" s="37" t="s">
        <v>110</v>
      </c>
      <c r="S252" s="39" t="s">
        <v>107</v>
      </c>
      <c r="T252" s="41" t="s">
        <v>122</v>
      </c>
      <c r="U252" s="37" t="s">
        <v>112</v>
      </c>
      <c r="V252" s="39">
        <v>60</v>
      </c>
      <c r="W252" s="37" t="s">
        <v>113</v>
      </c>
      <c r="X252" s="39"/>
      <c r="Y252" s="39"/>
      <c r="Z252" s="39"/>
      <c r="AA252" s="39">
        <v>30</v>
      </c>
      <c r="AB252" s="37">
        <v>60</v>
      </c>
      <c r="AC252" s="37">
        <v>10</v>
      </c>
      <c r="AD252" s="42" t="s">
        <v>123</v>
      </c>
      <c r="AE252" s="37" t="s">
        <v>115</v>
      </c>
      <c r="AF252" s="42">
        <v>2</v>
      </c>
      <c r="AG252" s="45">
        <v>296353.71000000002</v>
      </c>
      <c r="AH252" s="43">
        <v>0</v>
      </c>
      <c r="AI252" s="44">
        <f t="shared" si="15"/>
        <v>0</v>
      </c>
      <c r="AJ252" s="46"/>
      <c r="AK252" s="45"/>
      <c r="AL252" s="45"/>
      <c r="AM252" s="45" t="s">
        <v>116</v>
      </c>
      <c r="AN252" s="35"/>
      <c r="AO252" s="37"/>
      <c r="AP252" s="37"/>
      <c r="AQ252" s="37"/>
      <c r="AR252" s="37" t="s">
        <v>474</v>
      </c>
      <c r="AS252" s="37" t="s">
        <v>474</v>
      </c>
      <c r="AT252" s="37"/>
      <c r="AU252" s="37"/>
      <c r="AV252" s="37"/>
      <c r="AW252" s="37"/>
      <c r="AX252" s="37"/>
      <c r="AY252" s="37"/>
      <c r="AZ252" s="281" t="s">
        <v>3850</v>
      </c>
      <c r="BA252" s="281">
        <v>22100143</v>
      </c>
      <c r="BB252" s="281"/>
      <c r="BC252" s="224"/>
      <c r="BD252" s="49">
        <v>207</v>
      </c>
    </row>
    <row r="253" spans="1:258" s="49" customFormat="1" ht="12.95" customHeight="1">
      <c r="A253" s="466" t="s">
        <v>350</v>
      </c>
      <c r="B253" s="617"/>
      <c r="C253" s="617"/>
      <c r="D253" s="76">
        <v>210012878</v>
      </c>
      <c r="E253" s="614" t="s">
        <v>4773</v>
      </c>
      <c r="F253" s="617"/>
      <c r="G253" s="617"/>
      <c r="H253" s="741" t="s">
        <v>472</v>
      </c>
      <c r="I253" s="741" t="s">
        <v>439</v>
      </c>
      <c r="J253" s="741" t="s">
        <v>473</v>
      </c>
      <c r="K253" s="547" t="s">
        <v>150</v>
      </c>
      <c r="L253" s="143" t="s">
        <v>105</v>
      </c>
      <c r="M253" s="547" t="s">
        <v>121</v>
      </c>
      <c r="N253" s="143" t="s">
        <v>83</v>
      </c>
      <c r="O253" s="469" t="s">
        <v>107</v>
      </c>
      <c r="P253" s="741" t="s">
        <v>108</v>
      </c>
      <c r="Q253" s="469" t="s">
        <v>2140</v>
      </c>
      <c r="R253" s="547" t="s">
        <v>110</v>
      </c>
      <c r="S253" s="469" t="s">
        <v>107</v>
      </c>
      <c r="T253" s="47" t="s">
        <v>122</v>
      </c>
      <c r="U253" s="741" t="s">
        <v>112</v>
      </c>
      <c r="V253" s="469">
        <v>60</v>
      </c>
      <c r="W253" s="741" t="s">
        <v>113</v>
      </c>
      <c r="X253" s="469"/>
      <c r="Y253" s="469"/>
      <c r="Z253" s="469"/>
      <c r="AA253" s="547">
        <v>30</v>
      </c>
      <c r="AB253" s="547">
        <v>60</v>
      </c>
      <c r="AC253" s="547">
        <v>10</v>
      </c>
      <c r="AD253" s="1049" t="s">
        <v>123</v>
      </c>
      <c r="AE253" s="741" t="s">
        <v>115</v>
      </c>
      <c r="AF253" s="745">
        <v>2</v>
      </c>
      <c r="AG253" s="745">
        <v>296353.71000000002</v>
      </c>
      <c r="AH253" s="1051">
        <v>592707.42000000004</v>
      </c>
      <c r="AI253" s="1051">
        <f t="shared" si="15"/>
        <v>663832.31040000007</v>
      </c>
      <c r="AJ253" s="1052"/>
      <c r="AK253" s="1053"/>
      <c r="AL253" s="1053"/>
      <c r="AM253" s="1053" t="s">
        <v>116</v>
      </c>
      <c r="AN253" s="466"/>
      <c r="AO253" s="741"/>
      <c r="AP253" s="741"/>
      <c r="AQ253" s="741"/>
      <c r="AR253" s="741" t="s">
        <v>474</v>
      </c>
      <c r="AS253" s="741" t="s">
        <v>474</v>
      </c>
      <c r="AT253" s="741"/>
      <c r="AU253" s="741"/>
      <c r="AV253" s="741"/>
      <c r="AW253" s="741"/>
      <c r="AX253" s="741"/>
      <c r="AY253" s="741" t="s">
        <v>4728</v>
      </c>
      <c r="AZ253" s="1061"/>
      <c r="BA253" s="366"/>
      <c r="BB253" s="366"/>
      <c r="BC253" s="118" t="e">
        <f>VLOOKUP(#REF!,$E$13:$BD$2009,53,0)</f>
        <v>#REF!</v>
      </c>
      <c r="BD253" s="785" t="e">
        <f>BC253+0.5</f>
        <v>#REF!</v>
      </c>
    </row>
    <row r="254" spans="1:258" s="49" customFormat="1" ht="12.95" customHeight="1">
      <c r="A254" s="35" t="s">
        <v>350</v>
      </c>
      <c r="B254" s="35"/>
      <c r="C254" s="36" t="s">
        <v>2128</v>
      </c>
      <c r="D254" s="35">
        <v>210028649</v>
      </c>
      <c r="E254" s="37" t="s">
        <v>3471</v>
      </c>
      <c r="F254" s="37">
        <v>22100144</v>
      </c>
      <c r="G254" s="37" t="s">
        <v>1360</v>
      </c>
      <c r="H254" s="37" t="s">
        <v>472</v>
      </c>
      <c r="I254" s="37" t="s">
        <v>439</v>
      </c>
      <c r="J254" s="37" t="s">
        <v>473</v>
      </c>
      <c r="K254" s="38" t="s">
        <v>404</v>
      </c>
      <c r="L254" s="39" t="s">
        <v>105</v>
      </c>
      <c r="M254" s="37" t="s">
        <v>121</v>
      </c>
      <c r="N254" s="40" t="s">
        <v>83</v>
      </c>
      <c r="O254" s="39" t="s">
        <v>107</v>
      </c>
      <c r="P254" s="37" t="s">
        <v>108</v>
      </c>
      <c r="Q254" s="39" t="s">
        <v>151</v>
      </c>
      <c r="R254" s="38" t="s">
        <v>110</v>
      </c>
      <c r="S254" s="39" t="s">
        <v>107</v>
      </c>
      <c r="T254" s="41" t="s">
        <v>122</v>
      </c>
      <c r="U254" s="37" t="s">
        <v>112</v>
      </c>
      <c r="V254" s="39">
        <v>60</v>
      </c>
      <c r="W254" s="37" t="s">
        <v>113</v>
      </c>
      <c r="X254" s="39"/>
      <c r="Y254" s="39"/>
      <c r="Z254" s="39"/>
      <c r="AA254" s="40">
        <v>30</v>
      </c>
      <c r="AB254" s="38">
        <v>60</v>
      </c>
      <c r="AC254" s="38">
        <v>10</v>
      </c>
      <c r="AD254" s="42" t="s">
        <v>123</v>
      </c>
      <c r="AE254" s="37" t="s">
        <v>115</v>
      </c>
      <c r="AF254" s="42">
        <v>5</v>
      </c>
      <c r="AG254" s="135">
        <v>296353.71000000002</v>
      </c>
      <c r="AH254" s="43">
        <v>0</v>
      </c>
      <c r="AI254" s="44">
        <f t="shared" si="15"/>
        <v>0</v>
      </c>
      <c r="AJ254" s="45"/>
      <c r="AK254" s="46"/>
      <c r="AL254" s="45"/>
      <c r="AM254" s="45" t="s">
        <v>116</v>
      </c>
      <c r="AN254" s="35"/>
      <c r="AO254" s="37"/>
      <c r="AP254" s="37"/>
      <c r="AQ254" s="37"/>
      <c r="AR254" s="37" t="s">
        <v>475</v>
      </c>
      <c r="AS254" s="37" t="s">
        <v>475</v>
      </c>
      <c r="AT254" s="37"/>
      <c r="AU254" s="37"/>
      <c r="AV254" s="37"/>
      <c r="AW254" s="37"/>
      <c r="AX254" s="37"/>
      <c r="AY254" s="37"/>
      <c r="BD254" s="49">
        <v>208</v>
      </c>
    </row>
    <row r="255" spans="1:258" s="49" customFormat="1" ht="12.95" customHeight="1">
      <c r="A255" s="101" t="s">
        <v>350</v>
      </c>
      <c r="B255" s="122"/>
      <c r="C255" s="122" t="s">
        <v>3848</v>
      </c>
      <c r="D255" s="101">
        <v>210028649</v>
      </c>
      <c r="E255" s="101" t="s">
        <v>3882</v>
      </c>
      <c r="F255" s="101">
        <v>22100144</v>
      </c>
      <c r="G255" s="293"/>
      <c r="H255" s="126" t="s">
        <v>472</v>
      </c>
      <c r="I255" s="126" t="s">
        <v>439</v>
      </c>
      <c r="J255" s="126" t="s">
        <v>473</v>
      </c>
      <c r="K255" s="101" t="s">
        <v>404</v>
      </c>
      <c r="L255" s="101" t="s">
        <v>105</v>
      </c>
      <c r="M255" s="74" t="s">
        <v>121</v>
      </c>
      <c r="N255" s="101" t="s">
        <v>83</v>
      </c>
      <c r="O255" s="122" t="s">
        <v>107</v>
      </c>
      <c r="P255" s="124" t="s">
        <v>108</v>
      </c>
      <c r="Q255" s="74" t="s">
        <v>109</v>
      </c>
      <c r="R255" s="74" t="s">
        <v>110</v>
      </c>
      <c r="S255" s="122" t="s">
        <v>107</v>
      </c>
      <c r="T255" s="124" t="s">
        <v>122</v>
      </c>
      <c r="U255" s="74" t="s">
        <v>112</v>
      </c>
      <c r="V255" s="74">
        <v>60</v>
      </c>
      <c r="W255" s="74" t="s">
        <v>113</v>
      </c>
      <c r="X255" s="74"/>
      <c r="Y255" s="74"/>
      <c r="Z255" s="74"/>
      <c r="AA255" s="294">
        <v>30</v>
      </c>
      <c r="AB255" s="74">
        <v>60</v>
      </c>
      <c r="AC255" s="294">
        <v>10</v>
      </c>
      <c r="AD255" s="74" t="s">
        <v>123</v>
      </c>
      <c r="AE255" s="74" t="s">
        <v>115</v>
      </c>
      <c r="AF255" s="295">
        <v>4</v>
      </c>
      <c r="AG255" s="296">
        <v>296353.71000000002</v>
      </c>
      <c r="AH255" s="43">
        <v>0</v>
      </c>
      <c r="AI255" s="44">
        <f t="shared" si="15"/>
        <v>0</v>
      </c>
      <c r="AJ255" s="298"/>
      <c r="AK255" s="298"/>
      <c r="AL255" s="298"/>
      <c r="AM255" s="299" t="s">
        <v>116</v>
      </c>
      <c r="AN255" s="300"/>
      <c r="AO255" s="300"/>
      <c r="AP255" s="74"/>
      <c r="AQ255" s="74"/>
      <c r="AR255" s="74" t="s">
        <v>475</v>
      </c>
      <c r="AS255" s="293"/>
      <c r="AT255" s="74"/>
      <c r="AU255" s="74"/>
      <c r="AV255" s="74"/>
      <c r="AW255" s="74"/>
      <c r="AX255" s="74"/>
      <c r="AY255" s="74" t="s">
        <v>3850</v>
      </c>
      <c r="AZ255" s="216"/>
      <c r="BA255" s="216"/>
      <c r="BB255" s="216"/>
      <c r="BC255" s="224"/>
      <c r="BD255" s="49">
        <v>209</v>
      </c>
    </row>
    <row r="256" spans="1:258" s="49" customFormat="1" ht="12.95" customHeight="1">
      <c r="A256" s="35" t="s">
        <v>350</v>
      </c>
      <c r="B256" s="293"/>
      <c r="C256" s="293" t="s">
        <v>2095</v>
      </c>
      <c r="D256" s="35">
        <v>210028649</v>
      </c>
      <c r="E256" s="38" t="s">
        <v>4092</v>
      </c>
      <c r="F256" s="37"/>
      <c r="G256" s="293"/>
      <c r="H256" s="37" t="s">
        <v>472</v>
      </c>
      <c r="I256" s="37" t="s">
        <v>439</v>
      </c>
      <c r="J256" s="37" t="s">
        <v>473</v>
      </c>
      <c r="K256" s="37" t="s">
        <v>404</v>
      </c>
      <c r="L256" s="39" t="s">
        <v>105</v>
      </c>
      <c r="M256" s="37" t="s">
        <v>121</v>
      </c>
      <c r="N256" s="39" t="s">
        <v>83</v>
      </c>
      <c r="O256" s="39" t="s">
        <v>107</v>
      </c>
      <c r="P256" s="37" t="s">
        <v>108</v>
      </c>
      <c r="Q256" s="39" t="s">
        <v>1094</v>
      </c>
      <c r="R256" s="37" t="s">
        <v>110</v>
      </c>
      <c r="S256" s="39" t="s">
        <v>107</v>
      </c>
      <c r="T256" s="41" t="s">
        <v>122</v>
      </c>
      <c r="U256" s="37" t="s">
        <v>112</v>
      </c>
      <c r="V256" s="39">
        <v>60</v>
      </c>
      <c r="W256" s="37" t="s">
        <v>113</v>
      </c>
      <c r="X256" s="39"/>
      <c r="Y256" s="39"/>
      <c r="Z256" s="39"/>
      <c r="AA256" s="39">
        <v>30</v>
      </c>
      <c r="AB256" s="37">
        <v>60</v>
      </c>
      <c r="AC256" s="37">
        <v>10</v>
      </c>
      <c r="AD256" s="42" t="s">
        <v>123</v>
      </c>
      <c r="AE256" s="37" t="s">
        <v>115</v>
      </c>
      <c r="AF256" s="42">
        <v>5</v>
      </c>
      <c r="AG256" s="45">
        <v>296353.71000000002</v>
      </c>
      <c r="AH256" s="43">
        <v>0</v>
      </c>
      <c r="AI256" s="44">
        <f t="shared" si="15"/>
        <v>0</v>
      </c>
      <c r="AJ256" s="46"/>
      <c r="AK256" s="45"/>
      <c r="AL256" s="45"/>
      <c r="AM256" s="45" t="s">
        <v>116</v>
      </c>
      <c r="AN256" s="35"/>
      <c r="AO256" s="37"/>
      <c r="AP256" s="37"/>
      <c r="AQ256" s="37"/>
      <c r="AR256" s="37" t="s">
        <v>475</v>
      </c>
      <c r="AS256" s="37" t="s">
        <v>475</v>
      </c>
      <c r="AT256" s="37"/>
      <c r="AU256" s="37"/>
      <c r="AV256" s="37"/>
      <c r="AW256" s="37"/>
      <c r="AX256" s="37"/>
      <c r="AY256" s="37"/>
      <c r="AZ256" s="281" t="s">
        <v>3850</v>
      </c>
      <c r="BA256" s="281">
        <v>22100144</v>
      </c>
      <c r="BB256" s="281"/>
      <c r="BC256" s="224"/>
      <c r="BD256" s="49">
        <v>210</v>
      </c>
      <c r="BE256" s="216"/>
      <c r="BF256" s="216"/>
      <c r="BG256" s="216"/>
      <c r="BH256" s="216"/>
      <c r="BI256" s="216"/>
      <c r="BJ256" s="216"/>
      <c r="BK256" s="216"/>
      <c r="BL256" s="216"/>
      <c r="BM256" s="216"/>
      <c r="BN256" s="216"/>
      <c r="BO256" s="216"/>
      <c r="BP256" s="216"/>
      <c r="BQ256" s="216"/>
      <c r="BR256" s="216"/>
      <c r="BS256" s="216"/>
      <c r="BT256" s="216"/>
      <c r="BU256" s="216"/>
      <c r="BV256" s="216"/>
      <c r="BW256" s="216"/>
      <c r="BX256" s="216"/>
      <c r="BY256" s="216"/>
      <c r="BZ256" s="216"/>
      <c r="CA256" s="216"/>
      <c r="CB256" s="216"/>
      <c r="CC256" s="216"/>
      <c r="CD256" s="216"/>
      <c r="CE256" s="216"/>
      <c r="CF256" s="216"/>
      <c r="CG256" s="216"/>
      <c r="CH256" s="216"/>
      <c r="CI256" s="216"/>
      <c r="CJ256" s="216"/>
      <c r="CK256" s="216"/>
      <c r="CL256" s="216"/>
      <c r="CM256" s="216"/>
      <c r="CN256" s="216"/>
      <c r="CO256" s="216"/>
      <c r="CP256" s="216"/>
      <c r="CQ256" s="216"/>
      <c r="CR256" s="216"/>
      <c r="CS256" s="216"/>
      <c r="CT256" s="216"/>
      <c r="CU256" s="216"/>
      <c r="CV256" s="216"/>
      <c r="CW256" s="216"/>
      <c r="CX256" s="216"/>
      <c r="CY256" s="216"/>
      <c r="CZ256" s="216"/>
      <c r="DA256" s="216"/>
      <c r="DB256" s="216"/>
      <c r="DC256" s="216"/>
      <c r="DD256" s="216"/>
      <c r="DE256" s="216"/>
      <c r="DF256" s="216"/>
      <c r="DG256" s="216"/>
      <c r="DH256" s="216"/>
      <c r="DI256" s="216"/>
      <c r="DJ256" s="216"/>
      <c r="DK256" s="216"/>
      <c r="DL256" s="216"/>
      <c r="DM256" s="216"/>
      <c r="DN256" s="216"/>
      <c r="DO256" s="216"/>
      <c r="DP256" s="216"/>
      <c r="DQ256" s="216"/>
      <c r="DR256" s="216"/>
      <c r="DS256" s="216"/>
      <c r="DT256" s="216"/>
      <c r="DU256" s="216"/>
      <c r="DV256" s="216"/>
      <c r="DW256" s="216"/>
      <c r="DX256" s="216"/>
      <c r="DY256" s="216"/>
      <c r="DZ256" s="216"/>
      <c r="EA256" s="216"/>
      <c r="EB256" s="216"/>
      <c r="EC256" s="216"/>
      <c r="ED256" s="216"/>
      <c r="EE256" s="216"/>
      <c r="EF256" s="216"/>
      <c r="EG256" s="216"/>
      <c r="EH256" s="216"/>
      <c r="EI256" s="216"/>
      <c r="EJ256" s="216"/>
      <c r="EK256" s="216"/>
      <c r="EL256" s="216"/>
      <c r="EM256" s="216"/>
      <c r="EN256" s="216"/>
      <c r="EO256" s="216"/>
      <c r="EP256" s="216"/>
      <c r="EQ256" s="216"/>
      <c r="ER256" s="216"/>
      <c r="ES256" s="216"/>
      <c r="ET256" s="216"/>
      <c r="EU256" s="216"/>
      <c r="EV256" s="216"/>
      <c r="EW256" s="216"/>
      <c r="EX256" s="216"/>
      <c r="EY256" s="216"/>
      <c r="EZ256" s="216"/>
      <c r="FA256" s="216"/>
      <c r="FB256" s="216"/>
      <c r="FC256" s="216"/>
      <c r="FD256" s="216"/>
      <c r="FE256" s="216"/>
      <c r="FF256" s="216"/>
      <c r="FG256" s="216"/>
      <c r="FH256" s="216"/>
      <c r="FI256" s="216"/>
      <c r="FJ256" s="216"/>
      <c r="FK256" s="216"/>
      <c r="FL256" s="216"/>
      <c r="FM256" s="216"/>
      <c r="FN256" s="216"/>
      <c r="FO256" s="216"/>
      <c r="FP256" s="216"/>
      <c r="FQ256" s="216"/>
      <c r="FR256" s="216"/>
      <c r="FS256" s="216"/>
      <c r="FT256" s="216"/>
      <c r="FU256" s="216"/>
      <c r="FV256" s="216"/>
      <c r="FW256" s="216"/>
      <c r="FX256" s="216"/>
      <c r="FY256" s="216"/>
      <c r="FZ256" s="216"/>
      <c r="GA256" s="216"/>
      <c r="GB256" s="216"/>
      <c r="GC256" s="216"/>
      <c r="GD256" s="216"/>
      <c r="GE256" s="216"/>
      <c r="GF256" s="216"/>
      <c r="GG256" s="216"/>
      <c r="GH256" s="216"/>
      <c r="GI256" s="216"/>
      <c r="GJ256" s="216"/>
      <c r="GK256" s="216"/>
      <c r="GL256" s="216"/>
      <c r="GM256" s="216"/>
      <c r="GN256" s="216"/>
      <c r="GO256" s="216"/>
      <c r="GP256" s="216"/>
      <c r="GQ256" s="216"/>
      <c r="GR256" s="216"/>
      <c r="GS256" s="216"/>
      <c r="GT256" s="216"/>
      <c r="GU256" s="216"/>
      <c r="GV256" s="216"/>
      <c r="GW256" s="216"/>
      <c r="GX256" s="216"/>
      <c r="GY256" s="216"/>
      <c r="GZ256" s="216"/>
      <c r="HA256" s="216"/>
      <c r="HB256" s="216"/>
      <c r="HC256" s="216"/>
      <c r="HD256" s="216"/>
      <c r="HE256" s="216"/>
      <c r="HF256" s="216"/>
      <c r="HG256" s="216"/>
      <c r="HH256" s="216"/>
      <c r="HI256" s="216"/>
      <c r="HJ256" s="216"/>
      <c r="HK256" s="216"/>
      <c r="HL256" s="216"/>
      <c r="HM256" s="216"/>
      <c r="HN256" s="216"/>
      <c r="HO256" s="216"/>
      <c r="HP256" s="216"/>
      <c r="HQ256" s="216"/>
      <c r="HR256" s="216"/>
      <c r="HS256" s="216"/>
      <c r="HT256" s="216"/>
      <c r="HU256" s="216"/>
      <c r="HV256" s="216"/>
      <c r="HW256" s="216"/>
      <c r="HX256" s="216"/>
      <c r="HY256" s="216"/>
      <c r="HZ256" s="216"/>
      <c r="IA256" s="216"/>
      <c r="IB256" s="216"/>
      <c r="IC256" s="216"/>
      <c r="ID256" s="216"/>
      <c r="IE256" s="216"/>
      <c r="IF256" s="216"/>
      <c r="IG256" s="216"/>
      <c r="IH256" s="216"/>
      <c r="II256" s="216"/>
      <c r="IJ256" s="216"/>
      <c r="IK256" s="216"/>
      <c r="IL256" s="216"/>
      <c r="IM256" s="216"/>
      <c r="IN256" s="216"/>
      <c r="IO256" s="216"/>
      <c r="IP256" s="216"/>
      <c r="IQ256" s="216"/>
      <c r="IR256" s="216"/>
      <c r="IS256" s="216"/>
      <c r="IT256" s="216"/>
      <c r="IU256" s="216"/>
      <c r="IV256" s="216"/>
      <c r="IW256" s="216"/>
      <c r="IX256" s="216"/>
    </row>
    <row r="257" spans="1:258" s="49" customFormat="1" ht="12.95" customHeight="1">
      <c r="A257" s="466" t="s">
        <v>350</v>
      </c>
      <c r="B257" s="617"/>
      <c r="C257" s="617"/>
      <c r="D257" s="76">
        <v>210028649</v>
      </c>
      <c r="E257" s="614" t="s">
        <v>4774</v>
      </c>
      <c r="F257" s="617"/>
      <c r="G257" s="617"/>
      <c r="H257" s="741" t="s">
        <v>472</v>
      </c>
      <c r="I257" s="741" t="s">
        <v>439</v>
      </c>
      <c r="J257" s="741" t="s">
        <v>473</v>
      </c>
      <c r="K257" s="547" t="s">
        <v>150</v>
      </c>
      <c r="L257" s="143" t="s">
        <v>105</v>
      </c>
      <c r="M257" s="547" t="s">
        <v>121</v>
      </c>
      <c r="N257" s="143" t="s">
        <v>83</v>
      </c>
      <c r="O257" s="469" t="s">
        <v>107</v>
      </c>
      <c r="P257" s="741" t="s">
        <v>108</v>
      </c>
      <c r="Q257" s="469" t="s">
        <v>2140</v>
      </c>
      <c r="R257" s="547" t="s">
        <v>110</v>
      </c>
      <c r="S257" s="469" t="s">
        <v>107</v>
      </c>
      <c r="T257" s="47" t="s">
        <v>122</v>
      </c>
      <c r="U257" s="741" t="s">
        <v>112</v>
      </c>
      <c r="V257" s="469">
        <v>60</v>
      </c>
      <c r="W257" s="741" t="s">
        <v>113</v>
      </c>
      <c r="X257" s="469"/>
      <c r="Y257" s="469"/>
      <c r="Z257" s="469"/>
      <c r="AA257" s="547">
        <v>30</v>
      </c>
      <c r="AB257" s="547">
        <v>60</v>
      </c>
      <c r="AC257" s="547">
        <v>10</v>
      </c>
      <c r="AD257" s="1049" t="s">
        <v>123</v>
      </c>
      <c r="AE257" s="741" t="s">
        <v>115</v>
      </c>
      <c r="AF257" s="745">
        <v>1</v>
      </c>
      <c r="AG257" s="745">
        <v>296353.71000000002</v>
      </c>
      <c r="AH257" s="1051">
        <v>296353.71000000002</v>
      </c>
      <c r="AI257" s="1051">
        <f t="shared" si="15"/>
        <v>331916.15520000004</v>
      </c>
      <c r="AJ257" s="1052"/>
      <c r="AK257" s="1053"/>
      <c r="AL257" s="1053"/>
      <c r="AM257" s="1053" t="s">
        <v>116</v>
      </c>
      <c r="AN257" s="466"/>
      <c r="AO257" s="741"/>
      <c r="AP257" s="741"/>
      <c r="AQ257" s="741"/>
      <c r="AR257" s="741" t="s">
        <v>475</v>
      </c>
      <c r="AS257" s="741" t="s">
        <v>475</v>
      </c>
      <c r="AT257" s="741"/>
      <c r="AU257" s="741"/>
      <c r="AV257" s="741"/>
      <c r="AW257" s="741"/>
      <c r="AX257" s="741"/>
      <c r="AY257" s="741" t="s">
        <v>4729</v>
      </c>
      <c r="AZ257" s="1061"/>
      <c r="BA257" s="366"/>
      <c r="BB257" s="366"/>
      <c r="BC257" s="118" t="e">
        <f>VLOOKUP(#REF!,$E$13:$BD$2009,53,0)</f>
        <v>#REF!</v>
      </c>
      <c r="BD257" s="785" t="e">
        <f>BC257+0.5</f>
        <v>#REF!</v>
      </c>
    </row>
    <row r="258" spans="1:258" s="49" customFormat="1" ht="12.95" customHeight="1">
      <c r="A258" s="35" t="s">
        <v>350</v>
      </c>
      <c r="B258" s="35"/>
      <c r="C258" s="36"/>
      <c r="D258" s="35">
        <v>220011039</v>
      </c>
      <c r="E258" s="37" t="s">
        <v>3472</v>
      </c>
      <c r="F258" s="37">
        <v>22100145</v>
      </c>
      <c r="G258" s="37" t="s">
        <v>1361</v>
      </c>
      <c r="H258" s="37" t="s">
        <v>476</v>
      </c>
      <c r="I258" s="37" t="s">
        <v>477</v>
      </c>
      <c r="J258" s="37" t="s">
        <v>478</v>
      </c>
      <c r="K258" s="38" t="s">
        <v>104</v>
      </c>
      <c r="L258" s="39" t="s">
        <v>105</v>
      </c>
      <c r="M258" s="37" t="s">
        <v>121</v>
      </c>
      <c r="N258" s="40" t="s">
        <v>83</v>
      </c>
      <c r="O258" s="39" t="s">
        <v>107</v>
      </c>
      <c r="P258" s="37" t="s">
        <v>108</v>
      </c>
      <c r="Q258" s="39" t="s">
        <v>109</v>
      </c>
      <c r="R258" s="38" t="s">
        <v>110</v>
      </c>
      <c r="S258" s="39" t="s">
        <v>107</v>
      </c>
      <c r="T258" s="41" t="s">
        <v>122</v>
      </c>
      <c r="U258" s="37" t="s">
        <v>112</v>
      </c>
      <c r="V258" s="39">
        <v>60</v>
      </c>
      <c r="W258" s="37" t="s">
        <v>113</v>
      </c>
      <c r="X258" s="39"/>
      <c r="Y258" s="39"/>
      <c r="Z258" s="39"/>
      <c r="AA258" s="40">
        <v>30</v>
      </c>
      <c r="AB258" s="38">
        <v>60</v>
      </c>
      <c r="AC258" s="38">
        <v>10</v>
      </c>
      <c r="AD258" s="42" t="s">
        <v>129</v>
      </c>
      <c r="AE258" s="37" t="s">
        <v>115</v>
      </c>
      <c r="AF258" s="42">
        <v>41</v>
      </c>
      <c r="AG258" s="42">
        <v>51037</v>
      </c>
      <c r="AH258" s="43">
        <f>AF258*AG258</f>
        <v>2092517</v>
      </c>
      <c r="AI258" s="44">
        <f t="shared" si="15"/>
        <v>2343619.04</v>
      </c>
      <c r="AJ258" s="45"/>
      <c r="AK258" s="46"/>
      <c r="AL258" s="45"/>
      <c r="AM258" s="45" t="s">
        <v>116</v>
      </c>
      <c r="AN258" s="35"/>
      <c r="AO258" s="37"/>
      <c r="AP258" s="37"/>
      <c r="AQ258" s="37"/>
      <c r="AR258" s="37" t="s">
        <v>479</v>
      </c>
      <c r="AS258" s="37" t="s">
        <v>479</v>
      </c>
      <c r="AT258" s="37"/>
      <c r="AU258" s="37"/>
      <c r="AV258" s="37"/>
      <c r="AW258" s="37"/>
      <c r="AX258" s="37"/>
      <c r="AY258" s="37"/>
      <c r="BD258" s="49">
        <v>211</v>
      </c>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c r="CZ258" s="216"/>
      <c r="DA258" s="216"/>
      <c r="DB258" s="216"/>
      <c r="DC258" s="216"/>
      <c r="DD258" s="216"/>
      <c r="DE258" s="216"/>
      <c r="DF258" s="216"/>
      <c r="DG258" s="216"/>
      <c r="DH258" s="216"/>
      <c r="DI258" s="216"/>
      <c r="DJ258" s="216"/>
      <c r="DK258" s="216"/>
      <c r="DL258" s="216"/>
      <c r="DM258" s="216"/>
      <c r="DN258" s="216"/>
      <c r="DO258" s="216"/>
      <c r="DP258" s="216"/>
      <c r="DQ258" s="216"/>
      <c r="DR258" s="216"/>
      <c r="DS258" s="216"/>
      <c r="DT258" s="216"/>
      <c r="DU258" s="216"/>
      <c r="DV258" s="216"/>
      <c r="DW258" s="216"/>
      <c r="DX258" s="216"/>
      <c r="DY258" s="216"/>
      <c r="DZ258" s="216"/>
      <c r="EA258" s="216"/>
      <c r="EB258" s="216"/>
      <c r="EC258" s="216"/>
      <c r="ED258" s="216"/>
      <c r="EE258" s="216"/>
      <c r="EF258" s="216"/>
      <c r="EG258" s="216"/>
      <c r="EH258" s="216"/>
      <c r="EI258" s="216"/>
      <c r="EJ258" s="216"/>
      <c r="EK258" s="216"/>
      <c r="EL258" s="216"/>
      <c r="EM258" s="216"/>
      <c r="EN258" s="216"/>
      <c r="EO258" s="216"/>
      <c r="EP258" s="216"/>
      <c r="EQ258" s="216"/>
      <c r="ER258" s="216"/>
      <c r="ES258" s="216"/>
      <c r="ET258" s="216"/>
      <c r="EU258" s="216"/>
      <c r="EV258" s="216"/>
      <c r="EW258" s="216"/>
      <c r="EX258" s="216"/>
      <c r="EY258" s="216"/>
      <c r="EZ258" s="216"/>
      <c r="FA258" s="216"/>
      <c r="FB258" s="216"/>
      <c r="FC258" s="216"/>
      <c r="FD258" s="216"/>
      <c r="FE258" s="216"/>
      <c r="FF258" s="216"/>
      <c r="FG258" s="216"/>
      <c r="FH258" s="216"/>
      <c r="FI258" s="216"/>
      <c r="FJ258" s="216"/>
      <c r="FK258" s="216"/>
      <c r="FL258" s="216"/>
      <c r="FM258" s="216"/>
      <c r="FN258" s="216"/>
      <c r="FO258" s="216"/>
      <c r="FP258" s="216"/>
      <c r="FQ258" s="216"/>
      <c r="FR258" s="216"/>
      <c r="FS258" s="216"/>
      <c r="FT258" s="216"/>
      <c r="FU258" s="216"/>
      <c r="FV258" s="216"/>
      <c r="FW258" s="216"/>
      <c r="FX258" s="216"/>
      <c r="FY258" s="216"/>
      <c r="FZ258" s="216"/>
      <c r="GA258" s="216"/>
      <c r="GB258" s="216"/>
      <c r="GC258" s="216"/>
      <c r="GD258" s="216"/>
      <c r="GE258" s="216"/>
      <c r="GF258" s="216"/>
      <c r="GG258" s="216"/>
      <c r="GH258" s="216"/>
      <c r="GI258" s="216"/>
      <c r="GJ258" s="216"/>
      <c r="GK258" s="216"/>
      <c r="GL258" s="216"/>
      <c r="GM258" s="216"/>
      <c r="GN258" s="216"/>
      <c r="GO258" s="216"/>
      <c r="GP258" s="216"/>
      <c r="GQ258" s="216"/>
      <c r="GR258" s="216"/>
      <c r="GS258" s="216"/>
      <c r="GT258" s="216"/>
      <c r="GU258" s="216"/>
      <c r="GV258" s="216"/>
      <c r="GW258" s="216"/>
      <c r="GX258" s="216"/>
      <c r="GY258" s="216"/>
      <c r="GZ258" s="216"/>
      <c r="HA258" s="216"/>
      <c r="HB258" s="216"/>
      <c r="HC258" s="216"/>
      <c r="HD258" s="216"/>
      <c r="HE258" s="216"/>
      <c r="HF258" s="216"/>
      <c r="HG258" s="216"/>
      <c r="HH258" s="216"/>
      <c r="HI258" s="216"/>
      <c r="HJ258" s="216"/>
      <c r="HK258" s="216"/>
      <c r="HL258" s="216"/>
      <c r="HM258" s="216"/>
      <c r="HN258" s="216"/>
      <c r="HO258" s="216"/>
      <c r="HP258" s="216"/>
      <c r="HQ258" s="216"/>
      <c r="HR258" s="216"/>
      <c r="HS258" s="216"/>
      <c r="HT258" s="216"/>
      <c r="HU258" s="216"/>
      <c r="HV258" s="216"/>
      <c r="HW258" s="216"/>
      <c r="HX258" s="216"/>
      <c r="HY258" s="216"/>
      <c r="HZ258" s="216"/>
      <c r="IA258" s="216"/>
      <c r="IB258" s="216"/>
      <c r="IC258" s="216"/>
      <c r="ID258" s="216"/>
      <c r="IE258" s="216"/>
      <c r="IF258" s="216"/>
      <c r="IG258" s="216"/>
      <c r="IH258" s="216"/>
      <c r="II258" s="216"/>
      <c r="IJ258" s="216"/>
      <c r="IK258" s="216"/>
      <c r="IL258" s="216"/>
      <c r="IM258" s="216"/>
      <c r="IN258" s="216"/>
      <c r="IO258" s="216"/>
      <c r="IP258" s="216"/>
      <c r="IQ258" s="216"/>
      <c r="IR258" s="216"/>
      <c r="IS258" s="216"/>
      <c r="IT258" s="216"/>
      <c r="IU258" s="216"/>
      <c r="IV258" s="216"/>
      <c r="IW258" s="216"/>
      <c r="IX258" s="216"/>
    </row>
    <row r="259" spans="1:258" s="49" customFormat="1" ht="12.95" customHeight="1">
      <c r="A259" s="35" t="s">
        <v>350</v>
      </c>
      <c r="B259" s="35"/>
      <c r="C259" s="36"/>
      <c r="D259" s="35">
        <v>220025423</v>
      </c>
      <c r="E259" s="37" t="s">
        <v>3473</v>
      </c>
      <c r="F259" s="37">
        <v>22100146</v>
      </c>
      <c r="G259" s="37" t="s">
        <v>1362</v>
      </c>
      <c r="H259" s="37" t="s">
        <v>476</v>
      </c>
      <c r="I259" s="37" t="s">
        <v>477</v>
      </c>
      <c r="J259" s="37" t="s">
        <v>478</v>
      </c>
      <c r="K259" s="38" t="s">
        <v>104</v>
      </c>
      <c r="L259" s="39" t="s">
        <v>105</v>
      </c>
      <c r="M259" s="37" t="s">
        <v>121</v>
      </c>
      <c r="N259" s="40" t="s">
        <v>83</v>
      </c>
      <c r="O259" s="39" t="s">
        <v>107</v>
      </c>
      <c r="P259" s="37" t="s">
        <v>108</v>
      </c>
      <c r="Q259" s="39" t="s">
        <v>109</v>
      </c>
      <c r="R259" s="38" t="s">
        <v>110</v>
      </c>
      <c r="S259" s="39" t="s">
        <v>107</v>
      </c>
      <c r="T259" s="41" t="s">
        <v>122</v>
      </c>
      <c r="U259" s="37" t="s">
        <v>112</v>
      </c>
      <c r="V259" s="39">
        <v>60</v>
      </c>
      <c r="W259" s="37" t="s">
        <v>113</v>
      </c>
      <c r="X259" s="39"/>
      <c r="Y259" s="39"/>
      <c r="Z259" s="39"/>
      <c r="AA259" s="40">
        <v>30</v>
      </c>
      <c r="AB259" s="38">
        <v>60</v>
      </c>
      <c r="AC259" s="38">
        <v>10</v>
      </c>
      <c r="AD259" s="42" t="s">
        <v>129</v>
      </c>
      <c r="AE259" s="37" t="s">
        <v>115</v>
      </c>
      <c r="AF259" s="42">
        <v>29</v>
      </c>
      <c r="AG259" s="42">
        <v>86071.75</v>
      </c>
      <c r="AH259" s="43">
        <f>AF259*AG259</f>
        <v>2496080.75</v>
      </c>
      <c r="AI259" s="44">
        <f t="shared" si="15"/>
        <v>2795610.4400000004</v>
      </c>
      <c r="AJ259" s="45"/>
      <c r="AK259" s="46"/>
      <c r="AL259" s="45"/>
      <c r="AM259" s="45" t="s">
        <v>116</v>
      </c>
      <c r="AN259" s="35"/>
      <c r="AO259" s="37"/>
      <c r="AP259" s="37"/>
      <c r="AQ259" s="37"/>
      <c r="AR259" s="37" t="s">
        <v>480</v>
      </c>
      <c r="AS259" s="37" t="s">
        <v>480</v>
      </c>
      <c r="AT259" s="37"/>
      <c r="AU259" s="37"/>
      <c r="AV259" s="37"/>
      <c r="AW259" s="37"/>
      <c r="AX259" s="37"/>
      <c r="AY259" s="37"/>
      <c r="BD259" s="49">
        <v>212</v>
      </c>
    </row>
    <row r="260" spans="1:258" s="49" customFormat="1" ht="12.95" customHeight="1">
      <c r="A260" s="35" t="s">
        <v>350</v>
      </c>
      <c r="B260" s="35"/>
      <c r="C260" s="36"/>
      <c r="D260" s="35">
        <v>220028948</v>
      </c>
      <c r="E260" s="37" t="s">
        <v>3474</v>
      </c>
      <c r="F260" s="37">
        <v>22100147</v>
      </c>
      <c r="G260" s="37" t="s">
        <v>1363</v>
      </c>
      <c r="H260" s="37" t="s">
        <v>476</v>
      </c>
      <c r="I260" s="37" t="s">
        <v>477</v>
      </c>
      <c r="J260" s="37" t="s">
        <v>478</v>
      </c>
      <c r="K260" s="38" t="s">
        <v>104</v>
      </c>
      <c r="L260" s="39" t="s">
        <v>105</v>
      </c>
      <c r="M260" s="37" t="s">
        <v>121</v>
      </c>
      <c r="N260" s="40" t="s">
        <v>83</v>
      </c>
      <c r="O260" s="39" t="s">
        <v>107</v>
      </c>
      <c r="P260" s="37" t="s">
        <v>108</v>
      </c>
      <c r="Q260" s="39" t="s">
        <v>109</v>
      </c>
      <c r="R260" s="38" t="s">
        <v>110</v>
      </c>
      <c r="S260" s="39" t="s">
        <v>107</v>
      </c>
      <c r="T260" s="41" t="s">
        <v>122</v>
      </c>
      <c r="U260" s="37" t="s">
        <v>112</v>
      </c>
      <c r="V260" s="39">
        <v>60</v>
      </c>
      <c r="W260" s="37" t="s">
        <v>113</v>
      </c>
      <c r="X260" s="39"/>
      <c r="Y260" s="39"/>
      <c r="Z260" s="39"/>
      <c r="AA260" s="40">
        <v>30</v>
      </c>
      <c r="AB260" s="38">
        <v>60</v>
      </c>
      <c r="AC260" s="38">
        <v>10</v>
      </c>
      <c r="AD260" s="42" t="s">
        <v>129</v>
      </c>
      <c r="AE260" s="37" t="s">
        <v>115</v>
      </c>
      <c r="AF260" s="42">
        <v>10</v>
      </c>
      <c r="AG260" s="42">
        <v>109992.03</v>
      </c>
      <c r="AH260" s="43">
        <f>AF260*AG260</f>
        <v>1099920.3</v>
      </c>
      <c r="AI260" s="44">
        <f t="shared" si="15"/>
        <v>1231910.7360000003</v>
      </c>
      <c r="AJ260" s="45"/>
      <c r="AK260" s="46"/>
      <c r="AL260" s="45"/>
      <c r="AM260" s="45" t="s">
        <v>116</v>
      </c>
      <c r="AN260" s="35"/>
      <c r="AO260" s="37"/>
      <c r="AP260" s="37"/>
      <c r="AQ260" s="37"/>
      <c r="AR260" s="37" t="s">
        <v>481</v>
      </c>
      <c r="AS260" s="37" t="s">
        <v>481</v>
      </c>
      <c r="AT260" s="37"/>
      <c r="AU260" s="37"/>
      <c r="AV260" s="37"/>
      <c r="AW260" s="37"/>
      <c r="AX260" s="37"/>
      <c r="AY260" s="37"/>
      <c r="BD260" s="49">
        <v>213</v>
      </c>
    </row>
    <row r="261" spans="1:258" s="49" customFormat="1" ht="12.95" customHeight="1">
      <c r="A261" s="35" t="s">
        <v>350</v>
      </c>
      <c r="B261" s="35"/>
      <c r="C261" s="36"/>
      <c r="D261" s="35">
        <v>220030248</v>
      </c>
      <c r="E261" s="37" t="s">
        <v>3475</v>
      </c>
      <c r="F261" s="37">
        <v>22100148</v>
      </c>
      <c r="G261" s="37" t="s">
        <v>1364</v>
      </c>
      <c r="H261" s="37" t="s">
        <v>476</v>
      </c>
      <c r="I261" s="37" t="s">
        <v>477</v>
      </c>
      <c r="J261" s="37" t="s">
        <v>478</v>
      </c>
      <c r="K261" s="38" t="s">
        <v>104</v>
      </c>
      <c r="L261" s="39" t="s">
        <v>105</v>
      </c>
      <c r="M261" s="37" t="s">
        <v>121</v>
      </c>
      <c r="N261" s="40" t="s">
        <v>83</v>
      </c>
      <c r="O261" s="39" t="s">
        <v>107</v>
      </c>
      <c r="P261" s="37" t="s">
        <v>108</v>
      </c>
      <c r="Q261" s="39" t="s">
        <v>109</v>
      </c>
      <c r="R261" s="38" t="s">
        <v>110</v>
      </c>
      <c r="S261" s="39" t="s">
        <v>107</v>
      </c>
      <c r="T261" s="41" t="s">
        <v>122</v>
      </c>
      <c r="U261" s="37" t="s">
        <v>112</v>
      </c>
      <c r="V261" s="39">
        <v>60</v>
      </c>
      <c r="W261" s="37" t="s">
        <v>113</v>
      </c>
      <c r="X261" s="39"/>
      <c r="Y261" s="39"/>
      <c r="Z261" s="39"/>
      <c r="AA261" s="40">
        <v>30</v>
      </c>
      <c r="AB261" s="38">
        <v>60</v>
      </c>
      <c r="AC261" s="38">
        <v>10</v>
      </c>
      <c r="AD261" s="42" t="s">
        <v>129</v>
      </c>
      <c r="AE261" s="37" t="s">
        <v>115</v>
      </c>
      <c r="AF261" s="42">
        <v>10</v>
      </c>
      <c r="AG261" s="42">
        <v>103423.91</v>
      </c>
      <c r="AH261" s="43">
        <v>0</v>
      </c>
      <c r="AI261" s="44">
        <v>0</v>
      </c>
      <c r="AJ261" s="45"/>
      <c r="AK261" s="46"/>
      <c r="AL261" s="45"/>
      <c r="AM261" s="45" t="s">
        <v>116</v>
      </c>
      <c r="AN261" s="35"/>
      <c r="AO261" s="37"/>
      <c r="AP261" s="37"/>
      <c r="AQ261" s="37"/>
      <c r="AR261" s="37" t="s">
        <v>482</v>
      </c>
      <c r="AS261" s="37" t="s">
        <v>482</v>
      </c>
      <c r="AT261" s="37"/>
      <c r="AU261" s="37"/>
      <c r="AV261" s="37"/>
      <c r="AW261" s="37"/>
      <c r="AX261" s="37"/>
      <c r="AY261" s="37" t="s">
        <v>3918</v>
      </c>
      <c r="AZ261" s="49" t="s">
        <v>3956</v>
      </c>
      <c r="BD261" s="49">
        <v>214</v>
      </c>
    </row>
    <row r="262" spans="1:258" s="49" customFormat="1" ht="12.95" customHeight="1">
      <c r="A262" s="35" t="s">
        <v>350</v>
      </c>
      <c r="B262" s="35"/>
      <c r="C262" s="36"/>
      <c r="D262" s="35">
        <v>210020091</v>
      </c>
      <c r="E262" s="37" t="s">
        <v>1577</v>
      </c>
      <c r="F262" s="37">
        <v>22100149</v>
      </c>
      <c r="G262" s="37" t="s">
        <v>1365</v>
      </c>
      <c r="H262" s="37" t="s">
        <v>483</v>
      </c>
      <c r="I262" s="37" t="s">
        <v>484</v>
      </c>
      <c r="J262" s="37" t="s">
        <v>485</v>
      </c>
      <c r="K262" s="38" t="s">
        <v>104</v>
      </c>
      <c r="L262" s="39" t="s">
        <v>105</v>
      </c>
      <c r="M262" s="37"/>
      <c r="N262" s="40" t="s">
        <v>106</v>
      </c>
      <c r="O262" s="39" t="s">
        <v>107</v>
      </c>
      <c r="P262" s="37" t="s">
        <v>108</v>
      </c>
      <c r="Q262" s="39" t="s">
        <v>109</v>
      </c>
      <c r="R262" s="38" t="s">
        <v>110</v>
      </c>
      <c r="S262" s="39" t="s">
        <v>107</v>
      </c>
      <c r="T262" s="41" t="s">
        <v>122</v>
      </c>
      <c r="U262" s="37" t="s">
        <v>112</v>
      </c>
      <c r="V262" s="39">
        <v>60</v>
      </c>
      <c r="W262" s="37" t="s">
        <v>113</v>
      </c>
      <c r="X262" s="39"/>
      <c r="Y262" s="39"/>
      <c r="Z262" s="39"/>
      <c r="AA262" s="40">
        <v>0</v>
      </c>
      <c r="AB262" s="38">
        <v>90</v>
      </c>
      <c r="AC262" s="38">
        <v>10</v>
      </c>
      <c r="AD262" s="42" t="s">
        <v>129</v>
      </c>
      <c r="AE262" s="37" t="s">
        <v>115</v>
      </c>
      <c r="AF262" s="42">
        <v>74</v>
      </c>
      <c r="AG262" s="42">
        <v>863.05</v>
      </c>
      <c r="AH262" s="43">
        <v>0</v>
      </c>
      <c r="AI262" s="44">
        <f t="shared" ref="AI262:AI293" si="16">AH262*1.12</f>
        <v>0</v>
      </c>
      <c r="AJ262" s="45"/>
      <c r="AK262" s="46"/>
      <c r="AL262" s="45"/>
      <c r="AM262" s="45" t="s">
        <v>116</v>
      </c>
      <c r="AN262" s="35"/>
      <c r="AO262" s="37"/>
      <c r="AP262" s="37"/>
      <c r="AQ262" s="37"/>
      <c r="AR262" s="37" t="s">
        <v>486</v>
      </c>
      <c r="AS262" s="37" t="s">
        <v>486</v>
      </c>
      <c r="AT262" s="37"/>
      <c r="AU262" s="37"/>
      <c r="AV262" s="37"/>
      <c r="AW262" s="37"/>
      <c r="AX262" s="37"/>
      <c r="AY262" s="37"/>
      <c r="BD262" s="49">
        <v>215</v>
      </c>
    </row>
    <row r="263" spans="1:258" s="49" customFormat="1" ht="12.95" customHeight="1">
      <c r="A263" s="466" t="s">
        <v>350</v>
      </c>
      <c r="B263" s="617"/>
      <c r="C263" s="617"/>
      <c r="D263" s="76">
        <v>210020091</v>
      </c>
      <c r="E263" s="614" t="s">
        <v>4869</v>
      </c>
      <c r="F263" s="617"/>
      <c r="G263" s="617"/>
      <c r="H263" s="741" t="s">
        <v>483</v>
      </c>
      <c r="I263" s="741" t="s">
        <v>484</v>
      </c>
      <c r="J263" s="741" t="s">
        <v>485</v>
      </c>
      <c r="K263" s="547" t="s">
        <v>104</v>
      </c>
      <c r="L263" s="143" t="s">
        <v>105</v>
      </c>
      <c r="M263" s="547"/>
      <c r="N263" s="76" t="s">
        <v>106</v>
      </c>
      <c r="O263" s="469" t="s">
        <v>107</v>
      </c>
      <c r="P263" s="741" t="s">
        <v>108</v>
      </c>
      <c r="Q263" s="469" t="s">
        <v>2140</v>
      </c>
      <c r="R263" s="547" t="s">
        <v>110</v>
      </c>
      <c r="S263" s="469" t="s">
        <v>107</v>
      </c>
      <c r="T263" s="47" t="s">
        <v>122</v>
      </c>
      <c r="U263" s="741" t="s">
        <v>112</v>
      </c>
      <c r="V263" s="469">
        <v>60</v>
      </c>
      <c r="W263" s="741" t="s">
        <v>113</v>
      </c>
      <c r="X263" s="469"/>
      <c r="Y263" s="469"/>
      <c r="Z263" s="469"/>
      <c r="AA263" s="595">
        <v>0</v>
      </c>
      <c r="AB263" s="472">
        <v>90</v>
      </c>
      <c r="AC263" s="472">
        <v>10</v>
      </c>
      <c r="AD263" s="1049" t="s">
        <v>129</v>
      </c>
      <c r="AE263" s="741" t="s">
        <v>115</v>
      </c>
      <c r="AF263" s="745">
        <v>74</v>
      </c>
      <c r="AG263" s="745">
        <v>863.05</v>
      </c>
      <c r="AH263" s="1051">
        <v>63865.7</v>
      </c>
      <c r="AI263" s="1051">
        <f t="shared" si="16"/>
        <v>71529.584000000003</v>
      </c>
      <c r="AJ263" s="1052"/>
      <c r="AK263" s="1053"/>
      <c r="AL263" s="1053"/>
      <c r="AM263" s="1053" t="s">
        <v>116</v>
      </c>
      <c r="AN263" s="466"/>
      <c r="AO263" s="741"/>
      <c r="AP263" s="741"/>
      <c r="AQ263" s="741"/>
      <c r="AR263" s="741" t="s">
        <v>486</v>
      </c>
      <c r="AS263" s="741" t="s">
        <v>486</v>
      </c>
      <c r="AT263" s="741"/>
      <c r="AU263" s="741"/>
      <c r="AV263" s="741"/>
      <c r="AW263" s="741"/>
      <c r="AX263" s="741"/>
      <c r="AY263" s="741" t="s">
        <v>4726</v>
      </c>
      <c r="AZ263" s="1060" t="s">
        <v>105</v>
      </c>
      <c r="BA263" s="366"/>
      <c r="BB263" s="366"/>
      <c r="BC263" s="118" t="e">
        <f>VLOOKUP(#REF!,$E$13:$BD$2009,53,0)</f>
        <v>#REF!</v>
      </c>
      <c r="BD263" s="785" t="e">
        <f>BC263+0.5</f>
        <v>#REF!</v>
      </c>
    </row>
    <row r="264" spans="1:258" s="49" customFormat="1" ht="12.95" customHeight="1">
      <c r="A264" s="35" t="s">
        <v>350</v>
      </c>
      <c r="B264" s="35"/>
      <c r="C264" s="36"/>
      <c r="D264" s="35">
        <v>220010913</v>
      </c>
      <c r="E264" s="37" t="s">
        <v>3476</v>
      </c>
      <c r="F264" s="37">
        <v>22100150</v>
      </c>
      <c r="G264" s="37" t="s">
        <v>1366</v>
      </c>
      <c r="H264" s="37" t="s">
        <v>487</v>
      </c>
      <c r="I264" s="37" t="s">
        <v>488</v>
      </c>
      <c r="J264" s="37" t="s">
        <v>489</v>
      </c>
      <c r="K264" s="38" t="s">
        <v>104</v>
      </c>
      <c r="L264" s="39" t="s">
        <v>105</v>
      </c>
      <c r="M264" s="37" t="s">
        <v>121</v>
      </c>
      <c r="N264" s="40" t="s">
        <v>83</v>
      </c>
      <c r="O264" s="39" t="s">
        <v>107</v>
      </c>
      <c r="P264" s="37" t="s">
        <v>108</v>
      </c>
      <c r="Q264" s="39" t="s">
        <v>109</v>
      </c>
      <c r="R264" s="38" t="s">
        <v>110</v>
      </c>
      <c r="S264" s="39" t="s">
        <v>107</v>
      </c>
      <c r="T264" s="41" t="s">
        <v>122</v>
      </c>
      <c r="U264" s="37" t="s">
        <v>112</v>
      </c>
      <c r="V264" s="39">
        <v>60</v>
      </c>
      <c r="W264" s="37" t="s">
        <v>113</v>
      </c>
      <c r="X264" s="39"/>
      <c r="Y264" s="39"/>
      <c r="Z264" s="39"/>
      <c r="AA264" s="40">
        <v>30</v>
      </c>
      <c r="AB264" s="38">
        <v>60</v>
      </c>
      <c r="AC264" s="38">
        <v>10</v>
      </c>
      <c r="AD264" s="42" t="s">
        <v>129</v>
      </c>
      <c r="AE264" s="37" t="s">
        <v>115</v>
      </c>
      <c r="AF264" s="42">
        <v>129</v>
      </c>
      <c r="AG264" s="42">
        <v>35122.199999999997</v>
      </c>
      <c r="AH264" s="43">
        <f t="shared" ref="AH264:AH272" si="17">AF264*AG264</f>
        <v>4530763.8</v>
      </c>
      <c r="AI264" s="44">
        <f t="shared" si="16"/>
        <v>5074455.4560000002</v>
      </c>
      <c r="AJ264" s="45"/>
      <c r="AK264" s="46"/>
      <c r="AL264" s="45"/>
      <c r="AM264" s="45" t="s">
        <v>116</v>
      </c>
      <c r="AN264" s="35"/>
      <c r="AO264" s="37"/>
      <c r="AP264" s="37"/>
      <c r="AQ264" s="37"/>
      <c r="AR264" s="37" t="s">
        <v>490</v>
      </c>
      <c r="AS264" s="37" t="s">
        <v>490</v>
      </c>
      <c r="AT264" s="37"/>
      <c r="AU264" s="37"/>
      <c r="AV264" s="37"/>
      <c r="AW264" s="37"/>
      <c r="AX264" s="37"/>
      <c r="AY264" s="37"/>
      <c r="BD264" s="49">
        <v>216</v>
      </c>
    </row>
    <row r="265" spans="1:258" s="49" customFormat="1" ht="12.95" customHeight="1">
      <c r="A265" s="35" t="s">
        <v>350</v>
      </c>
      <c r="B265" s="35"/>
      <c r="C265" s="36"/>
      <c r="D265" s="35">
        <v>220010914</v>
      </c>
      <c r="E265" s="37" t="s">
        <v>3477</v>
      </c>
      <c r="F265" s="37">
        <v>22100151</v>
      </c>
      <c r="G265" s="37" t="s">
        <v>1367</v>
      </c>
      <c r="H265" s="37" t="s">
        <v>487</v>
      </c>
      <c r="I265" s="37" t="s">
        <v>488</v>
      </c>
      <c r="J265" s="37" t="s">
        <v>489</v>
      </c>
      <c r="K265" s="38" t="s">
        <v>104</v>
      </c>
      <c r="L265" s="39" t="s">
        <v>105</v>
      </c>
      <c r="M265" s="37" t="s">
        <v>121</v>
      </c>
      <c r="N265" s="40" t="s">
        <v>83</v>
      </c>
      <c r="O265" s="39" t="s">
        <v>107</v>
      </c>
      <c r="P265" s="37" t="s">
        <v>108</v>
      </c>
      <c r="Q265" s="39" t="s">
        <v>109</v>
      </c>
      <c r="R265" s="38" t="s">
        <v>110</v>
      </c>
      <c r="S265" s="39" t="s">
        <v>107</v>
      </c>
      <c r="T265" s="41" t="s">
        <v>122</v>
      </c>
      <c r="U265" s="37" t="s">
        <v>112</v>
      </c>
      <c r="V265" s="39">
        <v>60</v>
      </c>
      <c r="W265" s="37" t="s">
        <v>113</v>
      </c>
      <c r="X265" s="39"/>
      <c r="Y265" s="39"/>
      <c r="Z265" s="39"/>
      <c r="AA265" s="40">
        <v>30</v>
      </c>
      <c r="AB265" s="38">
        <v>60</v>
      </c>
      <c r="AC265" s="38">
        <v>10</v>
      </c>
      <c r="AD265" s="42" t="s">
        <v>129</v>
      </c>
      <c r="AE265" s="37" t="s">
        <v>115</v>
      </c>
      <c r="AF265" s="42">
        <v>129</v>
      </c>
      <c r="AG265" s="42">
        <v>35122.199999999997</v>
      </c>
      <c r="AH265" s="43">
        <f t="shared" si="17"/>
        <v>4530763.8</v>
      </c>
      <c r="AI265" s="44">
        <f t="shared" si="16"/>
        <v>5074455.4560000002</v>
      </c>
      <c r="AJ265" s="45"/>
      <c r="AK265" s="46"/>
      <c r="AL265" s="45"/>
      <c r="AM265" s="45" t="s">
        <v>116</v>
      </c>
      <c r="AN265" s="35"/>
      <c r="AO265" s="37"/>
      <c r="AP265" s="37"/>
      <c r="AQ265" s="37"/>
      <c r="AR265" s="37" t="s">
        <v>491</v>
      </c>
      <c r="AS265" s="37" t="s">
        <v>491</v>
      </c>
      <c r="AT265" s="37"/>
      <c r="AU265" s="37"/>
      <c r="AV265" s="37"/>
      <c r="AW265" s="37"/>
      <c r="AX265" s="37"/>
      <c r="AY265" s="37"/>
      <c r="BD265" s="49">
        <v>217</v>
      </c>
    </row>
    <row r="266" spans="1:258" s="49" customFormat="1" ht="12.95" customHeight="1">
      <c r="A266" s="35" t="s">
        <v>350</v>
      </c>
      <c r="B266" s="35"/>
      <c r="C266" s="36"/>
      <c r="D266" s="35">
        <v>220010970</v>
      </c>
      <c r="E266" s="37" t="s">
        <v>3478</v>
      </c>
      <c r="F266" s="37">
        <v>22100152</v>
      </c>
      <c r="G266" s="37" t="s">
        <v>1368</v>
      </c>
      <c r="H266" s="37" t="s">
        <v>487</v>
      </c>
      <c r="I266" s="37" t="s">
        <v>488</v>
      </c>
      <c r="J266" s="37" t="s">
        <v>489</v>
      </c>
      <c r="K266" s="38" t="s">
        <v>104</v>
      </c>
      <c r="L266" s="39" t="s">
        <v>105</v>
      </c>
      <c r="M266" s="37" t="s">
        <v>121</v>
      </c>
      <c r="N266" s="40" t="s">
        <v>83</v>
      </c>
      <c r="O266" s="39" t="s">
        <v>107</v>
      </c>
      <c r="P266" s="37" t="s">
        <v>108</v>
      </c>
      <c r="Q266" s="39" t="s">
        <v>109</v>
      </c>
      <c r="R266" s="38" t="s">
        <v>110</v>
      </c>
      <c r="S266" s="39" t="s">
        <v>107</v>
      </c>
      <c r="T266" s="41" t="s">
        <v>122</v>
      </c>
      <c r="U266" s="37" t="s">
        <v>112</v>
      </c>
      <c r="V266" s="39">
        <v>60</v>
      </c>
      <c r="W266" s="37" t="s">
        <v>113</v>
      </c>
      <c r="X266" s="39"/>
      <c r="Y266" s="39"/>
      <c r="Z266" s="39"/>
      <c r="AA266" s="40">
        <v>30</v>
      </c>
      <c r="AB266" s="38">
        <v>60</v>
      </c>
      <c r="AC266" s="38">
        <v>10</v>
      </c>
      <c r="AD266" s="42" t="s">
        <v>129</v>
      </c>
      <c r="AE266" s="37" t="s">
        <v>115</v>
      </c>
      <c r="AF266" s="42">
        <v>85</v>
      </c>
      <c r="AG266" s="42">
        <v>40700.78</v>
      </c>
      <c r="AH266" s="43">
        <f t="shared" si="17"/>
        <v>3459566.3</v>
      </c>
      <c r="AI266" s="44">
        <f t="shared" si="16"/>
        <v>3874714.2560000001</v>
      </c>
      <c r="AJ266" s="45"/>
      <c r="AK266" s="46"/>
      <c r="AL266" s="45"/>
      <c r="AM266" s="45" t="s">
        <v>116</v>
      </c>
      <c r="AN266" s="35"/>
      <c r="AO266" s="37"/>
      <c r="AP266" s="37"/>
      <c r="AQ266" s="37"/>
      <c r="AR266" s="37" t="s">
        <v>492</v>
      </c>
      <c r="AS266" s="37" t="s">
        <v>492</v>
      </c>
      <c r="AT266" s="37"/>
      <c r="AU266" s="37"/>
      <c r="AV266" s="37"/>
      <c r="AW266" s="37"/>
      <c r="AX266" s="37"/>
      <c r="AY266" s="37"/>
      <c r="BD266" s="49">
        <v>218</v>
      </c>
    </row>
    <row r="267" spans="1:258" s="49" customFormat="1" ht="12.95" customHeight="1">
      <c r="A267" s="35" t="s">
        <v>350</v>
      </c>
      <c r="B267" s="35"/>
      <c r="C267" s="36"/>
      <c r="D267" s="35">
        <v>220010971</v>
      </c>
      <c r="E267" s="37" t="s">
        <v>3479</v>
      </c>
      <c r="F267" s="37">
        <v>22100153</v>
      </c>
      <c r="G267" s="37" t="s">
        <v>1369</v>
      </c>
      <c r="H267" s="37" t="s">
        <v>487</v>
      </c>
      <c r="I267" s="37" t="s">
        <v>488</v>
      </c>
      <c r="J267" s="37" t="s">
        <v>489</v>
      </c>
      <c r="K267" s="38" t="s">
        <v>104</v>
      </c>
      <c r="L267" s="39" t="s">
        <v>105</v>
      </c>
      <c r="M267" s="37" t="s">
        <v>121</v>
      </c>
      <c r="N267" s="40" t="s">
        <v>83</v>
      </c>
      <c r="O267" s="39" t="s">
        <v>107</v>
      </c>
      <c r="P267" s="37" t="s">
        <v>108</v>
      </c>
      <c r="Q267" s="39" t="s">
        <v>109</v>
      </c>
      <c r="R267" s="38" t="s">
        <v>110</v>
      </c>
      <c r="S267" s="39" t="s">
        <v>107</v>
      </c>
      <c r="T267" s="41" t="s">
        <v>122</v>
      </c>
      <c r="U267" s="37" t="s">
        <v>112</v>
      </c>
      <c r="V267" s="39">
        <v>60</v>
      </c>
      <c r="W267" s="37" t="s">
        <v>113</v>
      </c>
      <c r="X267" s="39"/>
      <c r="Y267" s="39"/>
      <c r="Z267" s="39"/>
      <c r="AA267" s="40">
        <v>30</v>
      </c>
      <c r="AB267" s="38">
        <v>60</v>
      </c>
      <c r="AC267" s="38">
        <v>10</v>
      </c>
      <c r="AD267" s="42" t="s">
        <v>129</v>
      </c>
      <c r="AE267" s="37" t="s">
        <v>115</v>
      </c>
      <c r="AF267" s="42">
        <v>85</v>
      </c>
      <c r="AG267" s="42">
        <v>40700.78</v>
      </c>
      <c r="AH267" s="43">
        <f t="shared" si="17"/>
        <v>3459566.3</v>
      </c>
      <c r="AI267" s="44">
        <f t="shared" si="16"/>
        <v>3874714.2560000001</v>
      </c>
      <c r="AJ267" s="45"/>
      <c r="AK267" s="46"/>
      <c r="AL267" s="45"/>
      <c r="AM267" s="45" t="s">
        <v>116</v>
      </c>
      <c r="AN267" s="35"/>
      <c r="AO267" s="37"/>
      <c r="AP267" s="37"/>
      <c r="AQ267" s="37"/>
      <c r="AR267" s="37" t="s">
        <v>493</v>
      </c>
      <c r="AS267" s="37" t="s">
        <v>493</v>
      </c>
      <c r="AT267" s="37"/>
      <c r="AU267" s="37"/>
      <c r="AV267" s="37"/>
      <c r="AW267" s="37"/>
      <c r="AX267" s="37"/>
      <c r="AY267" s="37"/>
      <c r="BD267" s="49">
        <v>219</v>
      </c>
    </row>
    <row r="268" spans="1:258" s="49" customFormat="1" ht="12.95" customHeight="1">
      <c r="A268" s="35" t="s">
        <v>350</v>
      </c>
      <c r="B268" s="35"/>
      <c r="C268" s="36"/>
      <c r="D268" s="35">
        <v>220011042</v>
      </c>
      <c r="E268" s="37" t="s">
        <v>3480</v>
      </c>
      <c r="F268" s="37">
        <v>22100154</v>
      </c>
      <c r="G268" s="37" t="s">
        <v>1370</v>
      </c>
      <c r="H268" s="37" t="s">
        <v>487</v>
      </c>
      <c r="I268" s="37" t="s">
        <v>488</v>
      </c>
      <c r="J268" s="37" t="s">
        <v>489</v>
      </c>
      <c r="K268" s="38" t="s">
        <v>104</v>
      </c>
      <c r="L268" s="39" t="s">
        <v>105</v>
      </c>
      <c r="M268" s="37" t="s">
        <v>121</v>
      </c>
      <c r="N268" s="40" t="s">
        <v>83</v>
      </c>
      <c r="O268" s="39" t="s">
        <v>107</v>
      </c>
      <c r="P268" s="37" t="s">
        <v>108</v>
      </c>
      <c r="Q268" s="39" t="s">
        <v>109</v>
      </c>
      <c r="R268" s="38" t="s">
        <v>110</v>
      </c>
      <c r="S268" s="39" t="s">
        <v>107</v>
      </c>
      <c r="T268" s="41" t="s">
        <v>122</v>
      </c>
      <c r="U268" s="37" t="s">
        <v>112</v>
      </c>
      <c r="V268" s="39">
        <v>60</v>
      </c>
      <c r="W268" s="37" t="s">
        <v>113</v>
      </c>
      <c r="X268" s="39"/>
      <c r="Y268" s="39"/>
      <c r="Z268" s="39"/>
      <c r="AA268" s="40">
        <v>30</v>
      </c>
      <c r="AB268" s="38">
        <v>60</v>
      </c>
      <c r="AC268" s="38">
        <v>10</v>
      </c>
      <c r="AD268" s="42" t="s">
        <v>129</v>
      </c>
      <c r="AE268" s="37" t="s">
        <v>115</v>
      </c>
      <c r="AF268" s="42">
        <v>18</v>
      </c>
      <c r="AG268" s="42">
        <v>25640.85</v>
      </c>
      <c r="AH268" s="43">
        <f t="shared" si="17"/>
        <v>461535.3</v>
      </c>
      <c r="AI268" s="44">
        <f t="shared" si="16"/>
        <v>516919.53600000002</v>
      </c>
      <c r="AJ268" s="45"/>
      <c r="AK268" s="46"/>
      <c r="AL268" s="45"/>
      <c r="AM268" s="45" t="s">
        <v>116</v>
      </c>
      <c r="AN268" s="35"/>
      <c r="AO268" s="37"/>
      <c r="AP268" s="37"/>
      <c r="AQ268" s="37"/>
      <c r="AR268" s="37" t="s">
        <v>494</v>
      </c>
      <c r="AS268" s="37" t="s">
        <v>494</v>
      </c>
      <c r="AT268" s="37"/>
      <c r="AU268" s="37"/>
      <c r="AV268" s="37"/>
      <c r="AW268" s="37"/>
      <c r="AX268" s="37"/>
      <c r="AY268" s="37"/>
      <c r="BD268" s="49">
        <v>220</v>
      </c>
    </row>
    <row r="269" spans="1:258" s="49" customFormat="1" ht="12.95" customHeight="1">
      <c r="A269" s="35" t="s">
        <v>350</v>
      </c>
      <c r="B269" s="35"/>
      <c r="C269" s="36"/>
      <c r="D269" s="35">
        <v>220011043</v>
      </c>
      <c r="E269" s="37" t="s">
        <v>3481</v>
      </c>
      <c r="F269" s="37">
        <v>22100155</v>
      </c>
      <c r="G269" s="37" t="s">
        <v>1371</v>
      </c>
      <c r="H269" s="37" t="s">
        <v>487</v>
      </c>
      <c r="I269" s="37" t="s">
        <v>488</v>
      </c>
      <c r="J269" s="37" t="s">
        <v>489</v>
      </c>
      <c r="K269" s="38" t="s">
        <v>104</v>
      </c>
      <c r="L269" s="39" t="s">
        <v>105</v>
      </c>
      <c r="M269" s="37" t="s">
        <v>121</v>
      </c>
      <c r="N269" s="40" t="s">
        <v>83</v>
      </c>
      <c r="O269" s="39" t="s">
        <v>107</v>
      </c>
      <c r="P269" s="37" t="s">
        <v>108</v>
      </c>
      <c r="Q269" s="39" t="s">
        <v>109</v>
      </c>
      <c r="R269" s="38" t="s">
        <v>110</v>
      </c>
      <c r="S269" s="39" t="s">
        <v>107</v>
      </c>
      <c r="T269" s="41" t="s">
        <v>122</v>
      </c>
      <c r="U269" s="37" t="s">
        <v>112</v>
      </c>
      <c r="V269" s="39">
        <v>60</v>
      </c>
      <c r="W269" s="37" t="s">
        <v>113</v>
      </c>
      <c r="X269" s="39"/>
      <c r="Y269" s="39"/>
      <c r="Z269" s="39"/>
      <c r="AA269" s="40">
        <v>30</v>
      </c>
      <c r="AB269" s="38">
        <v>60</v>
      </c>
      <c r="AC269" s="38">
        <v>10</v>
      </c>
      <c r="AD269" s="42" t="s">
        <v>129</v>
      </c>
      <c r="AE269" s="37" t="s">
        <v>115</v>
      </c>
      <c r="AF269" s="42">
        <v>18</v>
      </c>
      <c r="AG269" s="42">
        <v>25640.85</v>
      </c>
      <c r="AH269" s="43">
        <f t="shared" si="17"/>
        <v>461535.3</v>
      </c>
      <c r="AI269" s="44">
        <f t="shared" si="16"/>
        <v>516919.53600000002</v>
      </c>
      <c r="AJ269" s="45"/>
      <c r="AK269" s="46"/>
      <c r="AL269" s="45"/>
      <c r="AM269" s="45" t="s">
        <v>116</v>
      </c>
      <c r="AN269" s="35"/>
      <c r="AO269" s="37"/>
      <c r="AP269" s="37"/>
      <c r="AQ269" s="37"/>
      <c r="AR269" s="37" t="s">
        <v>495</v>
      </c>
      <c r="AS269" s="37" t="s">
        <v>495</v>
      </c>
      <c r="AT269" s="37"/>
      <c r="AU269" s="37"/>
      <c r="AV269" s="37"/>
      <c r="AW269" s="37"/>
      <c r="AX269" s="37"/>
      <c r="AY269" s="37"/>
      <c r="BD269" s="49">
        <v>221</v>
      </c>
    </row>
    <row r="270" spans="1:258" s="49" customFormat="1" ht="12.95" customHeight="1">
      <c r="A270" s="35" t="s">
        <v>350</v>
      </c>
      <c r="B270" s="35"/>
      <c r="C270" s="36"/>
      <c r="D270" s="35">
        <v>220011502</v>
      </c>
      <c r="E270" s="37" t="s">
        <v>3482</v>
      </c>
      <c r="F270" s="37">
        <v>22100156</v>
      </c>
      <c r="G270" s="37" t="s">
        <v>1372</v>
      </c>
      <c r="H270" s="37" t="s">
        <v>487</v>
      </c>
      <c r="I270" s="37" t="s">
        <v>488</v>
      </c>
      <c r="J270" s="37" t="s">
        <v>489</v>
      </c>
      <c r="K270" s="38" t="s">
        <v>104</v>
      </c>
      <c r="L270" s="39" t="s">
        <v>105</v>
      </c>
      <c r="M270" s="37" t="s">
        <v>121</v>
      </c>
      <c r="N270" s="40" t="s">
        <v>83</v>
      </c>
      <c r="O270" s="39" t="s">
        <v>107</v>
      </c>
      <c r="P270" s="37" t="s">
        <v>108</v>
      </c>
      <c r="Q270" s="39" t="s">
        <v>109</v>
      </c>
      <c r="R270" s="38" t="s">
        <v>110</v>
      </c>
      <c r="S270" s="39" t="s">
        <v>107</v>
      </c>
      <c r="T270" s="41" t="s">
        <v>122</v>
      </c>
      <c r="U270" s="37" t="s">
        <v>112</v>
      </c>
      <c r="V270" s="39">
        <v>60</v>
      </c>
      <c r="W270" s="37" t="s">
        <v>113</v>
      </c>
      <c r="X270" s="39"/>
      <c r="Y270" s="39"/>
      <c r="Z270" s="39"/>
      <c r="AA270" s="40">
        <v>30</v>
      </c>
      <c r="AB270" s="38">
        <v>60</v>
      </c>
      <c r="AC270" s="38">
        <v>10</v>
      </c>
      <c r="AD270" s="42" t="s">
        <v>129</v>
      </c>
      <c r="AE270" s="37" t="s">
        <v>115</v>
      </c>
      <c r="AF270" s="42">
        <v>12</v>
      </c>
      <c r="AG270" s="42">
        <v>32522</v>
      </c>
      <c r="AH270" s="43">
        <f t="shared" si="17"/>
        <v>390264</v>
      </c>
      <c r="AI270" s="44">
        <f t="shared" si="16"/>
        <v>437095.68000000005</v>
      </c>
      <c r="AJ270" s="45"/>
      <c r="AK270" s="46"/>
      <c r="AL270" s="45"/>
      <c r="AM270" s="45" t="s">
        <v>116</v>
      </c>
      <c r="AN270" s="35"/>
      <c r="AO270" s="37"/>
      <c r="AP270" s="37"/>
      <c r="AQ270" s="37"/>
      <c r="AR270" s="37" t="s">
        <v>496</v>
      </c>
      <c r="AS270" s="37" t="s">
        <v>496</v>
      </c>
      <c r="AT270" s="37"/>
      <c r="AU270" s="37"/>
      <c r="AV270" s="37"/>
      <c r="AW270" s="37"/>
      <c r="AX270" s="37"/>
      <c r="AY270" s="37"/>
      <c r="BD270" s="49">
        <v>222</v>
      </c>
    </row>
    <row r="271" spans="1:258" s="49" customFormat="1" ht="12.95" customHeight="1">
      <c r="A271" s="35" t="s">
        <v>350</v>
      </c>
      <c r="B271" s="35"/>
      <c r="C271" s="36"/>
      <c r="D271" s="35">
        <v>210027970</v>
      </c>
      <c r="E271" s="37" t="s">
        <v>3483</v>
      </c>
      <c r="F271" s="37">
        <v>22100157</v>
      </c>
      <c r="G271" s="37" t="s">
        <v>1373</v>
      </c>
      <c r="H271" s="37" t="s">
        <v>497</v>
      </c>
      <c r="I271" s="37" t="s">
        <v>498</v>
      </c>
      <c r="J271" s="37" t="s">
        <v>499</v>
      </c>
      <c r="K271" s="38" t="s">
        <v>104</v>
      </c>
      <c r="L271" s="39" t="s">
        <v>105</v>
      </c>
      <c r="M271" s="37" t="s">
        <v>121</v>
      </c>
      <c r="N271" s="40" t="s">
        <v>83</v>
      </c>
      <c r="O271" s="39" t="s">
        <v>107</v>
      </c>
      <c r="P271" s="37" t="s">
        <v>108</v>
      </c>
      <c r="Q271" s="39" t="s">
        <v>109</v>
      </c>
      <c r="R271" s="38" t="s">
        <v>110</v>
      </c>
      <c r="S271" s="39" t="s">
        <v>107</v>
      </c>
      <c r="T271" s="41" t="s">
        <v>122</v>
      </c>
      <c r="U271" s="37" t="s">
        <v>112</v>
      </c>
      <c r="V271" s="39">
        <v>60</v>
      </c>
      <c r="W271" s="37" t="s">
        <v>113</v>
      </c>
      <c r="X271" s="39"/>
      <c r="Y271" s="39"/>
      <c r="Z271" s="39"/>
      <c r="AA271" s="40">
        <v>30</v>
      </c>
      <c r="AB271" s="38">
        <v>60</v>
      </c>
      <c r="AC271" s="38">
        <v>10</v>
      </c>
      <c r="AD271" s="42" t="s">
        <v>129</v>
      </c>
      <c r="AE271" s="37" t="s">
        <v>115</v>
      </c>
      <c r="AF271" s="42">
        <v>26</v>
      </c>
      <c r="AG271" s="42">
        <v>47702.81</v>
      </c>
      <c r="AH271" s="43">
        <f t="shared" si="17"/>
        <v>1240273.06</v>
      </c>
      <c r="AI271" s="44">
        <f t="shared" si="16"/>
        <v>1389105.8272000002</v>
      </c>
      <c r="AJ271" s="45"/>
      <c r="AK271" s="46"/>
      <c r="AL271" s="45"/>
      <c r="AM271" s="45" t="s">
        <v>116</v>
      </c>
      <c r="AN271" s="35"/>
      <c r="AO271" s="37"/>
      <c r="AP271" s="37"/>
      <c r="AQ271" s="37"/>
      <c r="AR271" s="37" t="s">
        <v>500</v>
      </c>
      <c r="AS271" s="37" t="s">
        <v>500</v>
      </c>
      <c r="AT271" s="37"/>
      <c r="AU271" s="37"/>
      <c r="AV271" s="37"/>
      <c r="AW271" s="37"/>
      <c r="AX271" s="37"/>
      <c r="AY271" s="37"/>
      <c r="BD271" s="49">
        <v>223</v>
      </c>
    </row>
    <row r="272" spans="1:258" s="49" customFormat="1" ht="12.95" customHeight="1">
      <c r="A272" s="35" t="s">
        <v>350</v>
      </c>
      <c r="B272" s="35"/>
      <c r="C272" s="36"/>
      <c r="D272" s="35">
        <v>210027971</v>
      </c>
      <c r="E272" s="37" t="s">
        <v>3484</v>
      </c>
      <c r="F272" s="37">
        <v>22100158</v>
      </c>
      <c r="G272" s="37" t="s">
        <v>1374</v>
      </c>
      <c r="H272" s="37" t="s">
        <v>497</v>
      </c>
      <c r="I272" s="37" t="s">
        <v>498</v>
      </c>
      <c r="J272" s="37" t="s">
        <v>499</v>
      </c>
      <c r="K272" s="38" t="s">
        <v>104</v>
      </c>
      <c r="L272" s="39" t="s">
        <v>105</v>
      </c>
      <c r="M272" s="37" t="s">
        <v>121</v>
      </c>
      <c r="N272" s="40" t="s">
        <v>83</v>
      </c>
      <c r="O272" s="39" t="s">
        <v>107</v>
      </c>
      <c r="P272" s="37" t="s">
        <v>108</v>
      </c>
      <c r="Q272" s="39" t="s">
        <v>109</v>
      </c>
      <c r="R272" s="38" t="s">
        <v>110</v>
      </c>
      <c r="S272" s="39" t="s">
        <v>107</v>
      </c>
      <c r="T272" s="41" t="s">
        <v>122</v>
      </c>
      <c r="U272" s="37" t="s">
        <v>112</v>
      </c>
      <c r="V272" s="39">
        <v>60</v>
      </c>
      <c r="W272" s="37" t="s">
        <v>113</v>
      </c>
      <c r="X272" s="39"/>
      <c r="Y272" s="39"/>
      <c r="Z272" s="39"/>
      <c r="AA272" s="40">
        <v>30</v>
      </c>
      <c r="AB272" s="38">
        <v>60</v>
      </c>
      <c r="AC272" s="38">
        <v>10</v>
      </c>
      <c r="AD272" s="42" t="s">
        <v>129</v>
      </c>
      <c r="AE272" s="37" t="s">
        <v>115</v>
      </c>
      <c r="AF272" s="42">
        <v>26</v>
      </c>
      <c r="AG272" s="42">
        <v>47702.81</v>
      </c>
      <c r="AH272" s="43">
        <f t="shared" si="17"/>
        <v>1240273.06</v>
      </c>
      <c r="AI272" s="44">
        <f t="shared" si="16"/>
        <v>1389105.8272000002</v>
      </c>
      <c r="AJ272" s="45"/>
      <c r="AK272" s="46"/>
      <c r="AL272" s="45"/>
      <c r="AM272" s="45" t="s">
        <v>116</v>
      </c>
      <c r="AN272" s="35"/>
      <c r="AO272" s="37"/>
      <c r="AP272" s="37"/>
      <c r="AQ272" s="37"/>
      <c r="AR272" s="37" t="s">
        <v>501</v>
      </c>
      <c r="AS272" s="37" t="s">
        <v>501</v>
      </c>
      <c r="AT272" s="37"/>
      <c r="AU272" s="37"/>
      <c r="AV272" s="37"/>
      <c r="AW272" s="37"/>
      <c r="AX272" s="37"/>
      <c r="AY272" s="37"/>
      <c r="BD272" s="49">
        <v>224</v>
      </c>
      <c r="BE272" s="216"/>
      <c r="BF272" s="216"/>
      <c r="BG272" s="216"/>
      <c r="BH272" s="216"/>
      <c r="BI272" s="216"/>
      <c r="BJ272" s="216"/>
      <c r="BK272" s="216"/>
      <c r="BL272" s="216"/>
      <c r="BM272" s="216"/>
      <c r="BN272" s="216"/>
      <c r="BO272" s="216"/>
      <c r="BP272" s="216"/>
      <c r="BQ272" s="216"/>
      <c r="BR272" s="216"/>
      <c r="BS272" s="216"/>
      <c r="BT272" s="216"/>
      <c r="BU272" s="216"/>
      <c r="BV272" s="216"/>
      <c r="BW272" s="216"/>
      <c r="BX272" s="216"/>
      <c r="BY272" s="216"/>
      <c r="BZ272" s="216"/>
      <c r="CA272" s="216"/>
      <c r="CB272" s="216"/>
      <c r="CC272" s="216"/>
      <c r="CD272" s="216"/>
      <c r="CE272" s="216"/>
      <c r="CF272" s="216"/>
      <c r="CG272" s="216"/>
      <c r="CH272" s="216"/>
      <c r="CI272" s="216"/>
      <c r="CJ272" s="216"/>
      <c r="CK272" s="216"/>
      <c r="CL272" s="216"/>
      <c r="CM272" s="216"/>
      <c r="CN272" s="216"/>
      <c r="CO272" s="216"/>
      <c r="CP272" s="216"/>
      <c r="CQ272" s="216"/>
      <c r="CR272" s="216"/>
      <c r="CS272" s="216"/>
      <c r="CT272" s="216"/>
      <c r="CU272" s="216"/>
      <c r="CV272" s="216"/>
      <c r="CW272" s="216"/>
      <c r="CX272" s="216"/>
      <c r="CY272" s="216"/>
      <c r="CZ272" s="216"/>
      <c r="DA272" s="216"/>
      <c r="DB272" s="216"/>
      <c r="DC272" s="216"/>
      <c r="DD272" s="216"/>
      <c r="DE272" s="216"/>
      <c r="DF272" s="216"/>
      <c r="DG272" s="216"/>
      <c r="DH272" s="216"/>
      <c r="DI272" s="216"/>
      <c r="DJ272" s="216"/>
      <c r="DK272" s="216"/>
      <c r="DL272" s="216"/>
      <c r="DM272" s="216"/>
      <c r="DN272" s="216"/>
      <c r="DO272" s="216"/>
      <c r="DP272" s="216"/>
      <c r="DQ272" s="216"/>
      <c r="DR272" s="216"/>
      <c r="DS272" s="216"/>
      <c r="DT272" s="216"/>
      <c r="DU272" s="216"/>
      <c r="DV272" s="216"/>
      <c r="DW272" s="216"/>
      <c r="DX272" s="216"/>
      <c r="DY272" s="216"/>
      <c r="DZ272" s="216"/>
      <c r="EA272" s="216"/>
      <c r="EB272" s="216"/>
      <c r="EC272" s="216"/>
      <c r="ED272" s="216"/>
      <c r="EE272" s="216"/>
      <c r="EF272" s="216"/>
      <c r="EG272" s="216"/>
      <c r="EH272" s="216"/>
      <c r="EI272" s="216"/>
      <c r="EJ272" s="216"/>
      <c r="EK272" s="216"/>
      <c r="EL272" s="216"/>
      <c r="EM272" s="216"/>
      <c r="EN272" s="216"/>
      <c r="EO272" s="216"/>
      <c r="EP272" s="216"/>
      <c r="EQ272" s="216"/>
      <c r="ER272" s="216"/>
      <c r="ES272" s="216"/>
      <c r="ET272" s="216"/>
      <c r="EU272" s="216"/>
      <c r="EV272" s="216"/>
      <c r="EW272" s="216"/>
      <c r="EX272" s="216"/>
      <c r="EY272" s="216"/>
      <c r="EZ272" s="216"/>
      <c r="FA272" s="216"/>
      <c r="FB272" s="216"/>
      <c r="FC272" s="216"/>
      <c r="FD272" s="216"/>
      <c r="FE272" s="216"/>
      <c r="FF272" s="216"/>
      <c r="FG272" s="216"/>
      <c r="FH272" s="216"/>
      <c r="FI272" s="216"/>
      <c r="FJ272" s="216"/>
      <c r="FK272" s="216"/>
      <c r="FL272" s="216"/>
      <c r="FM272" s="216"/>
      <c r="FN272" s="216"/>
      <c r="FO272" s="216"/>
      <c r="FP272" s="216"/>
      <c r="FQ272" s="216"/>
      <c r="FR272" s="216"/>
      <c r="FS272" s="216"/>
      <c r="FT272" s="216"/>
      <c r="FU272" s="216"/>
      <c r="FV272" s="216"/>
      <c r="FW272" s="216"/>
      <c r="FX272" s="216"/>
      <c r="FY272" s="216"/>
      <c r="FZ272" s="216"/>
      <c r="GA272" s="216"/>
      <c r="GB272" s="216"/>
      <c r="GC272" s="216"/>
      <c r="GD272" s="216"/>
      <c r="GE272" s="216"/>
      <c r="GF272" s="216"/>
      <c r="GG272" s="216"/>
      <c r="GH272" s="216"/>
      <c r="GI272" s="216"/>
      <c r="GJ272" s="216"/>
      <c r="GK272" s="216"/>
      <c r="GL272" s="216"/>
      <c r="GM272" s="216"/>
      <c r="GN272" s="216"/>
      <c r="GO272" s="216"/>
      <c r="GP272" s="216"/>
      <c r="GQ272" s="216"/>
      <c r="GR272" s="216"/>
      <c r="GS272" s="216"/>
      <c r="GT272" s="216"/>
      <c r="GU272" s="216"/>
      <c r="GV272" s="216"/>
      <c r="GW272" s="216"/>
      <c r="GX272" s="216"/>
      <c r="GY272" s="216"/>
      <c r="GZ272" s="216"/>
      <c r="HA272" s="216"/>
      <c r="HB272" s="216"/>
      <c r="HC272" s="216"/>
      <c r="HD272" s="216"/>
      <c r="HE272" s="216"/>
      <c r="HF272" s="216"/>
      <c r="HG272" s="216"/>
      <c r="HH272" s="216"/>
      <c r="HI272" s="216"/>
      <c r="HJ272" s="216"/>
      <c r="HK272" s="216"/>
      <c r="HL272" s="216"/>
      <c r="HM272" s="216"/>
      <c r="HN272" s="216"/>
      <c r="HO272" s="216"/>
      <c r="HP272" s="216"/>
      <c r="HQ272" s="216"/>
      <c r="HR272" s="216"/>
      <c r="HS272" s="216"/>
      <c r="HT272" s="216"/>
      <c r="HU272" s="216"/>
      <c r="HV272" s="216"/>
      <c r="HW272" s="216"/>
      <c r="HX272" s="216"/>
      <c r="HY272" s="216"/>
      <c r="HZ272" s="216"/>
      <c r="IA272" s="216"/>
      <c r="IB272" s="216"/>
      <c r="IC272" s="216"/>
      <c r="ID272" s="216"/>
      <c r="IE272" s="216"/>
      <c r="IF272" s="216"/>
      <c r="IG272" s="216"/>
      <c r="IH272" s="216"/>
      <c r="II272" s="216"/>
      <c r="IJ272" s="216"/>
      <c r="IK272" s="216"/>
      <c r="IL272" s="216"/>
      <c r="IM272" s="216"/>
      <c r="IN272" s="216"/>
      <c r="IO272" s="216"/>
      <c r="IP272" s="216"/>
      <c r="IQ272" s="216"/>
      <c r="IR272" s="216"/>
      <c r="IS272" s="216"/>
      <c r="IT272" s="216"/>
      <c r="IU272" s="216"/>
      <c r="IV272" s="216"/>
      <c r="IW272" s="216"/>
      <c r="IX272" s="216"/>
    </row>
    <row r="273" spans="1:258" s="49" customFormat="1" ht="12.95" customHeight="1">
      <c r="A273" s="35" t="s">
        <v>350</v>
      </c>
      <c r="B273" s="35"/>
      <c r="C273" s="36"/>
      <c r="D273" s="35">
        <v>220027904</v>
      </c>
      <c r="E273" s="37" t="s">
        <v>3485</v>
      </c>
      <c r="F273" s="37">
        <v>22100159</v>
      </c>
      <c r="G273" s="37" t="s">
        <v>1375</v>
      </c>
      <c r="H273" s="37" t="s">
        <v>497</v>
      </c>
      <c r="I273" s="37" t="s">
        <v>498</v>
      </c>
      <c r="J273" s="37" t="s">
        <v>499</v>
      </c>
      <c r="K273" s="38" t="s">
        <v>104</v>
      </c>
      <c r="L273" s="39" t="s">
        <v>105</v>
      </c>
      <c r="M273" s="37" t="s">
        <v>121</v>
      </c>
      <c r="N273" s="40" t="s">
        <v>83</v>
      </c>
      <c r="O273" s="39" t="s">
        <v>107</v>
      </c>
      <c r="P273" s="37" t="s">
        <v>108</v>
      </c>
      <c r="Q273" s="39" t="s">
        <v>109</v>
      </c>
      <c r="R273" s="38" t="s">
        <v>110</v>
      </c>
      <c r="S273" s="39" t="s">
        <v>107</v>
      </c>
      <c r="T273" s="41" t="s">
        <v>122</v>
      </c>
      <c r="U273" s="37" t="s">
        <v>112</v>
      </c>
      <c r="V273" s="39">
        <v>60</v>
      </c>
      <c r="W273" s="37" t="s">
        <v>113</v>
      </c>
      <c r="X273" s="39"/>
      <c r="Y273" s="39"/>
      <c r="Z273" s="39"/>
      <c r="AA273" s="40">
        <v>30</v>
      </c>
      <c r="AB273" s="38">
        <v>60</v>
      </c>
      <c r="AC273" s="38">
        <v>10</v>
      </c>
      <c r="AD273" s="42" t="s">
        <v>129</v>
      </c>
      <c r="AE273" s="37" t="s">
        <v>115</v>
      </c>
      <c r="AF273" s="42">
        <v>26</v>
      </c>
      <c r="AG273" s="42">
        <v>2783</v>
      </c>
      <c r="AH273" s="43">
        <v>0</v>
      </c>
      <c r="AI273" s="44">
        <f t="shared" si="16"/>
        <v>0</v>
      </c>
      <c r="AJ273" s="45"/>
      <c r="AK273" s="46"/>
      <c r="AL273" s="45"/>
      <c r="AM273" s="45" t="s">
        <v>116</v>
      </c>
      <c r="AN273" s="35"/>
      <c r="AO273" s="37"/>
      <c r="AP273" s="37"/>
      <c r="AQ273" s="37"/>
      <c r="AR273" s="37" t="s">
        <v>502</v>
      </c>
      <c r="AS273" s="37" t="s">
        <v>502</v>
      </c>
      <c r="AT273" s="37"/>
      <c r="AU273" s="37"/>
      <c r="AV273" s="37"/>
      <c r="AW273" s="37"/>
      <c r="AX273" s="37"/>
      <c r="AY273" s="37"/>
      <c r="BD273" s="49">
        <v>225</v>
      </c>
    </row>
    <row r="274" spans="1:258" s="49" customFormat="1" ht="12.95" customHeight="1">
      <c r="A274" s="466" t="s">
        <v>350</v>
      </c>
      <c r="B274" s="617"/>
      <c r="C274" s="617"/>
      <c r="D274" s="76">
        <v>220027904</v>
      </c>
      <c r="E274" s="614" t="s">
        <v>4871</v>
      </c>
      <c r="F274" s="617"/>
      <c r="G274" s="617"/>
      <c r="H274" s="741" t="s">
        <v>497</v>
      </c>
      <c r="I274" s="741" t="s">
        <v>498</v>
      </c>
      <c r="J274" s="741" t="s">
        <v>499</v>
      </c>
      <c r="K274" s="547" t="s">
        <v>104</v>
      </c>
      <c r="L274" s="143" t="s">
        <v>105</v>
      </c>
      <c r="M274" s="547"/>
      <c r="N274" s="76" t="s">
        <v>106</v>
      </c>
      <c r="O274" s="469" t="s">
        <v>107</v>
      </c>
      <c r="P274" s="741" t="s">
        <v>108</v>
      </c>
      <c r="Q274" s="469" t="s">
        <v>2140</v>
      </c>
      <c r="R274" s="547" t="s">
        <v>110</v>
      </c>
      <c r="S274" s="469" t="s">
        <v>107</v>
      </c>
      <c r="T274" s="47" t="s">
        <v>122</v>
      </c>
      <c r="U274" s="741" t="s">
        <v>112</v>
      </c>
      <c r="V274" s="469">
        <v>60</v>
      </c>
      <c r="W274" s="741" t="s">
        <v>113</v>
      </c>
      <c r="X274" s="469"/>
      <c r="Y274" s="469"/>
      <c r="Z274" s="469"/>
      <c r="AA274" s="595">
        <v>0</v>
      </c>
      <c r="AB274" s="472">
        <v>90</v>
      </c>
      <c r="AC274" s="472">
        <v>10</v>
      </c>
      <c r="AD274" s="1049" t="s">
        <v>129</v>
      </c>
      <c r="AE274" s="741" t="s">
        <v>115</v>
      </c>
      <c r="AF274" s="745">
        <v>26</v>
      </c>
      <c r="AG274" s="745">
        <v>2783</v>
      </c>
      <c r="AH274" s="1051">
        <v>72358</v>
      </c>
      <c r="AI274" s="1051">
        <f t="shared" si="16"/>
        <v>81040.960000000006</v>
      </c>
      <c r="AJ274" s="1052"/>
      <c r="AK274" s="1053"/>
      <c r="AL274" s="1053"/>
      <c r="AM274" s="1053" t="s">
        <v>116</v>
      </c>
      <c r="AN274" s="466"/>
      <c r="AO274" s="741"/>
      <c r="AP274" s="741"/>
      <c r="AQ274" s="741"/>
      <c r="AR274" s="741" t="s">
        <v>502</v>
      </c>
      <c r="AS274" s="741" t="s">
        <v>502</v>
      </c>
      <c r="AT274" s="741"/>
      <c r="AU274" s="741"/>
      <c r="AV274" s="741"/>
      <c r="AW274" s="741"/>
      <c r="AX274" s="741"/>
      <c r="AY274" s="741" t="s">
        <v>4732</v>
      </c>
      <c r="AZ274" s="1060" t="s">
        <v>105</v>
      </c>
      <c r="BA274" s="366"/>
      <c r="BB274" s="366"/>
      <c r="BC274" s="118" t="e">
        <f>VLOOKUP(#REF!,$E$13:$BD$2009,53,0)</f>
        <v>#REF!</v>
      </c>
      <c r="BD274" s="785" t="e">
        <f>BC274+0.5</f>
        <v>#REF!</v>
      </c>
    </row>
    <row r="275" spans="1:258" s="49" customFormat="1" ht="12.95" customHeight="1">
      <c r="A275" s="35" t="s">
        <v>350</v>
      </c>
      <c r="B275" s="35"/>
      <c r="C275" s="36"/>
      <c r="D275" s="35">
        <v>220027905</v>
      </c>
      <c r="E275" s="37" t="s">
        <v>3486</v>
      </c>
      <c r="F275" s="37">
        <v>22100160</v>
      </c>
      <c r="G275" s="37" t="s">
        <v>1376</v>
      </c>
      <c r="H275" s="37" t="s">
        <v>497</v>
      </c>
      <c r="I275" s="37" t="s">
        <v>498</v>
      </c>
      <c r="J275" s="37" t="s">
        <v>499</v>
      </c>
      <c r="K275" s="38" t="s">
        <v>104</v>
      </c>
      <c r="L275" s="39" t="s">
        <v>105</v>
      </c>
      <c r="M275" s="37" t="s">
        <v>121</v>
      </c>
      <c r="N275" s="40" t="s">
        <v>83</v>
      </c>
      <c r="O275" s="39" t="s">
        <v>107</v>
      </c>
      <c r="P275" s="37" t="s">
        <v>108</v>
      </c>
      <c r="Q275" s="39" t="s">
        <v>109</v>
      </c>
      <c r="R275" s="38" t="s">
        <v>110</v>
      </c>
      <c r="S275" s="39" t="s">
        <v>107</v>
      </c>
      <c r="T275" s="41" t="s">
        <v>122</v>
      </c>
      <c r="U275" s="37" t="s">
        <v>112</v>
      </c>
      <c r="V275" s="39">
        <v>60</v>
      </c>
      <c r="W275" s="37" t="s">
        <v>113</v>
      </c>
      <c r="X275" s="39"/>
      <c r="Y275" s="39"/>
      <c r="Z275" s="39"/>
      <c r="AA275" s="40">
        <v>30</v>
      </c>
      <c r="AB275" s="38">
        <v>60</v>
      </c>
      <c r="AC275" s="38">
        <v>10</v>
      </c>
      <c r="AD275" s="42" t="s">
        <v>129</v>
      </c>
      <c r="AE275" s="37" t="s">
        <v>115</v>
      </c>
      <c r="AF275" s="42">
        <v>26</v>
      </c>
      <c r="AG275" s="42">
        <v>2783</v>
      </c>
      <c r="AH275" s="43">
        <v>0</v>
      </c>
      <c r="AI275" s="44">
        <f t="shared" si="16"/>
        <v>0</v>
      </c>
      <c r="AJ275" s="45"/>
      <c r="AK275" s="46"/>
      <c r="AL275" s="45"/>
      <c r="AM275" s="45" t="s">
        <v>116</v>
      </c>
      <c r="AN275" s="35"/>
      <c r="AO275" s="37"/>
      <c r="AP275" s="37"/>
      <c r="AQ275" s="37"/>
      <c r="AR275" s="37" t="s">
        <v>503</v>
      </c>
      <c r="AS275" s="37" t="s">
        <v>503</v>
      </c>
      <c r="AT275" s="37"/>
      <c r="AU275" s="37"/>
      <c r="AV275" s="37"/>
      <c r="AW275" s="37"/>
      <c r="AX275" s="37"/>
      <c r="AY275" s="37"/>
      <c r="BD275" s="49">
        <v>226</v>
      </c>
    </row>
    <row r="276" spans="1:258" s="49" customFormat="1" ht="12.95" customHeight="1">
      <c r="A276" s="466" t="s">
        <v>350</v>
      </c>
      <c r="B276" s="617"/>
      <c r="C276" s="617"/>
      <c r="D276" s="76">
        <v>220027905</v>
      </c>
      <c r="E276" s="614" t="s">
        <v>4872</v>
      </c>
      <c r="F276" s="617"/>
      <c r="G276" s="617"/>
      <c r="H276" s="741" t="s">
        <v>497</v>
      </c>
      <c r="I276" s="741" t="s">
        <v>498</v>
      </c>
      <c r="J276" s="741" t="s">
        <v>499</v>
      </c>
      <c r="K276" s="547" t="s">
        <v>104</v>
      </c>
      <c r="L276" s="143" t="s">
        <v>105</v>
      </c>
      <c r="M276" s="547"/>
      <c r="N276" s="76" t="s">
        <v>106</v>
      </c>
      <c r="O276" s="469" t="s">
        <v>107</v>
      </c>
      <c r="P276" s="741" t="s">
        <v>108</v>
      </c>
      <c r="Q276" s="469" t="s">
        <v>2140</v>
      </c>
      <c r="R276" s="547" t="s">
        <v>110</v>
      </c>
      <c r="S276" s="469" t="s">
        <v>107</v>
      </c>
      <c r="T276" s="47" t="s">
        <v>122</v>
      </c>
      <c r="U276" s="741" t="s">
        <v>112</v>
      </c>
      <c r="V276" s="469">
        <v>60</v>
      </c>
      <c r="W276" s="741" t="s">
        <v>113</v>
      </c>
      <c r="X276" s="469"/>
      <c r="Y276" s="469"/>
      <c r="Z276" s="469"/>
      <c r="AA276" s="595">
        <v>0</v>
      </c>
      <c r="AB276" s="472">
        <v>90</v>
      </c>
      <c r="AC276" s="472">
        <v>10</v>
      </c>
      <c r="AD276" s="1049" t="s">
        <v>129</v>
      </c>
      <c r="AE276" s="741" t="s">
        <v>115</v>
      </c>
      <c r="AF276" s="745">
        <v>26</v>
      </c>
      <c r="AG276" s="745">
        <v>2783</v>
      </c>
      <c r="AH276" s="1051">
        <v>72358</v>
      </c>
      <c r="AI276" s="1051">
        <f t="shared" si="16"/>
        <v>81040.960000000006</v>
      </c>
      <c r="AJ276" s="1052"/>
      <c r="AK276" s="1053"/>
      <c r="AL276" s="1053"/>
      <c r="AM276" s="1053" t="s">
        <v>116</v>
      </c>
      <c r="AN276" s="466"/>
      <c r="AO276" s="741"/>
      <c r="AP276" s="741"/>
      <c r="AQ276" s="741"/>
      <c r="AR276" s="741" t="s">
        <v>503</v>
      </c>
      <c r="AS276" s="741" t="s">
        <v>503</v>
      </c>
      <c r="AT276" s="741"/>
      <c r="AU276" s="741"/>
      <c r="AV276" s="741"/>
      <c r="AW276" s="741"/>
      <c r="AX276" s="741"/>
      <c r="AY276" s="741" t="s">
        <v>4732</v>
      </c>
      <c r="AZ276" s="1060" t="s">
        <v>105</v>
      </c>
      <c r="BA276" s="366"/>
      <c r="BB276" s="366"/>
      <c r="BC276" s="118" t="e">
        <f>VLOOKUP(#REF!,$E$13:$BD$2009,53,0)</f>
        <v>#REF!</v>
      </c>
      <c r="BD276" s="785" t="e">
        <f>BC276+0.5</f>
        <v>#REF!</v>
      </c>
    </row>
    <row r="277" spans="1:258" s="49" customFormat="1" ht="12.95" customHeight="1">
      <c r="A277" s="35" t="s">
        <v>350</v>
      </c>
      <c r="B277" s="35"/>
      <c r="C277" s="36"/>
      <c r="D277" s="35">
        <v>220033619</v>
      </c>
      <c r="E277" s="37" t="s">
        <v>3487</v>
      </c>
      <c r="F277" s="37">
        <v>22100161</v>
      </c>
      <c r="G277" s="37" t="s">
        <v>1377</v>
      </c>
      <c r="H277" s="37" t="s">
        <v>497</v>
      </c>
      <c r="I277" s="37" t="s">
        <v>498</v>
      </c>
      <c r="J277" s="37" t="s">
        <v>499</v>
      </c>
      <c r="K277" s="38" t="s">
        <v>104</v>
      </c>
      <c r="L277" s="39" t="s">
        <v>105</v>
      </c>
      <c r="M277" s="37" t="s">
        <v>121</v>
      </c>
      <c r="N277" s="40" t="s">
        <v>83</v>
      </c>
      <c r="O277" s="39" t="s">
        <v>107</v>
      </c>
      <c r="P277" s="37" t="s">
        <v>108</v>
      </c>
      <c r="Q277" s="39" t="s">
        <v>109</v>
      </c>
      <c r="R277" s="38" t="s">
        <v>110</v>
      </c>
      <c r="S277" s="39" t="s">
        <v>107</v>
      </c>
      <c r="T277" s="41" t="s">
        <v>122</v>
      </c>
      <c r="U277" s="37" t="s">
        <v>112</v>
      </c>
      <c r="V277" s="39">
        <v>60</v>
      </c>
      <c r="W277" s="37" t="s">
        <v>113</v>
      </c>
      <c r="X277" s="39"/>
      <c r="Y277" s="39"/>
      <c r="Z277" s="39"/>
      <c r="AA277" s="40">
        <v>30</v>
      </c>
      <c r="AB277" s="38">
        <v>60</v>
      </c>
      <c r="AC277" s="38">
        <v>10</v>
      </c>
      <c r="AD277" s="42" t="s">
        <v>129</v>
      </c>
      <c r="AE277" s="37" t="s">
        <v>115</v>
      </c>
      <c r="AF277" s="42">
        <v>18</v>
      </c>
      <c r="AG277" s="42">
        <v>3510</v>
      </c>
      <c r="AH277" s="43">
        <v>0</v>
      </c>
      <c r="AI277" s="44">
        <f t="shared" si="16"/>
        <v>0</v>
      </c>
      <c r="AJ277" s="45"/>
      <c r="AK277" s="46"/>
      <c r="AL277" s="45"/>
      <c r="AM277" s="45" t="s">
        <v>116</v>
      </c>
      <c r="AN277" s="35"/>
      <c r="AO277" s="37"/>
      <c r="AP277" s="37"/>
      <c r="AQ277" s="37"/>
      <c r="AR277" s="37" t="s">
        <v>504</v>
      </c>
      <c r="AS277" s="37" t="s">
        <v>504</v>
      </c>
      <c r="AT277" s="37"/>
      <c r="AU277" s="37"/>
      <c r="AV277" s="37"/>
      <c r="AW277" s="37"/>
      <c r="AX277" s="37"/>
      <c r="AY277" s="37"/>
      <c r="BD277" s="49">
        <v>227</v>
      </c>
    </row>
    <row r="278" spans="1:258" s="49" customFormat="1" ht="12.95" customHeight="1">
      <c r="A278" s="466" t="s">
        <v>350</v>
      </c>
      <c r="B278" s="617"/>
      <c r="C278" s="617"/>
      <c r="D278" s="76">
        <v>220033619</v>
      </c>
      <c r="E278" s="614" t="s">
        <v>4873</v>
      </c>
      <c r="F278" s="617"/>
      <c r="G278" s="617"/>
      <c r="H278" s="741" t="s">
        <v>497</v>
      </c>
      <c r="I278" s="741" t="s">
        <v>498</v>
      </c>
      <c r="J278" s="741" t="s">
        <v>499</v>
      </c>
      <c r="K278" s="547" t="s">
        <v>104</v>
      </c>
      <c r="L278" s="143" t="s">
        <v>105</v>
      </c>
      <c r="M278" s="547"/>
      <c r="N278" s="76" t="s">
        <v>106</v>
      </c>
      <c r="O278" s="469" t="s">
        <v>107</v>
      </c>
      <c r="P278" s="741" t="s">
        <v>108</v>
      </c>
      <c r="Q278" s="469" t="s">
        <v>2140</v>
      </c>
      <c r="R278" s="547" t="s">
        <v>110</v>
      </c>
      <c r="S278" s="469" t="s">
        <v>107</v>
      </c>
      <c r="T278" s="47" t="s">
        <v>122</v>
      </c>
      <c r="U278" s="741" t="s">
        <v>112</v>
      </c>
      <c r="V278" s="469">
        <v>60</v>
      </c>
      <c r="W278" s="741" t="s">
        <v>113</v>
      </c>
      <c r="X278" s="469"/>
      <c r="Y278" s="469"/>
      <c r="Z278" s="469"/>
      <c r="AA278" s="595">
        <v>0</v>
      </c>
      <c r="AB278" s="472">
        <v>90</v>
      </c>
      <c r="AC278" s="472">
        <v>10</v>
      </c>
      <c r="AD278" s="1049" t="s">
        <v>129</v>
      </c>
      <c r="AE278" s="741" t="s">
        <v>115</v>
      </c>
      <c r="AF278" s="745">
        <v>18</v>
      </c>
      <c r="AG278" s="745">
        <v>3510</v>
      </c>
      <c r="AH278" s="1051">
        <v>63180</v>
      </c>
      <c r="AI278" s="1051">
        <f t="shared" si="16"/>
        <v>70761.600000000006</v>
      </c>
      <c r="AJ278" s="1052"/>
      <c r="AK278" s="1053"/>
      <c r="AL278" s="1053"/>
      <c r="AM278" s="1053" t="s">
        <v>116</v>
      </c>
      <c r="AN278" s="466"/>
      <c r="AO278" s="741"/>
      <c r="AP278" s="741"/>
      <c r="AQ278" s="741"/>
      <c r="AR278" s="741" t="s">
        <v>504</v>
      </c>
      <c r="AS278" s="741" t="s">
        <v>504</v>
      </c>
      <c r="AT278" s="741"/>
      <c r="AU278" s="741"/>
      <c r="AV278" s="741"/>
      <c r="AW278" s="741"/>
      <c r="AX278" s="741"/>
      <c r="AY278" s="741" t="s">
        <v>4732</v>
      </c>
      <c r="AZ278" s="1060" t="s">
        <v>105</v>
      </c>
      <c r="BA278" s="366"/>
      <c r="BB278" s="366"/>
      <c r="BC278" s="118" t="e">
        <f>VLOOKUP(#REF!,$E$13:$BD$2009,53,0)</f>
        <v>#REF!</v>
      </c>
      <c r="BD278" s="785" t="e">
        <f>BC278+0.5</f>
        <v>#REF!</v>
      </c>
    </row>
    <row r="279" spans="1:258" s="49" customFormat="1" ht="12.95" customHeight="1">
      <c r="A279" s="35" t="s">
        <v>350</v>
      </c>
      <c r="B279" s="35"/>
      <c r="C279" s="36"/>
      <c r="D279" s="35">
        <v>220033620</v>
      </c>
      <c r="E279" s="37" t="s">
        <v>3488</v>
      </c>
      <c r="F279" s="37">
        <v>22100162</v>
      </c>
      <c r="G279" s="37" t="s">
        <v>1378</v>
      </c>
      <c r="H279" s="37" t="s">
        <v>497</v>
      </c>
      <c r="I279" s="37" t="s">
        <v>498</v>
      </c>
      <c r="J279" s="37" t="s">
        <v>499</v>
      </c>
      <c r="K279" s="38" t="s">
        <v>104</v>
      </c>
      <c r="L279" s="39" t="s">
        <v>105</v>
      </c>
      <c r="M279" s="37" t="s">
        <v>121</v>
      </c>
      <c r="N279" s="40" t="s">
        <v>83</v>
      </c>
      <c r="O279" s="39" t="s">
        <v>107</v>
      </c>
      <c r="P279" s="37" t="s">
        <v>108</v>
      </c>
      <c r="Q279" s="39" t="s">
        <v>109</v>
      </c>
      <c r="R279" s="38" t="s">
        <v>110</v>
      </c>
      <c r="S279" s="39" t="s">
        <v>107</v>
      </c>
      <c r="T279" s="41" t="s">
        <v>122</v>
      </c>
      <c r="U279" s="37" t="s">
        <v>112</v>
      </c>
      <c r="V279" s="39">
        <v>60</v>
      </c>
      <c r="W279" s="37" t="s">
        <v>113</v>
      </c>
      <c r="X279" s="39"/>
      <c r="Y279" s="39"/>
      <c r="Z279" s="39"/>
      <c r="AA279" s="40">
        <v>30</v>
      </c>
      <c r="AB279" s="38">
        <v>60</v>
      </c>
      <c r="AC279" s="38">
        <v>10</v>
      </c>
      <c r="AD279" s="42" t="s">
        <v>129</v>
      </c>
      <c r="AE279" s="37" t="s">
        <v>115</v>
      </c>
      <c r="AF279" s="42">
        <v>6</v>
      </c>
      <c r="AG279" s="42">
        <v>1883.7</v>
      </c>
      <c r="AH279" s="43">
        <v>0</v>
      </c>
      <c r="AI279" s="44">
        <f t="shared" si="16"/>
        <v>0</v>
      </c>
      <c r="AJ279" s="45"/>
      <c r="AK279" s="46"/>
      <c r="AL279" s="45"/>
      <c r="AM279" s="45" t="s">
        <v>116</v>
      </c>
      <c r="AN279" s="35"/>
      <c r="AO279" s="37"/>
      <c r="AP279" s="37"/>
      <c r="AQ279" s="37"/>
      <c r="AR279" s="37" t="s">
        <v>505</v>
      </c>
      <c r="AS279" s="37" t="s">
        <v>505</v>
      </c>
      <c r="AT279" s="37"/>
      <c r="AU279" s="37"/>
      <c r="AV279" s="37"/>
      <c r="AW279" s="37"/>
      <c r="AX279" s="37"/>
      <c r="AY279" s="37"/>
      <c r="BD279" s="49">
        <v>228</v>
      </c>
    </row>
    <row r="280" spans="1:258" s="49" customFormat="1" ht="12.95" customHeight="1">
      <c r="A280" s="466" t="s">
        <v>350</v>
      </c>
      <c r="B280" s="617"/>
      <c r="C280" s="617"/>
      <c r="D280" s="76">
        <v>220033620</v>
      </c>
      <c r="E280" s="614" t="s">
        <v>4874</v>
      </c>
      <c r="F280" s="617"/>
      <c r="G280" s="617"/>
      <c r="H280" s="741" t="s">
        <v>497</v>
      </c>
      <c r="I280" s="741" t="s">
        <v>498</v>
      </c>
      <c r="J280" s="741" t="s">
        <v>499</v>
      </c>
      <c r="K280" s="547" t="s">
        <v>104</v>
      </c>
      <c r="L280" s="143" t="s">
        <v>105</v>
      </c>
      <c r="M280" s="547"/>
      <c r="N280" s="76" t="s">
        <v>106</v>
      </c>
      <c r="O280" s="469" t="s">
        <v>107</v>
      </c>
      <c r="P280" s="741" t="s">
        <v>108</v>
      </c>
      <c r="Q280" s="469" t="s">
        <v>2140</v>
      </c>
      <c r="R280" s="547" t="s">
        <v>110</v>
      </c>
      <c r="S280" s="469" t="s">
        <v>107</v>
      </c>
      <c r="T280" s="47" t="s">
        <v>122</v>
      </c>
      <c r="U280" s="741" t="s">
        <v>112</v>
      </c>
      <c r="V280" s="469">
        <v>60</v>
      </c>
      <c r="W280" s="741" t="s">
        <v>113</v>
      </c>
      <c r="X280" s="469"/>
      <c r="Y280" s="469"/>
      <c r="Z280" s="469"/>
      <c r="AA280" s="595">
        <v>0</v>
      </c>
      <c r="AB280" s="472">
        <v>90</v>
      </c>
      <c r="AC280" s="472">
        <v>10</v>
      </c>
      <c r="AD280" s="1049" t="s">
        <v>129</v>
      </c>
      <c r="AE280" s="741" t="s">
        <v>115</v>
      </c>
      <c r="AF280" s="745">
        <v>6</v>
      </c>
      <c r="AG280" s="745">
        <v>1883.7</v>
      </c>
      <c r="AH280" s="1051">
        <v>11302.2</v>
      </c>
      <c r="AI280" s="1051">
        <f t="shared" si="16"/>
        <v>12658.464000000002</v>
      </c>
      <c r="AJ280" s="1052"/>
      <c r="AK280" s="1053"/>
      <c r="AL280" s="1053"/>
      <c r="AM280" s="1053" t="s">
        <v>116</v>
      </c>
      <c r="AN280" s="466"/>
      <c r="AO280" s="741"/>
      <c r="AP280" s="741"/>
      <c r="AQ280" s="741"/>
      <c r="AR280" s="741" t="s">
        <v>505</v>
      </c>
      <c r="AS280" s="741" t="s">
        <v>505</v>
      </c>
      <c r="AT280" s="741"/>
      <c r="AU280" s="741"/>
      <c r="AV280" s="741"/>
      <c r="AW280" s="741"/>
      <c r="AX280" s="741"/>
      <c r="AY280" s="741" t="s">
        <v>4732</v>
      </c>
      <c r="AZ280" s="1060" t="s">
        <v>105</v>
      </c>
      <c r="BA280" s="366"/>
      <c r="BB280" s="366"/>
      <c r="BC280" s="118" t="e">
        <f>VLOOKUP(#REF!,$E$13:$BD$2009,53,0)</f>
        <v>#REF!</v>
      </c>
      <c r="BD280" s="785" t="e">
        <f>BC280+0.5</f>
        <v>#REF!</v>
      </c>
    </row>
    <row r="281" spans="1:258" s="49" customFormat="1" ht="12.95" customHeight="1">
      <c r="A281" s="35" t="s">
        <v>350</v>
      </c>
      <c r="B281" s="35"/>
      <c r="C281" s="36"/>
      <c r="D281" s="35">
        <v>220033621</v>
      </c>
      <c r="E281" s="37" t="s">
        <v>3489</v>
      </c>
      <c r="F281" s="37">
        <v>22100163</v>
      </c>
      <c r="G281" s="37" t="s">
        <v>1379</v>
      </c>
      <c r="H281" s="37" t="s">
        <v>497</v>
      </c>
      <c r="I281" s="37" t="s">
        <v>498</v>
      </c>
      <c r="J281" s="37" t="s">
        <v>499</v>
      </c>
      <c r="K281" s="38" t="s">
        <v>104</v>
      </c>
      <c r="L281" s="39" t="s">
        <v>105</v>
      </c>
      <c r="M281" s="37" t="s">
        <v>121</v>
      </c>
      <c r="N281" s="40" t="s">
        <v>83</v>
      </c>
      <c r="O281" s="39" t="s">
        <v>107</v>
      </c>
      <c r="P281" s="37" t="s">
        <v>108</v>
      </c>
      <c r="Q281" s="39" t="s">
        <v>109</v>
      </c>
      <c r="R281" s="38" t="s">
        <v>110</v>
      </c>
      <c r="S281" s="39" t="s">
        <v>107</v>
      </c>
      <c r="T281" s="41" t="s">
        <v>122</v>
      </c>
      <c r="U281" s="37" t="s">
        <v>112</v>
      </c>
      <c r="V281" s="39">
        <v>60</v>
      </c>
      <c r="W281" s="37" t="s">
        <v>113</v>
      </c>
      <c r="X281" s="39"/>
      <c r="Y281" s="39"/>
      <c r="Z281" s="39"/>
      <c r="AA281" s="40">
        <v>30</v>
      </c>
      <c r="AB281" s="38">
        <v>60</v>
      </c>
      <c r="AC281" s="38">
        <v>10</v>
      </c>
      <c r="AD281" s="42" t="s">
        <v>129</v>
      </c>
      <c r="AE281" s="37" t="s">
        <v>115</v>
      </c>
      <c r="AF281" s="42">
        <v>11</v>
      </c>
      <c r="AG281" s="42">
        <v>1770</v>
      </c>
      <c r="AH281" s="43">
        <v>0</v>
      </c>
      <c r="AI281" s="44">
        <f t="shared" si="16"/>
        <v>0</v>
      </c>
      <c r="AJ281" s="45"/>
      <c r="AK281" s="46"/>
      <c r="AL281" s="45"/>
      <c r="AM281" s="45" t="s">
        <v>116</v>
      </c>
      <c r="AN281" s="35"/>
      <c r="AO281" s="37"/>
      <c r="AP281" s="37"/>
      <c r="AQ281" s="37"/>
      <c r="AR281" s="37" t="s">
        <v>506</v>
      </c>
      <c r="AS281" s="37" t="s">
        <v>506</v>
      </c>
      <c r="AT281" s="37"/>
      <c r="AU281" s="37"/>
      <c r="AV281" s="37"/>
      <c r="AW281" s="37"/>
      <c r="AX281" s="37"/>
      <c r="AY281" s="37"/>
      <c r="BD281" s="49">
        <v>229</v>
      </c>
    </row>
    <row r="282" spans="1:258" s="49" customFormat="1" ht="12.95" customHeight="1">
      <c r="A282" s="466" t="s">
        <v>350</v>
      </c>
      <c r="B282" s="617"/>
      <c r="C282" s="617"/>
      <c r="D282" s="76">
        <v>220033621</v>
      </c>
      <c r="E282" s="614" t="s">
        <v>4875</v>
      </c>
      <c r="F282" s="617"/>
      <c r="G282" s="617"/>
      <c r="H282" s="741" t="s">
        <v>497</v>
      </c>
      <c r="I282" s="741" t="s">
        <v>498</v>
      </c>
      <c r="J282" s="741" t="s">
        <v>499</v>
      </c>
      <c r="K282" s="547" t="s">
        <v>104</v>
      </c>
      <c r="L282" s="143" t="s">
        <v>105</v>
      </c>
      <c r="M282" s="547"/>
      <c r="N282" s="76" t="s">
        <v>106</v>
      </c>
      <c r="O282" s="469" t="s">
        <v>107</v>
      </c>
      <c r="P282" s="741" t="s">
        <v>108</v>
      </c>
      <c r="Q282" s="469" t="s">
        <v>2140</v>
      </c>
      <c r="R282" s="547" t="s">
        <v>110</v>
      </c>
      <c r="S282" s="469" t="s">
        <v>107</v>
      </c>
      <c r="T282" s="47" t="s">
        <v>122</v>
      </c>
      <c r="U282" s="741" t="s">
        <v>112</v>
      </c>
      <c r="V282" s="469">
        <v>60</v>
      </c>
      <c r="W282" s="741" t="s">
        <v>113</v>
      </c>
      <c r="X282" s="469"/>
      <c r="Y282" s="469"/>
      <c r="Z282" s="469"/>
      <c r="AA282" s="595">
        <v>0</v>
      </c>
      <c r="AB282" s="472">
        <v>90</v>
      </c>
      <c r="AC282" s="472">
        <v>10</v>
      </c>
      <c r="AD282" s="1049" t="s">
        <v>129</v>
      </c>
      <c r="AE282" s="741" t="s">
        <v>115</v>
      </c>
      <c r="AF282" s="745">
        <v>11</v>
      </c>
      <c r="AG282" s="745">
        <v>1770</v>
      </c>
      <c r="AH282" s="1051">
        <v>19470</v>
      </c>
      <c r="AI282" s="1051">
        <f t="shared" si="16"/>
        <v>21806.400000000001</v>
      </c>
      <c r="AJ282" s="1052"/>
      <c r="AK282" s="1053"/>
      <c r="AL282" s="1053"/>
      <c r="AM282" s="1053" t="s">
        <v>116</v>
      </c>
      <c r="AN282" s="466"/>
      <c r="AO282" s="741"/>
      <c r="AP282" s="741"/>
      <c r="AQ282" s="741"/>
      <c r="AR282" s="741" t="s">
        <v>506</v>
      </c>
      <c r="AS282" s="741" t="s">
        <v>506</v>
      </c>
      <c r="AT282" s="741"/>
      <c r="AU282" s="741"/>
      <c r="AV282" s="741"/>
      <c r="AW282" s="741"/>
      <c r="AX282" s="741"/>
      <c r="AY282" s="741" t="s">
        <v>4732</v>
      </c>
      <c r="AZ282" s="1060" t="s">
        <v>105</v>
      </c>
      <c r="BA282" s="366"/>
      <c r="BB282" s="366"/>
      <c r="BC282" s="118" t="e">
        <f>VLOOKUP(#REF!,$E$13:$BD$2009,53,0)</f>
        <v>#REF!</v>
      </c>
      <c r="BD282" s="785" t="e">
        <f>BC282+0.5</f>
        <v>#REF!</v>
      </c>
    </row>
    <row r="283" spans="1:258" s="49" customFormat="1" ht="12.95" customHeight="1">
      <c r="A283" s="35" t="s">
        <v>350</v>
      </c>
      <c r="B283" s="35"/>
      <c r="C283" s="36" t="s">
        <v>2128</v>
      </c>
      <c r="D283" s="35">
        <v>220034666</v>
      </c>
      <c r="E283" s="37" t="s">
        <v>3490</v>
      </c>
      <c r="F283" s="37">
        <v>22100164</v>
      </c>
      <c r="G283" s="37" t="s">
        <v>1380</v>
      </c>
      <c r="H283" s="37" t="s">
        <v>507</v>
      </c>
      <c r="I283" s="37" t="s">
        <v>508</v>
      </c>
      <c r="J283" s="37" t="s">
        <v>509</v>
      </c>
      <c r="K283" s="38" t="s">
        <v>404</v>
      </c>
      <c r="L283" s="39" t="s">
        <v>105</v>
      </c>
      <c r="M283" s="37" t="s">
        <v>121</v>
      </c>
      <c r="N283" s="40" t="s">
        <v>83</v>
      </c>
      <c r="O283" s="39" t="s">
        <v>107</v>
      </c>
      <c r="P283" s="37" t="s">
        <v>108</v>
      </c>
      <c r="Q283" s="39" t="s">
        <v>109</v>
      </c>
      <c r="R283" s="38" t="s">
        <v>110</v>
      </c>
      <c r="S283" s="39" t="s">
        <v>107</v>
      </c>
      <c r="T283" s="41" t="s">
        <v>122</v>
      </c>
      <c r="U283" s="37" t="s">
        <v>112</v>
      </c>
      <c r="V283" s="39">
        <v>60</v>
      </c>
      <c r="W283" s="37" t="s">
        <v>113</v>
      </c>
      <c r="X283" s="39"/>
      <c r="Y283" s="39"/>
      <c r="Z283" s="39"/>
      <c r="AA283" s="40">
        <v>30</v>
      </c>
      <c r="AB283" s="38">
        <v>60</v>
      </c>
      <c r="AC283" s="38">
        <v>10</v>
      </c>
      <c r="AD283" s="42" t="s">
        <v>129</v>
      </c>
      <c r="AE283" s="37" t="s">
        <v>115</v>
      </c>
      <c r="AF283" s="42">
        <v>8</v>
      </c>
      <c r="AG283" s="42">
        <v>508326.45</v>
      </c>
      <c r="AH283" s="43">
        <v>0</v>
      </c>
      <c r="AI283" s="44">
        <f t="shared" si="16"/>
        <v>0</v>
      </c>
      <c r="AJ283" s="45"/>
      <c r="AK283" s="46"/>
      <c r="AL283" s="45"/>
      <c r="AM283" s="45" t="s">
        <v>116</v>
      </c>
      <c r="AN283" s="35"/>
      <c r="AO283" s="37"/>
      <c r="AP283" s="37"/>
      <c r="AQ283" s="37"/>
      <c r="AR283" s="37" t="s">
        <v>510</v>
      </c>
      <c r="AS283" s="37" t="s">
        <v>510</v>
      </c>
      <c r="AT283" s="37"/>
      <c r="AU283" s="37"/>
      <c r="AV283" s="37"/>
      <c r="AW283" s="37"/>
      <c r="AX283" s="37"/>
      <c r="AY283" s="37"/>
      <c r="BD283" s="49">
        <v>230</v>
      </c>
      <c r="BE283" s="216"/>
      <c r="BF283" s="216"/>
      <c r="BG283" s="216"/>
      <c r="BH283" s="216"/>
      <c r="BI283" s="216"/>
      <c r="BJ283" s="216"/>
      <c r="BK283" s="216"/>
      <c r="BL283" s="216"/>
      <c r="BM283" s="216"/>
      <c r="BN283" s="216"/>
      <c r="BO283" s="216"/>
      <c r="BP283" s="216"/>
      <c r="BQ283" s="216"/>
      <c r="BR283" s="216"/>
      <c r="BS283" s="216"/>
      <c r="BT283" s="216"/>
      <c r="BU283" s="216"/>
      <c r="BV283" s="216"/>
      <c r="BW283" s="216"/>
      <c r="BX283" s="216"/>
      <c r="BY283" s="216"/>
      <c r="BZ283" s="216"/>
      <c r="CA283" s="216"/>
      <c r="CB283" s="216"/>
      <c r="CC283" s="216"/>
      <c r="CD283" s="216"/>
      <c r="CE283" s="216"/>
      <c r="CF283" s="216"/>
      <c r="CG283" s="216"/>
      <c r="CH283" s="216"/>
      <c r="CI283" s="216"/>
      <c r="CJ283" s="216"/>
      <c r="CK283" s="216"/>
      <c r="CL283" s="216"/>
      <c r="CM283" s="216"/>
      <c r="CN283" s="216"/>
      <c r="CO283" s="216"/>
      <c r="CP283" s="216"/>
      <c r="CQ283" s="216"/>
      <c r="CR283" s="216"/>
      <c r="CS283" s="216"/>
      <c r="CT283" s="216"/>
      <c r="CU283" s="216"/>
      <c r="CV283" s="216"/>
      <c r="CW283" s="216"/>
      <c r="CX283" s="216"/>
      <c r="CY283" s="216"/>
      <c r="CZ283" s="216"/>
      <c r="DA283" s="216"/>
      <c r="DB283" s="216"/>
      <c r="DC283" s="216"/>
      <c r="DD283" s="216"/>
      <c r="DE283" s="216"/>
      <c r="DF283" s="216"/>
      <c r="DG283" s="216"/>
      <c r="DH283" s="216"/>
      <c r="DI283" s="216"/>
      <c r="DJ283" s="216"/>
      <c r="DK283" s="216"/>
      <c r="DL283" s="216"/>
      <c r="DM283" s="216"/>
      <c r="DN283" s="216"/>
      <c r="DO283" s="216"/>
      <c r="DP283" s="216"/>
      <c r="DQ283" s="216"/>
      <c r="DR283" s="216"/>
      <c r="DS283" s="216"/>
      <c r="DT283" s="216"/>
      <c r="DU283" s="216"/>
      <c r="DV283" s="216"/>
      <c r="DW283" s="216"/>
      <c r="DX283" s="216"/>
      <c r="DY283" s="216"/>
      <c r="DZ283" s="216"/>
      <c r="EA283" s="216"/>
      <c r="EB283" s="216"/>
      <c r="EC283" s="216"/>
      <c r="ED283" s="216"/>
      <c r="EE283" s="216"/>
      <c r="EF283" s="216"/>
      <c r="EG283" s="216"/>
      <c r="EH283" s="216"/>
      <c r="EI283" s="216"/>
      <c r="EJ283" s="216"/>
      <c r="EK283" s="216"/>
      <c r="EL283" s="216"/>
      <c r="EM283" s="216"/>
      <c r="EN283" s="216"/>
      <c r="EO283" s="216"/>
      <c r="EP283" s="216"/>
      <c r="EQ283" s="216"/>
      <c r="ER283" s="216"/>
      <c r="ES283" s="216"/>
      <c r="ET283" s="216"/>
      <c r="EU283" s="216"/>
      <c r="EV283" s="216"/>
      <c r="EW283" s="216"/>
      <c r="EX283" s="216"/>
      <c r="EY283" s="216"/>
      <c r="EZ283" s="216"/>
      <c r="FA283" s="216"/>
      <c r="FB283" s="216"/>
      <c r="FC283" s="216"/>
      <c r="FD283" s="216"/>
      <c r="FE283" s="216"/>
      <c r="FF283" s="216"/>
      <c r="FG283" s="216"/>
      <c r="FH283" s="216"/>
      <c r="FI283" s="216"/>
      <c r="FJ283" s="216"/>
      <c r="FK283" s="216"/>
      <c r="FL283" s="216"/>
      <c r="FM283" s="216"/>
      <c r="FN283" s="216"/>
      <c r="FO283" s="216"/>
      <c r="FP283" s="216"/>
      <c r="FQ283" s="216"/>
      <c r="FR283" s="216"/>
      <c r="FS283" s="216"/>
      <c r="FT283" s="216"/>
      <c r="FU283" s="216"/>
      <c r="FV283" s="216"/>
      <c r="FW283" s="216"/>
      <c r="FX283" s="216"/>
      <c r="FY283" s="216"/>
      <c r="FZ283" s="216"/>
      <c r="GA283" s="216"/>
      <c r="GB283" s="216"/>
      <c r="GC283" s="216"/>
      <c r="GD283" s="216"/>
      <c r="GE283" s="216"/>
      <c r="GF283" s="216"/>
      <c r="GG283" s="216"/>
      <c r="GH283" s="216"/>
      <c r="GI283" s="216"/>
      <c r="GJ283" s="216"/>
      <c r="GK283" s="216"/>
      <c r="GL283" s="216"/>
      <c r="GM283" s="216"/>
      <c r="GN283" s="216"/>
      <c r="GO283" s="216"/>
      <c r="GP283" s="216"/>
      <c r="GQ283" s="216"/>
      <c r="GR283" s="216"/>
      <c r="GS283" s="216"/>
      <c r="GT283" s="216"/>
      <c r="GU283" s="216"/>
      <c r="GV283" s="216"/>
      <c r="GW283" s="216"/>
      <c r="GX283" s="216"/>
      <c r="GY283" s="216"/>
      <c r="GZ283" s="216"/>
      <c r="HA283" s="216"/>
      <c r="HB283" s="216"/>
      <c r="HC283" s="216"/>
      <c r="HD283" s="216"/>
      <c r="HE283" s="216"/>
      <c r="HF283" s="216"/>
      <c r="HG283" s="216"/>
      <c r="HH283" s="216"/>
      <c r="HI283" s="216"/>
      <c r="HJ283" s="216"/>
      <c r="HK283" s="216"/>
      <c r="HL283" s="216"/>
      <c r="HM283" s="216"/>
      <c r="HN283" s="216"/>
      <c r="HO283" s="216"/>
      <c r="HP283" s="216"/>
      <c r="HQ283" s="216"/>
      <c r="HR283" s="216"/>
      <c r="HS283" s="216"/>
      <c r="HT283" s="216"/>
      <c r="HU283" s="216"/>
      <c r="HV283" s="216"/>
      <c r="HW283" s="216"/>
      <c r="HX283" s="216"/>
      <c r="HY283" s="216"/>
      <c r="HZ283" s="216"/>
      <c r="IA283" s="216"/>
      <c r="IB283" s="216"/>
      <c r="IC283" s="216"/>
      <c r="ID283" s="216"/>
      <c r="IE283" s="216"/>
      <c r="IF283" s="216"/>
      <c r="IG283" s="216"/>
      <c r="IH283" s="216"/>
      <c r="II283" s="216"/>
      <c r="IJ283" s="216"/>
      <c r="IK283" s="216"/>
      <c r="IL283" s="216"/>
      <c r="IM283" s="216"/>
      <c r="IN283" s="216"/>
      <c r="IO283" s="216"/>
      <c r="IP283" s="216"/>
      <c r="IQ283" s="216"/>
      <c r="IR283" s="216"/>
      <c r="IS283" s="216"/>
      <c r="IT283" s="216"/>
      <c r="IU283" s="216"/>
      <c r="IV283" s="216"/>
      <c r="IW283" s="216"/>
      <c r="IX283" s="216"/>
    </row>
    <row r="284" spans="1:258" s="49" customFormat="1" ht="12.95" customHeight="1">
      <c r="A284" s="101" t="s">
        <v>350</v>
      </c>
      <c r="B284" s="122"/>
      <c r="C284" s="122"/>
      <c r="D284" s="101">
        <v>220034666</v>
      </c>
      <c r="E284" s="101" t="s">
        <v>3883</v>
      </c>
      <c r="F284" s="101">
        <v>22100164</v>
      </c>
      <c r="G284" s="293"/>
      <c r="H284" s="126" t="s">
        <v>507</v>
      </c>
      <c r="I284" s="126" t="s">
        <v>508</v>
      </c>
      <c r="J284" s="126" t="s">
        <v>509</v>
      </c>
      <c r="K284" s="101" t="s">
        <v>104</v>
      </c>
      <c r="L284" s="101" t="s">
        <v>105</v>
      </c>
      <c r="M284" s="74"/>
      <c r="N284" s="101" t="s">
        <v>106</v>
      </c>
      <c r="O284" s="122" t="s">
        <v>107</v>
      </c>
      <c r="P284" s="124" t="s">
        <v>108</v>
      </c>
      <c r="Q284" s="74" t="s">
        <v>109</v>
      </c>
      <c r="R284" s="74" t="s">
        <v>110</v>
      </c>
      <c r="S284" s="122" t="s">
        <v>107</v>
      </c>
      <c r="T284" s="124" t="s">
        <v>122</v>
      </c>
      <c r="U284" s="74" t="s">
        <v>112</v>
      </c>
      <c r="V284" s="74">
        <v>60</v>
      </c>
      <c r="W284" s="74" t="s">
        <v>113</v>
      </c>
      <c r="X284" s="74"/>
      <c r="Y284" s="74"/>
      <c r="Z284" s="74"/>
      <c r="AA284" s="294">
        <v>0</v>
      </c>
      <c r="AB284" s="74">
        <v>90</v>
      </c>
      <c r="AC284" s="294">
        <v>10</v>
      </c>
      <c r="AD284" s="74" t="s">
        <v>129</v>
      </c>
      <c r="AE284" s="74" t="s">
        <v>115</v>
      </c>
      <c r="AF284" s="295">
        <v>7</v>
      </c>
      <c r="AG284" s="296">
        <v>508326.45</v>
      </c>
      <c r="AH284" s="43">
        <v>0</v>
      </c>
      <c r="AI284" s="44">
        <f t="shared" si="16"/>
        <v>0</v>
      </c>
      <c r="AJ284" s="298"/>
      <c r="AK284" s="298"/>
      <c r="AL284" s="298"/>
      <c r="AM284" s="299" t="s">
        <v>116</v>
      </c>
      <c r="AN284" s="300"/>
      <c r="AO284" s="300"/>
      <c r="AP284" s="74"/>
      <c r="AQ284" s="74"/>
      <c r="AR284" s="74" t="s">
        <v>510</v>
      </c>
      <c r="AS284" s="293"/>
      <c r="AT284" s="74"/>
      <c r="AU284" s="74"/>
      <c r="AV284" s="74"/>
      <c r="AW284" s="74"/>
      <c r="AX284" s="74"/>
      <c r="AY284" s="74" t="s">
        <v>3884</v>
      </c>
      <c r="AZ284" s="216"/>
      <c r="BA284" s="216"/>
      <c r="BB284" s="216"/>
      <c r="BC284" s="224"/>
      <c r="BD284" s="49">
        <v>231</v>
      </c>
    </row>
    <row r="285" spans="1:258" s="49" customFormat="1" ht="12.95" customHeight="1">
      <c r="A285" s="387" t="s">
        <v>350</v>
      </c>
      <c r="B285" s="617"/>
      <c r="C285" s="617"/>
      <c r="D285" s="109">
        <v>220034666</v>
      </c>
      <c r="E285" s="106" t="s">
        <v>4795</v>
      </c>
      <c r="F285" s="617"/>
      <c r="G285" s="617"/>
      <c r="H285" s="47" t="s">
        <v>507</v>
      </c>
      <c r="I285" s="47" t="s">
        <v>508</v>
      </c>
      <c r="J285" s="47" t="s">
        <v>509</v>
      </c>
      <c r="K285" s="109" t="s">
        <v>104</v>
      </c>
      <c r="L285" s="109" t="s">
        <v>105</v>
      </c>
      <c r="M285" s="547" t="s">
        <v>121</v>
      </c>
      <c r="N285" s="143" t="s">
        <v>83</v>
      </c>
      <c r="O285" s="592" t="s">
        <v>107</v>
      </c>
      <c r="P285" s="1062" t="s">
        <v>108</v>
      </c>
      <c r="Q285" s="469" t="s">
        <v>2140</v>
      </c>
      <c r="R285" s="76" t="s">
        <v>110</v>
      </c>
      <c r="S285" s="151" t="s">
        <v>107</v>
      </c>
      <c r="T285" s="1066" t="s">
        <v>122</v>
      </c>
      <c r="U285" s="72" t="s">
        <v>112</v>
      </c>
      <c r="V285" s="72">
        <v>60</v>
      </c>
      <c r="W285" s="72" t="s">
        <v>113</v>
      </c>
      <c r="X285" s="72"/>
      <c r="Y285" s="72"/>
      <c r="Z285" s="72"/>
      <c r="AA285" s="547">
        <v>30</v>
      </c>
      <c r="AB285" s="547">
        <v>60</v>
      </c>
      <c r="AC285" s="547">
        <v>10</v>
      </c>
      <c r="AD285" s="72" t="s">
        <v>129</v>
      </c>
      <c r="AE285" s="72" t="s">
        <v>115</v>
      </c>
      <c r="AF285" s="587">
        <v>7</v>
      </c>
      <c r="AG285" s="587">
        <v>508326.45</v>
      </c>
      <c r="AH285" s="1051">
        <v>3558285.15</v>
      </c>
      <c r="AI285" s="1051">
        <f t="shared" si="16"/>
        <v>3985279.3680000002</v>
      </c>
      <c r="AJ285" s="1052"/>
      <c r="AK285" s="1053"/>
      <c r="AL285" s="1053"/>
      <c r="AM285" s="1064" t="s">
        <v>116</v>
      </c>
      <c r="AN285" s="1065"/>
      <c r="AO285" s="1065"/>
      <c r="AP285" s="72"/>
      <c r="AQ285" s="72"/>
      <c r="AR285" s="72" t="s">
        <v>510</v>
      </c>
      <c r="AS285" s="98"/>
      <c r="AT285" s="72"/>
      <c r="AU285" s="72"/>
      <c r="AV285" s="72"/>
      <c r="AW285" s="72"/>
      <c r="AX285" s="72"/>
      <c r="AY285" s="741" t="s">
        <v>4732</v>
      </c>
      <c r="AZ285" s="1060" t="s">
        <v>105</v>
      </c>
      <c r="BA285" s="366"/>
      <c r="BB285" s="366"/>
      <c r="BC285" s="118" t="e">
        <f>VLOOKUP(#REF!,$E$13:$BD$2009,53,0)</f>
        <v>#REF!</v>
      </c>
      <c r="BD285" s="785" t="e">
        <f>BC285+0.5</f>
        <v>#REF!</v>
      </c>
      <c r="BE285" s="216"/>
      <c r="BF285" s="216"/>
      <c r="BG285" s="216"/>
      <c r="BH285" s="216"/>
      <c r="BI285" s="216"/>
      <c r="BJ285" s="216"/>
      <c r="BK285" s="216"/>
      <c r="BL285" s="216"/>
      <c r="BM285" s="216"/>
      <c r="BN285" s="216"/>
      <c r="BO285" s="216"/>
      <c r="BP285" s="216"/>
      <c r="BQ285" s="216"/>
      <c r="BR285" s="216"/>
      <c r="BS285" s="216"/>
      <c r="BT285" s="216"/>
      <c r="BU285" s="216"/>
      <c r="BV285" s="216"/>
      <c r="BW285" s="216"/>
      <c r="BX285" s="216"/>
      <c r="BY285" s="216"/>
      <c r="BZ285" s="216"/>
      <c r="CA285" s="216"/>
      <c r="CB285" s="216"/>
      <c r="CC285" s="216"/>
      <c r="CD285" s="216"/>
      <c r="CE285" s="216"/>
      <c r="CF285" s="216"/>
      <c r="CG285" s="216"/>
      <c r="CH285" s="216"/>
      <c r="CI285" s="216"/>
      <c r="CJ285" s="216"/>
      <c r="CK285" s="216"/>
      <c r="CL285" s="216"/>
      <c r="CM285" s="216"/>
      <c r="CN285" s="216"/>
      <c r="CO285" s="216"/>
      <c r="CP285" s="216"/>
      <c r="CQ285" s="216"/>
      <c r="CR285" s="216"/>
      <c r="CS285" s="216"/>
      <c r="CT285" s="216"/>
      <c r="CU285" s="216"/>
      <c r="CV285" s="216"/>
      <c r="CW285" s="216"/>
      <c r="CX285" s="216"/>
      <c r="CY285" s="216"/>
      <c r="CZ285" s="216"/>
      <c r="DA285" s="216"/>
      <c r="DB285" s="216"/>
      <c r="DC285" s="216"/>
      <c r="DD285" s="216"/>
      <c r="DE285" s="216"/>
      <c r="DF285" s="216"/>
      <c r="DG285" s="216"/>
      <c r="DH285" s="216"/>
      <c r="DI285" s="216"/>
      <c r="DJ285" s="216"/>
      <c r="DK285" s="216"/>
      <c r="DL285" s="216"/>
      <c r="DM285" s="216"/>
      <c r="DN285" s="216"/>
      <c r="DO285" s="216"/>
      <c r="DP285" s="216"/>
      <c r="DQ285" s="216"/>
      <c r="DR285" s="216"/>
      <c r="DS285" s="216"/>
      <c r="DT285" s="216"/>
      <c r="DU285" s="216"/>
      <c r="DV285" s="216"/>
      <c r="DW285" s="216"/>
      <c r="DX285" s="216"/>
      <c r="DY285" s="216"/>
      <c r="DZ285" s="216"/>
      <c r="EA285" s="216"/>
      <c r="EB285" s="216"/>
      <c r="EC285" s="216"/>
      <c r="ED285" s="216"/>
      <c r="EE285" s="216"/>
      <c r="EF285" s="216"/>
      <c r="EG285" s="216"/>
      <c r="EH285" s="216"/>
      <c r="EI285" s="216"/>
      <c r="EJ285" s="216"/>
      <c r="EK285" s="216"/>
      <c r="EL285" s="216"/>
      <c r="EM285" s="216"/>
      <c r="EN285" s="216"/>
      <c r="EO285" s="216"/>
      <c r="EP285" s="216"/>
      <c r="EQ285" s="216"/>
      <c r="ER285" s="216"/>
      <c r="ES285" s="216"/>
      <c r="ET285" s="216"/>
      <c r="EU285" s="216"/>
      <c r="EV285" s="216"/>
      <c r="EW285" s="216"/>
      <c r="EX285" s="216"/>
      <c r="EY285" s="216"/>
      <c r="EZ285" s="216"/>
      <c r="FA285" s="216"/>
      <c r="FB285" s="216"/>
      <c r="FC285" s="216"/>
      <c r="FD285" s="216"/>
      <c r="FE285" s="216"/>
      <c r="FF285" s="216"/>
      <c r="FG285" s="216"/>
      <c r="FH285" s="216"/>
      <c r="FI285" s="216"/>
      <c r="FJ285" s="216"/>
      <c r="FK285" s="216"/>
      <c r="FL285" s="216"/>
      <c r="FM285" s="216"/>
      <c r="FN285" s="216"/>
      <c r="FO285" s="216"/>
      <c r="FP285" s="216"/>
      <c r="FQ285" s="216"/>
      <c r="FR285" s="216"/>
      <c r="FS285" s="216"/>
      <c r="FT285" s="216"/>
      <c r="FU285" s="216"/>
      <c r="FV285" s="216"/>
      <c r="FW285" s="216"/>
      <c r="FX285" s="216"/>
      <c r="FY285" s="216"/>
      <c r="FZ285" s="216"/>
      <c r="GA285" s="216"/>
      <c r="GB285" s="216"/>
      <c r="GC285" s="216"/>
      <c r="GD285" s="216"/>
      <c r="GE285" s="216"/>
      <c r="GF285" s="216"/>
      <c r="GG285" s="216"/>
      <c r="GH285" s="216"/>
      <c r="GI285" s="216"/>
      <c r="GJ285" s="216"/>
      <c r="GK285" s="216"/>
      <c r="GL285" s="216"/>
      <c r="GM285" s="216"/>
      <c r="GN285" s="216"/>
      <c r="GO285" s="216"/>
      <c r="GP285" s="216"/>
      <c r="GQ285" s="216"/>
      <c r="GR285" s="216"/>
      <c r="GS285" s="216"/>
      <c r="GT285" s="216"/>
      <c r="GU285" s="216"/>
      <c r="GV285" s="216"/>
      <c r="GW285" s="216"/>
      <c r="GX285" s="216"/>
      <c r="GY285" s="216"/>
      <c r="GZ285" s="216"/>
      <c r="HA285" s="216"/>
      <c r="HB285" s="216"/>
      <c r="HC285" s="216"/>
      <c r="HD285" s="216"/>
      <c r="HE285" s="216"/>
      <c r="HF285" s="216"/>
      <c r="HG285" s="216"/>
      <c r="HH285" s="216"/>
      <c r="HI285" s="216"/>
      <c r="HJ285" s="216"/>
      <c r="HK285" s="216"/>
      <c r="HL285" s="216"/>
      <c r="HM285" s="216"/>
      <c r="HN285" s="216"/>
      <c r="HO285" s="216"/>
      <c r="HP285" s="216"/>
      <c r="HQ285" s="216"/>
      <c r="HR285" s="216"/>
      <c r="HS285" s="216"/>
      <c r="HT285" s="216"/>
      <c r="HU285" s="216"/>
      <c r="HV285" s="216"/>
      <c r="HW285" s="216"/>
      <c r="HX285" s="216"/>
      <c r="HY285" s="216"/>
      <c r="HZ285" s="216"/>
      <c r="IA285" s="216"/>
      <c r="IB285" s="216"/>
      <c r="IC285" s="216"/>
      <c r="ID285" s="216"/>
      <c r="IE285" s="216"/>
      <c r="IF285" s="216"/>
      <c r="IG285" s="216"/>
      <c r="IH285" s="216"/>
      <c r="II285" s="216"/>
      <c r="IJ285" s="216"/>
      <c r="IK285" s="216"/>
      <c r="IL285" s="216"/>
      <c r="IM285" s="216"/>
      <c r="IN285" s="216"/>
      <c r="IO285" s="216"/>
      <c r="IP285" s="216"/>
      <c r="IQ285" s="216"/>
      <c r="IR285" s="216"/>
      <c r="IS285" s="216"/>
      <c r="IT285" s="216"/>
      <c r="IU285" s="216"/>
      <c r="IV285" s="216"/>
      <c r="IW285" s="216"/>
      <c r="IX285" s="216"/>
    </row>
    <row r="286" spans="1:258" s="49" customFormat="1" ht="12.95" customHeight="1">
      <c r="A286" s="35" t="s">
        <v>350</v>
      </c>
      <c r="B286" s="35"/>
      <c r="C286" s="36"/>
      <c r="D286" s="35">
        <v>210013835</v>
      </c>
      <c r="E286" s="37" t="s">
        <v>3491</v>
      </c>
      <c r="F286" s="37">
        <v>22100165</v>
      </c>
      <c r="G286" s="37" t="s">
        <v>1381</v>
      </c>
      <c r="H286" s="37" t="s">
        <v>511</v>
      </c>
      <c r="I286" s="37" t="s">
        <v>512</v>
      </c>
      <c r="J286" s="37" t="s">
        <v>513</v>
      </c>
      <c r="K286" s="38" t="s">
        <v>104</v>
      </c>
      <c r="L286" s="39" t="s">
        <v>105</v>
      </c>
      <c r="M286" s="37"/>
      <c r="N286" s="40" t="s">
        <v>106</v>
      </c>
      <c r="O286" s="39" t="s">
        <v>107</v>
      </c>
      <c r="P286" s="37" t="s">
        <v>108</v>
      </c>
      <c r="Q286" s="39" t="s">
        <v>109</v>
      </c>
      <c r="R286" s="38" t="s">
        <v>110</v>
      </c>
      <c r="S286" s="39" t="s">
        <v>107</v>
      </c>
      <c r="T286" s="41" t="s">
        <v>122</v>
      </c>
      <c r="U286" s="37" t="s">
        <v>112</v>
      </c>
      <c r="V286" s="39">
        <v>60</v>
      </c>
      <c r="W286" s="37" t="s">
        <v>113</v>
      </c>
      <c r="X286" s="39"/>
      <c r="Y286" s="39"/>
      <c r="Z286" s="39"/>
      <c r="AA286" s="40">
        <v>0</v>
      </c>
      <c r="AB286" s="38">
        <v>90</v>
      </c>
      <c r="AC286" s="38">
        <v>10</v>
      </c>
      <c r="AD286" s="42" t="s">
        <v>129</v>
      </c>
      <c r="AE286" s="37" t="s">
        <v>115</v>
      </c>
      <c r="AF286" s="42">
        <v>385</v>
      </c>
      <c r="AG286" s="42">
        <v>5352.85</v>
      </c>
      <c r="AH286" s="43">
        <f>AF286*AG286</f>
        <v>2060847.2500000002</v>
      </c>
      <c r="AI286" s="44">
        <f t="shared" si="16"/>
        <v>2308148.9200000004</v>
      </c>
      <c r="AJ286" s="45"/>
      <c r="AK286" s="46"/>
      <c r="AL286" s="45"/>
      <c r="AM286" s="45" t="s">
        <v>116</v>
      </c>
      <c r="AN286" s="35"/>
      <c r="AO286" s="37"/>
      <c r="AP286" s="37"/>
      <c r="AQ286" s="37"/>
      <c r="AR286" s="37" t="s">
        <v>514</v>
      </c>
      <c r="AS286" s="37" t="s">
        <v>514</v>
      </c>
      <c r="AT286" s="37"/>
      <c r="AU286" s="37"/>
      <c r="AV286" s="37"/>
      <c r="AW286" s="37"/>
      <c r="AX286" s="37"/>
      <c r="AY286" s="37"/>
      <c r="BD286" s="49">
        <v>232</v>
      </c>
    </row>
    <row r="287" spans="1:258" s="49" customFormat="1" ht="12.95" customHeight="1">
      <c r="A287" s="35" t="s">
        <v>350</v>
      </c>
      <c r="B287" s="35"/>
      <c r="C287" s="36" t="s">
        <v>2128</v>
      </c>
      <c r="D287" s="35">
        <v>210026396</v>
      </c>
      <c r="E287" s="37" t="s">
        <v>3492</v>
      </c>
      <c r="F287" s="37">
        <v>22100166</v>
      </c>
      <c r="G287" s="37" t="s">
        <v>1382</v>
      </c>
      <c r="H287" s="37" t="s">
        <v>515</v>
      </c>
      <c r="I287" s="37" t="s">
        <v>516</v>
      </c>
      <c r="J287" s="37" t="s">
        <v>517</v>
      </c>
      <c r="K287" s="38" t="s">
        <v>404</v>
      </c>
      <c r="L287" s="39" t="s">
        <v>105</v>
      </c>
      <c r="M287" s="37" t="s">
        <v>121</v>
      </c>
      <c r="N287" s="40" t="s">
        <v>83</v>
      </c>
      <c r="O287" s="39" t="s">
        <v>107</v>
      </c>
      <c r="P287" s="37" t="s">
        <v>108</v>
      </c>
      <c r="Q287" s="39" t="s">
        <v>151</v>
      </c>
      <c r="R287" s="38" t="s">
        <v>110</v>
      </c>
      <c r="S287" s="39" t="s">
        <v>107</v>
      </c>
      <c r="T287" s="41" t="s">
        <v>122</v>
      </c>
      <c r="U287" s="37" t="s">
        <v>112</v>
      </c>
      <c r="V287" s="39">
        <v>60</v>
      </c>
      <c r="W287" s="37" t="s">
        <v>113</v>
      </c>
      <c r="X287" s="39"/>
      <c r="Y287" s="39"/>
      <c r="Z287" s="39"/>
      <c r="AA287" s="40">
        <v>30</v>
      </c>
      <c r="AB287" s="38">
        <v>60</v>
      </c>
      <c r="AC287" s="38">
        <v>10</v>
      </c>
      <c r="AD287" s="42" t="s">
        <v>129</v>
      </c>
      <c r="AE287" s="37" t="s">
        <v>115</v>
      </c>
      <c r="AF287" s="42">
        <v>15</v>
      </c>
      <c r="AG287" s="135">
        <v>110395.5</v>
      </c>
      <c r="AH287" s="43">
        <v>0</v>
      </c>
      <c r="AI287" s="44">
        <f t="shared" si="16"/>
        <v>0</v>
      </c>
      <c r="AJ287" s="45"/>
      <c r="AK287" s="46"/>
      <c r="AL287" s="45"/>
      <c r="AM287" s="45" t="s">
        <v>116</v>
      </c>
      <c r="AN287" s="35"/>
      <c r="AO287" s="37"/>
      <c r="AP287" s="37"/>
      <c r="AQ287" s="37"/>
      <c r="AR287" s="37" t="s">
        <v>518</v>
      </c>
      <c r="AS287" s="37" t="s">
        <v>518</v>
      </c>
      <c r="AT287" s="37"/>
      <c r="AU287" s="37"/>
      <c r="AV287" s="37"/>
      <c r="AW287" s="37"/>
      <c r="AX287" s="37"/>
      <c r="AY287" s="37"/>
      <c r="BD287" s="49">
        <v>233</v>
      </c>
    </row>
    <row r="288" spans="1:258" s="49" customFormat="1" ht="12.95" customHeight="1">
      <c r="A288" s="101" t="s">
        <v>350</v>
      </c>
      <c r="B288" s="122"/>
      <c r="C288" s="122" t="s">
        <v>3848</v>
      </c>
      <c r="D288" s="101">
        <v>210026396</v>
      </c>
      <c r="E288" s="101" t="s">
        <v>3885</v>
      </c>
      <c r="F288" s="101">
        <v>22100166</v>
      </c>
      <c r="G288" s="293"/>
      <c r="H288" s="126" t="s">
        <v>515</v>
      </c>
      <c r="I288" s="126" t="s">
        <v>516</v>
      </c>
      <c r="J288" s="126" t="s">
        <v>517</v>
      </c>
      <c r="K288" s="101" t="s">
        <v>404</v>
      </c>
      <c r="L288" s="101" t="s">
        <v>105</v>
      </c>
      <c r="M288" s="74" t="s">
        <v>121</v>
      </c>
      <c r="N288" s="101" t="s">
        <v>83</v>
      </c>
      <c r="O288" s="122" t="s">
        <v>107</v>
      </c>
      <c r="P288" s="124" t="s">
        <v>108</v>
      </c>
      <c r="Q288" s="74" t="s">
        <v>109</v>
      </c>
      <c r="R288" s="74" t="s">
        <v>110</v>
      </c>
      <c r="S288" s="122" t="s">
        <v>107</v>
      </c>
      <c r="T288" s="124" t="s">
        <v>122</v>
      </c>
      <c r="U288" s="74" t="s">
        <v>112</v>
      </c>
      <c r="V288" s="74">
        <v>60</v>
      </c>
      <c r="W288" s="74" t="s">
        <v>113</v>
      </c>
      <c r="X288" s="74"/>
      <c r="Y288" s="74"/>
      <c r="Z288" s="74"/>
      <c r="AA288" s="294">
        <v>30</v>
      </c>
      <c r="AB288" s="74">
        <v>60</v>
      </c>
      <c r="AC288" s="294">
        <v>10</v>
      </c>
      <c r="AD288" s="74" t="s">
        <v>129</v>
      </c>
      <c r="AE288" s="74" t="s">
        <v>115</v>
      </c>
      <c r="AF288" s="295">
        <v>15</v>
      </c>
      <c r="AG288" s="296">
        <v>110395.5</v>
      </c>
      <c r="AH288" s="43">
        <v>0</v>
      </c>
      <c r="AI288" s="44">
        <f t="shared" si="16"/>
        <v>0</v>
      </c>
      <c r="AJ288" s="298"/>
      <c r="AK288" s="298"/>
      <c r="AL288" s="298"/>
      <c r="AM288" s="299" t="s">
        <v>116</v>
      </c>
      <c r="AN288" s="300"/>
      <c r="AO288" s="300"/>
      <c r="AP288" s="74"/>
      <c r="AQ288" s="74"/>
      <c r="AR288" s="74" t="s">
        <v>518</v>
      </c>
      <c r="AS288" s="293"/>
      <c r="AT288" s="74"/>
      <c r="AU288" s="74"/>
      <c r="AV288" s="74"/>
      <c r="AW288" s="74"/>
      <c r="AX288" s="74"/>
      <c r="AY288" s="74" t="s">
        <v>3850</v>
      </c>
      <c r="AZ288" s="216"/>
      <c r="BA288" s="216"/>
      <c r="BB288" s="216"/>
      <c r="BC288" s="224"/>
      <c r="BD288" s="49">
        <v>234</v>
      </c>
    </row>
    <row r="289" spans="1:258" s="49" customFormat="1" ht="12.95" customHeight="1">
      <c r="A289" s="35" t="s">
        <v>350</v>
      </c>
      <c r="B289" s="293"/>
      <c r="C289" s="293" t="s">
        <v>2095</v>
      </c>
      <c r="D289" s="35">
        <v>210026396</v>
      </c>
      <c r="E289" s="38" t="s">
        <v>4094</v>
      </c>
      <c r="F289" s="37"/>
      <c r="G289" s="293"/>
      <c r="H289" s="37" t="s">
        <v>515</v>
      </c>
      <c r="I289" s="37" t="s">
        <v>516</v>
      </c>
      <c r="J289" s="37" t="s">
        <v>517</v>
      </c>
      <c r="K289" s="37" t="s">
        <v>404</v>
      </c>
      <c r="L289" s="39" t="s">
        <v>105</v>
      </c>
      <c r="M289" s="37" t="s">
        <v>121</v>
      </c>
      <c r="N289" s="39" t="s">
        <v>83</v>
      </c>
      <c r="O289" s="39" t="s">
        <v>107</v>
      </c>
      <c r="P289" s="37" t="s">
        <v>108</v>
      </c>
      <c r="Q289" s="39" t="s">
        <v>1094</v>
      </c>
      <c r="R289" s="37" t="s">
        <v>110</v>
      </c>
      <c r="S289" s="39" t="s">
        <v>107</v>
      </c>
      <c r="T289" s="41" t="s">
        <v>122</v>
      </c>
      <c r="U289" s="37" t="s">
        <v>112</v>
      </c>
      <c r="V289" s="39">
        <v>60</v>
      </c>
      <c r="W289" s="37" t="s">
        <v>113</v>
      </c>
      <c r="X289" s="39"/>
      <c r="Y289" s="39"/>
      <c r="Z289" s="39"/>
      <c r="AA289" s="39">
        <v>30</v>
      </c>
      <c r="AB289" s="37">
        <v>60</v>
      </c>
      <c r="AC289" s="37">
        <v>10</v>
      </c>
      <c r="AD289" s="42" t="s">
        <v>129</v>
      </c>
      <c r="AE289" s="37" t="s">
        <v>115</v>
      </c>
      <c r="AF289" s="42">
        <v>15</v>
      </c>
      <c r="AG289" s="45">
        <v>110395.5</v>
      </c>
      <c r="AH289" s="43">
        <v>0</v>
      </c>
      <c r="AI289" s="44">
        <f t="shared" si="16"/>
        <v>0</v>
      </c>
      <c r="AJ289" s="46"/>
      <c r="AK289" s="45"/>
      <c r="AL289" s="45"/>
      <c r="AM289" s="45" t="s">
        <v>116</v>
      </c>
      <c r="AN289" s="35"/>
      <c r="AO289" s="37"/>
      <c r="AP289" s="37"/>
      <c r="AQ289" s="37"/>
      <c r="AR289" s="37" t="s">
        <v>518</v>
      </c>
      <c r="AS289" s="37" t="s">
        <v>518</v>
      </c>
      <c r="AT289" s="37"/>
      <c r="AU289" s="37"/>
      <c r="AV289" s="37"/>
      <c r="AW289" s="37"/>
      <c r="AX289" s="37"/>
      <c r="AY289" s="37"/>
      <c r="AZ289" s="281" t="s">
        <v>3850</v>
      </c>
      <c r="BA289" s="281">
        <v>22100166</v>
      </c>
      <c r="BB289" s="281"/>
      <c r="BC289" s="224"/>
      <c r="BD289" s="49">
        <v>235</v>
      </c>
    </row>
    <row r="290" spans="1:258" s="49" customFormat="1" ht="12.95" customHeight="1">
      <c r="A290" s="466" t="s">
        <v>350</v>
      </c>
      <c r="B290" s="617"/>
      <c r="C290" s="617"/>
      <c r="D290" s="76">
        <v>210026396</v>
      </c>
      <c r="E290" s="614" t="s">
        <v>4775</v>
      </c>
      <c r="F290" s="617"/>
      <c r="G290" s="617"/>
      <c r="H290" s="741" t="s">
        <v>515</v>
      </c>
      <c r="I290" s="741" t="s">
        <v>516</v>
      </c>
      <c r="J290" s="741" t="s">
        <v>517</v>
      </c>
      <c r="K290" s="76" t="s">
        <v>150</v>
      </c>
      <c r="L290" s="143" t="s">
        <v>105</v>
      </c>
      <c r="M290" s="547" t="s">
        <v>121</v>
      </c>
      <c r="N290" s="143" t="s">
        <v>83</v>
      </c>
      <c r="O290" s="469" t="s">
        <v>107</v>
      </c>
      <c r="P290" s="741" t="s">
        <v>108</v>
      </c>
      <c r="Q290" s="469" t="s">
        <v>2156</v>
      </c>
      <c r="R290" s="547" t="s">
        <v>110</v>
      </c>
      <c r="S290" s="469" t="s">
        <v>107</v>
      </c>
      <c r="T290" s="47" t="s">
        <v>122</v>
      </c>
      <c r="U290" s="741" t="s">
        <v>112</v>
      </c>
      <c r="V290" s="469">
        <v>60</v>
      </c>
      <c r="W290" s="741" t="s">
        <v>113</v>
      </c>
      <c r="X290" s="469"/>
      <c r="Y290" s="469"/>
      <c r="Z290" s="469"/>
      <c r="AA290" s="547">
        <v>30</v>
      </c>
      <c r="AB290" s="547">
        <v>60</v>
      </c>
      <c r="AC290" s="547">
        <v>10</v>
      </c>
      <c r="AD290" s="1049" t="s">
        <v>129</v>
      </c>
      <c r="AE290" s="741" t="s">
        <v>115</v>
      </c>
      <c r="AF290" s="745">
        <v>15</v>
      </c>
      <c r="AG290" s="587">
        <v>110395.5</v>
      </c>
      <c r="AH290" s="1051">
        <v>1655932.5</v>
      </c>
      <c r="AI290" s="1051">
        <f t="shared" si="16"/>
        <v>1854644.4000000001</v>
      </c>
      <c r="AJ290" s="1052"/>
      <c r="AK290" s="1053"/>
      <c r="AL290" s="1053"/>
      <c r="AM290" s="1053" t="s">
        <v>116</v>
      </c>
      <c r="AN290" s="466"/>
      <c r="AO290" s="741"/>
      <c r="AP290" s="741"/>
      <c r="AQ290" s="741"/>
      <c r="AR290" s="741" t="s">
        <v>518</v>
      </c>
      <c r="AS290" s="741" t="s">
        <v>518</v>
      </c>
      <c r="AT290" s="741"/>
      <c r="AU290" s="741"/>
      <c r="AV290" s="741"/>
      <c r="AW290" s="741"/>
      <c r="AX290" s="741"/>
      <c r="AY290" s="741" t="s">
        <v>4728</v>
      </c>
      <c r="AZ290" s="1054"/>
      <c r="BA290" s="366"/>
      <c r="BB290" s="366"/>
      <c r="BC290" s="118" t="e">
        <f>VLOOKUP(#REF!,$E$13:$BD$2009,53,0)</f>
        <v>#REF!</v>
      </c>
      <c r="BD290" s="785" t="e">
        <f>BC290+0.5</f>
        <v>#REF!</v>
      </c>
    </row>
    <row r="291" spans="1:258" s="49" customFormat="1" ht="12.95" customHeight="1">
      <c r="A291" s="35" t="s">
        <v>350</v>
      </c>
      <c r="B291" s="35"/>
      <c r="C291" s="36" t="s">
        <v>2128</v>
      </c>
      <c r="D291" s="35">
        <v>210020473</v>
      </c>
      <c r="E291" s="37" t="s">
        <v>3493</v>
      </c>
      <c r="F291" s="37">
        <v>22100167</v>
      </c>
      <c r="G291" s="37" t="s">
        <v>1383</v>
      </c>
      <c r="H291" s="37" t="s">
        <v>519</v>
      </c>
      <c r="I291" s="37" t="s">
        <v>516</v>
      </c>
      <c r="J291" s="37" t="s">
        <v>520</v>
      </c>
      <c r="K291" s="38" t="s">
        <v>404</v>
      </c>
      <c r="L291" s="39" t="s">
        <v>105</v>
      </c>
      <c r="M291" s="37" t="s">
        <v>121</v>
      </c>
      <c r="N291" s="40" t="s">
        <v>83</v>
      </c>
      <c r="O291" s="39" t="s">
        <v>107</v>
      </c>
      <c r="P291" s="37" t="s">
        <v>108</v>
      </c>
      <c r="Q291" s="39" t="s">
        <v>151</v>
      </c>
      <c r="R291" s="38" t="s">
        <v>110</v>
      </c>
      <c r="S291" s="39" t="s">
        <v>107</v>
      </c>
      <c r="T291" s="41" t="s">
        <v>122</v>
      </c>
      <c r="U291" s="37" t="s">
        <v>112</v>
      </c>
      <c r="V291" s="39">
        <v>60</v>
      </c>
      <c r="W291" s="37" t="s">
        <v>113</v>
      </c>
      <c r="X291" s="39"/>
      <c r="Y291" s="39"/>
      <c r="Z291" s="39"/>
      <c r="AA291" s="40">
        <v>30</v>
      </c>
      <c r="AB291" s="38">
        <v>60</v>
      </c>
      <c r="AC291" s="38">
        <v>10</v>
      </c>
      <c r="AD291" s="42" t="s">
        <v>129</v>
      </c>
      <c r="AE291" s="37" t="s">
        <v>115</v>
      </c>
      <c r="AF291" s="42">
        <v>99</v>
      </c>
      <c r="AG291" s="135">
        <v>8466.77</v>
      </c>
      <c r="AH291" s="43">
        <v>0</v>
      </c>
      <c r="AI291" s="44">
        <f t="shared" si="16"/>
        <v>0</v>
      </c>
      <c r="AJ291" s="45"/>
      <c r="AK291" s="46"/>
      <c r="AL291" s="45"/>
      <c r="AM291" s="45" t="s">
        <v>116</v>
      </c>
      <c r="AN291" s="35"/>
      <c r="AO291" s="37"/>
      <c r="AP291" s="37"/>
      <c r="AQ291" s="37"/>
      <c r="AR291" s="37" t="s">
        <v>521</v>
      </c>
      <c r="AS291" s="37" t="s">
        <v>521</v>
      </c>
      <c r="AT291" s="37"/>
      <c r="AU291" s="37"/>
      <c r="AV291" s="37"/>
      <c r="AW291" s="37"/>
      <c r="AX291" s="37"/>
      <c r="AY291" s="37"/>
      <c r="BD291" s="49">
        <v>236</v>
      </c>
      <c r="BE291" s="216"/>
      <c r="BF291" s="216"/>
      <c r="BG291" s="216"/>
      <c r="BH291" s="216"/>
      <c r="BI291" s="216"/>
      <c r="BJ291" s="216"/>
      <c r="BK291" s="216"/>
      <c r="BL291" s="216"/>
      <c r="BM291" s="216"/>
      <c r="BN291" s="216"/>
      <c r="BO291" s="216"/>
      <c r="BP291" s="216"/>
      <c r="BQ291" s="216"/>
      <c r="BR291" s="216"/>
      <c r="BS291" s="216"/>
      <c r="BT291" s="216"/>
      <c r="BU291" s="216"/>
      <c r="BV291" s="216"/>
      <c r="BW291" s="216"/>
      <c r="BX291" s="216"/>
      <c r="BY291" s="216"/>
      <c r="BZ291" s="216"/>
      <c r="CA291" s="216"/>
      <c r="CB291" s="216"/>
      <c r="CC291" s="216"/>
      <c r="CD291" s="216"/>
      <c r="CE291" s="216"/>
      <c r="CF291" s="216"/>
      <c r="CG291" s="216"/>
      <c r="CH291" s="216"/>
      <c r="CI291" s="216"/>
      <c r="CJ291" s="216"/>
      <c r="CK291" s="216"/>
      <c r="CL291" s="216"/>
      <c r="CM291" s="216"/>
      <c r="CN291" s="216"/>
      <c r="CO291" s="216"/>
      <c r="CP291" s="216"/>
      <c r="CQ291" s="216"/>
      <c r="CR291" s="216"/>
      <c r="CS291" s="216"/>
      <c r="CT291" s="216"/>
      <c r="CU291" s="216"/>
      <c r="CV291" s="216"/>
      <c r="CW291" s="216"/>
      <c r="CX291" s="216"/>
      <c r="CY291" s="216"/>
      <c r="CZ291" s="216"/>
      <c r="DA291" s="216"/>
      <c r="DB291" s="216"/>
      <c r="DC291" s="216"/>
      <c r="DD291" s="216"/>
      <c r="DE291" s="216"/>
      <c r="DF291" s="216"/>
      <c r="DG291" s="216"/>
      <c r="DH291" s="216"/>
      <c r="DI291" s="216"/>
      <c r="DJ291" s="216"/>
      <c r="DK291" s="216"/>
      <c r="DL291" s="216"/>
      <c r="DM291" s="216"/>
      <c r="DN291" s="216"/>
      <c r="DO291" s="216"/>
      <c r="DP291" s="216"/>
      <c r="DQ291" s="216"/>
      <c r="DR291" s="216"/>
      <c r="DS291" s="216"/>
      <c r="DT291" s="216"/>
      <c r="DU291" s="216"/>
      <c r="DV291" s="216"/>
      <c r="DW291" s="216"/>
      <c r="DX291" s="216"/>
      <c r="DY291" s="216"/>
      <c r="DZ291" s="216"/>
      <c r="EA291" s="216"/>
      <c r="EB291" s="216"/>
      <c r="EC291" s="216"/>
      <c r="ED291" s="216"/>
      <c r="EE291" s="216"/>
      <c r="EF291" s="216"/>
      <c r="EG291" s="216"/>
      <c r="EH291" s="216"/>
      <c r="EI291" s="216"/>
      <c r="EJ291" s="216"/>
      <c r="EK291" s="216"/>
      <c r="EL291" s="216"/>
      <c r="EM291" s="216"/>
      <c r="EN291" s="216"/>
      <c r="EO291" s="216"/>
      <c r="EP291" s="216"/>
      <c r="EQ291" s="216"/>
      <c r="ER291" s="216"/>
      <c r="ES291" s="216"/>
      <c r="ET291" s="216"/>
      <c r="EU291" s="216"/>
      <c r="EV291" s="216"/>
      <c r="EW291" s="216"/>
      <c r="EX291" s="216"/>
      <c r="EY291" s="216"/>
      <c r="EZ291" s="216"/>
      <c r="FA291" s="216"/>
      <c r="FB291" s="216"/>
      <c r="FC291" s="216"/>
      <c r="FD291" s="216"/>
      <c r="FE291" s="216"/>
      <c r="FF291" s="216"/>
      <c r="FG291" s="216"/>
      <c r="FH291" s="216"/>
      <c r="FI291" s="216"/>
      <c r="FJ291" s="216"/>
      <c r="FK291" s="216"/>
      <c r="FL291" s="216"/>
      <c r="FM291" s="216"/>
      <c r="FN291" s="216"/>
      <c r="FO291" s="216"/>
      <c r="FP291" s="216"/>
      <c r="FQ291" s="216"/>
      <c r="FR291" s="216"/>
      <c r="FS291" s="216"/>
      <c r="FT291" s="216"/>
      <c r="FU291" s="216"/>
      <c r="FV291" s="216"/>
      <c r="FW291" s="216"/>
      <c r="FX291" s="216"/>
      <c r="FY291" s="216"/>
      <c r="FZ291" s="216"/>
      <c r="GA291" s="216"/>
      <c r="GB291" s="216"/>
      <c r="GC291" s="216"/>
      <c r="GD291" s="216"/>
      <c r="GE291" s="216"/>
      <c r="GF291" s="216"/>
      <c r="GG291" s="216"/>
      <c r="GH291" s="216"/>
      <c r="GI291" s="216"/>
      <c r="GJ291" s="216"/>
      <c r="GK291" s="216"/>
      <c r="GL291" s="216"/>
      <c r="GM291" s="216"/>
      <c r="GN291" s="216"/>
      <c r="GO291" s="216"/>
      <c r="GP291" s="216"/>
      <c r="GQ291" s="216"/>
      <c r="GR291" s="216"/>
      <c r="GS291" s="216"/>
      <c r="GT291" s="216"/>
      <c r="GU291" s="216"/>
      <c r="GV291" s="216"/>
      <c r="GW291" s="216"/>
      <c r="GX291" s="216"/>
      <c r="GY291" s="216"/>
      <c r="GZ291" s="216"/>
      <c r="HA291" s="216"/>
      <c r="HB291" s="216"/>
      <c r="HC291" s="216"/>
      <c r="HD291" s="216"/>
      <c r="HE291" s="216"/>
      <c r="HF291" s="216"/>
      <c r="HG291" s="216"/>
      <c r="HH291" s="216"/>
      <c r="HI291" s="216"/>
      <c r="HJ291" s="216"/>
      <c r="HK291" s="216"/>
      <c r="HL291" s="216"/>
      <c r="HM291" s="216"/>
      <c r="HN291" s="216"/>
      <c r="HO291" s="216"/>
      <c r="HP291" s="216"/>
      <c r="HQ291" s="216"/>
      <c r="HR291" s="216"/>
      <c r="HS291" s="216"/>
      <c r="HT291" s="216"/>
      <c r="HU291" s="216"/>
      <c r="HV291" s="216"/>
      <c r="HW291" s="216"/>
      <c r="HX291" s="216"/>
      <c r="HY291" s="216"/>
      <c r="HZ291" s="216"/>
      <c r="IA291" s="216"/>
      <c r="IB291" s="216"/>
      <c r="IC291" s="216"/>
      <c r="ID291" s="216"/>
      <c r="IE291" s="216"/>
      <c r="IF291" s="216"/>
      <c r="IG291" s="216"/>
      <c r="IH291" s="216"/>
      <c r="II291" s="216"/>
      <c r="IJ291" s="216"/>
      <c r="IK291" s="216"/>
      <c r="IL291" s="216"/>
      <c r="IM291" s="216"/>
      <c r="IN291" s="216"/>
      <c r="IO291" s="216"/>
      <c r="IP291" s="216"/>
      <c r="IQ291" s="216"/>
      <c r="IR291" s="216"/>
      <c r="IS291" s="216"/>
      <c r="IT291" s="216"/>
      <c r="IU291" s="216"/>
      <c r="IV291" s="216"/>
      <c r="IW291" s="216"/>
      <c r="IX291" s="216"/>
    </row>
    <row r="292" spans="1:258" s="49" customFormat="1" ht="12.95" customHeight="1">
      <c r="A292" s="101" t="s">
        <v>350</v>
      </c>
      <c r="B292" s="122"/>
      <c r="C292" s="122" t="s">
        <v>3848</v>
      </c>
      <c r="D292" s="101">
        <v>210020473</v>
      </c>
      <c r="E292" s="101" t="s">
        <v>3886</v>
      </c>
      <c r="F292" s="101">
        <v>22100167</v>
      </c>
      <c r="G292" s="293"/>
      <c r="H292" s="126" t="s">
        <v>519</v>
      </c>
      <c r="I292" s="126" t="s">
        <v>516</v>
      </c>
      <c r="J292" s="126" t="s">
        <v>520</v>
      </c>
      <c r="K292" s="101" t="s">
        <v>404</v>
      </c>
      <c r="L292" s="101" t="s">
        <v>105</v>
      </c>
      <c r="M292" s="74" t="s">
        <v>121</v>
      </c>
      <c r="N292" s="101" t="s">
        <v>83</v>
      </c>
      <c r="O292" s="122" t="s">
        <v>107</v>
      </c>
      <c r="P292" s="124" t="s">
        <v>108</v>
      </c>
      <c r="Q292" s="74" t="s">
        <v>109</v>
      </c>
      <c r="R292" s="74" t="s">
        <v>110</v>
      </c>
      <c r="S292" s="122" t="s">
        <v>107</v>
      </c>
      <c r="T292" s="124" t="s">
        <v>122</v>
      </c>
      <c r="U292" s="74" t="s">
        <v>112</v>
      </c>
      <c r="V292" s="74">
        <v>60</v>
      </c>
      <c r="W292" s="74" t="s">
        <v>113</v>
      </c>
      <c r="X292" s="74"/>
      <c r="Y292" s="74"/>
      <c r="Z292" s="74"/>
      <c r="AA292" s="294">
        <v>30</v>
      </c>
      <c r="AB292" s="74">
        <v>60</v>
      </c>
      <c r="AC292" s="294">
        <v>10</v>
      </c>
      <c r="AD292" s="74" t="s">
        <v>129</v>
      </c>
      <c r="AE292" s="74" t="s">
        <v>115</v>
      </c>
      <c r="AF292" s="295">
        <v>99</v>
      </c>
      <c r="AG292" s="296">
        <v>8466.77</v>
      </c>
      <c r="AH292" s="43">
        <v>0</v>
      </c>
      <c r="AI292" s="44">
        <f t="shared" si="16"/>
        <v>0</v>
      </c>
      <c r="AJ292" s="298"/>
      <c r="AK292" s="298"/>
      <c r="AL292" s="298"/>
      <c r="AM292" s="299" t="s">
        <v>116</v>
      </c>
      <c r="AN292" s="300"/>
      <c r="AO292" s="300"/>
      <c r="AP292" s="74"/>
      <c r="AQ292" s="74"/>
      <c r="AR292" s="74" t="s">
        <v>521</v>
      </c>
      <c r="AS292" s="293"/>
      <c r="AT292" s="74"/>
      <c r="AU292" s="74"/>
      <c r="AV292" s="74"/>
      <c r="AW292" s="74"/>
      <c r="AX292" s="74"/>
      <c r="AY292" s="74" t="s">
        <v>3850</v>
      </c>
      <c r="AZ292" s="216"/>
      <c r="BA292" s="216"/>
      <c r="BB292" s="216"/>
      <c r="BC292" s="224"/>
      <c r="BD292" s="49">
        <v>237</v>
      </c>
    </row>
    <row r="293" spans="1:258" s="49" customFormat="1" ht="12.95" customHeight="1">
      <c r="A293" s="35" t="s">
        <v>350</v>
      </c>
      <c r="B293" s="293"/>
      <c r="C293" s="293" t="s">
        <v>2095</v>
      </c>
      <c r="D293" s="35">
        <v>210020473</v>
      </c>
      <c r="E293" s="38" t="s">
        <v>4095</v>
      </c>
      <c r="F293" s="37"/>
      <c r="G293" s="293"/>
      <c r="H293" s="37" t="s">
        <v>519</v>
      </c>
      <c r="I293" s="37" t="s">
        <v>516</v>
      </c>
      <c r="J293" s="37" t="s">
        <v>520</v>
      </c>
      <c r="K293" s="37" t="s">
        <v>404</v>
      </c>
      <c r="L293" s="39" t="s">
        <v>105</v>
      </c>
      <c r="M293" s="37" t="s">
        <v>121</v>
      </c>
      <c r="N293" s="39" t="s">
        <v>83</v>
      </c>
      <c r="O293" s="39" t="s">
        <v>107</v>
      </c>
      <c r="P293" s="37" t="s">
        <v>108</v>
      </c>
      <c r="Q293" s="39" t="s">
        <v>1094</v>
      </c>
      <c r="R293" s="37" t="s">
        <v>110</v>
      </c>
      <c r="S293" s="39" t="s">
        <v>107</v>
      </c>
      <c r="T293" s="41" t="s">
        <v>122</v>
      </c>
      <c r="U293" s="37" t="s">
        <v>112</v>
      </c>
      <c r="V293" s="39">
        <v>60</v>
      </c>
      <c r="W293" s="37" t="s">
        <v>113</v>
      </c>
      <c r="X293" s="39"/>
      <c r="Y293" s="39"/>
      <c r="Z293" s="39"/>
      <c r="AA293" s="39">
        <v>30</v>
      </c>
      <c r="AB293" s="37">
        <v>60</v>
      </c>
      <c r="AC293" s="37">
        <v>10</v>
      </c>
      <c r="AD293" s="42" t="s">
        <v>129</v>
      </c>
      <c r="AE293" s="37" t="s">
        <v>115</v>
      </c>
      <c r="AF293" s="42">
        <v>99</v>
      </c>
      <c r="AG293" s="45">
        <v>8466.77</v>
      </c>
      <c r="AH293" s="43">
        <v>0</v>
      </c>
      <c r="AI293" s="44">
        <f t="shared" si="16"/>
        <v>0</v>
      </c>
      <c r="AJ293" s="46"/>
      <c r="AK293" s="45"/>
      <c r="AL293" s="45"/>
      <c r="AM293" s="45" t="s">
        <v>116</v>
      </c>
      <c r="AN293" s="35"/>
      <c r="AO293" s="37"/>
      <c r="AP293" s="37"/>
      <c r="AQ293" s="37"/>
      <c r="AR293" s="37" t="s">
        <v>521</v>
      </c>
      <c r="AS293" s="37" t="s">
        <v>521</v>
      </c>
      <c r="AT293" s="37"/>
      <c r="AU293" s="37"/>
      <c r="AV293" s="37"/>
      <c r="AW293" s="37"/>
      <c r="AX293" s="37"/>
      <c r="AY293" s="37"/>
      <c r="AZ293" s="281" t="s">
        <v>3850</v>
      </c>
      <c r="BA293" s="281">
        <v>22100167</v>
      </c>
      <c r="BB293" s="281"/>
      <c r="BC293" s="224"/>
      <c r="BD293" s="49">
        <v>238</v>
      </c>
    </row>
    <row r="294" spans="1:258" s="49" customFormat="1" ht="12.95" customHeight="1">
      <c r="A294" s="466" t="s">
        <v>350</v>
      </c>
      <c r="B294" s="617"/>
      <c r="C294" s="617"/>
      <c r="D294" s="76">
        <v>210020473</v>
      </c>
      <c r="E294" s="614" t="s">
        <v>4776</v>
      </c>
      <c r="F294" s="617"/>
      <c r="G294" s="617"/>
      <c r="H294" s="741" t="s">
        <v>519</v>
      </c>
      <c r="I294" s="741" t="s">
        <v>516</v>
      </c>
      <c r="J294" s="741" t="s">
        <v>520</v>
      </c>
      <c r="K294" s="76" t="s">
        <v>150</v>
      </c>
      <c r="L294" s="143" t="s">
        <v>105</v>
      </c>
      <c r="M294" s="547" t="s">
        <v>121</v>
      </c>
      <c r="N294" s="143" t="s">
        <v>83</v>
      </c>
      <c r="O294" s="469" t="s">
        <v>107</v>
      </c>
      <c r="P294" s="741" t="s">
        <v>108</v>
      </c>
      <c r="Q294" s="469" t="s">
        <v>2156</v>
      </c>
      <c r="R294" s="547" t="s">
        <v>110</v>
      </c>
      <c r="S294" s="469" t="s">
        <v>107</v>
      </c>
      <c r="T294" s="47" t="s">
        <v>122</v>
      </c>
      <c r="U294" s="741" t="s">
        <v>112</v>
      </c>
      <c r="V294" s="469">
        <v>60</v>
      </c>
      <c r="W294" s="741" t="s">
        <v>113</v>
      </c>
      <c r="X294" s="469"/>
      <c r="Y294" s="469"/>
      <c r="Z294" s="469"/>
      <c r="AA294" s="547">
        <v>30</v>
      </c>
      <c r="AB294" s="547">
        <v>60</v>
      </c>
      <c r="AC294" s="547">
        <v>10</v>
      </c>
      <c r="AD294" s="1049" t="s">
        <v>129</v>
      </c>
      <c r="AE294" s="741" t="s">
        <v>115</v>
      </c>
      <c r="AF294" s="587">
        <v>99</v>
      </c>
      <c r="AG294" s="587">
        <v>8466.77</v>
      </c>
      <c r="AH294" s="1051">
        <v>838210.2300000001</v>
      </c>
      <c r="AI294" s="1051">
        <f t="shared" ref="AI294:AI312" si="18">AH294*1.12</f>
        <v>938795.4576000002</v>
      </c>
      <c r="AJ294" s="1052"/>
      <c r="AK294" s="1053"/>
      <c r="AL294" s="1053"/>
      <c r="AM294" s="1053" t="s">
        <v>116</v>
      </c>
      <c r="AN294" s="466"/>
      <c r="AO294" s="741"/>
      <c r="AP294" s="741"/>
      <c r="AQ294" s="741"/>
      <c r="AR294" s="741" t="s">
        <v>521</v>
      </c>
      <c r="AS294" s="741" t="s">
        <v>521</v>
      </c>
      <c r="AT294" s="741"/>
      <c r="AU294" s="741"/>
      <c r="AV294" s="741"/>
      <c r="AW294" s="741"/>
      <c r="AX294" s="741"/>
      <c r="AY294" s="741" t="s">
        <v>4728</v>
      </c>
      <c r="AZ294" s="1054"/>
      <c r="BA294" s="366"/>
      <c r="BB294" s="366"/>
      <c r="BC294" s="118" t="e">
        <f>VLOOKUP(#REF!,$E$13:$BD$2009,53,0)</f>
        <v>#REF!</v>
      </c>
      <c r="BD294" s="785" t="e">
        <f>BC294+0.5</f>
        <v>#REF!</v>
      </c>
    </row>
    <row r="295" spans="1:258" s="49" customFormat="1" ht="12.95" customHeight="1">
      <c r="A295" s="35" t="s">
        <v>350</v>
      </c>
      <c r="B295" s="35"/>
      <c r="C295" s="36" t="s">
        <v>2128</v>
      </c>
      <c r="D295" s="35">
        <v>210023445</v>
      </c>
      <c r="E295" s="37" t="s">
        <v>3494</v>
      </c>
      <c r="F295" s="37">
        <v>22100168</v>
      </c>
      <c r="G295" s="37" t="s">
        <v>1384</v>
      </c>
      <c r="H295" s="37" t="s">
        <v>519</v>
      </c>
      <c r="I295" s="37" t="s">
        <v>516</v>
      </c>
      <c r="J295" s="37" t="s">
        <v>520</v>
      </c>
      <c r="K295" s="38" t="s">
        <v>404</v>
      </c>
      <c r="L295" s="39" t="s">
        <v>105</v>
      </c>
      <c r="M295" s="37" t="s">
        <v>121</v>
      </c>
      <c r="N295" s="40" t="s">
        <v>83</v>
      </c>
      <c r="O295" s="39" t="s">
        <v>107</v>
      </c>
      <c r="P295" s="37" t="s">
        <v>108</v>
      </c>
      <c r="Q295" s="39" t="s">
        <v>151</v>
      </c>
      <c r="R295" s="38" t="s">
        <v>110</v>
      </c>
      <c r="S295" s="39" t="s">
        <v>107</v>
      </c>
      <c r="T295" s="41" t="s">
        <v>122</v>
      </c>
      <c r="U295" s="37" t="s">
        <v>112</v>
      </c>
      <c r="V295" s="39">
        <v>60</v>
      </c>
      <c r="W295" s="37" t="s">
        <v>113</v>
      </c>
      <c r="X295" s="39"/>
      <c r="Y295" s="39"/>
      <c r="Z295" s="39"/>
      <c r="AA295" s="40">
        <v>30</v>
      </c>
      <c r="AB295" s="38">
        <v>60</v>
      </c>
      <c r="AC295" s="38">
        <v>10</v>
      </c>
      <c r="AD295" s="42" t="s">
        <v>129</v>
      </c>
      <c r="AE295" s="37" t="s">
        <v>115</v>
      </c>
      <c r="AF295" s="42">
        <v>34</v>
      </c>
      <c r="AG295" s="135">
        <v>20855</v>
      </c>
      <c r="AH295" s="43">
        <v>0</v>
      </c>
      <c r="AI295" s="44">
        <f t="shared" si="18"/>
        <v>0</v>
      </c>
      <c r="AJ295" s="45"/>
      <c r="AK295" s="46"/>
      <c r="AL295" s="45"/>
      <c r="AM295" s="45" t="s">
        <v>116</v>
      </c>
      <c r="AN295" s="35"/>
      <c r="AO295" s="37"/>
      <c r="AP295" s="37"/>
      <c r="AQ295" s="37"/>
      <c r="AR295" s="37" t="s">
        <v>522</v>
      </c>
      <c r="AS295" s="37" t="s">
        <v>522</v>
      </c>
      <c r="AT295" s="37"/>
      <c r="AU295" s="37"/>
      <c r="AV295" s="37"/>
      <c r="AW295" s="37"/>
      <c r="AX295" s="37"/>
      <c r="AY295" s="37"/>
      <c r="BD295" s="49">
        <v>239</v>
      </c>
    </row>
    <row r="296" spans="1:258" s="49" customFormat="1" ht="12.95" customHeight="1">
      <c r="A296" s="101" t="s">
        <v>350</v>
      </c>
      <c r="B296" s="122"/>
      <c r="C296" s="122" t="s">
        <v>3848</v>
      </c>
      <c r="D296" s="101">
        <v>210023445</v>
      </c>
      <c r="E296" s="101" t="s">
        <v>3887</v>
      </c>
      <c r="F296" s="101">
        <v>22100168</v>
      </c>
      <c r="G296" s="293"/>
      <c r="H296" s="126" t="s">
        <v>519</v>
      </c>
      <c r="I296" s="126" t="s">
        <v>516</v>
      </c>
      <c r="J296" s="126" t="s">
        <v>520</v>
      </c>
      <c r="K296" s="101" t="s">
        <v>404</v>
      </c>
      <c r="L296" s="101" t="s">
        <v>105</v>
      </c>
      <c r="M296" s="74" t="s">
        <v>121</v>
      </c>
      <c r="N296" s="101" t="s">
        <v>83</v>
      </c>
      <c r="O296" s="122" t="s">
        <v>107</v>
      </c>
      <c r="P296" s="124" t="s">
        <v>108</v>
      </c>
      <c r="Q296" s="74" t="s">
        <v>109</v>
      </c>
      <c r="R296" s="74" t="s">
        <v>110</v>
      </c>
      <c r="S296" s="122" t="s">
        <v>107</v>
      </c>
      <c r="T296" s="124" t="s">
        <v>122</v>
      </c>
      <c r="U296" s="74" t="s">
        <v>112</v>
      </c>
      <c r="V296" s="74">
        <v>60</v>
      </c>
      <c r="W296" s="74" t="s">
        <v>113</v>
      </c>
      <c r="X296" s="74"/>
      <c r="Y296" s="74"/>
      <c r="Z296" s="74"/>
      <c r="AA296" s="294">
        <v>30</v>
      </c>
      <c r="AB296" s="74">
        <v>60</v>
      </c>
      <c r="AC296" s="294">
        <v>10</v>
      </c>
      <c r="AD296" s="74" t="s">
        <v>129</v>
      </c>
      <c r="AE296" s="74" t="s">
        <v>115</v>
      </c>
      <c r="AF296" s="295">
        <v>34</v>
      </c>
      <c r="AG296" s="296">
        <v>20855</v>
      </c>
      <c r="AH296" s="43">
        <v>0</v>
      </c>
      <c r="AI296" s="44">
        <f t="shared" si="18"/>
        <v>0</v>
      </c>
      <c r="AJ296" s="298"/>
      <c r="AK296" s="298"/>
      <c r="AL296" s="298"/>
      <c r="AM296" s="299" t="s">
        <v>116</v>
      </c>
      <c r="AN296" s="300"/>
      <c r="AO296" s="300"/>
      <c r="AP296" s="74"/>
      <c r="AQ296" s="74"/>
      <c r="AR296" s="74" t="s">
        <v>3888</v>
      </c>
      <c r="AS296" s="293"/>
      <c r="AT296" s="74"/>
      <c r="AU296" s="74"/>
      <c r="AV296" s="74"/>
      <c r="AW296" s="74"/>
      <c r="AX296" s="74"/>
      <c r="AY296" s="74" t="s">
        <v>3850</v>
      </c>
      <c r="AZ296" s="216"/>
      <c r="BA296" s="216"/>
      <c r="BB296" s="216"/>
      <c r="BC296" s="224"/>
      <c r="BD296" s="49">
        <v>240</v>
      </c>
      <c r="BE296" s="216"/>
      <c r="BF296" s="216"/>
      <c r="BG296" s="216"/>
      <c r="BH296" s="216"/>
      <c r="BI296" s="216"/>
      <c r="BJ296" s="216"/>
      <c r="BK296" s="216"/>
      <c r="BL296" s="216"/>
      <c r="BM296" s="216"/>
      <c r="BN296" s="216"/>
      <c r="BO296" s="216"/>
      <c r="BP296" s="216"/>
      <c r="BQ296" s="216"/>
      <c r="BR296" s="216"/>
      <c r="BS296" s="216"/>
      <c r="BT296" s="216"/>
      <c r="BU296" s="216"/>
      <c r="BV296" s="216"/>
      <c r="BW296" s="216"/>
      <c r="BX296" s="216"/>
      <c r="BY296" s="216"/>
      <c r="BZ296" s="216"/>
      <c r="CA296" s="216"/>
      <c r="CB296" s="216"/>
      <c r="CC296" s="216"/>
      <c r="CD296" s="216"/>
      <c r="CE296" s="216"/>
      <c r="CF296" s="216"/>
      <c r="CG296" s="216"/>
      <c r="CH296" s="216"/>
      <c r="CI296" s="216"/>
      <c r="CJ296" s="216"/>
      <c r="CK296" s="216"/>
      <c r="CL296" s="216"/>
      <c r="CM296" s="216"/>
      <c r="CN296" s="216"/>
      <c r="CO296" s="216"/>
      <c r="CP296" s="216"/>
      <c r="CQ296" s="216"/>
      <c r="CR296" s="216"/>
      <c r="CS296" s="216"/>
      <c r="CT296" s="216"/>
      <c r="CU296" s="216"/>
      <c r="CV296" s="216"/>
      <c r="CW296" s="216"/>
      <c r="CX296" s="216"/>
      <c r="CY296" s="216"/>
      <c r="CZ296" s="216"/>
      <c r="DA296" s="216"/>
      <c r="DB296" s="216"/>
      <c r="DC296" s="216"/>
      <c r="DD296" s="216"/>
      <c r="DE296" s="216"/>
      <c r="DF296" s="216"/>
      <c r="DG296" s="216"/>
      <c r="DH296" s="216"/>
      <c r="DI296" s="216"/>
      <c r="DJ296" s="216"/>
      <c r="DK296" s="216"/>
      <c r="DL296" s="216"/>
      <c r="DM296" s="216"/>
      <c r="DN296" s="216"/>
      <c r="DO296" s="216"/>
      <c r="DP296" s="216"/>
      <c r="DQ296" s="216"/>
      <c r="DR296" s="216"/>
      <c r="DS296" s="216"/>
      <c r="DT296" s="216"/>
      <c r="DU296" s="216"/>
      <c r="DV296" s="216"/>
      <c r="DW296" s="216"/>
      <c r="DX296" s="216"/>
      <c r="DY296" s="216"/>
      <c r="DZ296" s="216"/>
      <c r="EA296" s="216"/>
      <c r="EB296" s="216"/>
      <c r="EC296" s="216"/>
      <c r="ED296" s="216"/>
      <c r="EE296" s="216"/>
      <c r="EF296" s="216"/>
      <c r="EG296" s="216"/>
      <c r="EH296" s="216"/>
      <c r="EI296" s="216"/>
      <c r="EJ296" s="216"/>
      <c r="EK296" s="216"/>
      <c r="EL296" s="216"/>
      <c r="EM296" s="216"/>
      <c r="EN296" s="216"/>
      <c r="EO296" s="216"/>
      <c r="EP296" s="216"/>
      <c r="EQ296" s="216"/>
      <c r="ER296" s="216"/>
      <c r="ES296" s="216"/>
      <c r="ET296" s="216"/>
      <c r="EU296" s="216"/>
      <c r="EV296" s="216"/>
      <c r="EW296" s="216"/>
      <c r="EX296" s="216"/>
      <c r="EY296" s="216"/>
      <c r="EZ296" s="216"/>
      <c r="FA296" s="216"/>
      <c r="FB296" s="216"/>
      <c r="FC296" s="216"/>
      <c r="FD296" s="216"/>
      <c r="FE296" s="216"/>
      <c r="FF296" s="216"/>
      <c r="FG296" s="216"/>
      <c r="FH296" s="216"/>
      <c r="FI296" s="216"/>
      <c r="FJ296" s="216"/>
      <c r="FK296" s="216"/>
      <c r="FL296" s="216"/>
      <c r="FM296" s="216"/>
      <c r="FN296" s="216"/>
      <c r="FO296" s="216"/>
      <c r="FP296" s="216"/>
      <c r="FQ296" s="216"/>
      <c r="FR296" s="216"/>
      <c r="FS296" s="216"/>
      <c r="FT296" s="216"/>
      <c r="FU296" s="216"/>
      <c r="FV296" s="216"/>
      <c r="FW296" s="216"/>
      <c r="FX296" s="216"/>
      <c r="FY296" s="216"/>
      <c r="FZ296" s="216"/>
      <c r="GA296" s="216"/>
      <c r="GB296" s="216"/>
      <c r="GC296" s="216"/>
      <c r="GD296" s="216"/>
      <c r="GE296" s="216"/>
      <c r="GF296" s="216"/>
      <c r="GG296" s="216"/>
      <c r="GH296" s="216"/>
      <c r="GI296" s="216"/>
      <c r="GJ296" s="216"/>
      <c r="GK296" s="216"/>
      <c r="GL296" s="216"/>
      <c r="GM296" s="216"/>
      <c r="GN296" s="216"/>
      <c r="GO296" s="216"/>
      <c r="GP296" s="216"/>
      <c r="GQ296" s="216"/>
      <c r="GR296" s="216"/>
      <c r="GS296" s="216"/>
      <c r="GT296" s="216"/>
      <c r="GU296" s="216"/>
      <c r="GV296" s="216"/>
      <c r="GW296" s="216"/>
      <c r="GX296" s="216"/>
      <c r="GY296" s="216"/>
      <c r="GZ296" s="216"/>
      <c r="HA296" s="216"/>
      <c r="HB296" s="216"/>
      <c r="HC296" s="216"/>
      <c r="HD296" s="216"/>
      <c r="HE296" s="216"/>
      <c r="HF296" s="216"/>
      <c r="HG296" s="216"/>
      <c r="HH296" s="216"/>
      <c r="HI296" s="216"/>
      <c r="HJ296" s="216"/>
      <c r="HK296" s="216"/>
      <c r="HL296" s="216"/>
      <c r="HM296" s="216"/>
      <c r="HN296" s="216"/>
      <c r="HO296" s="216"/>
      <c r="HP296" s="216"/>
      <c r="HQ296" s="216"/>
      <c r="HR296" s="216"/>
      <c r="HS296" s="216"/>
      <c r="HT296" s="216"/>
      <c r="HU296" s="216"/>
      <c r="HV296" s="216"/>
      <c r="HW296" s="216"/>
      <c r="HX296" s="216"/>
      <c r="HY296" s="216"/>
      <c r="HZ296" s="216"/>
      <c r="IA296" s="216"/>
      <c r="IB296" s="216"/>
      <c r="IC296" s="216"/>
      <c r="ID296" s="216"/>
      <c r="IE296" s="216"/>
      <c r="IF296" s="216"/>
      <c r="IG296" s="216"/>
      <c r="IH296" s="216"/>
      <c r="II296" s="216"/>
      <c r="IJ296" s="216"/>
      <c r="IK296" s="216"/>
      <c r="IL296" s="216"/>
      <c r="IM296" s="216"/>
      <c r="IN296" s="216"/>
      <c r="IO296" s="216"/>
      <c r="IP296" s="216"/>
      <c r="IQ296" s="216"/>
      <c r="IR296" s="216"/>
      <c r="IS296" s="216"/>
      <c r="IT296" s="216"/>
      <c r="IU296" s="216"/>
      <c r="IV296" s="216"/>
      <c r="IW296" s="216"/>
      <c r="IX296" s="216"/>
    </row>
    <row r="297" spans="1:258" s="49" customFormat="1" ht="12.95" customHeight="1">
      <c r="A297" s="35" t="s">
        <v>350</v>
      </c>
      <c r="B297" s="293"/>
      <c r="C297" s="293" t="s">
        <v>2095</v>
      </c>
      <c r="D297" s="35">
        <v>210023445</v>
      </c>
      <c r="E297" s="38" t="s">
        <v>4096</v>
      </c>
      <c r="F297" s="37"/>
      <c r="G297" s="293"/>
      <c r="H297" s="37" t="s">
        <v>519</v>
      </c>
      <c r="I297" s="37" t="s">
        <v>516</v>
      </c>
      <c r="J297" s="37" t="s">
        <v>520</v>
      </c>
      <c r="K297" s="37" t="s">
        <v>404</v>
      </c>
      <c r="L297" s="39" t="s">
        <v>105</v>
      </c>
      <c r="M297" s="37" t="s">
        <v>121</v>
      </c>
      <c r="N297" s="39" t="s">
        <v>83</v>
      </c>
      <c r="O297" s="39" t="s">
        <v>107</v>
      </c>
      <c r="P297" s="37" t="s">
        <v>108</v>
      </c>
      <c r="Q297" s="39" t="s">
        <v>1094</v>
      </c>
      <c r="R297" s="37" t="s">
        <v>110</v>
      </c>
      <c r="S297" s="39" t="s">
        <v>107</v>
      </c>
      <c r="T297" s="41" t="s">
        <v>122</v>
      </c>
      <c r="U297" s="37" t="s">
        <v>112</v>
      </c>
      <c r="V297" s="39">
        <v>60</v>
      </c>
      <c r="W297" s="37" t="s">
        <v>113</v>
      </c>
      <c r="X297" s="39"/>
      <c r="Y297" s="39"/>
      <c r="Z297" s="39"/>
      <c r="AA297" s="39">
        <v>30</v>
      </c>
      <c r="AB297" s="37">
        <v>60</v>
      </c>
      <c r="AC297" s="37">
        <v>10</v>
      </c>
      <c r="AD297" s="42" t="s">
        <v>129</v>
      </c>
      <c r="AE297" s="37" t="s">
        <v>115</v>
      </c>
      <c r="AF297" s="42">
        <v>34</v>
      </c>
      <c r="AG297" s="45">
        <v>20855</v>
      </c>
      <c r="AH297" s="43">
        <v>0</v>
      </c>
      <c r="AI297" s="44">
        <f t="shared" si="18"/>
        <v>0</v>
      </c>
      <c r="AJ297" s="46"/>
      <c r="AK297" s="45"/>
      <c r="AL297" s="45"/>
      <c r="AM297" s="45" t="s">
        <v>116</v>
      </c>
      <c r="AN297" s="35"/>
      <c r="AO297" s="37"/>
      <c r="AP297" s="37"/>
      <c r="AQ297" s="37"/>
      <c r="AR297" s="37" t="s">
        <v>522</v>
      </c>
      <c r="AS297" s="37" t="s">
        <v>522</v>
      </c>
      <c r="AT297" s="37"/>
      <c r="AU297" s="37"/>
      <c r="AV297" s="37"/>
      <c r="AW297" s="37"/>
      <c r="AX297" s="37"/>
      <c r="AY297" s="37"/>
      <c r="AZ297" s="281" t="s">
        <v>3850</v>
      </c>
      <c r="BA297" s="281">
        <v>22100168</v>
      </c>
      <c r="BB297" s="281"/>
      <c r="BC297" s="224"/>
      <c r="BD297" s="49">
        <v>241</v>
      </c>
    </row>
    <row r="298" spans="1:258" s="49" customFormat="1" ht="12.95" customHeight="1">
      <c r="A298" s="466" t="s">
        <v>350</v>
      </c>
      <c r="B298" s="617"/>
      <c r="C298" s="617"/>
      <c r="D298" s="76">
        <v>210023445</v>
      </c>
      <c r="E298" s="614" t="s">
        <v>4777</v>
      </c>
      <c r="F298" s="617"/>
      <c r="G298" s="617"/>
      <c r="H298" s="741" t="s">
        <v>519</v>
      </c>
      <c r="I298" s="741" t="s">
        <v>516</v>
      </c>
      <c r="J298" s="741" t="s">
        <v>520</v>
      </c>
      <c r="K298" s="76" t="s">
        <v>150</v>
      </c>
      <c r="L298" s="143" t="s">
        <v>105</v>
      </c>
      <c r="M298" s="547" t="s">
        <v>121</v>
      </c>
      <c r="N298" s="143" t="s">
        <v>83</v>
      </c>
      <c r="O298" s="469" t="s">
        <v>107</v>
      </c>
      <c r="P298" s="741" t="s">
        <v>108</v>
      </c>
      <c r="Q298" s="469" t="s">
        <v>2156</v>
      </c>
      <c r="R298" s="547" t="s">
        <v>110</v>
      </c>
      <c r="S298" s="469" t="s">
        <v>107</v>
      </c>
      <c r="T298" s="47" t="s">
        <v>122</v>
      </c>
      <c r="U298" s="741" t="s">
        <v>112</v>
      </c>
      <c r="V298" s="469">
        <v>60</v>
      </c>
      <c r="W298" s="741" t="s">
        <v>113</v>
      </c>
      <c r="X298" s="469"/>
      <c r="Y298" s="469"/>
      <c r="Z298" s="469"/>
      <c r="AA298" s="547">
        <v>30</v>
      </c>
      <c r="AB298" s="547">
        <v>60</v>
      </c>
      <c r="AC298" s="547">
        <v>10</v>
      </c>
      <c r="AD298" s="1049" t="s">
        <v>129</v>
      </c>
      <c r="AE298" s="741" t="s">
        <v>115</v>
      </c>
      <c r="AF298" s="587">
        <v>34</v>
      </c>
      <c r="AG298" s="587">
        <v>20855</v>
      </c>
      <c r="AH298" s="1051">
        <v>709070</v>
      </c>
      <c r="AI298" s="1051">
        <f t="shared" si="18"/>
        <v>794158.4</v>
      </c>
      <c r="AJ298" s="1052"/>
      <c r="AK298" s="1053"/>
      <c r="AL298" s="1053"/>
      <c r="AM298" s="1053" t="s">
        <v>116</v>
      </c>
      <c r="AN298" s="466"/>
      <c r="AO298" s="741"/>
      <c r="AP298" s="741"/>
      <c r="AQ298" s="741"/>
      <c r="AR298" s="741" t="s">
        <v>522</v>
      </c>
      <c r="AS298" s="741" t="s">
        <v>522</v>
      </c>
      <c r="AT298" s="741"/>
      <c r="AU298" s="741"/>
      <c r="AV298" s="741"/>
      <c r="AW298" s="741"/>
      <c r="AX298" s="741"/>
      <c r="AY298" s="741" t="s">
        <v>4728</v>
      </c>
      <c r="AZ298" s="1054"/>
      <c r="BA298" s="366"/>
      <c r="BB298" s="366"/>
      <c r="BC298" s="118" t="e">
        <f>VLOOKUP(#REF!,$E$13:$BD$2009,53,0)</f>
        <v>#REF!</v>
      </c>
      <c r="BD298" s="785" t="e">
        <f>BC298+0.5</f>
        <v>#REF!</v>
      </c>
      <c r="BE298" s="216"/>
      <c r="BF298" s="216"/>
      <c r="BG298" s="216"/>
      <c r="BH298" s="216"/>
      <c r="BI298" s="216"/>
      <c r="BJ298" s="216"/>
      <c r="BK298" s="216"/>
      <c r="BL298" s="216"/>
      <c r="BM298" s="216"/>
      <c r="BN298" s="216"/>
      <c r="BO298" s="216"/>
      <c r="BP298" s="216"/>
      <c r="BQ298" s="216"/>
      <c r="BR298" s="216"/>
      <c r="BS298" s="216"/>
      <c r="BT298" s="216"/>
      <c r="BU298" s="216"/>
      <c r="BV298" s="216"/>
      <c r="BW298" s="216"/>
      <c r="BX298" s="216"/>
      <c r="BY298" s="216"/>
      <c r="BZ298" s="216"/>
      <c r="CA298" s="216"/>
      <c r="CB298" s="216"/>
      <c r="CC298" s="216"/>
      <c r="CD298" s="216"/>
      <c r="CE298" s="216"/>
      <c r="CF298" s="216"/>
      <c r="CG298" s="216"/>
      <c r="CH298" s="216"/>
      <c r="CI298" s="216"/>
      <c r="CJ298" s="216"/>
      <c r="CK298" s="216"/>
      <c r="CL298" s="216"/>
      <c r="CM298" s="216"/>
      <c r="CN298" s="216"/>
      <c r="CO298" s="216"/>
      <c r="CP298" s="216"/>
      <c r="CQ298" s="216"/>
      <c r="CR298" s="216"/>
      <c r="CS298" s="216"/>
      <c r="CT298" s="216"/>
      <c r="CU298" s="216"/>
      <c r="CV298" s="216"/>
      <c r="CW298" s="216"/>
      <c r="CX298" s="216"/>
      <c r="CY298" s="216"/>
      <c r="CZ298" s="216"/>
      <c r="DA298" s="216"/>
      <c r="DB298" s="216"/>
      <c r="DC298" s="216"/>
      <c r="DD298" s="216"/>
      <c r="DE298" s="216"/>
      <c r="DF298" s="216"/>
      <c r="DG298" s="216"/>
      <c r="DH298" s="216"/>
      <c r="DI298" s="216"/>
      <c r="DJ298" s="216"/>
      <c r="DK298" s="216"/>
      <c r="DL298" s="216"/>
      <c r="DM298" s="216"/>
      <c r="DN298" s="216"/>
      <c r="DO298" s="216"/>
      <c r="DP298" s="216"/>
      <c r="DQ298" s="216"/>
      <c r="DR298" s="216"/>
      <c r="DS298" s="216"/>
      <c r="DT298" s="216"/>
      <c r="DU298" s="216"/>
      <c r="DV298" s="216"/>
      <c r="DW298" s="216"/>
      <c r="DX298" s="216"/>
      <c r="DY298" s="216"/>
      <c r="DZ298" s="216"/>
      <c r="EA298" s="216"/>
      <c r="EB298" s="216"/>
      <c r="EC298" s="216"/>
      <c r="ED298" s="216"/>
      <c r="EE298" s="216"/>
      <c r="EF298" s="216"/>
      <c r="EG298" s="216"/>
      <c r="EH298" s="216"/>
      <c r="EI298" s="216"/>
      <c r="EJ298" s="216"/>
      <c r="EK298" s="216"/>
      <c r="EL298" s="216"/>
      <c r="EM298" s="216"/>
      <c r="EN298" s="216"/>
      <c r="EO298" s="216"/>
      <c r="EP298" s="216"/>
      <c r="EQ298" s="216"/>
      <c r="ER298" s="216"/>
      <c r="ES298" s="216"/>
      <c r="ET298" s="216"/>
      <c r="EU298" s="216"/>
      <c r="EV298" s="216"/>
      <c r="EW298" s="216"/>
      <c r="EX298" s="216"/>
      <c r="EY298" s="216"/>
      <c r="EZ298" s="216"/>
      <c r="FA298" s="216"/>
      <c r="FB298" s="216"/>
      <c r="FC298" s="216"/>
      <c r="FD298" s="216"/>
      <c r="FE298" s="216"/>
      <c r="FF298" s="216"/>
      <c r="FG298" s="216"/>
      <c r="FH298" s="216"/>
      <c r="FI298" s="216"/>
      <c r="FJ298" s="216"/>
      <c r="FK298" s="216"/>
      <c r="FL298" s="216"/>
      <c r="FM298" s="216"/>
      <c r="FN298" s="216"/>
      <c r="FO298" s="216"/>
      <c r="FP298" s="216"/>
      <c r="FQ298" s="216"/>
      <c r="FR298" s="216"/>
      <c r="FS298" s="216"/>
      <c r="FT298" s="216"/>
      <c r="FU298" s="216"/>
      <c r="FV298" s="216"/>
      <c r="FW298" s="216"/>
      <c r="FX298" s="216"/>
      <c r="FY298" s="216"/>
      <c r="FZ298" s="216"/>
      <c r="GA298" s="216"/>
      <c r="GB298" s="216"/>
      <c r="GC298" s="216"/>
      <c r="GD298" s="216"/>
      <c r="GE298" s="216"/>
      <c r="GF298" s="216"/>
      <c r="GG298" s="216"/>
      <c r="GH298" s="216"/>
      <c r="GI298" s="216"/>
      <c r="GJ298" s="216"/>
      <c r="GK298" s="216"/>
      <c r="GL298" s="216"/>
      <c r="GM298" s="216"/>
      <c r="GN298" s="216"/>
      <c r="GO298" s="216"/>
      <c r="GP298" s="216"/>
      <c r="GQ298" s="216"/>
      <c r="GR298" s="216"/>
      <c r="GS298" s="216"/>
      <c r="GT298" s="216"/>
      <c r="GU298" s="216"/>
      <c r="GV298" s="216"/>
      <c r="GW298" s="216"/>
      <c r="GX298" s="216"/>
      <c r="GY298" s="216"/>
      <c r="GZ298" s="216"/>
      <c r="HA298" s="216"/>
      <c r="HB298" s="216"/>
      <c r="HC298" s="216"/>
      <c r="HD298" s="216"/>
      <c r="HE298" s="216"/>
      <c r="HF298" s="216"/>
      <c r="HG298" s="216"/>
      <c r="HH298" s="216"/>
      <c r="HI298" s="216"/>
      <c r="HJ298" s="216"/>
      <c r="HK298" s="216"/>
      <c r="HL298" s="216"/>
      <c r="HM298" s="216"/>
      <c r="HN298" s="216"/>
      <c r="HO298" s="216"/>
      <c r="HP298" s="216"/>
      <c r="HQ298" s="216"/>
      <c r="HR298" s="216"/>
      <c r="HS298" s="216"/>
      <c r="HT298" s="216"/>
      <c r="HU298" s="216"/>
      <c r="HV298" s="216"/>
      <c r="HW298" s="216"/>
      <c r="HX298" s="216"/>
      <c r="HY298" s="216"/>
      <c r="HZ298" s="216"/>
      <c r="IA298" s="216"/>
      <c r="IB298" s="216"/>
      <c r="IC298" s="216"/>
      <c r="ID298" s="216"/>
      <c r="IE298" s="216"/>
      <c r="IF298" s="216"/>
      <c r="IG298" s="216"/>
      <c r="IH298" s="216"/>
      <c r="II298" s="216"/>
      <c r="IJ298" s="216"/>
      <c r="IK298" s="216"/>
      <c r="IL298" s="216"/>
      <c r="IM298" s="216"/>
      <c r="IN298" s="216"/>
      <c r="IO298" s="216"/>
      <c r="IP298" s="216"/>
      <c r="IQ298" s="216"/>
      <c r="IR298" s="216"/>
      <c r="IS298" s="216"/>
      <c r="IT298" s="216"/>
      <c r="IU298" s="216"/>
      <c r="IV298" s="216"/>
      <c r="IW298" s="216"/>
      <c r="IX298" s="216"/>
    </row>
    <row r="299" spans="1:258" s="49" customFormat="1" ht="12.95" customHeight="1">
      <c r="A299" s="35" t="s">
        <v>350</v>
      </c>
      <c r="B299" s="35"/>
      <c r="C299" s="36" t="s">
        <v>2128</v>
      </c>
      <c r="D299" s="35">
        <v>210020472</v>
      </c>
      <c r="E299" s="37" t="s">
        <v>3495</v>
      </c>
      <c r="F299" s="37">
        <v>22100169</v>
      </c>
      <c r="G299" s="37" t="s">
        <v>1385</v>
      </c>
      <c r="H299" s="37" t="s">
        <v>523</v>
      </c>
      <c r="I299" s="37" t="s">
        <v>516</v>
      </c>
      <c r="J299" s="37" t="s">
        <v>524</v>
      </c>
      <c r="K299" s="38" t="s">
        <v>404</v>
      </c>
      <c r="L299" s="39" t="s">
        <v>105</v>
      </c>
      <c r="M299" s="37" t="s">
        <v>121</v>
      </c>
      <c r="N299" s="40" t="s">
        <v>83</v>
      </c>
      <c r="O299" s="39" t="s">
        <v>107</v>
      </c>
      <c r="P299" s="37" t="s">
        <v>108</v>
      </c>
      <c r="Q299" s="39" t="s">
        <v>151</v>
      </c>
      <c r="R299" s="38" t="s">
        <v>110</v>
      </c>
      <c r="S299" s="39" t="s">
        <v>107</v>
      </c>
      <c r="T299" s="41" t="s">
        <v>122</v>
      </c>
      <c r="U299" s="37" t="s">
        <v>112</v>
      </c>
      <c r="V299" s="39">
        <v>60</v>
      </c>
      <c r="W299" s="37" t="s">
        <v>113</v>
      </c>
      <c r="X299" s="39"/>
      <c r="Y299" s="39"/>
      <c r="Z299" s="39"/>
      <c r="AA299" s="40">
        <v>30</v>
      </c>
      <c r="AB299" s="38">
        <v>60</v>
      </c>
      <c r="AC299" s="38">
        <v>10</v>
      </c>
      <c r="AD299" s="42" t="s">
        <v>129</v>
      </c>
      <c r="AE299" s="37" t="s">
        <v>115</v>
      </c>
      <c r="AF299" s="42">
        <v>110</v>
      </c>
      <c r="AG299" s="135">
        <v>6208.88</v>
      </c>
      <c r="AH299" s="43">
        <v>0</v>
      </c>
      <c r="AI299" s="44">
        <f t="shared" si="18"/>
        <v>0</v>
      </c>
      <c r="AJ299" s="45"/>
      <c r="AK299" s="46"/>
      <c r="AL299" s="45"/>
      <c r="AM299" s="45" t="s">
        <v>116</v>
      </c>
      <c r="AN299" s="35"/>
      <c r="AO299" s="37"/>
      <c r="AP299" s="37"/>
      <c r="AQ299" s="37"/>
      <c r="AR299" s="37" t="s">
        <v>525</v>
      </c>
      <c r="AS299" s="37" t="s">
        <v>525</v>
      </c>
      <c r="AT299" s="37"/>
      <c r="AU299" s="37"/>
      <c r="AV299" s="37"/>
      <c r="AW299" s="37"/>
      <c r="AX299" s="37"/>
      <c r="AY299" s="37"/>
      <c r="BD299" s="49">
        <v>242</v>
      </c>
    </row>
    <row r="300" spans="1:258" s="49" customFormat="1" ht="12.95" customHeight="1">
      <c r="A300" s="101" t="s">
        <v>350</v>
      </c>
      <c r="B300" s="122"/>
      <c r="C300" s="122" t="s">
        <v>3848</v>
      </c>
      <c r="D300" s="101">
        <v>210020472</v>
      </c>
      <c r="E300" s="101" t="s">
        <v>3889</v>
      </c>
      <c r="F300" s="101">
        <v>22100169</v>
      </c>
      <c r="G300" s="293"/>
      <c r="H300" s="126" t="s">
        <v>523</v>
      </c>
      <c r="I300" s="126" t="s">
        <v>516</v>
      </c>
      <c r="J300" s="126" t="s">
        <v>524</v>
      </c>
      <c r="K300" s="101" t="s">
        <v>404</v>
      </c>
      <c r="L300" s="101" t="s">
        <v>105</v>
      </c>
      <c r="M300" s="74" t="s">
        <v>121</v>
      </c>
      <c r="N300" s="101" t="s">
        <v>83</v>
      </c>
      <c r="O300" s="122" t="s">
        <v>107</v>
      </c>
      <c r="P300" s="124" t="s">
        <v>108</v>
      </c>
      <c r="Q300" s="74" t="s">
        <v>109</v>
      </c>
      <c r="R300" s="74" t="s">
        <v>110</v>
      </c>
      <c r="S300" s="122" t="s">
        <v>107</v>
      </c>
      <c r="T300" s="124" t="s">
        <v>122</v>
      </c>
      <c r="U300" s="74" t="s">
        <v>112</v>
      </c>
      <c r="V300" s="74">
        <v>60</v>
      </c>
      <c r="W300" s="74" t="s">
        <v>113</v>
      </c>
      <c r="X300" s="74"/>
      <c r="Y300" s="74"/>
      <c r="Z300" s="74"/>
      <c r="AA300" s="294">
        <v>30</v>
      </c>
      <c r="AB300" s="74">
        <v>60</v>
      </c>
      <c r="AC300" s="294">
        <v>10</v>
      </c>
      <c r="AD300" s="74" t="s">
        <v>129</v>
      </c>
      <c r="AE300" s="74" t="s">
        <v>115</v>
      </c>
      <c r="AF300" s="295">
        <v>110</v>
      </c>
      <c r="AG300" s="296">
        <v>6208.88</v>
      </c>
      <c r="AH300" s="43">
        <v>0</v>
      </c>
      <c r="AI300" s="44">
        <f t="shared" si="18"/>
        <v>0</v>
      </c>
      <c r="AJ300" s="298"/>
      <c r="AK300" s="298"/>
      <c r="AL300" s="298"/>
      <c r="AM300" s="299" t="s">
        <v>116</v>
      </c>
      <c r="AN300" s="300"/>
      <c r="AO300" s="300"/>
      <c r="AP300" s="74"/>
      <c r="AQ300" s="74"/>
      <c r="AR300" s="74" t="s">
        <v>525</v>
      </c>
      <c r="AS300" s="293"/>
      <c r="AT300" s="74"/>
      <c r="AU300" s="74"/>
      <c r="AV300" s="74"/>
      <c r="AW300" s="74"/>
      <c r="AX300" s="74"/>
      <c r="AY300" s="74" t="s">
        <v>3850</v>
      </c>
      <c r="AZ300" s="216"/>
      <c r="BA300" s="216"/>
      <c r="BB300" s="216"/>
      <c r="BC300" s="224"/>
      <c r="BD300" s="49">
        <v>243</v>
      </c>
    </row>
    <row r="301" spans="1:258" s="49" customFormat="1" ht="12.95" customHeight="1">
      <c r="A301" s="35" t="s">
        <v>350</v>
      </c>
      <c r="B301" s="293"/>
      <c r="C301" s="293" t="s">
        <v>2095</v>
      </c>
      <c r="D301" s="35">
        <v>210020472</v>
      </c>
      <c r="E301" s="38" t="s">
        <v>4097</v>
      </c>
      <c r="F301" s="37"/>
      <c r="G301" s="293"/>
      <c r="H301" s="37" t="s">
        <v>523</v>
      </c>
      <c r="I301" s="37" t="s">
        <v>516</v>
      </c>
      <c r="J301" s="37" t="s">
        <v>524</v>
      </c>
      <c r="K301" s="37" t="s">
        <v>404</v>
      </c>
      <c r="L301" s="39" t="s">
        <v>105</v>
      </c>
      <c r="M301" s="37" t="s">
        <v>121</v>
      </c>
      <c r="N301" s="39" t="s">
        <v>83</v>
      </c>
      <c r="O301" s="39" t="s">
        <v>107</v>
      </c>
      <c r="P301" s="37" t="s">
        <v>108</v>
      </c>
      <c r="Q301" s="39" t="s">
        <v>1094</v>
      </c>
      <c r="R301" s="37" t="s">
        <v>110</v>
      </c>
      <c r="S301" s="39" t="s">
        <v>107</v>
      </c>
      <c r="T301" s="41" t="s">
        <v>122</v>
      </c>
      <c r="U301" s="37" t="s">
        <v>112</v>
      </c>
      <c r="V301" s="39">
        <v>60</v>
      </c>
      <c r="W301" s="37" t="s">
        <v>113</v>
      </c>
      <c r="X301" s="39"/>
      <c r="Y301" s="39"/>
      <c r="Z301" s="39"/>
      <c r="AA301" s="39">
        <v>30</v>
      </c>
      <c r="AB301" s="37">
        <v>60</v>
      </c>
      <c r="AC301" s="37">
        <v>10</v>
      </c>
      <c r="AD301" s="42" t="s">
        <v>129</v>
      </c>
      <c r="AE301" s="37" t="s">
        <v>115</v>
      </c>
      <c r="AF301" s="42">
        <v>110</v>
      </c>
      <c r="AG301" s="45">
        <v>6208.88</v>
      </c>
      <c r="AH301" s="43">
        <v>0</v>
      </c>
      <c r="AI301" s="44">
        <f t="shared" si="18"/>
        <v>0</v>
      </c>
      <c r="AJ301" s="46"/>
      <c r="AK301" s="45"/>
      <c r="AL301" s="45"/>
      <c r="AM301" s="45" t="s">
        <v>116</v>
      </c>
      <c r="AN301" s="35"/>
      <c r="AO301" s="37"/>
      <c r="AP301" s="37"/>
      <c r="AQ301" s="37"/>
      <c r="AR301" s="37" t="s">
        <v>525</v>
      </c>
      <c r="AS301" s="37" t="s">
        <v>525</v>
      </c>
      <c r="AT301" s="37"/>
      <c r="AU301" s="37"/>
      <c r="AV301" s="37"/>
      <c r="AW301" s="37"/>
      <c r="AX301" s="37"/>
      <c r="AY301" s="37"/>
      <c r="AZ301" s="281" t="s">
        <v>3850</v>
      </c>
      <c r="BA301" s="281">
        <v>22100169</v>
      </c>
      <c r="BB301" s="281"/>
      <c r="BC301" s="224"/>
      <c r="BD301" s="49">
        <v>244</v>
      </c>
    </row>
    <row r="302" spans="1:258" s="49" customFormat="1" ht="12.95" customHeight="1">
      <c r="A302" s="466" t="s">
        <v>350</v>
      </c>
      <c r="B302" s="617"/>
      <c r="C302" s="617"/>
      <c r="D302" s="76">
        <v>210020472</v>
      </c>
      <c r="E302" s="614" t="s">
        <v>4778</v>
      </c>
      <c r="F302" s="617"/>
      <c r="G302" s="617"/>
      <c r="H302" s="741" t="s">
        <v>523</v>
      </c>
      <c r="I302" s="741" t="s">
        <v>516</v>
      </c>
      <c r="J302" s="741" t="s">
        <v>524</v>
      </c>
      <c r="K302" s="76" t="s">
        <v>150</v>
      </c>
      <c r="L302" s="143" t="s">
        <v>105</v>
      </c>
      <c r="M302" s="547" t="s">
        <v>121</v>
      </c>
      <c r="N302" s="143" t="s">
        <v>83</v>
      </c>
      <c r="O302" s="469" t="s">
        <v>107</v>
      </c>
      <c r="P302" s="741" t="s">
        <v>108</v>
      </c>
      <c r="Q302" s="469" t="s">
        <v>2156</v>
      </c>
      <c r="R302" s="547" t="s">
        <v>110</v>
      </c>
      <c r="S302" s="469" t="s">
        <v>107</v>
      </c>
      <c r="T302" s="47" t="s">
        <v>122</v>
      </c>
      <c r="U302" s="741" t="s">
        <v>112</v>
      </c>
      <c r="V302" s="469">
        <v>60</v>
      </c>
      <c r="W302" s="741" t="s">
        <v>113</v>
      </c>
      <c r="X302" s="469"/>
      <c r="Y302" s="469"/>
      <c r="Z302" s="469"/>
      <c r="AA302" s="547">
        <v>30</v>
      </c>
      <c r="AB302" s="547">
        <v>60</v>
      </c>
      <c r="AC302" s="547">
        <v>10</v>
      </c>
      <c r="AD302" s="1049" t="s">
        <v>129</v>
      </c>
      <c r="AE302" s="741" t="s">
        <v>115</v>
      </c>
      <c r="AF302" s="745">
        <v>110</v>
      </c>
      <c r="AG302" s="587">
        <v>6208.88</v>
      </c>
      <c r="AH302" s="1051">
        <v>682976.8</v>
      </c>
      <c r="AI302" s="1051">
        <f t="shared" si="18"/>
        <v>764934.01600000018</v>
      </c>
      <c r="AJ302" s="1052"/>
      <c r="AK302" s="1053"/>
      <c r="AL302" s="1053"/>
      <c r="AM302" s="1053" t="s">
        <v>116</v>
      </c>
      <c r="AN302" s="466"/>
      <c r="AO302" s="741"/>
      <c r="AP302" s="741"/>
      <c r="AQ302" s="741"/>
      <c r="AR302" s="741" t="s">
        <v>525</v>
      </c>
      <c r="AS302" s="741" t="s">
        <v>525</v>
      </c>
      <c r="AT302" s="741"/>
      <c r="AU302" s="741"/>
      <c r="AV302" s="741"/>
      <c r="AW302" s="741"/>
      <c r="AX302" s="741"/>
      <c r="AY302" s="741" t="s">
        <v>4728</v>
      </c>
      <c r="AZ302" s="1054"/>
      <c r="BA302" s="366"/>
      <c r="BB302" s="366"/>
      <c r="BC302" s="118" t="e">
        <f>VLOOKUP(#REF!,$E$13:$BD$2009,53,0)</f>
        <v>#REF!</v>
      </c>
      <c r="BD302" s="785" t="e">
        <f>BC302+0.5</f>
        <v>#REF!</v>
      </c>
    </row>
    <row r="303" spans="1:258" s="49" customFormat="1" ht="12.95" customHeight="1">
      <c r="A303" s="35" t="s">
        <v>350</v>
      </c>
      <c r="B303" s="35"/>
      <c r="C303" s="36" t="s">
        <v>2128</v>
      </c>
      <c r="D303" s="35">
        <v>210013772</v>
      </c>
      <c r="E303" s="37" t="s">
        <v>3496</v>
      </c>
      <c r="F303" s="37">
        <v>22100170</v>
      </c>
      <c r="G303" s="37" t="s">
        <v>1386</v>
      </c>
      <c r="H303" s="37" t="s">
        <v>526</v>
      </c>
      <c r="I303" s="37" t="s">
        <v>516</v>
      </c>
      <c r="J303" s="37" t="s">
        <v>527</v>
      </c>
      <c r="K303" s="38" t="s">
        <v>404</v>
      </c>
      <c r="L303" s="39" t="s">
        <v>105</v>
      </c>
      <c r="M303" s="37" t="s">
        <v>121</v>
      </c>
      <c r="N303" s="40" t="s">
        <v>83</v>
      </c>
      <c r="O303" s="39" t="s">
        <v>107</v>
      </c>
      <c r="P303" s="37" t="s">
        <v>108</v>
      </c>
      <c r="Q303" s="39" t="s">
        <v>151</v>
      </c>
      <c r="R303" s="38" t="s">
        <v>110</v>
      </c>
      <c r="S303" s="39" t="s">
        <v>107</v>
      </c>
      <c r="T303" s="41" t="s">
        <v>122</v>
      </c>
      <c r="U303" s="37" t="s">
        <v>112</v>
      </c>
      <c r="V303" s="39">
        <v>60</v>
      </c>
      <c r="W303" s="37" t="s">
        <v>113</v>
      </c>
      <c r="X303" s="39"/>
      <c r="Y303" s="39"/>
      <c r="Z303" s="39"/>
      <c r="AA303" s="40">
        <v>30</v>
      </c>
      <c r="AB303" s="38">
        <v>60</v>
      </c>
      <c r="AC303" s="38">
        <v>10</v>
      </c>
      <c r="AD303" s="42" t="s">
        <v>129</v>
      </c>
      <c r="AE303" s="37" t="s">
        <v>115</v>
      </c>
      <c r="AF303" s="42">
        <v>42</v>
      </c>
      <c r="AG303" s="135">
        <v>4625.13</v>
      </c>
      <c r="AH303" s="43">
        <v>0</v>
      </c>
      <c r="AI303" s="44">
        <f t="shared" si="18"/>
        <v>0</v>
      </c>
      <c r="AJ303" s="45"/>
      <c r="AK303" s="46"/>
      <c r="AL303" s="45"/>
      <c r="AM303" s="45" t="s">
        <v>116</v>
      </c>
      <c r="AN303" s="35"/>
      <c r="AO303" s="37"/>
      <c r="AP303" s="37"/>
      <c r="AQ303" s="37"/>
      <c r="AR303" s="37" t="s">
        <v>528</v>
      </c>
      <c r="AS303" s="37" t="s">
        <v>528</v>
      </c>
      <c r="AT303" s="37"/>
      <c r="AU303" s="37"/>
      <c r="AV303" s="37"/>
      <c r="AW303" s="37"/>
      <c r="AX303" s="37"/>
      <c r="AY303" s="37"/>
      <c r="BD303" s="49">
        <v>245</v>
      </c>
    </row>
    <row r="304" spans="1:258" s="49" customFormat="1" ht="12.95" customHeight="1">
      <c r="A304" s="101" t="s">
        <v>350</v>
      </c>
      <c r="B304" s="122"/>
      <c r="C304" s="122" t="s">
        <v>3848</v>
      </c>
      <c r="D304" s="101">
        <v>210013772</v>
      </c>
      <c r="E304" s="101" t="s">
        <v>3890</v>
      </c>
      <c r="F304" s="101">
        <v>22100170</v>
      </c>
      <c r="G304" s="293"/>
      <c r="H304" s="126" t="s">
        <v>526</v>
      </c>
      <c r="I304" s="126" t="s">
        <v>516</v>
      </c>
      <c r="J304" s="126" t="s">
        <v>527</v>
      </c>
      <c r="K304" s="101" t="s">
        <v>404</v>
      </c>
      <c r="L304" s="101" t="s">
        <v>105</v>
      </c>
      <c r="M304" s="74" t="s">
        <v>121</v>
      </c>
      <c r="N304" s="101" t="s">
        <v>83</v>
      </c>
      <c r="O304" s="122" t="s">
        <v>107</v>
      </c>
      <c r="P304" s="124" t="s">
        <v>108</v>
      </c>
      <c r="Q304" s="74" t="s">
        <v>109</v>
      </c>
      <c r="R304" s="74" t="s">
        <v>110</v>
      </c>
      <c r="S304" s="122" t="s">
        <v>107</v>
      </c>
      <c r="T304" s="124" t="s">
        <v>122</v>
      </c>
      <c r="U304" s="74" t="s">
        <v>112</v>
      </c>
      <c r="V304" s="74">
        <v>60</v>
      </c>
      <c r="W304" s="74" t="s">
        <v>113</v>
      </c>
      <c r="X304" s="74"/>
      <c r="Y304" s="74"/>
      <c r="Z304" s="74"/>
      <c r="AA304" s="294">
        <v>30</v>
      </c>
      <c r="AB304" s="74">
        <v>60</v>
      </c>
      <c r="AC304" s="294">
        <v>10</v>
      </c>
      <c r="AD304" s="74" t="s">
        <v>129</v>
      </c>
      <c r="AE304" s="74" t="s">
        <v>115</v>
      </c>
      <c r="AF304" s="295">
        <v>42</v>
      </c>
      <c r="AG304" s="296">
        <v>4625.13</v>
      </c>
      <c r="AH304" s="43">
        <v>0</v>
      </c>
      <c r="AI304" s="44">
        <f t="shared" si="18"/>
        <v>0</v>
      </c>
      <c r="AJ304" s="298"/>
      <c r="AK304" s="298"/>
      <c r="AL304" s="298"/>
      <c r="AM304" s="299" t="s">
        <v>116</v>
      </c>
      <c r="AN304" s="300"/>
      <c r="AO304" s="300"/>
      <c r="AP304" s="74"/>
      <c r="AQ304" s="74"/>
      <c r="AR304" s="74" t="s">
        <v>3891</v>
      </c>
      <c r="AS304" s="293"/>
      <c r="AT304" s="74"/>
      <c r="AU304" s="74"/>
      <c r="AV304" s="74"/>
      <c r="AW304" s="74"/>
      <c r="AX304" s="74"/>
      <c r="AY304" s="74" t="s">
        <v>3850</v>
      </c>
      <c r="AZ304" s="216"/>
      <c r="BA304" s="216"/>
      <c r="BB304" s="216"/>
      <c r="BC304" s="224"/>
      <c r="BD304" s="49">
        <v>246</v>
      </c>
    </row>
    <row r="305" spans="1:258" s="49" customFormat="1" ht="12.95" customHeight="1">
      <c r="A305" s="35" t="s">
        <v>350</v>
      </c>
      <c r="B305" s="293"/>
      <c r="C305" s="293" t="s">
        <v>2095</v>
      </c>
      <c r="D305" s="35">
        <v>210013772</v>
      </c>
      <c r="E305" s="38" t="s">
        <v>4098</v>
      </c>
      <c r="F305" s="37"/>
      <c r="G305" s="293"/>
      <c r="H305" s="37" t="s">
        <v>526</v>
      </c>
      <c r="I305" s="37" t="s">
        <v>516</v>
      </c>
      <c r="J305" s="37" t="s">
        <v>527</v>
      </c>
      <c r="K305" s="37" t="s">
        <v>404</v>
      </c>
      <c r="L305" s="39" t="s">
        <v>105</v>
      </c>
      <c r="M305" s="37" t="s">
        <v>121</v>
      </c>
      <c r="N305" s="39" t="s">
        <v>83</v>
      </c>
      <c r="O305" s="39" t="s">
        <v>107</v>
      </c>
      <c r="P305" s="37" t="s">
        <v>108</v>
      </c>
      <c r="Q305" s="39" t="s">
        <v>1094</v>
      </c>
      <c r="R305" s="37" t="s">
        <v>110</v>
      </c>
      <c r="S305" s="39" t="s">
        <v>107</v>
      </c>
      <c r="T305" s="41" t="s">
        <v>122</v>
      </c>
      <c r="U305" s="37" t="s">
        <v>112</v>
      </c>
      <c r="V305" s="39">
        <v>60</v>
      </c>
      <c r="W305" s="37" t="s">
        <v>113</v>
      </c>
      <c r="X305" s="39"/>
      <c r="Y305" s="39"/>
      <c r="Z305" s="39"/>
      <c r="AA305" s="39">
        <v>30</v>
      </c>
      <c r="AB305" s="37">
        <v>60</v>
      </c>
      <c r="AC305" s="37">
        <v>10</v>
      </c>
      <c r="AD305" s="42" t="s">
        <v>129</v>
      </c>
      <c r="AE305" s="37" t="s">
        <v>115</v>
      </c>
      <c r="AF305" s="42">
        <v>42</v>
      </c>
      <c r="AG305" s="45">
        <v>4625.13</v>
      </c>
      <c r="AH305" s="43">
        <v>0</v>
      </c>
      <c r="AI305" s="44">
        <f t="shared" si="18"/>
        <v>0</v>
      </c>
      <c r="AJ305" s="46"/>
      <c r="AK305" s="45"/>
      <c r="AL305" s="45"/>
      <c r="AM305" s="45" t="s">
        <v>116</v>
      </c>
      <c r="AN305" s="35"/>
      <c r="AO305" s="37"/>
      <c r="AP305" s="37"/>
      <c r="AQ305" s="37"/>
      <c r="AR305" s="37" t="s">
        <v>528</v>
      </c>
      <c r="AS305" s="37" t="s">
        <v>528</v>
      </c>
      <c r="AT305" s="37"/>
      <c r="AU305" s="37"/>
      <c r="AV305" s="37"/>
      <c r="AW305" s="37"/>
      <c r="AX305" s="37"/>
      <c r="AY305" s="37"/>
      <c r="AZ305" s="281" t="s">
        <v>3850</v>
      </c>
      <c r="BA305" s="281">
        <v>22100170</v>
      </c>
      <c r="BB305" s="281"/>
      <c r="BC305" s="224"/>
      <c r="BD305" s="49">
        <v>247</v>
      </c>
    </row>
    <row r="306" spans="1:258" s="49" customFormat="1" ht="12.95" customHeight="1">
      <c r="A306" s="466" t="s">
        <v>350</v>
      </c>
      <c r="B306" s="617"/>
      <c r="C306" s="617"/>
      <c r="D306" s="76">
        <v>210013772</v>
      </c>
      <c r="E306" s="614" t="s">
        <v>4779</v>
      </c>
      <c r="F306" s="617"/>
      <c r="G306" s="617"/>
      <c r="H306" s="741" t="s">
        <v>526</v>
      </c>
      <c r="I306" s="741" t="s">
        <v>516</v>
      </c>
      <c r="J306" s="741" t="s">
        <v>527</v>
      </c>
      <c r="K306" s="76" t="s">
        <v>150</v>
      </c>
      <c r="L306" s="143" t="s">
        <v>105</v>
      </c>
      <c r="M306" s="547" t="s">
        <v>121</v>
      </c>
      <c r="N306" s="143" t="s">
        <v>83</v>
      </c>
      <c r="O306" s="469" t="s">
        <v>107</v>
      </c>
      <c r="P306" s="741" t="s">
        <v>108</v>
      </c>
      <c r="Q306" s="469" t="s">
        <v>2156</v>
      </c>
      <c r="R306" s="547" t="s">
        <v>110</v>
      </c>
      <c r="S306" s="469" t="s">
        <v>107</v>
      </c>
      <c r="T306" s="47" t="s">
        <v>122</v>
      </c>
      <c r="U306" s="741" t="s">
        <v>112</v>
      </c>
      <c r="V306" s="469">
        <v>60</v>
      </c>
      <c r="W306" s="741" t="s">
        <v>113</v>
      </c>
      <c r="X306" s="469"/>
      <c r="Y306" s="469"/>
      <c r="Z306" s="469"/>
      <c r="AA306" s="547">
        <v>30</v>
      </c>
      <c r="AB306" s="547">
        <v>60</v>
      </c>
      <c r="AC306" s="547">
        <v>10</v>
      </c>
      <c r="AD306" s="1049" t="s">
        <v>129</v>
      </c>
      <c r="AE306" s="741" t="s">
        <v>115</v>
      </c>
      <c r="AF306" s="587">
        <v>42</v>
      </c>
      <c r="AG306" s="587">
        <v>4625.13</v>
      </c>
      <c r="AH306" s="1051">
        <v>194255.46</v>
      </c>
      <c r="AI306" s="1051">
        <f t="shared" si="18"/>
        <v>217566.1152</v>
      </c>
      <c r="AJ306" s="1052"/>
      <c r="AK306" s="1053"/>
      <c r="AL306" s="1053"/>
      <c r="AM306" s="1053" t="s">
        <v>116</v>
      </c>
      <c r="AN306" s="466"/>
      <c r="AO306" s="741"/>
      <c r="AP306" s="741"/>
      <c r="AQ306" s="741"/>
      <c r="AR306" s="741" t="s">
        <v>528</v>
      </c>
      <c r="AS306" s="741" t="s">
        <v>528</v>
      </c>
      <c r="AT306" s="741"/>
      <c r="AU306" s="741"/>
      <c r="AV306" s="741"/>
      <c r="AW306" s="741"/>
      <c r="AX306" s="741"/>
      <c r="AY306" s="741" t="s">
        <v>4728</v>
      </c>
      <c r="AZ306" s="1054"/>
      <c r="BA306" s="366"/>
      <c r="BB306" s="366"/>
      <c r="BC306" s="118" t="e">
        <f>VLOOKUP(#REF!,$E$13:$BD$2009,53,0)</f>
        <v>#REF!</v>
      </c>
      <c r="BD306" s="785" t="e">
        <f>BC306+0.5</f>
        <v>#REF!</v>
      </c>
    </row>
    <row r="307" spans="1:258" s="49" customFormat="1" ht="12.95" customHeight="1">
      <c r="A307" s="35" t="s">
        <v>350</v>
      </c>
      <c r="B307" s="35"/>
      <c r="C307" s="36" t="s">
        <v>2128</v>
      </c>
      <c r="D307" s="35">
        <v>210028859</v>
      </c>
      <c r="E307" s="37" t="s">
        <v>3497</v>
      </c>
      <c r="F307" s="37">
        <v>22100171</v>
      </c>
      <c r="G307" s="37" t="s">
        <v>1387</v>
      </c>
      <c r="H307" s="37" t="s">
        <v>526</v>
      </c>
      <c r="I307" s="37" t="s">
        <v>516</v>
      </c>
      <c r="J307" s="37" t="s">
        <v>527</v>
      </c>
      <c r="K307" s="38" t="s">
        <v>404</v>
      </c>
      <c r="L307" s="39" t="s">
        <v>105</v>
      </c>
      <c r="M307" s="37" t="s">
        <v>121</v>
      </c>
      <c r="N307" s="40" t="s">
        <v>83</v>
      </c>
      <c r="O307" s="39" t="s">
        <v>107</v>
      </c>
      <c r="P307" s="37" t="s">
        <v>108</v>
      </c>
      <c r="Q307" s="39" t="s">
        <v>151</v>
      </c>
      <c r="R307" s="38" t="s">
        <v>110</v>
      </c>
      <c r="S307" s="39" t="s">
        <v>107</v>
      </c>
      <c r="T307" s="41" t="s">
        <v>122</v>
      </c>
      <c r="U307" s="37" t="s">
        <v>112</v>
      </c>
      <c r="V307" s="39">
        <v>60</v>
      </c>
      <c r="W307" s="37" t="s">
        <v>113</v>
      </c>
      <c r="X307" s="39"/>
      <c r="Y307" s="39"/>
      <c r="Z307" s="39"/>
      <c r="AA307" s="40">
        <v>30</v>
      </c>
      <c r="AB307" s="38">
        <v>60</v>
      </c>
      <c r="AC307" s="38">
        <v>10</v>
      </c>
      <c r="AD307" s="42" t="s">
        <v>129</v>
      </c>
      <c r="AE307" s="37" t="s">
        <v>115</v>
      </c>
      <c r="AF307" s="42">
        <v>10</v>
      </c>
      <c r="AG307" s="135">
        <v>25160</v>
      </c>
      <c r="AH307" s="43">
        <v>0</v>
      </c>
      <c r="AI307" s="44">
        <f t="shared" si="18"/>
        <v>0</v>
      </c>
      <c r="AJ307" s="45"/>
      <c r="AK307" s="46"/>
      <c r="AL307" s="45"/>
      <c r="AM307" s="45" t="s">
        <v>116</v>
      </c>
      <c r="AN307" s="35"/>
      <c r="AO307" s="37"/>
      <c r="AP307" s="37"/>
      <c r="AQ307" s="37"/>
      <c r="AR307" s="37" t="s">
        <v>529</v>
      </c>
      <c r="AS307" s="37" t="s">
        <v>529</v>
      </c>
      <c r="AT307" s="37"/>
      <c r="AU307" s="37"/>
      <c r="AV307" s="37"/>
      <c r="AW307" s="37"/>
      <c r="AX307" s="37"/>
      <c r="AY307" s="37"/>
      <c r="BD307" s="49">
        <v>248</v>
      </c>
    </row>
    <row r="308" spans="1:258" s="49" customFormat="1" ht="12.95" customHeight="1">
      <c r="A308" s="101" t="s">
        <v>350</v>
      </c>
      <c r="B308" s="122"/>
      <c r="C308" s="122" t="s">
        <v>3848</v>
      </c>
      <c r="D308" s="101">
        <v>210028859</v>
      </c>
      <c r="E308" s="101" t="s">
        <v>3892</v>
      </c>
      <c r="F308" s="101">
        <v>22100171</v>
      </c>
      <c r="G308" s="293"/>
      <c r="H308" s="126" t="s">
        <v>526</v>
      </c>
      <c r="I308" s="126" t="s">
        <v>516</v>
      </c>
      <c r="J308" s="126" t="s">
        <v>527</v>
      </c>
      <c r="K308" s="101" t="s">
        <v>404</v>
      </c>
      <c r="L308" s="101" t="s">
        <v>105</v>
      </c>
      <c r="M308" s="74" t="s">
        <v>121</v>
      </c>
      <c r="N308" s="101" t="s">
        <v>83</v>
      </c>
      <c r="O308" s="122" t="s">
        <v>107</v>
      </c>
      <c r="P308" s="124" t="s">
        <v>108</v>
      </c>
      <c r="Q308" s="74" t="s">
        <v>109</v>
      </c>
      <c r="R308" s="74" t="s">
        <v>110</v>
      </c>
      <c r="S308" s="122" t="s">
        <v>107</v>
      </c>
      <c r="T308" s="124" t="s">
        <v>122</v>
      </c>
      <c r="U308" s="74" t="s">
        <v>112</v>
      </c>
      <c r="V308" s="74">
        <v>60</v>
      </c>
      <c r="W308" s="74" t="s">
        <v>113</v>
      </c>
      <c r="X308" s="74"/>
      <c r="Y308" s="74"/>
      <c r="Z308" s="74"/>
      <c r="AA308" s="294">
        <v>30</v>
      </c>
      <c r="AB308" s="74">
        <v>60</v>
      </c>
      <c r="AC308" s="294">
        <v>10</v>
      </c>
      <c r="AD308" s="74" t="s">
        <v>129</v>
      </c>
      <c r="AE308" s="74" t="s">
        <v>115</v>
      </c>
      <c r="AF308" s="295">
        <v>10</v>
      </c>
      <c r="AG308" s="296">
        <v>12000</v>
      </c>
      <c r="AH308" s="43">
        <v>0</v>
      </c>
      <c r="AI308" s="44">
        <f t="shared" si="18"/>
        <v>0</v>
      </c>
      <c r="AJ308" s="298"/>
      <c r="AK308" s="298"/>
      <c r="AL308" s="298"/>
      <c r="AM308" s="299" t="s">
        <v>116</v>
      </c>
      <c r="AN308" s="300"/>
      <c r="AO308" s="300"/>
      <c r="AP308" s="74"/>
      <c r="AQ308" s="74"/>
      <c r="AR308" s="74" t="s">
        <v>529</v>
      </c>
      <c r="AS308" s="293"/>
      <c r="AT308" s="74"/>
      <c r="AU308" s="74"/>
      <c r="AV308" s="74"/>
      <c r="AW308" s="74"/>
      <c r="AX308" s="74"/>
      <c r="AY308" s="74" t="s">
        <v>3893</v>
      </c>
      <c r="AZ308" s="216"/>
      <c r="BA308" s="216"/>
      <c r="BB308" s="216"/>
      <c r="BC308" s="224"/>
      <c r="BD308" s="49">
        <v>249</v>
      </c>
    </row>
    <row r="309" spans="1:258" s="49" customFormat="1" ht="12.95" customHeight="1">
      <c r="A309" s="35" t="s">
        <v>350</v>
      </c>
      <c r="B309" s="293"/>
      <c r="C309" s="293" t="s">
        <v>2095</v>
      </c>
      <c r="D309" s="35">
        <v>210028859</v>
      </c>
      <c r="E309" s="38" t="s">
        <v>4099</v>
      </c>
      <c r="F309" s="37"/>
      <c r="G309" s="293"/>
      <c r="H309" s="37" t="s">
        <v>526</v>
      </c>
      <c r="I309" s="37" t="s">
        <v>516</v>
      </c>
      <c r="J309" s="37" t="s">
        <v>527</v>
      </c>
      <c r="K309" s="37" t="s">
        <v>404</v>
      </c>
      <c r="L309" s="39" t="s">
        <v>105</v>
      </c>
      <c r="M309" s="37" t="s">
        <v>121</v>
      </c>
      <c r="N309" s="39" t="s">
        <v>83</v>
      </c>
      <c r="O309" s="39" t="s">
        <v>107</v>
      </c>
      <c r="P309" s="37" t="s">
        <v>108</v>
      </c>
      <c r="Q309" s="39" t="s">
        <v>1094</v>
      </c>
      <c r="R309" s="37" t="s">
        <v>110</v>
      </c>
      <c r="S309" s="39" t="s">
        <v>107</v>
      </c>
      <c r="T309" s="41" t="s">
        <v>122</v>
      </c>
      <c r="U309" s="37" t="s">
        <v>112</v>
      </c>
      <c r="V309" s="39">
        <v>60</v>
      </c>
      <c r="W309" s="37" t="s">
        <v>113</v>
      </c>
      <c r="X309" s="39"/>
      <c r="Y309" s="39"/>
      <c r="Z309" s="39"/>
      <c r="AA309" s="39">
        <v>30</v>
      </c>
      <c r="AB309" s="37">
        <v>60</v>
      </c>
      <c r="AC309" s="37">
        <v>10</v>
      </c>
      <c r="AD309" s="42" t="s">
        <v>129</v>
      </c>
      <c r="AE309" s="37" t="s">
        <v>115</v>
      </c>
      <c r="AF309" s="42">
        <v>10</v>
      </c>
      <c r="AG309" s="45">
        <v>12000</v>
      </c>
      <c r="AH309" s="43">
        <v>0</v>
      </c>
      <c r="AI309" s="44">
        <f t="shared" si="18"/>
        <v>0</v>
      </c>
      <c r="AJ309" s="46"/>
      <c r="AK309" s="45"/>
      <c r="AL309" s="45"/>
      <c r="AM309" s="45" t="s">
        <v>116</v>
      </c>
      <c r="AN309" s="35"/>
      <c r="AO309" s="37"/>
      <c r="AP309" s="37"/>
      <c r="AQ309" s="37"/>
      <c r="AR309" s="37" t="s">
        <v>529</v>
      </c>
      <c r="AS309" s="37" t="s">
        <v>529</v>
      </c>
      <c r="AT309" s="37"/>
      <c r="AU309" s="37"/>
      <c r="AV309" s="37"/>
      <c r="AW309" s="37"/>
      <c r="AX309" s="37"/>
      <c r="AY309" s="37"/>
      <c r="AZ309" s="281" t="s">
        <v>3850</v>
      </c>
      <c r="BA309" s="281">
        <v>22100171</v>
      </c>
      <c r="BB309" s="281"/>
      <c r="BC309" s="224"/>
      <c r="BD309" s="49">
        <v>250</v>
      </c>
    </row>
    <row r="310" spans="1:258" s="49" customFormat="1" ht="12.95" customHeight="1">
      <c r="A310" s="466" t="s">
        <v>350</v>
      </c>
      <c r="B310" s="617"/>
      <c r="C310" s="617"/>
      <c r="D310" s="76">
        <v>210028859</v>
      </c>
      <c r="E310" s="614" t="s">
        <v>4780</v>
      </c>
      <c r="F310" s="617"/>
      <c r="G310" s="617"/>
      <c r="H310" s="741" t="s">
        <v>526</v>
      </c>
      <c r="I310" s="741" t="s">
        <v>516</v>
      </c>
      <c r="J310" s="741" t="s">
        <v>527</v>
      </c>
      <c r="K310" s="76" t="s">
        <v>150</v>
      </c>
      <c r="L310" s="143" t="s">
        <v>105</v>
      </c>
      <c r="M310" s="547" t="s">
        <v>121</v>
      </c>
      <c r="N310" s="143" t="s">
        <v>83</v>
      </c>
      <c r="O310" s="469" t="s">
        <v>107</v>
      </c>
      <c r="P310" s="741" t="s">
        <v>108</v>
      </c>
      <c r="Q310" s="469" t="s">
        <v>2156</v>
      </c>
      <c r="R310" s="547" t="s">
        <v>110</v>
      </c>
      <c r="S310" s="469" t="s">
        <v>107</v>
      </c>
      <c r="T310" s="47" t="s">
        <v>122</v>
      </c>
      <c r="U310" s="741" t="s">
        <v>112</v>
      </c>
      <c r="V310" s="469">
        <v>60</v>
      </c>
      <c r="W310" s="741" t="s">
        <v>113</v>
      </c>
      <c r="X310" s="469"/>
      <c r="Y310" s="469"/>
      <c r="Z310" s="469"/>
      <c r="AA310" s="547">
        <v>30</v>
      </c>
      <c r="AB310" s="547">
        <v>60</v>
      </c>
      <c r="AC310" s="547">
        <v>10</v>
      </c>
      <c r="AD310" s="1049" t="s">
        <v>129</v>
      </c>
      <c r="AE310" s="741" t="s">
        <v>115</v>
      </c>
      <c r="AF310" s="745">
        <v>10</v>
      </c>
      <c r="AG310" s="587">
        <v>12000</v>
      </c>
      <c r="AH310" s="1051">
        <v>120000</v>
      </c>
      <c r="AI310" s="1051">
        <f t="shared" si="18"/>
        <v>134400</v>
      </c>
      <c r="AJ310" s="1052"/>
      <c r="AK310" s="1053"/>
      <c r="AL310" s="1053"/>
      <c r="AM310" s="1053" t="s">
        <v>116</v>
      </c>
      <c r="AN310" s="466"/>
      <c r="AO310" s="741"/>
      <c r="AP310" s="741"/>
      <c r="AQ310" s="741"/>
      <c r="AR310" s="741" t="s">
        <v>529</v>
      </c>
      <c r="AS310" s="741" t="s">
        <v>529</v>
      </c>
      <c r="AT310" s="741"/>
      <c r="AU310" s="741"/>
      <c r="AV310" s="741"/>
      <c r="AW310" s="741"/>
      <c r="AX310" s="741"/>
      <c r="AY310" s="741" t="s">
        <v>4728</v>
      </c>
      <c r="AZ310" s="1054"/>
      <c r="BA310" s="366"/>
      <c r="BB310" s="366"/>
      <c r="BC310" s="118" t="e">
        <f>VLOOKUP(#REF!,$E$13:$BD$2009,53,0)</f>
        <v>#REF!</v>
      </c>
      <c r="BD310" s="785" t="e">
        <f>BC310+0.5</f>
        <v>#REF!</v>
      </c>
    </row>
    <row r="311" spans="1:258" s="49" customFormat="1" ht="12.95" customHeight="1">
      <c r="A311" s="35" t="s">
        <v>350</v>
      </c>
      <c r="B311" s="35"/>
      <c r="C311" s="36"/>
      <c r="D311" s="35">
        <v>210020425</v>
      </c>
      <c r="E311" s="37" t="s">
        <v>3498</v>
      </c>
      <c r="F311" s="37">
        <v>22100172</v>
      </c>
      <c r="G311" s="37" t="s">
        <v>1388</v>
      </c>
      <c r="H311" s="37" t="s">
        <v>530</v>
      </c>
      <c r="I311" s="37" t="s">
        <v>531</v>
      </c>
      <c r="J311" s="37" t="s">
        <v>388</v>
      </c>
      <c r="K311" s="38" t="s">
        <v>150</v>
      </c>
      <c r="L311" s="39" t="s">
        <v>105</v>
      </c>
      <c r="M311" s="37" t="s">
        <v>121</v>
      </c>
      <c r="N311" s="40" t="s">
        <v>83</v>
      </c>
      <c r="O311" s="39" t="s">
        <v>107</v>
      </c>
      <c r="P311" s="37" t="s">
        <v>108</v>
      </c>
      <c r="Q311" s="39" t="s">
        <v>151</v>
      </c>
      <c r="R311" s="38" t="s">
        <v>110</v>
      </c>
      <c r="S311" s="39" t="s">
        <v>107</v>
      </c>
      <c r="T311" s="41" t="s">
        <v>122</v>
      </c>
      <c r="U311" s="37" t="s">
        <v>112</v>
      </c>
      <c r="V311" s="39">
        <v>90</v>
      </c>
      <c r="W311" s="37" t="s">
        <v>113</v>
      </c>
      <c r="X311" s="39"/>
      <c r="Y311" s="39"/>
      <c r="Z311" s="39"/>
      <c r="AA311" s="40">
        <v>30</v>
      </c>
      <c r="AB311" s="38">
        <v>60</v>
      </c>
      <c r="AC311" s="38">
        <v>10</v>
      </c>
      <c r="AD311" s="42" t="s">
        <v>129</v>
      </c>
      <c r="AE311" s="37" t="s">
        <v>115</v>
      </c>
      <c r="AF311" s="42">
        <v>8</v>
      </c>
      <c r="AG311" s="42">
        <v>2059200</v>
      </c>
      <c r="AH311" s="43">
        <f>AF311*AG311</f>
        <v>16473600</v>
      </c>
      <c r="AI311" s="44">
        <f t="shared" si="18"/>
        <v>18450432</v>
      </c>
      <c r="AJ311" s="45"/>
      <c r="AK311" s="46"/>
      <c r="AL311" s="45"/>
      <c r="AM311" s="45" t="s">
        <v>116</v>
      </c>
      <c r="AN311" s="35"/>
      <c r="AO311" s="37"/>
      <c r="AP311" s="37"/>
      <c r="AQ311" s="37"/>
      <c r="AR311" s="37" t="s">
        <v>532</v>
      </c>
      <c r="AS311" s="37" t="s">
        <v>532</v>
      </c>
      <c r="AT311" s="37"/>
      <c r="AU311" s="37"/>
      <c r="AV311" s="37"/>
      <c r="AW311" s="37"/>
      <c r="AX311" s="37"/>
      <c r="AY311" s="37"/>
      <c r="BD311" s="49">
        <v>251</v>
      </c>
    </row>
    <row r="312" spans="1:258" s="49" customFormat="1" ht="12.95" customHeight="1">
      <c r="A312" s="35" t="s">
        <v>350</v>
      </c>
      <c r="B312" s="35"/>
      <c r="C312" s="36"/>
      <c r="D312" s="35">
        <v>210026792</v>
      </c>
      <c r="E312" s="37" t="s">
        <v>3499</v>
      </c>
      <c r="F312" s="37">
        <v>22100173</v>
      </c>
      <c r="G312" s="37" t="s">
        <v>1389</v>
      </c>
      <c r="H312" s="37" t="s">
        <v>530</v>
      </c>
      <c r="I312" s="37" t="s">
        <v>531</v>
      </c>
      <c r="J312" s="37" t="s">
        <v>388</v>
      </c>
      <c r="K312" s="38" t="s">
        <v>150</v>
      </c>
      <c r="L312" s="39" t="s">
        <v>105</v>
      </c>
      <c r="M312" s="37" t="s">
        <v>121</v>
      </c>
      <c r="N312" s="40" t="s">
        <v>83</v>
      </c>
      <c r="O312" s="39" t="s">
        <v>107</v>
      </c>
      <c r="P312" s="37" t="s">
        <v>108</v>
      </c>
      <c r="Q312" s="39" t="s">
        <v>151</v>
      </c>
      <c r="R312" s="38" t="s">
        <v>110</v>
      </c>
      <c r="S312" s="39" t="s">
        <v>107</v>
      </c>
      <c r="T312" s="41" t="s">
        <v>122</v>
      </c>
      <c r="U312" s="37" t="s">
        <v>112</v>
      </c>
      <c r="V312" s="39">
        <v>90</v>
      </c>
      <c r="W312" s="37" t="s">
        <v>113</v>
      </c>
      <c r="X312" s="39"/>
      <c r="Y312" s="39"/>
      <c r="Z312" s="39"/>
      <c r="AA312" s="40">
        <v>30</v>
      </c>
      <c r="AB312" s="38">
        <v>60</v>
      </c>
      <c r="AC312" s="38">
        <v>10</v>
      </c>
      <c r="AD312" s="42" t="s">
        <v>129</v>
      </c>
      <c r="AE312" s="37" t="s">
        <v>115</v>
      </c>
      <c r="AF312" s="42">
        <v>6</v>
      </c>
      <c r="AG312" s="42">
        <v>3379200</v>
      </c>
      <c r="AH312" s="43">
        <f>AF312*AG312</f>
        <v>20275200</v>
      </c>
      <c r="AI312" s="44">
        <f t="shared" si="18"/>
        <v>22708224.000000004</v>
      </c>
      <c r="AJ312" s="45"/>
      <c r="AK312" s="46"/>
      <c r="AL312" s="45"/>
      <c r="AM312" s="45" t="s">
        <v>116</v>
      </c>
      <c r="AN312" s="35"/>
      <c r="AO312" s="37"/>
      <c r="AP312" s="37"/>
      <c r="AQ312" s="37"/>
      <c r="AR312" s="37" t="s">
        <v>533</v>
      </c>
      <c r="AS312" s="37" t="s">
        <v>533</v>
      </c>
      <c r="AT312" s="37"/>
      <c r="AU312" s="37"/>
      <c r="AV312" s="37"/>
      <c r="AW312" s="37"/>
      <c r="AX312" s="37"/>
      <c r="AY312" s="37"/>
      <c r="BD312" s="49">
        <v>252</v>
      </c>
    </row>
    <row r="313" spans="1:258" s="49" customFormat="1" ht="12.95" customHeight="1">
      <c r="A313" s="35" t="s">
        <v>350</v>
      </c>
      <c r="B313" s="35"/>
      <c r="C313" s="36"/>
      <c r="D313" s="35">
        <v>210027975</v>
      </c>
      <c r="E313" s="37" t="s">
        <v>3500</v>
      </c>
      <c r="F313" s="37">
        <v>22100174</v>
      </c>
      <c r="G313" s="37" t="s">
        <v>1390</v>
      </c>
      <c r="H313" s="37" t="s">
        <v>534</v>
      </c>
      <c r="I313" s="37" t="s">
        <v>535</v>
      </c>
      <c r="J313" s="37" t="s">
        <v>536</v>
      </c>
      <c r="K313" s="38" t="s">
        <v>104</v>
      </c>
      <c r="L313" s="39" t="s">
        <v>105</v>
      </c>
      <c r="M313" s="37" t="s">
        <v>121</v>
      </c>
      <c r="N313" s="40" t="s">
        <v>83</v>
      </c>
      <c r="O313" s="39" t="s">
        <v>107</v>
      </c>
      <c r="P313" s="37" t="s">
        <v>108</v>
      </c>
      <c r="Q313" s="39" t="s">
        <v>109</v>
      </c>
      <c r="R313" s="38" t="s">
        <v>110</v>
      </c>
      <c r="S313" s="39" t="s">
        <v>107</v>
      </c>
      <c r="T313" s="41" t="s">
        <v>122</v>
      </c>
      <c r="U313" s="37" t="s">
        <v>112</v>
      </c>
      <c r="V313" s="39">
        <v>60</v>
      </c>
      <c r="W313" s="37" t="s">
        <v>113</v>
      </c>
      <c r="X313" s="39"/>
      <c r="Y313" s="39"/>
      <c r="Z313" s="39"/>
      <c r="AA313" s="40">
        <v>30</v>
      </c>
      <c r="AB313" s="38">
        <v>60</v>
      </c>
      <c r="AC313" s="38">
        <v>10</v>
      </c>
      <c r="AD313" s="42" t="s">
        <v>129</v>
      </c>
      <c r="AE313" s="37" t="s">
        <v>115</v>
      </c>
      <c r="AF313" s="42">
        <v>6</v>
      </c>
      <c r="AG313" s="42">
        <v>121793.05</v>
      </c>
      <c r="AH313" s="43">
        <v>0</v>
      </c>
      <c r="AI313" s="44">
        <v>0</v>
      </c>
      <c r="AJ313" s="45"/>
      <c r="AK313" s="46"/>
      <c r="AL313" s="45"/>
      <c r="AM313" s="45" t="s">
        <v>116</v>
      </c>
      <c r="AN313" s="35"/>
      <c r="AO313" s="37"/>
      <c r="AP313" s="37"/>
      <c r="AQ313" s="37"/>
      <c r="AR313" s="37" t="s">
        <v>537</v>
      </c>
      <c r="AS313" s="37" t="s">
        <v>537</v>
      </c>
      <c r="AT313" s="37"/>
      <c r="AU313" s="37"/>
      <c r="AV313" s="37"/>
      <c r="AW313" s="37"/>
      <c r="AX313" s="37"/>
      <c r="AY313" s="37" t="s">
        <v>3918</v>
      </c>
      <c r="AZ313" s="49" t="s">
        <v>3956</v>
      </c>
      <c r="BD313" s="49">
        <v>253</v>
      </c>
      <c r="BE313" s="216"/>
      <c r="BF313" s="216"/>
      <c r="BG313" s="216"/>
      <c r="BH313" s="216"/>
      <c r="BI313" s="216"/>
      <c r="BJ313" s="216"/>
      <c r="BK313" s="216"/>
      <c r="BL313" s="216"/>
      <c r="BM313" s="216"/>
      <c r="BN313" s="216"/>
      <c r="BO313" s="216"/>
      <c r="BP313" s="216"/>
      <c r="BQ313" s="216"/>
      <c r="BR313" s="216"/>
      <c r="BS313" s="216"/>
      <c r="BT313" s="216"/>
      <c r="BU313" s="216"/>
      <c r="BV313" s="216"/>
      <c r="BW313" s="216"/>
      <c r="BX313" s="216"/>
      <c r="BY313" s="216"/>
      <c r="BZ313" s="216"/>
      <c r="CA313" s="216"/>
      <c r="CB313" s="216"/>
      <c r="CC313" s="216"/>
      <c r="CD313" s="216"/>
      <c r="CE313" s="216"/>
      <c r="CF313" s="216"/>
      <c r="CG313" s="216"/>
      <c r="CH313" s="216"/>
      <c r="CI313" s="216"/>
      <c r="CJ313" s="216"/>
      <c r="CK313" s="216"/>
      <c r="CL313" s="216"/>
      <c r="CM313" s="216"/>
      <c r="CN313" s="216"/>
      <c r="CO313" s="216"/>
      <c r="CP313" s="216"/>
      <c r="CQ313" s="216"/>
      <c r="CR313" s="216"/>
      <c r="CS313" s="216"/>
      <c r="CT313" s="216"/>
      <c r="CU313" s="216"/>
      <c r="CV313" s="216"/>
      <c r="CW313" s="216"/>
      <c r="CX313" s="216"/>
      <c r="CY313" s="216"/>
      <c r="CZ313" s="216"/>
      <c r="DA313" s="216"/>
      <c r="DB313" s="216"/>
      <c r="DC313" s="216"/>
      <c r="DD313" s="216"/>
      <c r="DE313" s="216"/>
      <c r="DF313" s="216"/>
      <c r="DG313" s="216"/>
      <c r="DH313" s="216"/>
      <c r="DI313" s="216"/>
      <c r="DJ313" s="216"/>
      <c r="DK313" s="216"/>
      <c r="DL313" s="216"/>
      <c r="DM313" s="216"/>
      <c r="DN313" s="216"/>
      <c r="DO313" s="216"/>
      <c r="DP313" s="216"/>
      <c r="DQ313" s="216"/>
      <c r="DR313" s="216"/>
      <c r="DS313" s="216"/>
      <c r="DT313" s="216"/>
      <c r="DU313" s="216"/>
      <c r="DV313" s="216"/>
      <c r="DW313" s="216"/>
      <c r="DX313" s="216"/>
      <c r="DY313" s="216"/>
      <c r="DZ313" s="216"/>
      <c r="EA313" s="216"/>
      <c r="EB313" s="216"/>
      <c r="EC313" s="216"/>
      <c r="ED313" s="216"/>
      <c r="EE313" s="216"/>
      <c r="EF313" s="216"/>
      <c r="EG313" s="216"/>
      <c r="EH313" s="216"/>
      <c r="EI313" s="216"/>
      <c r="EJ313" s="216"/>
      <c r="EK313" s="216"/>
      <c r="EL313" s="216"/>
      <c r="EM313" s="216"/>
      <c r="EN313" s="216"/>
      <c r="EO313" s="216"/>
      <c r="EP313" s="216"/>
      <c r="EQ313" s="216"/>
      <c r="ER313" s="216"/>
      <c r="ES313" s="216"/>
      <c r="ET313" s="216"/>
      <c r="EU313" s="216"/>
      <c r="EV313" s="216"/>
      <c r="EW313" s="216"/>
      <c r="EX313" s="216"/>
      <c r="EY313" s="216"/>
      <c r="EZ313" s="216"/>
      <c r="FA313" s="216"/>
      <c r="FB313" s="216"/>
      <c r="FC313" s="216"/>
      <c r="FD313" s="216"/>
      <c r="FE313" s="216"/>
      <c r="FF313" s="216"/>
      <c r="FG313" s="216"/>
      <c r="FH313" s="216"/>
      <c r="FI313" s="216"/>
      <c r="FJ313" s="216"/>
      <c r="FK313" s="216"/>
      <c r="FL313" s="216"/>
      <c r="FM313" s="216"/>
      <c r="FN313" s="216"/>
      <c r="FO313" s="216"/>
      <c r="FP313" s="216"/>
      <c r="FQ313" s="216"/>
      <c r="FR313" s="216"/>
      <c r="FS313" s="216"/>
      <c r="FT313" s="216"/>
      <c r="FU313" s="216"/>
      <c r="FV313" s="216"/>
      <c r="FW313" s="216"/>
      <c r="FX313" s="216"/>
      <c r="FY313" s="216"/>
      <c r="FZ313" s="216"/>
      <c r="GA313" s="216"/>
      <c r="GB313" s="216"/>
      <c r="GC313" s="216"/>
      <c r="GD313" s="216"/>
      <c r="GE313" s="216"/>
      <c r="GF313" s="216"/>
      <c r="GG313" s="216"/>
      <c r="GH313" s="216"/>
      <c r="GI313" s="216"/>
      <c r="GJ313" s="216"/>
      <c r="GK313" s="216"/>
      <c r="GL313" s="216"/>
      <c r="GM313" s="216"/>
      <c r="GN313" s="216"/>
      <c r="GO313" s="216"/>
      <c r="GP313" s="216"/>
      <c r="GQ313" s="216"/>
      <c r="GR313" s="216"/>
      <c r="GS313" s="216"/>
      <c r="GT313" s="216"/>
      <c r="GU313" s="216"/>
      <c r="GV313" s="216"/>
      <c r="GW313" s="216"/>
      <c r="GX313" s="216"/>
      <c r="GY313" s="216"/>
      <c r="GZ313" s="216"/>
      <c r="HA313" s="216"/>
      <c r="HB313" s="216"/>
      <c r="HC313" s="216"/>
      <c r="HD313" s="216"/>
      <c r="HE313" s="216"/>
      <c r="HF313" s="216"/>
      <c r="HG313" s="216"/>
      <c r="HH313" s="216"/>
      <c r="HI313" s="216"/>
      <c r="HJ313" s="216"/>
      <c r="HK313" s="216"/>
      <c r="HL313" s="216"/>
      <c r="HM313" s="216"/>
      <c r="HN313" s="216"/>
      <c r="HO313" s="216"/>
      <c r="HP313" s="216"/>
      <c r="HQ313" s="216"/>
      <c r="HR313" s="216"/>
      <c r="HS313" s="216"/>
      <c r="HT313" s="216"/>
      <c r="HU313" s="216"/>
      <c r="HV313" s="216"/>
      <c r="HW313" s="216"/>
      <c r="HX313" s="216"/>
      <c r="HY313" s="216"/>
      <c r="HZ313" s="216"/>
      <c r="IA313" s="216"/>
      <c r="IB313" s="216"/>
      <c r="IC313" s="216"/>
      <c r="ID313" s="216"/>
      <c r="IE313" s="216"/>
      <c r="IF313" s="216"/>
      <c r="IG313" s="216"/>
      <c r="IH313" s="216"/>
      <c r="II313" s="216"/>
      <c r="IJ313" s="216"/>
      <c r="IK313" s="216"/>
      <c r="IL313" s="216"/>
      <c r="IM313" s="216"/>
      <c r="IN313" s="216"/>
      <c r="IO313" s="216"/>
      <c r="IP313" s="216"/>
      <c r="IQ313" s="216"/>
      <c r="IR313" s="216"/>
      <c r="IS313" s="216"/>
      <c r="IT313" s="216"/>
      <c r="IU313" s="216"/>
      <c r="IV313" s="216"/>
      <c r="IW313" s="216"/>
      <c r="IX313" s="216"/>
    </row>
    <row r="314" spans="1:258" s="49" customFormat="1" ht="12.95" customHeight="1">
      <c r="A314" s="35" t="s">
        <v>350</v>
      </c>
      <c r="B314" s="35"/>
      <c r="C314" s="36"/>
      <c r="D314" s="35">
        <v>210009744</v>
      </c>
      <c r="E314" s="37" t="s">
        <v>1447</v>
      </c>
      <c r="F314" s="37">
        <v>22100175</v>
      </c>
      <c r="G314" s="37" t="s">
        <v>1391</v>
      </c>
      <c r="H314" s="37" t="s">
        <v>538</v>
      </c>
      <c r="I314" s="37" t="s">
        <v>539</v>
      </c>
      <c r="J314" s="37" t="s">
        <v>540</v>
      </c>
      <c r="K314" s="38" t="s">
        <v>104</v>
      </c>
      <c r="L314" s="39" t="s">
        <v>105</v>
      </c>
      <c r="M314" s="37"/>
      <c r="N314" s="40" t="s">
        <v>106</v>
      </c>
      <c r="O314" s="39" t="s">
        <v>107</v>
      </c>
      <c r="P314" s="37" t="s">
        <v>108</v>
      </c>
      <c r="Q314" s="39" t="s">
        <v>109</v>
      </c>
      <c r="R314" s="38" t="s">
        <v>110</v>
      </c>
      <c r="S314" s="39" t="s">
        <v>107</v>
      </c>
      <c r="T314" s="41" t="s">
        <v>122</v>
      </c>
      <c r="U314" s="37" t="s">
        <v>112</v>
      </c>
      <c r="V314" s="39">
        <v>60</v>
      </c>
      <c r="W314" s="37" t="s">
        <v>113</v>
      </c>
      <c r="X314" s="39"/>
      <c r="Y314" s="39"/>
      <c r="Z314" s="39"/>
      <c r="AA314" s="40">
        <v>0</v>
      </c>
      <c r="AB314" s="38">
        <v>90</v>
      </c>
      <c r="AC314" s="38">
        <v>10</v>
      </c>
      <c r="AD314" s="42" t="s">
        <v>179</v>
      </c>
      <c r="AE314" s="37" t="s">
        <v>115</v>
      </c>
      <c r="AF314" s="42">
        <v>3.8</v>
      </c>
      <c r="AG314" s="42">
        <v>342833.4</v>
      </c>
      <c r="AH314" s="43">
        <v>0</v>
      </c>
      <c r="AI314" s="44">
        <f t="shared" ref="AI314:AI320" si="19">AH314*1.12</f>
        <v>0</v>
      </c>
      <c r="AJ314" s="45"/>
      <c r="AK314" s="46"/>
      <c r="AL314" s="45"/>
      <c r="AM314" s="45" t="s">
        <v>116</v>
      </c>
      <c r="AN314" s="35"/>
      <c r="AO314" s="37"/>
      <c r="AP314" s="37"/>
      <c r="AQ314" s="37"/>
      <c r="AR314" s="37" t="s">
        <v>541</v>
      </c>
      <c r="AS314" s="37" t="s">
        <v>541</v>
      </c>
      <c r="AT314" s="37"/>
      <c r="AU314" s="37"/>
      <c r="AV314" s="37"/>
      <c r="AW314" s="37"/>
      <c r="AX314" s="37"/>
      <c r="AY314" s="37"/>
      <c r="BD314" s="49">
        <v>254</v>
      </c>
    </row>
    <row r="315" spans="1:258" s="49" customFormat="1" ht="12.95" customHeight="1">
      <c r="A315" s="466" t="s">
        <v>350</v>
      </c>
      <c r="B315" s="617"/>
      <c r="C315" s="617"/>
      <c r="D315" s="76">
        <v>210009744</v>
      </c>
      <c r="E315" s="614" t="s">
        <v>4876</v>
      </c>
      <c r="F315" s="617"/>
      <c r="G315" s="617"/>
      <c r="H315" s="741" t="s">
        <v>538</v>
      </c>
      <c r="I315" s="741" t="s">
        <v>539</v>
      </c>
      <c r="J315" s="741" t="s">
        <v>540</v>
      </c>
      <c r="K315" s="547" t="s">
        <v>104</v>
      </c>
      <c r="L315" s="143" t="s">
        <v>105</v>
      </c>
      <c r="M315" s="547"/>
      <c r="N315" s="76" t="s">
        <v>106</v>
      </c>
      <c r="O315" s="469" t="s">
        <v>107</v>
      </c>
      <c r="P315" s="741" t="s">
        <v>108</v>
      </c>
      <c r="Q315" s="469" t="s">
        <v>2140</v>
      </c>
      <c r="R315" s="547" t="s">
        <v>110</v>
      </c>
      <c r="S315" s="469" t="s">
        <v>107</v>
      </c>
      <c r="T315" s="47" t="s">
        <v>122</v>
      </c>
      <c r="U315" s="741" t="s">
        <v>112</v>
      </c>
      <c r="V315" s="469">
        <v>60</v>
      </c>
      <c r="W315" s="741" t="s">
        <v>113</v>
      </c>
      <c r="X315" s="469"/>
      <c r="Y315" s="469"/>
      <c r="Z315" s="469"/>
      <c r="AA315" s="595">
        <v>0</v>
      </c>
      <c r="AB315" s="472">
        <v>90</v>
      </c>
      <c r="AC315" s="472">
        <v>10</v>
      </c>
      <c r="AD315" s="1049" t="s">
        <v>179</v>
      </c>
      <c r="AE315" s="741" t="s">
        <v>115</v>
      </c>
      <c r="AF315" s="745">
        <v>3.8</v>
      </c>
      <c r="AG315" s="745">
        <v>342833.4</v>
      </c>
      <c r="AH315" s="1051">
        <v>1302766.92</v>
      </c>
      <c r="AI315" s="1051">
        <f t="shared" si="19"/>
        <v>1459098.9504</v>
      </c>
      <c r="AJ315" s="1052"/>
      <c r="AK315" s="1053"/>
      <c r="AL315" s="1053"/>
      <c r="AM315" s="1053" t="s">
        <v>116</v>
      </c>
      <c r="AN315" s="466"/>
      <c r="AO315" s="741"/>
      <c r="AP315" s="741"/>
      <c r="AQ315" s="741"/>
      <c r="AR315" s="741" t="s">
        <v>541</v>
      </c>
      <c r="AS315" s="741" t="s">
        <v>541</v>
      </c>
      <c r="AT315" s="741"/>
      <c r="AU315" s="741"/>
      <c r="AV315" s="741"/>
      <c r="AW315" s="741"/>
      <c r="AX315" s="741"/>
      <c r="AY315" s="741" t="s">
        <v>4726</v>
      </c>
      <c r="AZ315" s="1060" t="s">
        <v>105</v>
      </c>
      <c r="BA315" s="366"/>
      <c r="BB315" s="366"/>
      <c r="BC315" s="118" t="e">
        <f>VLOOKUP(#REF!,$E$13:$BD$2009,53,0)</f>
        <v>#REF!</v>
      </c>
      <c r="BD315" s="785" t="e">
        <f>BC315+0.5</f>
        <v>#REF!</v>
      </c>
    </row>
    <row r="316" spans="1:258" s="49" customFormat="1" ht="12.95" customHeight="1">
      <c r="A316" s="35" t="s">
        <v>350</v>
      </c>
      <c r="B316" s="35"/>
      <c r="C316" s="36"/>
      <c r="D316" s="35">
        <v>210009747</v>
      </c>
      <c r="E316" s="37" t="s">
        <v>1445</v>
      </c>
      <c r="F316" s="37">
        <v>22100176</v>
      </c>
      <c r="G316" s="37" t="s">
        <v>1392</v>
      </c>
      <c r="H316" s="37" t="s">
        <v>538</v>
      </c>
      <c r="I316" s="37" t="s">
        <v>539</v>
      </c>
      <c r="J316" s="37" t="s">
        <v>540</v>
      </c>
      <c r="K316" s="38" t="s">
        <v>104</v>
      </c>
      <c r="L316" s="39" t="s">
        <v>105</v>
      </c>
      <c r="M316" s="37"/>
      <c r="N316" s="40" t="s">
        <v>106</v>
      </c>
      <c r="O316" s="39" t="s">
        <v>107</v>
      </c>
      <c r="P316" s="37" t="s">
        <v>108</v>
      </c>
      <c r="Q316" s="39" t="s">
        <v>109</v>
      </c>
      <c r="R316" s="38" t="s">
        <v>110</v>
      </c>
      <c r="S316" s="39" t="s">
        <v>107</v>
      </c>
      <c r="T316" s="41" t="s">
        <v>122</v>
      </c>
      <c r="U316" s="37" t="s">
        <v>112</v>
      </c>
      <c r="V316" s="39">
        <v>60</v>
      </c>
      <c r="W316" s="37" t="s">
        <v>113</v>
      </c>
      <c r="X316" s="39"/>
      <c r="Y316" s="39"/>
      <c r="Z316" s="39"/>
      <c r="AA316" s="40">
        <v>0</v>
      </c>
      <c r="AB316" s="38">
        <v>90</v>
      </c>
      <c r="AC316" s="38">
        <v>10</v>
      </c>
      <c r="AD316" s="42" t="s">
        <v>179</v>
      </c>
      <c r="AE316" s="37" t="s">
        <v>115</v>
      </c>
      <c r="AF316" s="42">
        <v>3.35</v>
      </c>
      <c r="AG316" s="42">
        <v>351527.4</v>
      </c>
      <c r="AH316" s="43">
        <v>0</v>
      </c>
      <c r="AI316" s="44">
        <f t="shared" si="19"/>
        <v>0</v>
      </c>
      <c r="AJ316" s="45"/>
      <c r="AK316" s="46"/>
      <c r="AL316" s="45"/>
      <c r="AM316" s="45" t="s">
        <v>116</v>
      </c>
      <c r="AN316" s="35"/>
      <c r="AO316" s="37"/>
      <c r="AP316" s="37"/>
      <c r="AQ316" s="37"/>
      <c r="AR316" s="37" t="s">
        <v>542</v>
      </c>
      <c r="AS316" s="37" t="s">
        <v>542</v>
      </c>
      <c r="AT316" s="37"/>
      <c r="AU316" s="37"/>
      <c r="AV316" s="37"/>
      <c r="AW316" s="37"/>
      <c r="AX316" s="37"/>
      <c r="AY316" s="37"/>
      <c r="BD316" s="49">
        <v>255</v>
      </c>
    </row>
    <row r="317" spans="1:258" s="49" customFormat="1" ht="12.95" customHeight="1">
      <c r="A317" s="101" t="s">
        <v>350</v>
      </c>
      <c r="B317" s="122"/>
      <c r="C317" s="122"/>
      <c r="D317" s="101">
        <v>210009747</v>
      </c>
      <c r="E317" s="101" t="s">
        <v>3894</v>
      </c>
      <c r="F317" s="101">
        <v>22100176</v>
      </c>
      <c r="G317" s="293"/>
      <c r="H317" s="126" t="s">
        <v>538</v>
      </c>
      <c r="I317" s="126" t="s">
        <v>539</v>
      </c>
      <c r="J317" s="126" t="s">
        <v>540</v>
      </c>
      <c r="K317" s="101" t="s">
        <v>104</v>
      </c>
      <c r="L317" s="101" t="s">
        <v>105</v>
      </c>
      <c r="M317" s="74"/>
      <c r="N317" s="101" t="s">
        <v>106</v>
      </c>
      <c r="O317" s="122" t="s">
        <v>107</v>
      </c>
      <c r="P317" s="124" t="s">
        <v>108</v>
      </c>
      <c r="Q317" s="74" t="s">
        <v>109</v>
      </c>
      <c r="R317" s="74" t="s">
        <v>110</v>
      </c>
      <c r="S317" s="122" t="s">
        <v>107</v>
      </c>
      <c r="T317" s="124" t="s">
        <v>122</v>
      </c>
      <c r="U317" s="74" t="s">
        <v>112</v>
      </c>
      <c r="V317" s="74">
        <v>60</v>
      </c>
      <c r="W317" s="74" t="s">
        <v>113</v>
      </c>
      <c r="X317" s="74"/>
      <c r="Y317" s="74"/>
      <c r="Z317" s="74"/>
      <c r="AA317" s="294">
        <v>0</v>
      </c>
      <c r="AB317" s="74">
        <v>90</v>
      </c>
      <c r="AC317" s="294">
        <v>10</v>
      </c>
      <c r="AD317" s="74" t="s">
        <v>179</v>
      </c>
      <c r="AE317" s="74" t="s">
        <v>115</v>
      </c>
      <c r="AF317" s="295">
        <v>3.3</v>
      </c>
      <c r="AG317" s="296">
        <v>351527.4</v>
      </c>
      <c r="AH317" s="43">
        <v>0</v>
      </c>
      <c r="AI317" s="44">
        <f t="shared" si="19"/>
        <v>0</v>
      </c>
      <c r="AJ317" s="298"/>
      <c r="AK317" s="298"/>
      <c r="AL317" s="298"/>
      <c r="AM317" s="299" t="s">
        <v>116</v>
      </c>
      <c r="AN317" s="300"/>
      <c r="AO317" s="300"/>
      <c r="AP317" s="74"/>
      <c r="AQ317" s="74"/>
      <c r="AR317" s="74" t="s">
        <v>542</v>
      </c>
      <c r="AS317" s="293"/>
      <c r="AT317" s="74"/>
      <c r="AU317" s="74"/>
      <c r="AV317" s="74"/>
      <c r="AW317" s="74"/>
      <c r="AX317" s="74"/>
      <c r="AY317" s="74" t="s">
        <v>3870</v>
      </c>
      <c r="AZ317" s="216"/>
      <c r="BA317" s="216"/>
      <c r="BB317" s="216"/>
      <c r="BC317" s="224"/>
      <c r="BD317" s="49">
        <v>256</v>
      </c>
    </row>
    <row r="318" spans="1:258" s="49" customFormat="1" ht="12.95" customHeight="1">
      <c r="A318" s="387" t="s">
        <v>350</v>
      </c>
      <c r="B318" s="617"/>
      <c r="C318" s="617"/>
      <c r="D318" s="109">
        <v>210009747</v>
      </c>
      <c r="E318" s="106" t="s">
        <v>4796</v>
      </c>
      <c r="F318" s="617"/>
      <c r="G318" s="617"/>
      <c r="H318" s="47" t="s">
        <v>538</v>
      </c>
      <c r="I318" s="47" t="s">
        <v>539</v>
      </c>
      <c r="J318" s="47" t="s">
        <v>540</v>
      </c>
      <c r="K318" s="109" t="s">
        <v>104</v>
      </c>
      <c r="L318" s="109" t="s">
        <v>105</v>
      </c>
      <c r="M318" s="76"/>
      <c r="N318" s="76" t="s">
        <v>106</v>
      </c>
      <c r="O318" s="592" t="s">
        <v>107</v>
      </c>
      <c r="P318" s="1062" t="s">
        <v>108</v>
      </c>
      <c r="Q318" s="469" t="s">
        <v>2140</v>
      </c>
      <c r="R318" s="76" t="s">
        <v>110</v>
      </c>
      <c r="S318" s="592" t="s">
        <v>107</v>
      </c>
      <c r="T318" s="1062" t="s">
        <v>122</v>
      </c>
      <c r="U318" s="466" t="s">
        <v>112</v>
      </c>
      <c r="V318" s="466">
        <v>60</v>
      </c>
      <c r="W318" s="466" t="s">
        <v>113</v>
      </c>
      <c r="X318" s="72"/>
      <c r="Y318" s="72"/>
      <c r="Z318" s="72"/>
      <c r="AA318" s="595">
        <v>0</v>
      </c>
      <c r="AB318" s="472">
        <v>90</v>
      </c>
      <c r="AC318" s="472">
        <v>10</v>
      </c>
      <c r="AD318" s="72" t="s">
        <v>179</v>
      </c>
      <c r="AE318" s="72" t="s">
        <v>115</v>
      </c>
      <c r="AF318" s="587">
        <v>3.3</v>
      </c>
      <c r="AG318" s="587">
        <v>351527.4</v>
      </c>
      <c r="AH318" s="1051">
        <v>1160040.42</v>
      </c>
      <c r="AI318" s="1051">
        <f t="shared" si="19"/>
        <v>1299245.2704</v>
      </c>
      <c r="AJ318" s="1052"/>
      <c r="AK318" s="1053"/>
      <c r="AL318" s="1053"/>
      <c r="AM318" s="1064" t="s">
        <v>116</v>
      </c>
      <c r="AN318" s="1065"/>
      <c r="AO318" s="1065"/>
      <c r="AP318" s="72"/>
      <c r="AQ318" s="72"/>
      <c r="AR318" s="72" t="s">
        <v>542</v>
      </c>
      <c r="AS318" s="98"/>
      <c r="AT318" s="72"/>
      <c r="AU318" s="72"/>
      <c r="AV318" s="72"/>
      <c r="AW318" s="72"/>
      <c r="AX318" s="72"/>
      <c r="AY318" s="741" t="s">
        <v>4726</v>
      </c>
      <c r="AZ318" s="1060" t="s">
        <v>105</v>
      </c>
      <c r="BA318" s="366"/>
      <c r="BB318" s="366"/>
      <c r="BC318" s="118" t="e">
        <f>VLOOKUP(#REF!,$E$13:$BD$2009,53,0)</f>
        <v>#REF!</v>
      </c>
      <c r="BD318" s="785" t="e">
        <f>BC318+0.5</f>
        <v>#REF!</v>
      </c>
    </row>
    <row r="319" spans="1:258" s="49" customFormat="1" ht="12.95" customHeight="1">
      <c r="A319" s="35" t="s">
        <v>350</v>
      </c>
      <c r="B319" s="35"/>
      <c r="C319" s="36"/>
      <c r="D319" s="35">
        <v>210009752</v>
      </c>
      <c r="E319" s="37" t="s">
        <v>1446</v>
      </c>
      <c r="F319" s="37">
        <v>22100177</v>
      </c>
      <c r="G319" s="37" t="s">
        <v>1393</v>
      </c>
      <c r="H319" s="37" t="s">
        <v>538</v>
      </c>
      <c r="I319" s="37" t="s">
        <v>539</v>
      </c>
      <c r="J319" s="37" t="s">
        <v>540</v>
      </c>
      <c r="K319" s="38" t="s">
        <v>104</v>
      </c>
      <c r="L319" s="39" t="s">
        <v>105</v>
      </c>
      <c r="M319" s="37"/>
      <c r="N319" s="40" t="s">
        <v>106</v>
      </c>
      <c r="O319" s="39" t="s">
        <v>107</v>
      </c>
      <c r="P319" s="37" t="s">
        <v>108</v>
      </c>
      <c r="Q319" s="39" t="s">
        <v>109</v>
      </c>
      <c r="R319" s="38" t="s">
        <v>110</v>
      </c>
      <c r="S319" s="39" t="s">
        <v>107</v>
      </c>
      <c r="T319" s="41" t="s">
        <v>122</v>
      </c>
      <c r="U319" s="37" t="s">
        <v>112</v>
      </c>
      <c r="V319" s="39">
        <v>60</v>
      </c>
      <c r="W319" s="37" t="s">
        <v>113</v>
      </c>
      <c r="X319" s="39"/>
      <c r="Y319" s="39"/>
      <c r="Z319" s="39"/>
      <c r="AA319" s="40">
        <v>0</v>
      </c>
      <c r="AB319" s="38">
        <v>90</v>
      </c>
      <c r="AC319" s="38">
        <v>10</v>
      </c>
      <c r="AD319" s="42" t="s">
        <v>179</v>
      </c>
      <c r="AE319" s="37" t="s">
        <v>115</v>
      </c>
      <c r="AF319" s="42">
        <v>4.4000000000000004</v>
      </c>
      <c r="AG319" s="42">
        <v>351527.4</v>
      </c>
      <c r="AH319" s="43">
        <v>0</v>
      </c>
      <c r="AI319" s="44">
        <f t="shared" si="19"/>
        <v>0</v>
      </c>
      <c r="AJ319" s="45"/>
      <c r="AK319" s="46"/>
      <c r="AL319" s="45"/>
      <c r="AM319" s="45" t="s">
        <v>116</v>
      </c>
      <c r="AN319" s="35"/>
      <c r="AO319" s="37"/>
      <c r="AP319" s="37"/>
      <c r="AQ319" s="37"/>
      <c r="AR319" s="37" t="s">
        <v>543</v>
      </c>
      <c r="AS319" s="37" t="s">
        <v>543</v>
      </c>
      <c r="AT319" s="37"/>
      <c r="AU319" s="37"/>
      <c r="AV319" s="37"/>
      <c r="AW319" s="37"/>
      <c r="AX319" s="37"/>
      <c r="AY319" s="37"/>
      <c r="BD319" s="49">
        <v>257</v>
      </c>
    </row>
    <row r="320" spans="1:258" s="49" customFormat="1" ht="12.95" customHeight="1">
      <c r="A320" s="466" t="s">
        <v>350</v>
      </c>
      <c r="B320" s="617"/>
      <c r="C320" s="617"/>
      <c r="D320" s="76">
        <v>210009752</v>
      </c>
      <c r="E320" s="614" t="s">
        <v>4877</v>
      </c>
      <c r="F320" s="617"/>
      <c r="G320" s="617"/>
      <c r="H320" s="741" t="s">
        <v>538</v>
      </c>
      <c r="I320" s="741" t="s">
        <v>539</v>
      </c>
      <c r="J320" s="741" t="s">
        <v>540</v>
      </c>
      <c r="K320" s="547" t="s">
        <v>104</v>
      </c>
      <c r="L320" s="143" t="s">
        <v>105</v>
      </c>
      <c r="M320" s="547"/>
      <c r="N320" s="76" t="s">
        <v>106</v>
      </c>
      <c r="O320" s="469" t="s">
        <v>107</v>
      </c>
      <c r="P320" s="741" t="s">
        <v>108</v>
      </c>
      <c r="Q320" s="469" t="s">
        <v>2140</v>
      </c>
      <c r="R320" s="547" t="s">
        <v>110</v>
      </c>
      <c r="S320" s="469" t="s">
        <v>107</v>
      </c>
      <c r="T320" s="47" t="s">
        <v>122</v>
      </c>
      <c r="U320" s="741" t="s">
        <v>112</v>
      </c>
      <c r="V320" s="469">
        <v>60</v>
      </c>
      <c r="W320" s="741" t="s">
        <v>113</v>
      </c>
      <c r="X320" s="469"/>
      <c r="Y320" s="469"/>
      <c r="Z320" s="469"/>
      <c r="AA320" s="595">
        <v>0</v>
      </c>
      <c r="AB320" s="472">
        <v>90</v>
      </c>
      <c r="AC320" s="472">
        <v>10</v>
      </c>
      <c r="AD320" s="1049" t="s">
        <v>179</v>
      </c>
      <c r="AE320" s="741" t="s">
        <v>115</v>
      </c>
      <c r="AF320" s="745">
        <v>4.4000000000000004</v>
      </c>
      <c r="AG320" s="745">
        <v>351527.4</v>
      </c>
      <c r="AH320" s="1051">
        <v>1546720.5600000003</v>
      </c>
      <c r="AI320" s="1051">
        <f t="shared" si="19"/>
        <v>1732327.0272000006</v>
      </c>
      <c r="AJ320" s="1052"/>
      <c r="AK320" s="1053"/>
      <c r="AL320" s="1053"/>
      <c r="AM320" s="1053" t="s">
        <v>116</v>
      </c>
      <c r="AN320" s="466"/>
      <c r="AO320" s="741"/>
      <c r="AP320" s="741"/>
      <c r="AQ320" s="741"/>
      <c r="AR320" s="741" t="s">
        <v>543</v>
      </c>
      <c r="AS320" s="741" t="s">
        <v>543</v>
      </c>
      <c r="AT320" s="741"/>
      <c r="AU320" s="741"/>
      <c r="AV320" s="741"/>
      <c r="AW320" s="741"/>
      <c r="AX320" s="741"/>
      <c r="AY320" s="741" t="s">
        <v>4726</v>
      </c>
      <c r="AZ320" s="1060" t="s">
        <v>105</v>
      </c>
      <c r="BA320" s="366"/>
      <c r="BB320" s="366"/>
      <c r="BC320" s="118" t="e">
        <f>VLOOKUP(#REF!,$E$13:$BD$2009,53,0)</f>
        <v>#REF!</v>
      </c>
      <c r="BD320" s="785" t="e">
        <f>BC320+0.5</f>
        <v>#REF!</v>
      </c>
    </row>
    <row r="321" spans="1:258" s="49" customFormat="1" ht="12.95" customHeight="1">
      <c r="A321" s="35" t="s">
        <v>350</v>
      </c>
      <c r="B321" s="35"/>
      <c r="C321" s="36"/>
      <c r="D321" s="35">
        <v>210014278</v>
      </c>
      <c r="E321" s="37" t="s">
        <v>1449</v>
      </c>
      <c r="F321" s="37">
        <v>22100178</v>
      </c>
      <c r="G321" s="37" t="s">
        <v>1394</v>
      </c>
      <c r="H321" s="37" t="s">
        <v>544</v>
      </c>
      <c r="I321" s="37" t="s">
        <v>539</v>
      </c>
      <c r="J321" s="37" t="s">
        <v>545</v>
      </c>
      <c r="K321" s="38" t="s">
        <v>104</v>
      </c>
      <c r="L321" s="39" t="s">
        <v>105</v>
      </c>
      <c r="M321" s="37"/>
      <c r="N321" s="40" t="s">
        <v>106</v>
      </c>
      <c r="O321" s="39" t="s">
        <v>107</v>
      </c>
      <c r="P321" s="37" t="s">
        <v>108</v>
      </c>
      <c r="Q321" s="39" t="s">
        <v>109</v>
      </c>
      <c r="R321" s="38" t="s">
        <v>110</v>
      </c>
      <c r="S321" s="39" t="s">
        <v>107</v>
      </c>
      <c r="T321" s="41" t="s">
        <v>122</v>
      </c>
      <c r="U321" s="37" t="s">
        <v>112</v>
      </c>
      <c r="V321" s="39">
        <v>60</v>
      </c>
      <c r="W321" s="37" t="s">
        <v>113</v>
      </c>
      <c r="X321" s="39"/>
      <c r="Y321" s="39"/>
      <c r="Z321" s="39"/>
      <c r="AA321" s="40">
        <v>0</v>
      </c>
      <c r="AB321" s="38">
        <v>90</v>
      </c>
      <c r="AC321" s="38">
        <v>10</v>
      </c>
      <c r="AD321" s="42" t="s">
        <v>179</v>
      </c>
      <c r="AE321" s="37" t="s">
        <v>115</v>
      </c>
      <c r="AF321" s="42">
        <v>3</v>
      </c>
      <c r="AG321" s="42">
        <v>481250</v>
      </c>
      <c r="AH321" s="43">
        <v>0</v>
      </c>
      <c r="AI321" s="44">
        <v>0</v>
      </c>
      <c r="AJ321" s="45"/>
      <c r="AK321" s="46"/>
      <c r="AL321" s="45"/>
      <c r="AM321" s="45" t="s">
        <v>116</v>
      </c>
      <c r="AN321" s="35"/>
      <c r="AO321" s="37"/>
      <c r="AP321" s="37"/>
      <c r="AQ321" s="37"/>
      <c r="AR321" s="37" t="s">
        <v>546</v>
      </c>
      <c r="AS321" s="37" t="s">
        <v>546</v>
      </c>
      <c r="AT321" s="37"/>
      <c r="AU321" s="37"/>
      <c r="AV321" s="37"/>
      <c r="AW321" s="37"/>
      <c r="AX321" s="37"/>
      <c r="AY321" s="37" t="s">
        <v>3918</v>
      </c>
      <c r="AZ321" s="49" t="s">
        <v>3956</v>
      </c>
      <c r="BD321" s="49">
        <v>258</v>
      </c>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216"/>
      <c r="DI321" s="216"/>
      <c r="DJ321" s="216"/>
      <c r="DK321" s="216"/>
      <c r="DL321" s="216"/>
      <c r="DM321" s="216"/>
      <c r="DN321" s="216"/>
      <c r="DO321" s="216"/>
      <c r="DP321" s="216"/>
      <c r="DQ321" s="216"/>
      <c r="DR321" s="216"/>
      <c r="DS321" s="216"/>
      <c r="DT321" s="216"/>
      <c r="DU321" s="216"/>
      <c r="DV321" s="216"/>
      <c r="DW321" s="216"/>
      <c r="DX321" s="216"/>
      <c r="DY321" s="216"/>
      <c r="DZ321" s="216"/>
      <c r="EA321" s="216"/>
      <c r="EB321" s="216"/>
      <c r="EC321" s="216"/>
      <c r="ED321" s="216"/>
      <c r="EE321" s="216"/>
      <c r="EF321" s="216"/>
      <c r="EG321" s="216"/>
      <c r="EH321" s="216"/>
      <c r="EI321" s="216"/>
      <c r="EJ321" s="216"/>
      <c r="EK321" s="216"/>
      <c r="EL321" s="216"/>
      <c r="EM321" s="216"/>
      <c r="EN321" s="216"/>
      <c r="EO321" s="216"/>
      <c r="EP321" s="216"/>
      <c r="EQ321" s="216"/>
      <c r="ER321" s="216"/>
      <c r="ES321" s="216"/>
      <c r="ET321" s="216"/>
      <c r="EU321" s="216"/>
      <c r="EV321" s="216"/>
      <c r="EW321" s="216"/>
      <c r="EX321" s="216"/>
      <c r="EY321" s="216"/>
      <c r="EZ321" s="216"/>
      <c r="FA321" s="216"/>
      <c r="FB321" s="216"/>
      <c r="FC321" s="216"/>
      <c r="FD321" s="216"/>
      <c r="FE321" s="216"/>
      <c r="FF321" s="216"/>
      <c r="FG321" s="216"/>
      <c r="FH321" s="216"/>
      <c r="FI321" s="216"/>
      <c r="FJ321" s="216"/>
      <c r="FK321" s="216"/>
      <c r="FL321" s="216"/>
      <c r="FM321" s="216"/>
      <c r="FN321" s="216"/>
      <c r="FO321" s="216"/>
      <c r="FP321" s="216"/>
      <c r="FQ321" s="216"/>
      <c r="FR321" s="216"/>
      <c r="FS321" s="216"/>
      <c r="FT321" s="216"/>
      <c r="FU321" s="216"/>
      <c r="FV321" s="216"/>
      <c r="FW321" s="216"/>
      <c r="FX321" s="216"/>
      <c r="FY321" s="216"/>
      <c r="FZ321" s="216"/>
      <c r="GA321" s="216"/>
      <c r="GB321" s="216"/>
      <c r="GC321" s="216"/>
      <c r="GD321" s="216"/>
      <c r="GE321" s="216"/>
      <c r="GF321" s="216"/>
      <c r="GG321" s="216"/>
      <c r="GH321" s="216"/>
      <c r="GI321" s="216"/>
      <c r="GJ321" s="216"/>
      <c r="GK321" s="216"/>
      <c r="GL321" s="216"/>
      <c r="GM321" s="216"/>
      <c r="GN321" s="216"/>
      <c r="GO321" s="216"/>
      <c r="GP321" s="216"/>
      <c r="GQ321" s="216"/>
      <c r="GR321" s="216"/>
      <c r="GS321" s="216"/>
      <c r="GT321" s="216"/>
      <c r="GU321" s="216"/>
      <c r="GV321" s="216"/>
      <c r="GW321" s="216"/>
      <c r="GX321" s="216"/>
      <c r="GY321" s="216"/>
      <c r="GZ321" s="216"/>
      <c r="HA321" s="216"/>
      <c r="HB321" s="216"/>
      <c r="HC321" s="216"/>
      <c r="HD321" s="216"/>
      <c r="HE321" s="216"/>
      <c r="HF321" s="216"/>
      <c r="HG321" s="216"/>
      <c r="HH321" s="216"/>
      <c r="HI321" s="216"/>
      <c r="HJ321" s="216"/>
      <c r="HK321" s="216"/>
      <c r="HL321" s="216"/>
      <c r="HM321" s="216"/>
      <c r="HN321" s="216"/>
      <c r="HO321" s="216"/>
      <c r="HP321" s="216"/>
      <c r="HQ321" s="216"/>
      <c r="HR321" s="216"/>
      <c r="HS321" s="216"/>
      <c r="HT321" s="216"/>
      <c r="HU321" s="216"/>
      <c r="HV321" s="216"/>
      <c r="HW321" s="216"/>
      <c r="HX321" s="216"/>
      <c r="HY321" s="216"/>
      <c r="HZ321" s="216"/>
      <c r="IA321" s="216"/>
      <c r="IB321" s="216"/>
      <c r="IC321" s="216"/>
      <c r="ID321" s="216"/>
      <c r="IE321" s="216"/>
      <c r="IF321" s="216"/>
      <c r="IG321" s="216"/>
      <c r="IH321" s="216"/>
      <c r="II321" s="216"/>
      <c r="IJ321" s="216"/>
      <c r="IK321" s="216"/>
      <c r="IL321" s="216"/>
      <c r="IM321" s="216"/>
      <c r="IN321" s="216"/>
      <c r="IO321" s="216"/>
      <c r="IP321" s="216"/>
      <c r="IQ321" s="216"/>
      <c r="IR321" s="216"/>
      <c r="IS321" s="216"/>
      <c r="IT321" s="216"/>
      <c r="IU321" s="216"/>
      <c r="IV321" s="216"/>
      <c r="IW321" s="216"/>
      <c r="IX321" s="216"/>
    </row>
    <row r="322" spans="1:258" s="49" customFormat="1" ht="12.95" customHeight="1">
      <c r="A322" s="35" t="s">
        <v>350</v>
      </c>
      <c r="B322" s="35"/>
      <c r="C322" s="36"/>
      <c r="D322" s="35">
        <v>210026412</v>
      </c>
      <c r="E322" s="37" t="s">
        <v>3501</v>
      </c>
      <c r="F322" s="37">
        <v>22100179</v>
      </c>
      <c r="G322" s="37" t="s">
        <v>1395</v>
      </c>
      <c r="H322" s="37" t="s">
        <v>547</v>
      </c>
      <c r="I322" s="37" t="s">
        <v>548</v>
      </c>
      <c r="J322" s="37" t="s">
        <v>388</v>
      </c>
      <c r="K322" s="38" t="s">
        <v>104</v>
      </c>
      <c r="L322" s="39" t="s">
        <v>105</v>
      </c>
      <c r="M322" s="37"/>
      <c r="N322" s="40" t="s">
        <v>106</v>
      </c>
      <c r="O322" s="39" t="s">
        <v>107</v>
      </c>
      <c r="P322" s="37" t="s">
        <v>108</v>
      </c>
      <c r="Q322" s="39" t="s">
        <v>109</v>
      </c>
      <c r="R322" s="38" t="s">
        <v>110</v>
      </c>
      <c r="S322" s="39" t="s">
        <v>107</v>
      </c>
      <c r="T322" s="41" t="s">
        <v>122</v>
      </c>
      <c r="U322" s="37" t="s">
        <v>112</v>
      </c>
      <c r="V322" s="39">
        <v>60</v>
      </c>
      <c r="W322" s="37" t="s">
        <v>113</v>
      </c>
      <c r="X322" s="39"/>
      <c r="Y322" s="39"/>
      <c r="Z322" s="39"/>
      <c r="AA322" s="40"/>
      <c r="AB322" s="38">
        <v>90</v>
      </c>
      <c r="AC322" s="38">
        <v>10</v>
      </c>
      <c r="AD322" s="42" t="s">
        <v>549</v>
      </c>
      <c r="AE322" s="37" t="s">
        <v>115</v>
      </c>
      <c r="AF322" s="42">
        <v>48</v>
      </c>
      <c r="AG322" s="42">
        <v>53666.55</v>
      </c>
      <c r="AH322" s="43">
        <f t="shared" ref="AH322:AH333" si="20">AF322*AG322</f>
        <v>2575994.4000000004</v>
      </c>
      <c r="AI322" s="44">
        <f t="shared" ref="AI322:AI333" si="21">AH322*1.12</f>
        <v>2885113.7280000006</v>
      </c>
      <c r="AJ322" s="45"/>
      <c r="AK322" s="46"/>
      <c r="AL322" s="45"/>
      <c r="AM322" s="45" t="s">
        <v>116</v>
      </c>
      <c r="AN322" s="35"/>
      <c r="AO322" s="37"/>
      <c r="AP322" s="37"/>
      <c r="AQ322" s="37"/>
      <c r="AR322" s="37" t="s">
        <v>550</v>
      </c>
      <c r="AS322" s="37" t="s">
        <v>550</v>
      </c>
      <c r="AT322" s="37"/>
      <c r="AU322" s="37"/>
      <c r="AV322" s="37"/>
      <c r="AW322" s="37"/>
      <c r="AX322" s="37"/>
      <c r="AY322" s="37"/>
      <c r="BD322" s="49">
        <v>259</v>
      </c>
    </row>
    <row r="323" spans="1:258" s="49" customFormat="1" ht="12.95" customHeight="1">
      <c r="A323" s="35" t="s">
        <v>350</v>
      </c>
      <c r="B323" s="35"/>
      <c r="C323" s="36"/>
      <c r="D323" s="35">
        <v>210026823</v>
      </c>
      <c r="E323" s="37" t="s">
        <v>1433</v>
      </c>
      <c r="F323" s="37">
        <v>22100180</v>
      </c>
      <c r="G323" s="37" t="s">
        <v>1396</v>
      </c>
      <c r="H323" s="37" t="s">
        <v>551</v>
      </c>
      <c r="I323" s="37" t="s">
        <v>552</v>
      </c>
      <c r="J323" s="37" t="s">
        <v>553</v>
      </c>
      <c r="K323" s="38" t="s">
        <v>150</v>
      </c>
      <c r="L323" s="39" t="s">
        <v>105</v>
      </c>
      <c r="M323" s="37"/>
      <c r="N323" s="40" t="s">
        <v>106</v>
      </c>
      <c r="O323" s="39" t="s">
        <v>107</v>
      </c>
      <c r="P323" s="37" t="s">
        <v>108</v>
      </c>
      <c r="Q323" s="39" t="s">
        <v>151</v>
      </c>
      <c r="R323" s="38" t="s">
        <v>110</v>
      </c>
      <c r="S323" s="39" t="s">
        <v>107</v>
      </c>
      <c r="T323" s="41" t="s">
        <v>122</v>
      </c>
      <c r="U323" s="37" t="s">
        <v>112</v>
      </c>
      <c r="V323" s="39">
        <v>60</v>
      </c>
      <c r="W323" s="37" t="s">
        <v>113</v>
      </c>
      <c r="X323" s="39"/>
      <c r="Y323" s="39"/>
      <c r="Z323" s="39"/>
      <c r="AA323" s="40">
        <v>0</v>
      </c>
      <c r="AB323" s="38">
        <v>90</v>
      </c>
      <c r="AC323" s="38">
        <v>10</v>
      </c>
      <c r="AD323" s="42" t="s">
        <v>179</v>
      </c>
      <c r="AE323" s="37" t="s">
        <v>115</v>
      </c>
      <c r="AF323" s="42">
        <v>4</v>
      </c>
      <c r="AG323" s="42">
        <v>863500</v>
      </c>
      <c r="AH323" s="43">
        <f t="shared" si="20"/>
        <v>3454000</v>
      </c>
      <c r="AI323" s="44">
        <f t="shared" si="21"/>
        <v>3868480.0000000005</v>
      </c>
      <c r="AJ323" s="45"/>
      <c r="AK323" s="46"/>
      <c r="AL323" s="45"/>
      <c r="AM323" s="45" t="s">
        <v>116</v>
      </c>
      <c r="AN323" s="35"/>
      <c r="AO323" s="37"/>
      <c r="AP323" s="37"/>
      <c r="AQ323" s="37"/>
      <c r="AR323" s="37" t="s">
        <v>554</v>
      </c>
      <c r="AS323" s="37" t="s">
        <v>554</v>
      </c>
      <c r="AT323" s="37"/>
      <c r="AU323" s="37"/>
      <c r="AV323" s="37"/>
      <c r="AW323" s="37"/>
      <c r="AX323" s="37"/>
      <c r="AY323" s="37"/>
      <c r="BD323" s="49">
        <v>260</v>
      </c>
    </row>
    <row r="324" spans="1:258" s="49" customFormat="1" ht="12.95" customHeight="1">
      <c r="A324" s="35" t="s">
        <v>350</v>
      </c>
      <c r="B324" s="35"/>
      <c r="C324" s="36"/>
      <c r="D324" s="35">
        <v>210014683</v>
      </c>
      <c r="E324" s="37" t="s">
        <v>1434</v>
      </c>
      <c r="F324" s="37">
        <v>22100181</v>
      </c>
      <c r="G324" s="37" t="s">
        <v>1397</v>
      </c>
      <c r="H324" s="37" t="s">
        <v>555</v>
      </c>
      <c r="I324" s="37" t="s">
        <v>552</v>
      </c>
      <c r="J324" s="37" t="s">
        <v>556</v>
      </c>
      <c r="K324" s="38" t="s">
        <v>150</v>
      </c>
      <c r="L324" s="39" t="s">
        <v>105</v>
      </c>
      <c r="M324" s="37"/>
      <c r="N324" s="40" t="s">
        <v>106</v>
      </c>
      <c r="O324" s="39" t="s">
        <v>107</v>
      </c>
      <c r="P324" s="37" t="s">
        <v>108</v>
      </c>
      <c r="Q324" s="39" t="s">
        <v>151</v>
      </c>
      <c r="R324" s="38" t="s">
        <v>110</v>
      </c>
      <c r="S324" s="39" t="s">
        <v>107</v>
      </c>
      <c r="T324" s="41" t="s">
        <v>122</v>
      </c>
      <c r="U324" s="37" t="s">
        <v>112</v>
      </c>
      <c r="V324" s="39">
        <v>60</v>
      </c>
      <c r="W324" s="37" t="s">
        <v>113</v>
      </c>
      <c r="X324" s="39"/>
      <c r="Y324" s="39"/>
      <c r="Z324" s="39"/>
      <c r="AA324" s="40">
        <v>0</v>
      </c>
      <c r="AB324" s="38">
        <v>90</v>
      </c>
      <c r="AC324" s="38">
        <v>10</v>
      </c>
      <c r="AD324" s="42" t="s">
        <v>179</v>
      </c>
      <c r="AE324" s="37" t="s">
        <v>115</v>
      </c>
      <c r="AF324" s="42">
        <v>15</v>
      </c>
      <c r="AG324" s="42">
        <v>673750</v>
      </c>
      <c r="AH324" s="43">
        <f t="shared" si="20"/>
        <v>10106250</v>
      </c>
      <c r="AI324" s="44">
        <f t="shared" si="21"/>
        <v>11319000.000000002</v>
      </c>
      <c r="AJ324" s="45"/>
      <c r="AK324" s="46"/>
      <c r="AL324" s="45"/>
      <c r="AM324" s="45" t="s">
        <v>116</v>
      </c>
      <c r="AN324" s="35"/>
      <c r="AO324" s="37"/>
      <c r="AP324" s="37"/>
      <c r="AQ324" s="37"/>
      <c r="AR324" s="37" t="s">
        <v>557</v>
      </c>
      <c r="AS324" s="37" t="s">
        <v>557</v>
      </c>
      <c r="AT324" s="37"/>
      <c r="AU324" s="37"/>
      <c r="AV324" s="37"/>
      <c r="AW324" s="37"/>
      <c r="AX324" s="37"/>
      <c r="AY324" s="37"/>
      <c r="BD324" s="49">
        <v>261</v>
      </c>
    </row>
    <row r="325" spans="1:258" s="49" customFormat="1" ht="12.95" customHeight="1">
      <c r="A325" s="35" t="s">
        <v>350</v>
      </c>
      <c r="B325" s="35"/>
      <c r="C325" s="36"/>
      <c r="D325" s="35">
        <v>210031096</v>
      </c>
      <c r="E325" s="37" t="s">
        <v>1435</v>
      </c>
      <c r="F325" s="37">
        <v>22100182</v>
      </c>
      <c r="G325" s="37" t="s">
        <v>1398</v>
      </c>
      <c r="H325" s="37" t="s">
        <v>558</v>
      </c>
      <c r="I325" s="37" t="s">
        <v>552</v>
      </c>
      <c r="J325" s="37" t="s">
        <v>1212</v>
      </c>
      <c r="K325" s="38" t="s">
        <v>150</v>
      </c>
      <c r="L325" s="39" t="s">
        <v>105</v>
      </c>
      <c r="M325" s="37"/>
      <c r="N325" s="40" t="s">
        <v>106</v>
      </c>
      <c r="O325" s="39" t="s">
        <v>107</v>
      </c>
      <c r="P325" s="37" t="s">
        <v>108</v>
      </c>
      <c r="Q325" s="39" t="s">
        <v>151</v>
      </c>
      <c r="R325" s="38" t="s">
        <v>110</v>
      </c>
      <c r="S325" s="39" t="s">
        <v>107</v>
      </c>
      <c r="T325" s="41" t="s">
        <v>122</v>
      </c>
      <c r="U325" s="37" t="s">
        <v>112</v>
      </c>
      <c r="V325" s="39">
        <v>60</v>
      </c>
      <c r="W325" s="37" t="s">
        <v>113</v>
      </c>
      <c r="X325" s="39"/>
      <c r="Y325" s="39"/>
      <c r="Z325" s="39"/>
      <c r="AA325" s="40">
        <v>0</v>
      </c>
      <c r="AB325" s="38">
        <v>90</v>
      </c>
      <c r="AC325" s="38">
        <v>10</v>
      </c>
      <c r="AD325" s="42" t="s">
        <v>179</v>
      </c>
      <c r="AE325" s="37" t="s">
        <v>115</v>
      </c>
      <c r="AF325" s="42">
        <v>2</v>
      </c>
      <c r="AG325" s="42">
        <v>657250</v>
      </c>
      <c r="AH325" s="43">
        <f t="shared" si="20"/>
        <v>1314500</v>
      </c>
      <c r="AI325" s="44">
        <f t="shared" si="21"/>
        <v>1472240.0000000002</v>
      </c>
      <c r="AJ325" s="45"/>
      <c r="AK325" s="46"/>
      <c r="AL325" s="45"/>
      <c r="AM325" s="45" t="s">
        <v>116</v>
      </c>
      <c r="AN325" s="35"/>
      <c r="AO325" s="37"/>
      <c r="AP325" s="37"/>
      <c r="AQ325" s="37"/>
      <c r="AR325" s="37" t="s">
        <v>559</v>
      </c>
      <c r="AS325" s="37" t="s">
        <v>559</v>
      </c>
      <c r="AT325" s="37"/>
      <c r="AU325" s="37"/>
      <c r="AV325" s="37"/>
      <c r="AW325" s="37"/>
      <c r="AX325" s="37"/>
      <c r="AY325" s="37"/>
      <c r="BD325" s="49">
        <v>262</v>
      </c>
      <c r="BE325" s="216"/>
      <c r="BF325" s="216"/>
      <c r="BG325" s="216"/>
      <c r="BH325" s="216"/>
      <c r="BI325" s="216"/>
      <c r="BJ325" s="216"/>
      <c r="BK325" s="216"/>
      <c r="BL325" s="216"/>
      <c r="BM325" s="216"/>
      <c r="BN325" s="216"/>
      <c r="BO325" s="216"/>
      <c r="BP325" s="216"/>
      <c r="BQ325" s="216"/>
      <c r="BR325" s="216"/>
      <c r="BS325" s="216"/>
      <c r="BT325" s="216"/>
      <c r="BU325" s="216"/>
      <c r="BV325" s="216"/>
      <c r="BW325" s="216"/>
      <c r="BX325" s="216"/>
      <c r="BY325" s="216"/>
      <c r="BZ325" s="216"/>
      <c r="CA325" s="216"/>
      <c r="CB325" s="216"/>
      <c r="CC325" s="216"/>
      <c r="CD325" s="216"/>
      <c r="CE325" s="216"/>
      <c r="CF325" s="216"/>
      <c r="CG325" s="216"/>
      <c r="CH325" s="216"/>
      <c r="CI325" s="216"/>
      <c r="CJ325" s="216"/>
      <c r="CK325" s="216"/>
      <c r="CL325" s="216"/>
      <c r="CM325" s="216"/>
      <c r="CN325" s="216"/>
      <c r="CO325" s="216"/>
      <c r="CP325" s="216"/>
      <c r="CQ325" s="216"/>
      <c r="CR325" s="216"/>
      <c r="CS325" s="216"/>
      <c r="CT325" s="216"/>
      <c r="CU325" s="216"/>
      <c r="CV325" s="216"/>
      <c r="CW325" s="216"/>
      <c r="CX325" s="216"/>
      <c r="CY325" s="216"/>
      <c r="CZ325" s="216"/>
      <c r="DA325" s="216"/>
      <c r="DB325" s="216"/>
      <c r="DC325" s="216"/>
      <c r="DD325" s="216"/>
      <c r="DE325" s="216"/>
      <c r="DF325" s="216"/>
      <c r="DG325" s="216"/>
      <c r="DH325" s="216"/>
      <c r="DI325" s="216"/>
      <c r="DJ325" s="216"/>
      <c r="DK325" s="216"/>
      <c r="DL325" s="216"/>
      <c r="DM325" s="216"/>
      <c r="DN325" s="216"/>
      <c r="DO325" s="216"/>
      <c r="DP325" s="216"/>
      <c r="DQ325" s="216"/>
      <c r="DR325" s="216"/>
      <c r="DS325" s="216"/>
      <c r="DT325" s="216"/>
      <c r="DU325" s="216"/>
      <c r="DV325" s="216"/>
      <c r="DW325" s="216"/>
      <c r="DX325" s="216"/>
      <c r="DY325" s="216"/>
      <c r="DZ325" s="216"/>
      <c r="EA325" s="216"/>
      <c r="EB325" s="216"/>
      <c r="EC325" s="216"/>
      <c r="ED325" s="216"/>
      <c r="EE325" s="216"/>
      <c r="EF325" s="216"/>
      <c r="EG325" s="216"/>
      <c r="EH325" s="216"/>
      <c r="EI325" s="216"/>
      <c r="EJ325" s="216"/>
      <c r="EK325" s="216"/>
      <c r="EL325" s="216"/>
      <c r="EM325" s="216"/>
      <c r="EN325" s="216"/>
      <c r="EO325" s="216"/>
      <c r="EP325" s="216"/>
      <c r="EQ325" s="216"/>
      <c r="ER325" s="216"/>
      <c r="ES325" s="216"/>
      <c r="ET325" s="216"/>
      <c r="EU325" s="216"/>
      <c r="EV325" s="216"/>
      <c r="EW325" s="216"/>
      <c r="EX325" s="216"/>
      <c r="EY325" s="216"/>
      <c r="EZ325" s="216"/>
      <c r="FA325" s="216"/>
      <c r="FB325" s="216"/>
      <c r="FC325" s="216"/>
      <c r="FD325" s="216"/>
      <c r="FE325" s="216"/>
      <c r="FF325" s="216"/>
      <c r="FG325" s="216"/>
      <c r="FH325" s="216"/>
      <c r="FI325" s="216"/>
      <c r="FJ325" s="216"/>
      <c r="FK325" s="216"/>
      <c r="FL325" s="216"/>
      <c r="FM325" s="216"/>
      <c r="FN325" s="216"/>
      <c r="FO325" s="216"/>
      <c r="FP325" s="216"/>
      <c r="FQ325" s="216"/>
      <c r="FR325" s="216"/>
      <c r="FS325" s="216"/>
      <c r="FT325" s="216"/>
      <c r="FU325" s="216"/>
      <c r="FV325" s="216"/>
      <c r="FW325" s="216"/>
      <c r="FX325" s="216"/>
      <c r="FY325" s="216"/>
      <c r="FZ325" s="216"/>
      <c r="GA325" s="216"/>
      <c r="GB325" s="216"/>
      <c r="GC325" s="216"/>
      <c r="GD325" s="216"/>
      <c r="GE325" s="216"/>
      <c r="GF325" s="216"/>
      <c r="GG325" s="216"/>
      <c r="GH325" s="216"/>
      <c r="GI325" s="216"/>
      <c r="GJ325" s="216"/>
      <c r="GK325" s="216"/>
      <c r="GL325" s="216"/>
      <c r="GM325" s="216"/>
      <c r="GN325" s="216"/>
      <c r="GO325" s="216"/>
      <c r="GP325" s="216"/>
      <c r="GQ325" s="216"/>
      <c r="GR325" s="216"/>
      <c r="GS325" s="216"/>
      <c r="GT325" s="216"/>
      <c r="GU325" s="216"/>
      <c r="GV325" s="216"/>
      <c r="GW325" s="216"/>
      <c r="GX325" s="216"/>
      <c r="GY325" s="216"/>
      <c r="GZ325" s="216"/>
      <c r="HA325" s="216"/>
      <c r="HB325" s="216"/>
      <c r="HC325" s="216"/>
      <c r="HD325" s="216"/>
      <c r="HE325" s="216"/>
      <c r="HF325" s="216"/>
      <c r="HG325" s="216"/>
      <c r="HH325" s="216"/>
      <c r="HI325" s="216"/>
      <c r="HJ325" s="216"/>
      <c r="HK325" s="216"/>
      <c r="HL325" s="216"/>
      <c r="HM325" s="216"/>
      <c r="HN325" s="216"/>
      <c r="HO325" s="216"/>
      <c r="HP325" s="216"/>
      <c r="HQ325" s="216"/>
      <c r="HR325" s="216"/>
      <c r="HS325" s="216"/>
      <c r="HT325" s="216"/>
      <c r="HU325" s="216"/>
      <c r="HV325" s="216"/>
      <c r="HW325" s="216"/>
      <c r="HX325" s="216"/>
      <c r="HY325" s="216"/>
      <c r="HZ325" s="216"/>
      <c r="IA325" s="216"/>
      <c r="IB325" s="216"/>
      <c r="IC325" s="216"/>
      <c r="ID325" s="216"/>
      <c r="IE325" s="216"/>
      <c r="IF325" s="216"/>
      <c r="IG325" s="216"/>
      <c r="IH325" s="216"/>
      <c r="II325" s="216"/>
      <c r="IJ325" s="216"/>
      <c r="IK325" s="216"/>
      <c r="IL325" s="216"/>
      <c r="IM325" s="216"/>
      <c r="IN325" s="216"/>
      <c r="IO325" s="216"/>
      <c r="IP325" s="216"/>
      <c r="IQ325" s="216"/>
      <c r="IR325" s="216"/>
      <c r="IS325" s="216"/>
      <c r="IT325" s="216"/>
      <c r="IU325" s="216"/>
      <c r="IV325" s="216"/>
      <c r="IW325" s="216"/>
      <c r="IX325" s="216"/>
    </row>
    <row r="326" spans="1:258" s="49" customFormat="1" ht="12.95" customHeight="1">
      <c r="A326" s="35" t="s">
        <v>350</v>
      </c>
      <c r="B326" s="35"/>
      <c r="C326" s="36"/>
      <c r="D326" s="35">
        <v>210014329</v>
      </c>
      <c r="E326" s="37" t="s">
        <v>1436</v>
      </c>
      <c r="F326" s="37">
        <v>22100183</v>
      </c>
      <c r="G326" s="37" t="s">
        <v>1399</v>
      </c>
      <c r="H326" s="37" t="s">
        <v>560</v>
      </c>
      <c r="I326" s="37" t="s">
        <v>552</v>
      </c>
      <c r="J326" s="37" t="s">
        <v>561</v>
      </c>
      <c r="K326" s="38" t="s">
        <v>150</v>
      </c>
      <c r="L326" s="39" t="s">
        <v>105</v>
      </c>
      <c r="M326" s="37"/>
      <c r="N326" s="40" t="s">
        <v>106</v>
      </c>
      <c r="O326" s="39" t="s">
        <v>107</v>
      </c>
      <c r="P326" s="37" t="s">
        <v>108</v>
      </c>
      <c r="Q326" s="39" t="s">
        <v>151</v>
      </c>
      <c r="R326" s="38" t="s">
        <v>110</v>
      </c>
      <c r="S326" s="39" t="s">
        <v>107</v>
      </c>
      <c r="T326" s="41" t="s">
        <v>122</v>
      </c>
      <c r="U326" s="37" t="s">
        <v>112</v>
      </c>
      <c r="V326" s="39">
        <v>60</v>
      </c>
      <c r="W326" s="37" t="s">
        <v>113</v>
      </c>
      <c r="X326" s="39"/>
      <c r="Y326" s="39"/>
      <c r="Z326" s="39"/>
      <c r="AA326" s="40">
        <v>0</v>
      </c>
      <c r="AB326" s="38">
        <v>90</v>
      </c>
      <c r="AC326" s="38">
        <v>10</v>
      </c>
      <c r="AD326" s="42" t="s">
        <v>179</v>
      </c>
      <c r="AE326" s="37" t="s">
        <v>115</v>
      </c>
      <c r="AF326" s="42">
        <v>6</v>
      </c>
      <c r="AG326" s="42">
        <v>665500</v>
      </c>
      <c r="AH326" s="43">
        <f t="shared" si="20"/>
        <v>3993000</v>
      </c>
      <c r="AI326" s="44">
        <f t="shared" si="21"/>
        <v>4472160</v>
      </c>
      <c r="AJ326" s="45"/>
      <c r="AK326" s="46"/>
      <c r="AL326" s="45"/>
      <c r="AM326" s="45" t="s">
        <v>116</v>
      </c>
      <c r="AN326" s="35"/>
      <c r="AO326" s="37"/>
      <c r="AP326" s="37"/>
      <c r="AQ326" s="37"/>
      <c r="AR326" s="37" t="s">
        <v>562</v>
      </c>
      <c r="AS326" s="37" t="s">
        <v>562</v>
      </c>
      <c r="AT326" s="37"/>
      <c r="AU326" s="37"/>
      <c r="AV326" s="37"/>
      <c r="AW326" s="37"/>
      <c r="AX326" s="37"/>
      <c r="AY326" s="37"/>
      <c r="BD326" s="49">
        <v>263</v>
      </c>
    </row>
    <row r="327" spans="1:258" s="49" customFormat="1" ht="12.95" customHeight="1">
      <c r="A327" s="35" t="s">
        <v>350</v>
      </c>
      <c r="B327" s="35"/>
      <c r="C327" s="36"/>
      <c r="D327" s="35">
        <v>210014557</v>
      </c>
      <c r="E327" s="37" t="s">
        <v>1437</v>
      </c>
      <c r="F327" s="37">
        <v>22100184</v>
      </c>
      <c r="G327" s="37" t="s">
        <v>1400</v>
      </c>
      <c r="H327" s="37" t="s">
        <v>563</v>
      </c>
      <c r="I327" s="37" t="s">
        <v>552</v>
      </c>
      <c r="J327" s="37" t="s">
        <v>1213</v>
      </c>
      <c r="K327" s="38" t="s">
        <v>150</v>
      </c>
      <c r="L327" s="39" t="s">
        <v>105</v>
      </c>
      <c r="M327" s="37"/>
      <c r="N327" s="40" t="s">
        <v>106</v>
      </c>
      <c r="O327" s="39" t="s">
        <v>107</v>
      </c>
      <c r="P327" s="37" t="s">
        <v>108</v>
      </c>
      <c r="Q327" s="39" t="s">
        <v>151</v>
      </c>
      <c r="R327" s="38" t="s">
        <v>110</v>
      </c>
      <c r="S327" s="39" t="s">
        <v>107</v>
      </c>
      <c r="T327" s="41" t="s">
        <v>122</v>
      </c>
      <c r="U327" s="37" t="s">
        <v>112</v>
      </c>
      <c r="V327" s="39">
        <v>60</v>
      </c>
      <c r="W327" s="37" t="s">
        <v>113</v>
      </c>
      <c r="X327" s="39"/>
      <c r="Y327" s="39"/>
      <c r="Z327" s="39"/>
      <c r="AA327" s="40">
        <v>0</v>
      </c>
      <c r="AB327" s="38">
        <v>90</v>
      </c>
      <c r="AC327" s="38">
        <v>10</v>
      </c>
      <c r="AD327" s="42" t="s">
        <v>179</v>
      </c>
      <c r="AE327" s="37" t="s">
        <v>115</v>
      </c>
      <c r="AF327" s="42">
        <v>2.2999999999999998</v>
      </c>
      <c r="AG327" s="42">
        <v>657250</v>
      </c>
      <c r="AH327" s="43">
        <f t="shared" si="20"/>
        <v>1511674.9999999998</v>
      </c>
      <c r="AI327" s="44">
        <f t="shared" si="21"/>
        <v>1693076</v>
      </c>
      <c r="AJ327" s="45"/>
      <c r="AK327" s="46"/>
      <c r="AL327" s="45"/>
      <c r="AM327" s="45" t="s">
        <v>116</v>
      </c>
      <c r="AN327" s="35"/>
      <c r="AO327" s="37"/>
      <c r="AP327" s="37"/>
      <c r="AQ327" s="37"/>
      <c r="AR327" s="37" t="s">
        <v>564</v>
      </c>
      <c r="AS327" s="37" t="s">
        <v>564</v>
      </c>
      <c r="AT327" s="37"/>
      <c r="AU327" s="37"/>
      <c r="AV327" s="37"/>
      <c r="AW327" s="37"/>
      <c r="AX327" s="37"/>
      <c r="AY327" s="37"/>
      <c r="BD327" s="49">
        <v>264</v>
      </c>
      <c r="BE327" s="216"/>
      <c r="BF327" s="216"/>
      <c r="BG327" s="216"/>
      <c r="BH327" s="216"/>
      <c r="BI327" s="216"/>
      <c r="BJ327" s="216"/>
      <c r="BK327" s="216"/>
      <c r="BL327" s="216"/>
      <c r="BM327" s="216"/>
      <c r="BN327" s="216"/>
      <c r="BO327" s="216"/>
      <c r="BP327" s="216"/>
      <c r="BQ327" s="216"/>
      <c r="BR327" s="216"/>
      <c r="BS327" s="216"/>
      <c r="BT327" s="216"/>
      <c r="BU327" s="216"/>
      <c r="BV327" s="216"/>
      <c r="BW327" s="216"/>
      <c r="BX327" s="216"/>
      <c r="BY327" s="216"/>
      <c r="BZ327" s="216"/>
      <c r="CA327" s="216"/>
      <c r="CB327" s="216"/>
      <c r="CC327" s="216"/>
      <c r="CD327" s="216"/>
      <c r="CE327" s="216"/>
      <c r="CF327" s="216"/>
      <c r="CG327" s="216"/>
      <c r="CH327" s="216"/>
      <c r="CI327" s="216"/>
      <c r="CJ327" s="216"/>
      <c r="CK327" s="216"/>
      <c r="CL327" s="216"/>
      <c r="CM327" s="216"/>
      <c r="CN327" s="216"/>
      <c r="CO327" s="216"/>
      <c r="CP327" s="216"/>
      <c r="CQ327" s="216"/>
      <c r="CR327" s="216"/>
      <c r="CS327" s="216"/>
      <c r="CT327" s="216"/>
      <c r="CU327" s="216"/>
      <c r="CV327" s="216"/>
      <c r="CW327" s="216"/>
      <c r="CX327" s="216"/>
      <c r="CY327" s="216"/>
      <c r="CZ327" s="216"/>
      <c r="DA327" s="216"/>
      <c r="DB327" s="216"/>
      <c r="DC327" s="216"/>
      <c r="DD327" s="216"/>
      <c r="DE327" s="216"/>
      <c r="DF327" s="216"/>
      <c r="DG327" s="216"/>
      <c r="DH327" s="216"/>
      <c r="DI327" s="216"/>
      <c r="DJ327" s="216"/>
      <c r="DK327" s="216"/>
      <c r="DL327" s="216"/>
      <c r="DM327" s="216"/>
      <c r="DN327" s="216"/>
      <c r="DO327" s="216"/>
      <c r="DP327" s="216"/>
      <c r="DQ327" s="216"/>
      <c r="DR327" s="216"/>
      <c r="DS327" s="216"/>
      <c r="DT327" s="216"/>
      <c r="DU327" s="216"/>
      <c r="DV327" s="216"/>
      <c r="DW327" s="216"/>
      <c r="DX327" s="216"/>
      <c r="DY327" s="216"/>
      <c r="DZ327" s="216"/>
      <c r="EA327" s="216"/>
      <c r="EB327" s="216"/>
      <c r="EC327" s="216"/>
      <c r="ED327" s="216"/>
      <c r="EE327" s="216"/>
      <c r="EF327" s="216"/>
      <c r="EG327" s="216"/>
      <c r="EH327" s="216"/>
      <c r="EI327" s="216"/>
      <c r="EJ327" s="216"/>
      <c r="EK327" s="216"/>
      <c r="EL327" s="216"/>
      <c r="EM327" s="216"/>
      <c r="EN327" s="216"/>
      <c r="EO327" s="216"/>
      <c r="EP327" s="216"/>
      <c r="EQ327" s="216"/>
      <c r="ER327" s="216"/>
      <c r="ES327" s="216"/>
      <c r="ET327" s="216"/>
      <c r="EU327" s="216"/>
      <c r="EV327" s="216"/>
      <c r="EW327" s="216"/>
      <c r="EX327" s="216"/>
      <c r="EY327" s="216"/>
      <c r="EZ327" s="216"/>
      <c r="FA327" s="216"/>
      <c r="FB327" s="216"/>
      <c r="FC327" s="216"/>
      <c r="FD327" s="216"/>
      <c r="FE327" s="216"/>
      <c r="FF327" s="216"/>
      <c r="FG327" s="216"/>
      <c r="FH327" s="216"/>
      <c r="FI327" s="216"/>
      <c r="FJ327" s="216"/>
      <c r="FK327" s="216"/>
      <c r="FL327" s="216"/>
      <c r="FM327" s="216"/>
      <c r="FN327" s="216"/>
      <c r="FO327" s="216"/>
      <c r="FP327" s="216"/>
      <c r="FQ327" s="216"/>
      <c r="FR327" s="216"/>
      <c r="FS327" s="216"/>
      <c r="FT327" s="216"/>
      <c r="FU327" s="216"/>
      <c r="FV327" s="216"/>
      <c r="FW327" s="216"/>
      <c r="FX327" s="216"/>
      <c r="FY327" s="216"/>
      <c r="FZ327" s="216"/>
      <c r="GA327" s="216"/>
      <c r="GB327" s="216"/>
      <c r="GC327" s="216"/>
      <c r="GD327" s="216"/>
      <c r="GE327" s="216"/>
      <c r="GF327" s="216"/>
      <c r="GG327" s="216"/>
      <c r="GH327" s="216"/>
      <c r="GI327" s="216"/>
      <c r="GJ327" s="216"/>
      <c r="GK327" s="216"/>
      <c r="GL327" s="216"/>
      <c r="GM327" s="216"/>
      <c r="GN327" s="216"/>
      <c r="GO327" s="216"/>
      <c r="GP327" s="216"/>
      <c r="GQ327" s="216"/>
      <c r="GR327" s="216"/>
      <c r="GS327" s="216"/>
      <c r="GT327" s="216"/>
      <c r="GU327" s="216"/>
      <c r="GV327" s="216"/>
      <c r="GW327" s="216"/>
      <c r="GX327" s="216"/>
      <c r="GY327" s="216"/>
      <c r="GZ327" s="216"/>
      <c r="HA327" s="216"/>
      <c r="HB327" s="216"/>
      <c r="HC327" s="216"/>
      <c r="HD327" s="216"/>
      <c r="HE327" s="216"/>
      <c r="HF327" s="216"/>
      <c r="HG327" s="216"/>
      <c r="HH327" s="216"/>
      <c r="HI327" s="216"/>
      <c r="HJ327" s="216"/>
      <c r="HK327" s="216"/>
      <c r="HL327" s="216"/>
      <c r="HM327" s="216"/>
      <c r="HN327" s="216"/>
      <c r="HO327" s="216"/>
      <c r="HP327" s="216"/>
      <c r="HQ327" s="216"/>
      <c r="HR327" s="216"/>
      <c r="HS327" s="216"/>
      <c r="HT327" s="216"/>
      <c r="HU327" s="216"/>
      <c r="HV327" s="216"/>
      <c r="HW327" s="216"/>
      <c r="HX327" s="216"/>
      <c r="HY327" s="216"/>
      <c r="HZ327" s="216"/>
      <c r="IA327" s="216"/>
      <c r="IB327" s="216"/>
      <c r="IC327" s="216"/>
      <c r="ID327" s="216"/>
      <c r="IE327" s="216"/>
      <c r="IF327" s="216"/>
      <c r="IG327" s="216"/>
      <c r="IH327" s="216"/>
      <c r="II327" s="216"/>
      <c r="IJ327" s="216"/>
      <c r="IK327" s="216"/>
      <c r="IL327" s="216"/>
      <c r="IM327" s="216"/>
      <c r="IN327" s="216"/>
      <c r="IO327" s="216"/>
      <c r="IP327" s="216"/>
      <c r="IQ327" s="216"/>
      <c r="IR327" s="216"/>
      <c r="IS327" s="216"/>
      <c r="IT327" s="216"/>
      <c r="IU327" s="216"/>
      <c r="IV327" s="216"/>
      <c r="IW327" s="216"/>
      <c r="IX327" s="216"/>
    </row>
    <row r="328" spans="1:258" s="49" customFormat="1" ht="12.95" customHeight="1">
      <c r="A328" s="35" t="s">
        <v>350</v>
      </c>
      <c r="B328" s="35"/>
      <c r="C328" s="36"/>
      <c r="D328" s="35">
        <v>210014515</v>
      </c>
      <c r="E328" s="37" t="s">
        <v>1439</v>
      </c>
      <c r="F328" s="37">
        <v>22100185</v>
      </c>
      <c r="G328" s="37" t="s">
        <v>1401</v>
      </c>
      <c r="H328" s="37" t="s">
        <v>565</v>
      </c>
      <c r="I328" s="37" t="s">
        <v>552</v>
      </c>
      <c r="J328" s="37" t="s">
        <v>566</v>
      </c>
      <c r="K328" s="38" t="s">
        <v>150</v>
      </c>
      <c r="L328" s="39" t="s">
        <v>105</v>
      </c>
      <c r="M328" s="37"/>
      <c r="N328" s="40" t="s">
        <v>106</v>
      </c>
      <c r="O328" s="39" t="s">
        <v>107</v>
      </c>
      <c r="P328" s="37" t="s">
        <v>108</v>
      </c>
      <c r="Q328" s="39" t="s">
        <v>151</v>
      </c>
      <c r="R328" s="38" t="s">
        <v>110</v>
      </c>
      <c r="S328" s="39" t="s">
        <v>107</v>
      </c>
      <c r="T328" s="41" t="s">
        <v>122</v>
      </c>
      <c r="U328" s="37" t="s">
        <v>112</v>
      </c>
      <c r="V328" s="39">
        <v>60</v>
      </c>
      <c r="W328" s="37" t="s">
        <v>113</v>
      </c>
      <c r="X328" s="39"/>
      <c r="Y328" s="39"/>
      <c r="Z328" s="39"/>
      <c r="AA328" s="40">
        <v>0</v>
      </c>
      <c r="AB328" s="38">
        <v>90</v>
      </c>
      <c r="AC328" s="38">
        <v>10</v>
      </c>
      <c r="AD328" s="42" t="s">
        <v>179</v>
      </c>
      <c r="AE328" s="37" t="s">
        <v>115</v>
      </c>
      <c r="AF328" s="42">
        <v>6</v>
      </c>
      <c r="AG328" s="42">
        <v>657250</v>
      </c>
      <c r="AH328" s="43">
        <f t="shared" si="20"/>
        <v>3943500</v>
      </c>
      <c r="AI328" s="44">
        <f t="shared" si="21"/>
        <v>4416720</v>
      </c>
      <c r="AJ328" s="45"/>
      <c r="AK328" s="46"/>
      <c r="AL328" s="45"/>
      <c r="AM328" s="45" t="s">
        <v>116</v>
      </c>
      <c r="AN328" s="35"/>
      <c r="AO328" s="37"/>
      <c r="AP328" s="37"/>
      <c r="AQ328" s="37"/>
      <c r="AR328" s="37" t="s">
        <v>567</v>
      </c>
      <c r="AS328" s="37" t="s">
        <v>567</v>
      </c>
      <c r="AT328" s="37"/>
      <c r="AU328" s="37"/>
      <c r="AV328" s="37"/>
      <c r="AW328" s="37"/>
      <c r="AX328" s="37"/>
      <c r="AY328" s="37"/>
      <c r="BD328" s="49">
        <v>265</v>
      </c>
    </row>
    <row r="329" spans="1:258" s="49" customFormat="1" ht="12.95" customHeight="1">
      <c r="A329" s="35" t="s">
        <v>350</v>
      </c>
      <c r="B329" s="35"/>
      <c r="C329" s="36"/>
      <c r="D329" s="35">
        <v>210014516</v>
      </c>
      <c r="E329" s="37" t="s">
        <v>1441</v>
      </c>
      <c r="F329" s="37">
        <v>22100186</v>
      </c>
      <c r="G329" s="37" t="s">
        <v>1402</v>
      </c>
      <c r="H329" s="37" t="s">
        <v>565</v>
      </c>
      <c r="I329" s="37" t="s">
        <v>552</v>
      </c>
      <c r="J329" s="37" t="s">
        <v>566</v>
      </c>
      <c r="K329" s="38" t="s">
        <v>150</v>
      </c>
      <c r="L329" s="39" t="s">
        <v>105</v>
      </c>
      <c r="M329" s="37"/>
      <c r="N329" s="40" t="s">
        <v>106</v>
      </c>
      <c r="O329" s="39" t="s">
        <v>107</v>
      </c>
      <c r="P329" s="37" t="s">
        <v>108</v>
      </c>
      <c r="Q329" s="39" t="s">
        <v>151</v>
      </c>
      <c r="R329" s="38" t="s">
        <v>110</v>
      </c>
      <c r="S329" s="39" t="s">
        <v>107</v>
      </c>
      <c r="T329" s="41" t="s">
        <v>122</v>
      </c>
      <c r="U329" s="37" t="s">
        <v>112</v>
      </c>
      <c r="V329" s="39">
        <v>60</v>
      </c>
      <c r="W329" s="37" t="s">
        <v>113</v>
      </c>
      <c r="X329" s="39"/>
      <c r="Y329" s="39"/>
      <c r="Z329" s="39"/>
      <c r="AA329" s="40">
        <v>0</v>
      </c>
      <c r="AB329" s="38">
        <v>90</v>
      </c>
      <c r="AC329" s="38">
        <v>10</v>
      </c>
      <c r="AD329" s="42" t="s">
        <v>179</v>
      </c>
      <c r="AE329" s="37" t="s">
        <v>115</v>
      </c>
      <c r="AF329" s="42">
        <v>7</v>
      </c>
      <c r="AG329" s="42">
        <v>657250</v>
      </c>
      <c r="AH329" s="43">
        <f t="shared" si="20"/>
        <v>4600750</v>
      </c>
      <c r="AI329" s="44">
        <f t="shared" si="21"/>
        <v>5152840.0000000009</v>
      </c>
      <c r="AJ329" s="45"/>
      <c r="AK329" s="46"/>
      <c r="AL329" s="45"/>
      <c r="AM329" s="45" t="s">
        <v>116</v>
      </c>
      <c r="AN329" s="35"/>
      <c r="AO329" s="37"/>
      <c r="AP329" s="37"/>
      <c r="AQ329" s="37"/>
      <c r="AR329" s="37" t="s">
        <v>568</v>
      </c>
      <c r="AS329" s="37" t="s">
        <v>568</v>
      </c>
      <c r="AT329" s="37"/>
      <c r="AU329" s="37"/>
      <c r="AV329" s="37"/>
      <c r="AW329" s="37"/>
      <c r="AX329" s="37"/>
      <c r="AY329" s="37"/>
      <c r="BD329" s="49">
        <v>266</v>
      </c>
    </row>
    <row r="330" spans="1:258" s="49" customFormat="1" ht="12.95" customHeight="1">
      <c r="A330" s="35" t="s">
        <v>350</v>
      </c>
      <c r="B330" s="35"/>
      <c r="C330" s="36"/>
      <c r="D330" s="35">
        <v>210014517</v>
      </c>
      <c r="E330" s="37" t="s">
        <v>1440</v>
      </c>
      <c r="F330" s="37">
        <v>22100187</v>
      </c>
      <c r="G330" s="37" t="s">
        <v>1403</v>
      </c>
      <c r="H330" s="37" t="s">
        <v>565</v>
      </c>
      <c r="I330" s="37" t="s">
        <v>552</v>
      </c>
      <c r="J330" s="37" t="s">
        <v>566</v>
      </c>
      <c r="K330" s="38" t="s">
        <v>150</v>
      </c>
      <c r="L330" s="39" t="s">
        <v>105</v>
      </c>
      <c r="M330" s="37"/>
      <c r="N330" s="40" t="s">
        <v>106</v>
      </c>
      <c r="O330" s="39" t="s">
        <v>107</v>
      </c>
      <c r="P330" s="37" t="s">
        <v>108</v>
      </c>
      <c r="Q330" s="39" t="s">
        <v>151</v>
      </c>
      <c r="R330" s="38" t="s">
        <v>110</v>
      </c>
      <c r="S330" s="39" t="s">
        <v>107</v>
      </c>
      <c r="T330" s="41" t="s">
        <v>122</v>
      </c>
      <c r="U330" s="37" t="s">
        <v>112</v>
      </c>
      <c r="V330" s="39">
        <v>60</v>
      </c>
      <c r="W330" s="37" t="s">
        <v>113</v>
      </c>
      <c r="X330" s="39"/>
      <c r="Y330" s="39"/>
      <c r="Z330" s="39"/>
      <c r="AA330" s="40">
        <v>0</v>
      </c>
      <c r="AB330" s="38">
        <v>90</v>
      </c>
      <c r="AC330" s="38">
        <v>10</v>
      </c>
      <c r="AD330" s="42" t="s">
        <v>179</v>
      </c>
      <c r="AE330" s="37" t="s">
        <v>115</v>
      </c>
      <c r="AF330" s="42">
        <v>21</v>
      </c>
      <c r="AG330" s="42">
        <v>657250</v>
      </c>
      <c r="AH330" s="43">
        <f t="shared" si="20"/>
        <v>13802250</v>
      </c>
      <c r="AI330" s="44">
        <f t="shared" si="21"/>
        <v>15458520.000000002</v>
      </c>
      <c r="AJ330" s="45"/>
      <c r="AK330" s="46"/>
      <c r="AL330" s="45"/>
      <c r="AM330" s="45" t="s">
        <v>116</v>
      </c>
      <c r="AN330" s="35"/>
      <c r="AO330" s="37"/>
      <c r="AP330" s="37"/>
      <c r="AQ330" s="37"/>
      <c r="AR330" s="37" t="s">
        <v>569</v>
      </c>
      <c r="AS330" s="37" t="s">
        <v>569</v>
      </c>
      <c r="AT330" s="37"/>
      <c r="AU330" s="37"/>
      <c r="AV330" s="37"/>
      <c r="AW330" s="37"/>
      <c r="AX330" s="37"/>
      <c r="AY330" s="37"/>
      <c r="BD330" s="49">
        <v>267</v>
      </c>
    </row>
    <row r="331" spans="1:258" s="49" customFormat="1" ht="12.95" customHeight="1">
      <c r="A331" s="35" t="s">
        <v>350</v>
      </c>
      <c r="B331" s="35"/>
      <c r="C331" s="36"/>
      <c r="D331" s="35">
        <v>210014518</v>
      </c>
      <c r="E331" s="37" t="s">
        <v>1438</v>
      </c>
      <c r="F331" s="37">
        <v>22100188</v>
      </c>
      <c r="G331" s="37" t="s">
        <v>1404</v>
      </c>
      <c r="H331" s="37" t="s">
        <v>565</v>
      </c>
      <c r="I331" s="37" t="s">
        <v>552</v>
      </c>
      <c r="J331" s="37" t="s">
        <v>566</v>
      </c>
      <c r="K331" s="38" t="s">
        <v>150</v>
      </c>
      <c r="L331" s="39" t="s">
        <v>105</v>
      </c>
      <c r="M331" s="37"/>
      <c r="N331" s="40" t="s">
        <v>106</v>
      </c>
      <c r="O331" s="39" t="s">
        <v>107</v>
      </c>
      <c r="P331" s="37" t="s">
        <v>108</v>
      </c>
      <c r="Q331" s="39" t="s">
        <v>151</v>
      </c>
      <c r="R331" s="38" t="s">
        <v>110</v>
      </c>
      <c r="S331" s="39" t="s">
        <v>107</v>
      </c>
      <c r="T331" s="41" t="s">
        <v>122</v>
      </c>
      <c r="U331" s="37" t="s">
        <v>112</v>
      </c>
      <c r="V331" s="39">
        <v>60</v>
      </c>
      <c r="W331" s="37" t="s">
        <v>113</v>
      </c>
      <c r="X331" s="39"/>
      <c r="Y331" s="39"/>
      <c r="Z331" s="39"/>
      <c r="AA331" s="40">
        <v>0</v>
      </c>
      <c r="AB331" s="38">
        <v>90</v>
      </c>
      <c r="AC331" s="38">
        <v>10</v>
      </c>
      <c r="AD331" s="42" t="s">
        <v>179</v>
      </c>
      <c r="AE331" s="37" t="s">
        <v>115</v>
      </c>
      <c r="AF331" s="42">
        <v>30</v>
      </c>
      <c r="AG331" s="42">
        <v>657250</v>
      </c>
      <c r="AH331" s="43">
        <f t="shared" si="20"/>
        <v>19717500</v>
      </c>
      <c r="AI331" s="44">
        <f t="shared" si="21"/>
        <v>22083600.000000004</v>
      </c>
      <c r="AJ331" s="45"/>
      <c r="AK331" s="46"/>
      <c r="AL331" s="45"/>
      <c r="AM331" s="45" t="s">
        <v>116</v>
      </c>
      <c r="AN331" s="35"/>
      <c r="AO331" s="37"/>
      <c r="AP331" s="37"/>
      <c r="AQ331" s="37"/>
      <c r="AR331" s="37" t="s">
        <v>570</v>
      </c>
      <c r="AS331" s="37" t="s">
        <v>570</v>
      </c>
      <c r="AT331" s="37"/>
      <c r="AU331" s="37"/>
      <c r="AV331" s="37"/>
      <c r="AW331" s="37"/>
      <c r="AX331" s="37"/>
      <c r="AY331" s="37"/>
      <c r="BD331" s="49">
        <v>268</v>
      </c>
    </row>
    <row r="332" spans="1:258" s="49" customFormat="1" ht="12.95" customHeight="1">
      <c r="A332" s="35" t="s">
        <v>350</v>
      </c>
      <c r="B332" s="35"/>
      <c r="C332" s="36"/>
      <c r="D332" s="35">
        <v>210014686</v>
      </c>
      <c r="E332" s="37" t="s">
        <v>1349</v>
      </c>
      <c r="F332" s="37">
        <v>22100189</v>
      </c>
      <c r="G332" s="37" t="s">
        <v>1405</v>
      </c>
      <c r="H332" s="37" t="s">
        <v>571</v>
      </c>
      <c r="I332" s="37" t="s">
        <v>572</v>
      </c>
      <c r="J332" s="37" t="s">
        <v>573</v>
      </c>
      <c r="K332" s="38" t="s">
        <v>104</v>
      </c>
      <c r="L332" s="39" t="s">
        <v>105</v>
      </c>
      <c r="M332" s="37" t="s">
        <v>121</v>
      </c>
      <c r="N332" s="40" t="s">
        <v>83</v>
      </c>
      <c r="O332" s="39" t="s">
        <v>107</v>
      </c>
      <c r="P332" s="37" t="s">
        <v>108</v>
      </c>
      <c r="Q332" s="39" t="s">
        <v>109</v>
      </c>
      <c r="R332" s="38" t="s">
        <v>110</v>
      </c>
      <c r="S332" s="39" t="s">
        <v>107</v>
      </c>
      <c r="T332" s="41" t="s">
        <v>122</v>
      </c>
      <c r="U332" s="37" t="s">
        <v>112</v>
      </c>
      <c r="V332" s="39">
        <v>60</v>
      </c>
      <c r="W332" s="37" t="s">
        <v>113</v>
      </c>
      <c r="X332" s="39"/>
      <c r="Y332" s="39"/>
      <c r="Z332" s="39"/>
      <c r="AA332" s="40">
        <v>30</v>
      </c>
      <c r="AB332" s="38">
        <v>60</v>
      </c>
      <c r="AC332" s="38">
        <v>10</v>
      </c>
      <c r="AD332" s="42" t="s">
        <v>129</v>
      </c>
      <c r="AE332" s="37" t="s">
        <v>115</v>
      </c>
      <c r="AF332" s="42">
        <v>738</v>
      </c>
      <c r="AG332" s="42">
        <v>354.2</v>
      </c>
      <c r="AH332" s="43">
        <f t="shared" si="20"/>
        <v>261399.6</v>
      </c>
      <c r="AI332" s="44">
        <f t="shared" si="21"/>
        <v>292767.55200000003</v>
      </c>
      <c r="AJ332" s="45"/>
      <c r="AK332" s="46"/>
      <c r="AL332" s="45"/>
      <c r="AM332" s="45" t="s">
        <v>116</v>
      </c>
      <c r="AN332" s="35"/>
      <c r="AO332" s="37"/>
      <c r="AP332" s="37"/>
      <c r="AQ332" s="37"/>
      <c r="AR332" s="37" t="s">
        <v>574</v>
      </c>
      <c r="AS332" s="37" t="s">
        <v>574</v>
      </c>
      <c r="AT332" s="37"/>
      <c r="AU332" s="37"/>
      <c r="AV332" s="37"/>
      <c r="AW332" s="37"/>
      <c r="AX332" s="37"/>
      <c r="AY332" s="37"/>
      <c r="BD332" s="49">
        <v>269</v>
      </c>
    </row>
    <row r="333" spans="1:258" s="49" customFormat="1" ht="12.95" customHeight="1">
      <c r="A333" s="35" t="s">
        <v>350</v>
      </c>
      <c r="B333" s="35"/>
      <c r="C333" s="36"/>
      <c r="D333" s="35">
        <v>210015194</v>
      </c>
      <c r="E333" s="37" t="s">
        <v>1348</v>
      </c>
      <c r="F333" s="37">
        <v>22100190</v>
      </c>
      <c r="G333" s="37" t="s">
        <v>1406</v>
      </c>
      <c r="H333" s="37" t="s">
        <v>571</v>
      </c>
      <c r="I333" s="37" t="s">
        <v>572</v>
      </c>
      <c r="J333" s="37" t="s">
        <v>573</v>
      </c>
      <c r="K333" s="38" t="s">
        <v>104</v>
      </c>
      <c r="L333" s="39" t="s">
        <v>105</v>
      </c>
      <c r="M333" s="37" t="s">
        <v>121</v>
      </c>
      <c r="N333" s="40" t="s">
        <v>83</v>
      </c>
      <c r="O333" s="39" t="s">
        <v>107</v>
      </c>
      <c r="P333" s="37" t="s">
        <v>108</v>
      </c>
      <c r="Q333" s="39" t="s">
        <v>109</v>
      </c>
      <c r="R333" s="38" t="s">
        <v>110</v>
      </c>
      <c r="S333" s="39" t="s">
        <v>107</v>
      </c>
      <c r="T333" s="41" t="s">
        <v>122</v>
      </c>
      <c r="U333" s="37" t="s">
        <v>112</v>
      </c>
      <c r="V333" s="39">
        <v>60</v>
      </c>
      <c r="W333" s="37" t="s">
        <v>113</v>
      </c>
      <c r="X333" s="39"/>
      <c r="Y333" s="39"/>
      <c r="Z333" s="39"/>
      <c r="AA333" s="40">
        <v>30</v>
      </c>
      <c r="AB333" s="38">
        <v>60</v>
      </c>
      <c r="AC333" s="38">
        <v>10</v>
      </c>
      <c r="AD333" s="42" t="s">
        <v>129</v>
      </c>
      <c r="AE333" s="37" t="s">
        <v>115</v>
      </c>
      <c r="AF333" s="42">
        <v>184</v>
      </c>
      <c r="AG333" s="42">
        <v>1001</v>
      </c>
      <c r="AH333" s="43">
        <f t="shared" si="20"/>
        <v>184184</v>
      </c>
      <c r="AI333" s="44">
        <f t="shared" si="21"/>
        <v>206286.08000000002</v>
      </c>
      <c r="AJ333" s="45"/>
      <c r="AK333" s="46"/>
      <c r="AL333" s="45"/>
      <c r="AM333" s="45" t="s">
        <v>116</v>
      </c>
      <c r="AN333" s="35"/>
      <c r="AO333" s="37"/>
      <c r="AP333" s="37"/>
      <c r="AQ333" s="37"/>
      <c r="AR333" s="37" t="s">
        <v>575</v>
      </c>
      <c r="AS333" s="37" t="s">
        <v>575</v>
      </c>
      <c r="AT333" s="37"/>
      <c r="AU333" s="37"/>
      <c r="AV333" s="37"/>
      <c r="AW333" s="37"/>
      <c r="AX333" s="37"/>
      <c r="AY333" s="37"/>
      <c r="BD333" s="49">
        <v>270</v>
      </c>
    </row>
    <row r="334" spans="1:258" s="49" customFormat="1" ht="12.95" customHeight="1">
      <c r="A334" s="35" t="s">
        <v>350</v>
      </c>
      <c r="B334" s="35"/>
      <c r="C334" s="36"/>
      <c r="D334" s="35">
        <v>210025312</v>
      </c>
      <c r="E334" s="37" t="s">
        <v>1361</v>
      </c>
      <c r="F334" s="37">
        <v>22100191</v>
      </c>
      <c r="G334" s="37" t="s">
        <v>1407</v>
      </c>
      <c r="H334" s="37" t="s">
        <v>576</v>
      </c>
      <c r="I334" s="37" t="s">
        <v>572</v>
      </c>
      <c r="J334" s="37" t="s">
        <v>577</v>
      </c>
      <c r="K334" s="38" t="s">
        <v>104</v>
      </c>
      <c r="L334" s="39" t="s">
        <v>105</v>
      </c>
      <c r="M334" s="37" t="s">
        <v>121</v>
      </c>
      <c r="N334" s="40" t="s">
        <v>83</v>
      </c>
      <c r="O334" s="39" t="s">
        <v>107</v>
      </c>
      <c r="P334" s="37" t="s">
        <v>108</v>
      </c>
      <c r="Q334" s="39" t="s">
        <v>109</v>
      </c>
      <c r="R334" s="38" t="s">
        <v>110</v>
      </c>
      <c r="S334" s="39" t="s">
        <v>107</v>
      </c>
      <c r="T334" s="41" t="s">
        <v>122</v>
      </c>
      <c r="U334" s="37" t="s">
        <v>112</v>
      </c>
      <c r="V334" s="39">
        <v>60</v>
      </c>
      <c r="W334" s="37" t="s">
        <v>113</v>
      </c>
      <c r="X334" s="39"/>
      <c r="Y334" s="39"/>
      <c r="Z334" s="39"/>
      <c r="AA334" s="40">
        <v>30</v>
      </c>
      <c r="AB334" s="38">
        <v>60</v>
      </c>
      <c r="AC334" s="38">
        <v>10</v>
      </c>
      <c r="AD334" s="42" t="s">
        <v>129</v>
      </c>
      <c r="AE334" s="37" t="s">
        <v>115</v>
      </c>
      <c r="AF334" s="42">
        <v>98</v>
      </c>
      <c r="AG334" s="42">
        <v>585.20000000000005</v>
      </c>
      <c r="AH334" s="43">
        <v>0</v>
      </c>
      <c r="AI334" s="44">
        <v>0</v>
      </c>
      <c r="AJ334" s="45"/>
      <c r="AK334" s="46"/>
      <c r="AL334" s="45"/>
      <c r="AM334" s="45" t="s">
        <v>116</v>
      </c>
      <c r="AN334" s="35"/>
      <c r="AO334" s="37"/>
      <c r="AP334" s="37"/>
      <c r="AQ334" s="37"/>
      <c r="AR334" s="37" t="s">
        <v>578</v>
      </c>
      <c r="AS334" s="37" t="s">
        <v>578</v>
      </c>
      <c r="AT334" s="37"/>
      <c r="AU334" s="37"/>
      <c r="AV334" s="37"/>
      <c r="AW334" s="37"/>
      <c r="AX334" s="37"/>
      <c r="AY334" s="37" t="s">
        <v>3918</v>
      </c>
      <c r="AZ334" s="49" t="s">
        <v>3956</v>
      </c>
      <c r="BD334" s="49">
        <v>271</v>
      </c>
    </row>
    <row r="335" spans="1:258" s="49" customFormat="1" ht="12.95" customHeight="1">
      <c r="A335" s="35" t="s">
        <v>350</v>
      </c>
      <c r="B335" s="35"/>
      <c r="C335" s="36"/>
      <c r="D335" s="35">
        <v>210025307</v>
      </c>
      <c r="E335" s="37" t="s">
        <v>3502</v>
      </c>
      <c r="F335" s="37">
        <v>22100192</v>
      </c>
      <c r="G335" s="37" t="s">
        <v>1408</v>
      </c>
      <c r="H335" s="37" t="s">
        <v>579</v>
      </c>
      <c r="I335" s="37" t="s">
        <v>572</v>
      </c>
      <c r="J335" s="37" t="s">
        <v>372</v>
      </c>
      <c r="K335" s="38" t="s">
        <v>104</v>
      </c>
      <c r="L335" s="39" t="s">
        <v>105</v>
      </c>
      <c r="M335" s="37" t="s">
        <v>121</v>
      </c>
      <c r="N335" s="40" t="s">
        <v>83</v>
      </c>
      <c r="O335" s="39" t="s">
        <v>107</v>
      </c>
      <c r="P335" s="37" t="s">
        <v>108</v>
      </c>
      <c r="Q335" s="39" t="s">
        <v>109</v>
      </c>
      <c r="R335" s="38" t="s">
        <v>110</v>
      </c>
      <c r="S335" s="39" t="s">
        <v>107</v>
      </c>
      <c r="T335" s="41" t="s">
        <v>122</v>
      </c>
      <c r="U335" s="37" t="s">
        <v>112</v>
      </c>
      <c r="V335" s="39">
        <v>60</v>
      </c>
      <c r="W335" s="37" t="s">
        <v>113</v>
      </c>
      <c r="X335" s="39"/>
      <c r="Y335" s="39"/>
      <c r="Z335" s="39"/>
      <c r="AA335" s="40">
        <v>30</v>
      </c>
      <c r="AB335" s="38">
        <v>60</v>
      </c>
      <c r="AC335" s="38">
        <v>10</v>
      </c>
      <c r="AD335" s="42" t="s">
        <v>129</v>
      </c>
      <c r="AE335" s="37" t="s">
        <v>115</v>
      </c>
      <c r="AF335" s="42">
        <v>43</v>
      </c>
      <c r="AG335" s="42">
        <v>1216.5999999999999</v>
      </c>
      <c r="AH335" s="43">
        <v>0</v>
      </c>
      <c r="AI335" s="44">
        <f t="shared" ref="AI335:AI347" si="22">AH335*1.12</f>
        <v>0</v>
      </c>
      <c r="AJ335" s="45"/>
      <c r="AK335" s="46"/>
      <c r="AL335" s="45"/>
      <c r="AM335" s="45" t="s">
        <v>116</v>
      </c>
      <c r="AN335" s="35"/>
      <c r="AO335" s="37"/>
      <c r="AP335" s="37"/>
      <c r="AQ335" s="37"/>
      <c r="AR335" s="37" t="s">
        <v>580</v>
      </c>
      <c r="AS335" s="37" t="s">
        <v>580</v>
      </c>
      <c r="AT335" s="37"/>
      <c r="AU335" s="37"/>
      <c r="AV335" s="37"/>
      <c r="AW335" s="37"/>
      <c r="AX335" s="37"/>
      <c r="AY335" s="37"/>
      <c r="BD335" s="49">
        <v>272</v>
      </c>
    </row>
    <row r="336" spans="1:258" s="49" customFormat="1" ht="12.95" customHeight="1">
      <c r="A336" s="466" t="s">
        <v>350</v>
      </c>
      <c r="B336" s="617"/>
      <c r="C336" s="617"/>
      <c r="D336" s="76">
        <v>210025307</v>
      </c>
      <c r="E336" s="614" t="s">
        <v>4885</v>
      </c>
      <c r="F336" s="617"/>
      <c r="G336" s="617"/>
      <c r="H336" s="741" t="s">
        <v>579</v>
      </c>
      <c r="I336" s="741" t="s">
        <v>572</v>
      </c>
      <c r="J336" s="741" t="s">
        <v>372</v>
      </c>
      <c r="K336" s="547" t="s">
        <v>104</v>
      </c>
      <c r="L336" s="143" t="s">
        <v>105</v>
      </c>
      <c r="M336" s="547" t="s">
        <v>121</v>
      </c>
      <c r="N336" s="143" t="s">
        <v>83</v>
      </c>
      <c r="O336" s="469" t="s">
        <v>107</v>
      </c>
      <c r="P336" s="741" t="s">
        <v>108</v>
      </c>
      <c r="Q336" s="469" t="s">
        <v>2140</v>
      </c>
      <c r="R336" s="547" t="s">
        <v>110</v>
      </c>
      <c r="S336" s="469" t="s">
        <v>107</v>
      </c>
      <c r="T336" s="47" t="s">
        <v>122</v>
      </c>
      <c r="U336" s="741" t="s">
        <v>112</v>
      </c>
      <c r="V336" s="469">
        <v>60</v>
      </c>
      <c r="W336" s="741" t="s">
        <v>113</v>
      </c>
      <c r="X336" s="469"/>
      <c r="Y336" s="469"/>
      <c r="Z336" s="469"/>
      <c r="AA336" s="547">
        <v>30</v>
      </c>
      <c r="AB336" s="547">
        <v>60</v>
      </c>
      <c r="AC336" s="547">
        <v>10</v>
      </c>
      <c r="AD336" s="1049" t="s">
        <v>129</v>
      </c>
      <c r="AE336" s="741" t="s">
        <v>115</v>
      </c>
      <c r="AF336" s="745">
        <v>13</v>
      </c>
      <c r="AG336" s="745">
        <v>1216.5999999999999</v>
      </c>
      <c r="AH336" s="1051">
        <v>15815.8</v>
      </c>
      <c r="AI336" s="1051">
        <f t="shared" si="22"/>
        <v>17713.696</v>
      </c>
      <c r="AJ336" s="1052"/>
      <c r="AK336" s="1053"/>
      <c r="AL336" s="1053"/>
      <c r="AM336" s="1053" t="s">
        <v>116</v>
      </c>
      <c r="AN336" s="466"/>
      <c r="AO336" s="741"/>
      <c r="AP336" s="741"/>
      <c r="AQ336" s="741"/>
      <c r="AR336" s="741" t="s">
        <v>580</v>
      </c>
      <c r="AS336" s="741" t="s">
        <v>580</v>
      </c>
      <c r="AT336" s="741"/>
      <c r="AU336" s="741"/>
      <c r="AV336" s="741"/>
      <c r="AW336" s="741"/>
      <c r="AX336" s="741"/>
      <c r="AY336" s="741" t="s">
        <v>3855</v>
      </c>
      <c r="AZ336" s="1060" t="s">
        <v>105</v>
      </c>
      <c r="BA336" s="366"/>
      <c r="BB336" s="366"/>
      <c r="BC336" s="118" t="e">
        <f>VLOOKUP(#REF!,$E$13:$BD$2009,53,0)</f>
        <v>#REF!</v>
      </c>
      <c r="BD336" s="785" t="e">
        <f>BC336+0.5</f>
        <v>#REF!</v>
      </c>
    </row>
    <row r="337" spans="1:56" s="49" customFormat="1" ht="12.95" customHeight="1">
      <c r="A337" s="35" t="s">
        <v>350</v>
      </c>
      <c r="B337" s="35"/>
      <c r="C337" s="36"/>
      <c r="D337" s="35">
        <v>220019908</v>
      </c>
      <c r="E337" s="37" t="s">
        <v>3503</v>
      </c>
      <c r="F337" s="37">
        <v>22100193</v>
      </c>
      <c r="G337" s="37" t="s">
        <v>1409</v>
      </c>
      <c r="H337" s="37" t="s">
        <v>579</v>
      </c>
      <c r="I337" s="37" t="s">
        <v>572</v>
      </c>
      <c r="J337" s="37" t="s">
        <v>372</v>
      </c>
      <c r="K337" s="38" t="s">
        <v>104</v>
      </c>
      <c r="L337" s="39" t="s">
        <v>105</v>
      </c>
      <c r="M337" s="37" t="s">
        <v>121</v>
      </c>
      <c r="N337" s="40" t="s">
        <v>83</v>
      </c>
      <c r="O337" s="39" t="s">
        <v>107</v>
      </c>
      <c r="P337" s="37" t="s">
        <v>108</v>
      </c>
      <c r="Q337" s="39" t="s">
        <v>109</v>
      </c>
      <c r="R337" s="38" t="s">
        <v>110</v>
      </c>
      <c r="S337" s="39" t="s">
        <v>107</v>
      </c>
      <c r="T337" s="41" t="s">
        <v>122</v>
      </c>
      <c r="U337" s="37" t="s">
        <v>112</v>
      </c>
      <c r="V337" s="39">
        <v>60</v>
      </c>
      <c r="W337" s="37" t="s">
        <v>113</v>
      </c>
      <c r="X337" s="39"/>
      <c r="Y337" s="39"/>
      <c r="Z337" s="39"/>
      <c r="AA337" s="40">
        <v>30</v>
      </c>
      <c r="AB337" s="38">
        <v>60</v>
      </c>
      <c r="AC337" s="38">
        <v>10</v>
      </c>
      <c r="AD337" s="42" t="s">
        <v>129</v>
      </c>
      <c r="AE337" s="37" t="s">
        <v>115</v>
      </c>
      <c r="AF337" s="42">
        <v>1148</v>
      </c>
      <c r="AG337" s="42">
        <v>454.3</v>
      </c>
      <c r="AH337" s="43">
        <f>AF337*AG337</f>
        <v>521536.4</v>
      </c>
      <c r="AI337" s="44">
        <f t="shared" si="22"/>
        <v>584120.76800000004</v>
      </c>
      <c r="AJ337" s="45"/>
      <c r="AK337" s="46"/>
      <c r="AL337" s="45"/>
      <c r="AM337" s="45" t="s">
        <v>116</v>
      </c>
      <c r="AN337" s="35"/>
      <c r="AO337" s="37"/>
      <c r="AP337" s="37"/>
      <c r="AQ337" s="37"/>
      <c r="AR337" s="37" t="s">
        <v>581</v>
      </c>
      <c r="AS337" s="37" t="s">
        <v>581</v>
      </c>
      <c r="AT337" s="37"/>
      <c r="AU337" s="37"/>
      <c r="AV337" s="37"/>
      <c r="AW337" s="37"/>
      <c r="AX337" s="37"/>
      <c r="AY337" s="37"/>
      <c r="BD337" s="49">
        <v>273</v>
      </c>
    </row>
    <row r="338" spans="1:56" s="49" customFormat="1" ht="12.95" customHeight="1">
      <c r="A338" s="35" t="s">
        <v>350</v>
      </c>
      <c r="B338" s="35"/>
      <c r="C338" s="36"/>
      <c r="D338" s="35">
        <v>210016402</v>
      </c>
      <c r="E338" s="37" t="s">
        <v>3504</v>
      </c>
      <c r="F338" s="37">
        <v>22100194</v>
      </c>
      <c r="G338" s="37" t="s">
        <v>1410</v>
      </c>
      <c r="H338" s="37" t="s">
        <v>582</v>
      </c>
      <c r="I338" s="37" t="s">
        <v>583</v>
      </c>
      <c r="J338" s="37" t="s">
        <v>584</v>
      </c>
      <c r="K338" s="38" t="s">
        <v>104</v>
      </c>
      <c r="L338" s="39" t="s">
        <v>105</v>
      </c>
      <c r="M338" s="37"/>
      <c r="N338" s="40" t="s">
        <v>106</v>
      </c>
      <c r="O338" s="39" t="s">
        <v>107</v>
      </c>
      <c r="P338" s="37" t="s">
        <v>108</v>
      </c>
      <c r="Q338" s="39" t="s">
        <v>109</v>
      </c>
      <c r="R338" s="38" t="s">
        <v>110</v>
      </c>
      <c r="S338" s="39" t="s">
        <v>107</v>
      </c>
      <c r="T338" s="41" t="s">
        <v>122</v>
      </c>
      <c r="U338" s="37" t="s">
        <v>112</v>
      </c>
      <c r="V338" s="39">
        <v>60</v>
      </c>
      <c r="W338" s="37" t="s">
        <v>113</v>
      </c>
      <c r="X338" s="39"/>
      <c r="Y338" s="39"/>
      <c r="Z338" s="39"/>
      <c r="AA338" s="40">
        <v>0</v>
      </c>
      <c r="AB338" s="38">
        <v>90</v>
      </c>
      <c r="AC338" s="38">
        <v>10</v>
      </c>
      <c r="AD338" s="42" t="s">
        <v>129</v>
      </c>
      <c r="AE338" s="37" t="s">
        <v>115</v>
      </c>
      <c r="AF338" s="42">
        <v>70</v>
      </c>
      <c r="AG338" s="42">
        <v>1050</v>
      </c>
      <c r="AH338" s="43">
        <v>0</v>
      </c>
      <c r="AI338" s="44">
        <f t="shared" si="22"/>
        <v>0</v>
      </c>
      <c r="AJ338" s="45"/>
      <c r="AK338" s="46"/>
      <c r="AL338" s="45"/>
      <c r="AM338" s="45" t="s">
        <v>116</v>
      </c>
      <c r="AN338" s="35"/>
      <c r="AO338" s="37"/>
      <c r="AP338" s="37"/>
      <c r="AQ338" s="37"/>
      <c r="AR338" s="37" t="s">
        <v>585</v>
      </c>
      <c r="AS338" s="37" t="s">
        <v>585</v>
      </c>
      <c r="AT338" s="37"/>
      <c r="AU338" s="37"/>
      <c r="AV338" s="37"/>
      <c r="AW338" s="37"/>
      <c r="AX338" s="37"/>
      <c r="AY338" s="37"/>
      <c r="BD338" s="49">
        <v>274</v>
      </c>
    </row>
    <row r="339" spans="1:56" s="49" customFormat="1" ht="12.95" customHeight="1">
      <c r="A339" s="101" t="s">
        <v>350</v>
      </c>
      <c r="B339" s="122"/>
      <c r="C339" s="122"/>
      <c r="D339" s="101">
        <v>210016402</v>
      </c>
      <c r="E339" s="101" t="s">
        <v>3895</v>
      </c>
      <c r="F339" s="101">
        <v>22100194</v>
      </c>
      <c r="G339" s="293"/>
      <c r="H339" s="126" t="s">
        <v>582</v>
      </c>
      <c r="I339" s="126" t="s">
        <v>583</v>
      </c>
      <c r="J339" s="126" t="s">
        <v>584</v>
      </c>
      <c r="K339" s="101" t="s">
        <v>104</v>
      </c>
      <c r="L339" s="101" t="s">
        <v>105</v>
      </c>
      <c r="M339" s="74"/>
      <c r="N339" s="101" t="s">
        <v>106</v>
      </c>
      <c r="O339" s="122" t="s">
        <v>107</v>
      </c>
      <c r="P339" s="124" t="s">
        <v>108</v>
      </c>
      <c r="Q339" s="74" t="s">
        <v>109</v>
      </c>
      <c r="R339" s="74" t="s">
        <v>110</v>
      </c>
      <c r="S339" s="122" t="s">
        <v>107</v>
      </c>
      <c r="T339" s="124" t="s">
        <v>122</v>
      </c>
      <c r="U339" s="74" t="s">
        <v>112</v>
      </c>
      <c r="V339" s="74">
        <v>60</v>
      </c>
      <c r="W339" s="74" t="s">
        <v>113</v>
      </c>
      <c r="X339" s="74"/>
      <c r="Y339" s="74"/>
      <c r="Z339" s="74"/>
      <c r="AA339" s="294">
        <v>0</v>
      </c>
      <c r="AB339" s="74">
        <v>90</v>
      </c>
      <c r="AC339" s="294">
        <v>10</v>
      </c>
      <c r="AD339" s="74" t="s">
        <v>129</v>
      </c>
      <c r="AE339" s="74" t="s">
        <v>115</v>
      </c>
      <c r="AF339" s="295">
        <v>54</v>
      </c>
      <c r="AG339" s="296">
        <v>1050</v>
      </c>
      <c r="AH339" s="43">
        <v>0</v>
      </c>
      <c r="AI339" s="44">
        <f t="shared" si="22"/>
        <v>0</v>
      </c>
      <c r="AJ339" s="298"/>
      <c r="AK339" s="298"/>
      <c r="AL339" s="298"/>
      <c r="AM339" s="299" t="s">
        <v>116</v>
      </c>
      <c r="AN339" s="300"/>
      <c r="AO339" s="300"/>
      <c r="AP339" s="74"/>
      <c r="AQ339" s="74"/>
      <c r="AR339" s="74" t="s">
        <v>585</v>
      </c>
      <c r="AS339" s="293"/>
      <c r="AT339" s="74"/>
      <c r="AU339" s="74"/>
      <c r="AV339" s="74"/>
      <c r="AW339" s="74"/>
      <c r="AX339" s="74"/>
      <c r="AY339" s="74" t="s">
        <v>3870</v>
      </c>
      <c r="AZ339" s="216"/>
      <c r="BA339" s="216"/>
      <c r="BB339" s="216"/>
      <c r="BC339" s="224"/>
      <c r="BD339" s="49">
        <v>275</v>
      </c>
    </row>
    <row r="340" spans="1:56" s="49" customFormat="1" ht="12.95" customHeight="1">
      <c r="A340" s="387" t="s">
        <v>350</v>
      </c>
      <c r="B340" s="617"/>
      <c r="C340" s="617"/>
      <c r="D340" s="109">
        <v>210016402</v>
      </c>
      <c r="E340" s="106" t="s">
        <v>4797</v>
      </c>
      <c r="F340" s="617"/>
      <c r="G340" s="617"/>
      <c r="H340" s="47" t="s">
        <v>582</v>
      </c>
      <c r="I340" s="47" t="s">
        <v>583</v>
      </c>
      <c r="J340" s="47" t="s">
        <v>584</v>
      </c>
      <c r="K340" s="109" t="s">
        <v>104</v>
      </c>
      <c r="L340" s="109" t="s">
        <v>105</v>
      </c>
      <c r="M340" s="76"/>
      <c r="N340" s="76" t="s">
        <v>106</v>
      </c>
      <c r="O340" s="592" t="s">
        <v>107</v>
      </c>
      <c r="P340" s="1062" t="s">
        <v>108</v>
      </c>
      <c r="Q340" s="469" t="s">
        <v>2140</v>
      </c>
      <c r="R340" s="76" t="s">
        <v>110</v>
      </c>
      <c r="S340" s="592" t="s">
        <v>107</v>
      </c>
      <c r="T340" s="1062" t="s">
        <v>122</v>
      </c>
      <c r="U340" s="466" t="s">
        <v>112</v>
      </c>
      <c r="V340" s="466">
        <v>60</v>
      </c>
      <c r="W340" s="466" t="s">
        <v>113</v>
      </c>
      <c r="X340" s="72"/>
      <c r="Y340" s="72"/>
      <c r="Z340" s="72"/>
      <c r="AA340" s="595">
        <v>0</v>
      </c>
      <c r="AB340" s="472">
        <v>90</v>
      </c>
      <c r="AC340" s="472">
        <v>10</v>
      </c>
      <c r="AD340" s="72" t="s">
        <v>129</v>
      </c>
      <c r="AE340" s="72" t="s">
        <v>115</v>
      </c>
      <c r="AF340" s="587">
        <v>70</v>
      </c>
      <c r="AG340" s="745">
        <v>1050</v>
      </c>
      <c r="AH340" s="1051">
        <v>73500</v>
      </c>
      <c r="AI340" s="1051">
        <f t="shared" si="22"/>
        <v>82320.000000000015</v>
      </c>
      <c r="AJ340" s="1052"/>
      <c r="AK340" s="1053"/>
      <c r="AL340" s="1053"/>
      <c r="AM340" s="1064" t="s">
        <v>116</v>
      </c>
      <c r="AN340" s="1065"/>
      <c r="AO340" s="1065"/>
      <c r="AP340" s="72"/>
      <c r="AQ340" s="72"/>
      <c r="AR340" s="72" t="s">
        <v>585</v>
      </c>
      <c r="AS340" s="98"/>
      <c r="AT340" s="72"/>
      <c r="AU340" s="72"/>
      <c r="AV340" s="72"/>
      <c r="AW340" s="72"/>
      <c r="AX340" s="72"/>
      <c r="AY340" s="741" t="s">
        <v>3855</v>
      </c>
      <c r="AZ340" s="1060" t="s">
        <v>105</v>
      </c>
      <c r="BA340" s="366"/>
      <c r="BB340" s="366"/>
      <c r="BC340" s="118" t="e">
        <f>VLOOKUP(#REF!,$E$13:$BD$2009,53,0)</f>
        <v>#REF!</v>
      </c>
      <c r="BD340" s="785" t="e">
        <f>BC340+0.5</f>
        <v>#REF!</v>
      </c>
    </row>
    <row r="341" spans="1:56" s="49" customFormat="1" ht="12.95" customHeight="1">
      <c r="A341" s="35" t="s">
        <v>350</v>
      </c>
      <c r="B341" s="35"/>
      <c r="C341" s="36"/>
      <c r="D341" s="35">
        <v>210012999</v>
      </c>
      <c r="E341" s="37" t="s">
        <v>1415</v>
      </c>
      <c r="F341" s="37">
        <v>22100195</v>
      </c>
      <c r="G341" s="37" t="s">
        <v>1411</v>
      </c>
      <c r="H341" s="37" t="s">
        <v>589</v>
      </c>
      <c r="I341" s="37" t="s">
        <v>587</v>
      </c>
      <c r="J341" s="37" t="s">
        <v>590</v>
      </c>
      <c r="K341" s="38" t="s">
        <v>104</v>
      </c>
      <c r="L341" s="39" t="s">
        <v>105</v>
      </c>
      <c r="M341" s="37" t="s">
        <v>121</v>
      </c>
      <c r="N341" s="40" t="s">
        <v>83</v>
      </c>
      <c r="O341" s="39" t="s">
        <v>107</v>
      </c>
      <c r="P341" s="37" t="s">
        <v>108</v>
      </c>
      <c r="Q341" s="39" t="s">
        <v>109</v>
      </c>
      <c r="R341" s="38" t="s">
        <v>110</v>
      </c>
      <c r="S341" s="39" t="s">
        <v>107</v>
      </c>
      <c r="T341" s="41" t="s">
        <v>122</v>
      </c>
      <c r="U341" s="37" t="s">
        <v>112</v>
      </c>
      <c r="V341" s="39">
        <v>60</v>
      </c>
      <c r="W341" s="37" t="s">
        <v>113</v>
      </c>
      <c r="X341" s="39"/>
      <c r="Y341" s="39"/>
      <c r="Z341" s="39"/>
      <c r="AA341" s="40">
        <v>30</v>
      </c>
      <c r="AB341" s="38">
        <v>60</v>
      </c>
      <c r="AC341" s="38">
        <v>10</v>
      </c>
      <c r="AD341" s="42" t="s">
        <v>114</v>
      </c>
      <c r="AE341" s="37" t="s">
        <v>115</v>
      </c>
      <c r="AF341" s="42">
        <v>80</v>
      </c>
      <c r="AG341" s="42">
        <v>4920</v>
      </c>
      <c r="AH341" s="43">
        <f>AF341*AG341</f>
        <v>393600</v>
      </c>
      <c r="AI341" s="44">
        <f t="shared" si="22"/>
        <v>440832.00000000006</v>
      </c>
      <c r="AJ341" s="45"/>
      <c r="AK341" s="46"/>
      <c r="AL341" s="45"/>
      <c r="AM341" s="45" t="s">
        <v>116</v>
      </c>
      <c r="AN341" s="35"/>
      <c r="AO341" s="37"/>
      <c r="AP341" s="37"/>
      <c r="AQ341" s="37"/>
      <c r="AR341" s="37" t="s">
        <v>591</v>
      </c>
      <c r="AS341" s="37" t="s">
        <v>591</v>
      </c>
      <c r="AT341" s="37"/>
      <c r="AU341" s="37"/>
      <c r="AV341" s="37"/>
      <c r="AW341" s="37"/>
      <c r="AX341" s="37"/>
      <c r="AY341" s="37"/>
      <c r="BD341" s="49">
        <v>276</v>
      </c>
    </row>
    <row r="342" spans="1:56" s="49" customFormat="1" ht="12.95" customHeight="1">
      <c r="A342" s="35" t="s">
        <v>350</v>
      </c>
      <c r="B342" s="35"/>
      <c r="C342" s="36"/>
      <c r="D342" s="35">
        <v>210009876</v>
      </c>
      <c r="E342" s="37" t="s">
        <v>1418</v>
      </c>
      <c r="F342" s="37">
        <v>22100196</v>
      </c>
      <c r="G342" s="37" t="s">
        <v>1412</v>
      </c>
      <c r="H342" s="37" t="s">
        <v>586</v>
      </c>
      <c r="I342" s="37" t="s">
        <v>587</v>
      </c>
      <c r="J342" s="37" t="s">
        <v>588</v>
      </c>
      <c r="K342" s="38" t="s">
        <v>104</v>
      </c>
      <c r="L342" s="39" t="s">
        <v>105</v>
      </c>
      <c r="M342" s="37" t="s">
        <v>121</v>
      </c>
      <c r="N342" s="40" t="s">
        <v>83</v>
      </c>
      <c r="O342" s="39" t="s">
        <v>107</v>
      </c>
      <c r="P342" s="37" t="s">
        <v>108</v>
      </c>
      <c r="Q342" s="39" t="s">
        <v>109</v>
      </c>
      <c r="R342" s="38" t="s">
        <v>110</v>
      </c>
      <c r="S342" s="39" t="s">
        <v>107</v>
      </c>
      <c r="T342" s="41" t="s">
        <v>122</v>
      </c>
      <c r="U342" s="37" t="s">
        <v>112</v>
      </c>
      <c r="V342" s="39">
        <v>60</v>
      </c>
      <c r="W342" s="37" t="s">
        <v>113</v>
      </c>
      <c r="X342" s="39"/>
      <c r="Y342" s="39"/>
      <c r="Z342" s="39"/>
      <c r="AA342" s="40">
        <v>30</v>
      </c>
      <c r="AB342" s="38">
        <v>60</v>
      </c>
      <c r="AC342" s="38">
        <v>10</v>
      </c>
      <c r="AD342" s="42" t="s">
        <v>114</v>
      </c>
      <c r="AE342" s="37" t="s">
        <v>115</v>
      </c>
      <c r="AF342" s="42">
        <v>94.1</v>
      </c>
      <c r="AG342" s="42">
        <v>5124.34</v>
      </c>
      <c r="AH342" s="43">
        <f>AF342*AG342</f>
        <v>482200.39399999997</v>
      </c>
      <c r="AI342" s="44">
        <f t="shared" si="22"/>
        <v>540064.44128000003</v>
      </c>
      <c r="AJ342" s="45"/>
      <c r="AK342" s="46"/>
      <c r="AL342" s="45"/>
      <c r="AM342" s="45" t="s">
        <v>116</v>
      </c>
      <c r="AN342" s="35"/>
      <c r="AO342" s="37"/>
      <c r="AP342" s="37"/>
      <c r="AQ342" s="37"/>
      <c r="AR342" s="37" t="s">
        <v>592</v>
      </c>
      <c r="AS342" s="37" t="s">
        <v>592</v>
      </c>
      <c r="AT342" s="37"/>
      <c r="AU342" s="37"/>
      <c r="AV342" s="37"/>
      <c r="AW342" s="37"/>
      <c r="AX342" s="37"/>
      <c r="AY342" s="37"/>
      <c r="BD342" s="49">
        <v>277</v>
      </c>
    </row>
    <row r="343" spans="1:56" s="49" customFormat="1" ht="12.95" customHeight="1">
      <c r="A343" s="35" t="s">
        <v>350</v>
      </c>
      <c r="B343" s="35"/>
      <c r="C343" s="36"/>
      <c r="D343" s="35">
        <v>210012997</v>
      </c>
      <c r="E343" s="37" t="s">
        <v>1417</v>
      </c>
      <c r="F343" s="37">
        <v>22100197</v>
      </c>
      <c r="G343" s="37" t="s">
        <v>1413</v>
      </c>
      <c r="H343" s="37" t="s">
        <v>586</v>
      </c>
      <c r="I343" s="37" t="s">
        <v>587</v>
      </c>
      <c r="J343" s="37" t="s">
        <v>588</v>
      </c>
      <c r="K343" s="38" t="s">
        <v>104</v>
      </c>
      <c r="L343" s="39" t="s">
        <v>105</v>
      </c>
      <c r="M343" s="37" t="s">
        <v>121</v>
      </c>
      <c r="N343" s="40" t="s">
        <v>83</v>
      </c>
      <c r="O343" s="39" t="s">
        <v>107</v>
      </c>
      <c r="P343" s="37" t="s">
        <v>108</v>
      </c>
      <c r="Q343" s="39" t="s">
        <v>109</v>
      </c>
      <c r="R343" s="38" t="s">
        <v>110</v>
      </c>
      <c r="S343" s="39" t="s">
        <v>107</v>
      </c>
      <c r="T343" s="41" t="s">
        <v>122</v>
      </c>
      <c r="U343" s="37" t="s">
        <v>112</v>
      </c>
      <c r="V343" s="39">
        <v>60</v>
      </c>
      <c r="W343" s="37" t="s">
        <v>113</v>
      </c>
      <c r="X343" s="39"/>
      <c r="Y343" s="39"/>
      <c r="Z343" s="39"/>
      <c r="AA343" s="40">
        <v>30</v>
      </c>
      <c r="AB343" s="38">
        <v>60</v>
      </c>
      <c r="AC343" s="38">
        <v>10</v>
      </c>
      <c r="AD343" s="42" t="s">
        <v>114</v>
      </c>
      <c r="AE343" s="37" t="s">
        <v>115</v>
      </c>
      <c r="AF343" s="42">
        <v>270</v>
      </c>
      <c r="AG343" s="42">
        <v>5124.34</v>
      </c>
      <c r="AH343" s="43">
        <v>0</v>
      </c>
      <c r="AI343" s="44">
        <f t="shared" si="22"/>
        <v>0</v>
      </c>
      <c r="AJ343" s="45"/>
      <c r="AK343" s="46"/>
      <c r="AL343" s="45"/>
      <c r="AM343" s="45" t="s">
        <v>116</v>
      </c>
      <c r="AN343" s="35"/>
      <c r="AO343" s="37"/>
      <c r="AP343" s="37"/>
      <c r="AQ343" s="37"/>
      <c r="AR343" s="37" t="s">
        <v>593</v>
      </c>
      <c r="AS343" s="37" t="s">
        <v>593</v>
      </c>
      <c r="AT343" s="37"/>
      <c r="AU343" s="37"/>
      <c r="AV343" s="37"/>
      <c r="AW343" s="37"/>
      <c r="AX343" s="37"/>
      <c r="AY343" s="37"/>
      <c r="BD343" s="49">
        <v>278</v>
      </c>
    </row>
    <row r="344" spans="1:56" s="49" customFormat="1" ht="12.95" customHeight="1">
      <c r="A344" s="466" t="s">
        <v>350</v>
      </c>
      <c r="B344" s="617"/>
      <c r="C344" s="617"/>
      <c r="D344" s="76">
        <v>210012997</v>
      </c>
      <c r="E344" s="614" t="s">
        <v>4890</v>
      </c>
      <c r="F344" s="617"/>
      <c r="G344" s="617"/>
      <c r="H344" s="741" t="s">
        <v>586</v>
      </c>
      <c r="I344" s="741" t="s">
        <v>587</v>
      </c>
      <c r="J344" s="741" t="s">
        <v>588</v>
      </c>
      <c r="K344" s="547" t="s">
        <v>104</v>
      </c>
      <c r="L344" s="143" t="s">
        <v>105</v>
      </c>
      <c r="M344" s="547" t="s">
        <v>121</v>
      </c>
      <c r="N344" s="143" t="s">
        <v>83</v>
      </c>
      <c r="O344" s="469" t="s">
        <v>107</v>
      </c>
      <c r="P344" s="741" t="s">
        <v>108</v>
      </c>
      <c r="Q344" s="469" t="s">
        <v>2140</v>
      </c>
      <c r="R344" s="547" t="s">
        <v>110</v>
      </c>
      <c r="S344" s="469" t="s">
        <v>107</v>
      </c>
      <c r="T344" s="47" t="s">
        <v>122</v>
      </c>
      <c r="U344" s="741" t="s">
        <v>112</v>
      </c>
      <c r="V344" s="469">
        <v>60</v>
      </c>
      <c r="W344" s="741" t="s">
        <v>113</v>
      </c>
      <c r="X344" s="469"/>
      <c r="Y344" s="469"/>
      <c r="Z344" s="469"/>
      <c r="AA344" s="547">
        <v>30</v>
      </c>
      <c r="AB344" s="547">
        <v>60</v>
      </c>
      <c r="AC344" s="547">
        <v>10</v>
      </c>
      <c r="AD344" s="1055" t="s">
        <v>114</v>
      </c>
      <c r="AE344" s="741" t="s">
        <v>115</v>
      </c>
      <c r="AF344" s="745">
        <v>152</v>
      </c>
      <c r="AG344" s="745">
        <v>5124.34</v>
      </c>
      <c r="AH344" s="1051">
        <v>778899.68</v>
      </c>
      <c r="AI344" s="1051">
        <f t="shared" si="22"/>
        <v>872367.64160000009</v>
      </c>
      <c r="AJ344" s="1052"/>
      <c r="AK344" s="1053"/>
      <c r="AL344" s="1053"/>
      <c r="AM344" s="1053" t="s">
        <v>116</v>
      </c>
      <c r="AN344" s="466"/>
      <c r="AO344" s="741"/>
      <c r="AP344" s="741"/>
      <c r="AQ344" s="741"/>
      <c r="AR344" s="741" t="s">
        <v>593</v>
      </c>
      <c r="AS344" s="741" t="s">
        <v>593</v>
      </c>
      <c r="AT344" s="741"/>
      <c r="AU344" s="741"/>
      <c r="AV344" s="741"/>
      <c r="AW344" s="741"/>
      <c r="AX344" s="741"/>
      <c r="AY344" s="741" t="s">
        <v>3855</v>
      </c>
      <c r="AZ344" s="1060" t="s">
        <v>105</v>
      </c>
      <c r="BA344" s="366"/>
      <c r="BB344" s="366"/>
      <c r="BC344" s="118" t="e">
        <f>VLOOKUP(#REF!,$E$13:$BD$2009,53,0)</f>
        <v>#REF!</v>
      </c>
      <c r="BD344" s="785" t="e">
        <f>BC344+0.5</f>
        <v>#REF!</v>
      </c>
    </row>
    <row r="345" spans="1:56" s="49" customFormat="1" ht="12.95" customHeight="1">
      <c r="A345" s="35" t="s">
        <v>350</v>
      </c>
      <c r="B345" s="35"/>
      <c r="C345" s="36"/>
      <c r="D345" s="35">
        <v>210012998</v>
      </c>
      <c r="E345" s="37" t="s">
        <v>1416</v>
      </c>
      <c r="F345" s="37">
        <v>22100198</v>
      </c>
      <c r="G345" s="37" t="s">
        <v>1414</v>
      </c>
      <c r="H345" s="63" t="s">
        <v>586</v>
      </c>
      <c r="I345" s="63" t="s">
        <v>587</v>
      </c>
      <c r="J345" s="63" t="s">
        <v>588</v>
      </c>
      <c r="K345" s="38" t="s">
        <v>104</v>
      </c>
      <c r="L345" s="39" t="s">
        <v>105</v>
      </c>
      <c r="M345" s="37" t="s">
        <v>121</v>
      </c>
      <c r="N345" s="40" t="s">
        <v>83</v>
      </c>
      <c r="O345" s="39" t="s">
        <v>107</v>
      </c>
      <c r="P345" s="37" t="s">
        <v>108</v>
      </c>
      <c r="Q345" s="39" t="s">
        <v>109</v>
      </c>
      <c r="R345" s="38" t="s">
        <v>110</v>
      </c>
      <c r="S345" s="39" t="s">
        <v>107</v>
      </c>
      <c r="T345" s="41" t="s">
        <v>122</v>
      </c>
      <c r="U345" s="37" t="s">
        <v>112</v>
      </c>
      <c r="V345" s="39">
        <v>60</v>
      </c>
      <c r="W345" s="37" t="s">
        <v>113</v>
      </c>
      <c r="X345" s="39"/>
      <c r="Y345" s="39"/>
      <c r="Z345" s="39"/>
      <c r="AA345" s="40">
        <v>30</v>
      </c>
      <c r="AB345" s="38">
        <v>60</v>
      </c>
      <c r="AC345" s="38">
        <v>10</v>
      </c>
      <c r="AD345" s="42" t="s">
        <v>114</v>
      </c>
      <c r="AE345" s="37" t="s">
        <v>115</v>
      </c>
      <c r="AF345" s="42">
        <v>163</v>
      </c>
      <c r="AG345" s="42">
        <v>2899</v>
      </c>
      <c r="AH345" s="43">
        <f>AF345*AG345</f>
        <v>472537</v>
      </c>
      <c r="AI345" s="44">
        <f t="shared" si="22"/>
        <v>529241.44000000006</v>
      </c>
      <c r="AJ345" s="45"/>
      <c r="AK345" s="46"/>
      <c r="AL345" s="45"/>
      <c r="AM345" s="45" t="s">
        <v>116</v>
      </c>
      <c r="AN345" s="35"/>
      <c r="AO345" s="37"/>
      <c r="AP345" s="37"/>
      <c r="AQ345" s="37"/>
      <c r="AR345" s="37" t="s">
        <v>594</v>
      </c>
      <c r="AS345" s="37" t="s">
        <v>594</v>
      </c>
      <c r="AT345" s="37"/>
      <c r="AU345" s="37"/>
      <c r="AV345" s="37"/>
      <c r="AW345" s="37"/>
      <c r="AX345" s="37"/>
      <c r="AY345" s="37"/>
      <c r="BD345" s="49">
        <v>279</v>
      </c>
    </row>
    <row r="346" spans="1:56" s="49" customFormat="1" ht="12.95" customHeight="1">
      <c r="A346" s="35" t="s">
        <v>350</v>
      </c>
      <c r="B346" s="35"/>
      <c r="C346" s="36"/>
      <c r="D346" s="35">
        <v>120001209</v>
      </c>
      <c r="E346" s="37" t="s">
        <v>3505</v>
      </c>
      <c r="F346" s="37">
        <v>22100199</v>
      </c>
      <c r="G346" s="37" t="s">
        <v>1415</v>
      </c>
      <c r="H346" s="37" t="s">
        <v>595</v>
      </c>
      <c r="I346" s="37" t="s">
        <v>596</v>
      </c>
      <c r="J346" s="37" t="s">
        <v>597</v>
      </c>
      <c r="K346" s="148" t="s">
        <v>150</v>
      </c>
      <c r="L346" s="39" t="s">
        <v>105</v>
      </c>
      <c r="M346" s="37" t="s">
        <v>121</v>
      </c>
      <c r="N346" s="40" t="s">
        <v>83</v>
      </c>
      <c r="O346" s="39" t="s">
        <v>107</v>
      </c>
      <c r="P346" s="37" t="s">
        <v>108</v>
      </c>
      <c r="Q346" s="39" t="s">
        <v>151</v>
      </c>
      <c r="R346" s="38" t="s">
        <v>110</v>
      </c>
      <c r="S346" s="39" t="s">
        <v>107</v>
      </c>
      <c r="T346" s="41" t="s">
        <v>122</v>
      </c>
      <c r="U346" s="37" t="s">
        <v>112</v>
      </c>
      <c r="V346" s="39">
        <v>90</v>
      </c>
      <c r="W346" s="37" t="s">
        <v>113</v>
      </c>
      <c r="X346" s="39"/>
      <c r="Y346" s="39"/>
      <c r="Z346" s="39"/>
      <c r="AA346" s="40">
        <v>30</v>
      </c>
      <c r="AB346" s="38">
        <v>60</v>
      </c>
      <c r="AC346" s="38">
        <v>10</v>
      </c>
      <c r="AD346" s="42" t="s">
        <v>129</v>
      </c>
      <c r="AE346" s="37" t="s">
        <v>115</v>
      </c>
      <c r="AF346" s="42">
        <v>4</v>
      </c>
      <c r="AG346" s="42">
        <v>3635415</v>
      </c>
      <c r="AH346" s="43">
        <f>AF346*AG346</f>
        <v>14541660</v>
      </c>
      <c r="AI346" s="44">
        <f t="shared" si="22"/>
        <v>16286659.200000001</v>
      </c>
      <c r="AJ346" s="45"/>
      <c r="AK346" s="46"/>
      <c r="AL346" s="45"/>
      <c r="AM346" s="45" t="s">
        <v>116</v>
      </c>
      <c r="AN346" s="35"/>
      <c r="AO346" s="37"/>
      <c r="AP346" s="37"/>
      <c r="AQ346" s="37"/>
      <c r="AR346" s="37" t="s">
        <v>598</v>
      </c>
      <c r="AS346" s="37" t="s">
        <v>598</v>
      </c>
      <c r="AT346" s="37"/>
      <c r="AU346" s="37"/>
      <c r="AV346" s="37"/>
      <c r="AW346" s="37"/>
      <c r="AX346" s="37"/>
      <c r="AY346" s="37"/>
      <c r="BD346" s="49">
        <v>280</v>
      </c>
    </row>
    <row r="347" spans="1:56" s="49" customFormat="1" ht="12.95" customHeight="1">
      <c r="A347" s="35" t="s">
        <v>350</v>
      </c>
      <c r="B347" s="35"/>
      <c r="C347" s="36"/>
      <c r="D347" s="35">
        <v>120008207</v>
      </c>
      <c r="E347" s="37" t="s">
        <v>3506</v>
      </c>
      <c r="F347" s="37">
        <v>22100200</v>
      </c>
      <c r="G347" s="37" t="s">
        <v>1416</v>
      </c>
      <c r="H347" s="149" t="s">
        <v>595</v>
      </c>
      <c r="I347" s="149" t="s">
        <v>596</v>
      </c>
      <c r="J347" s="149" t="s">
        <v>597</v>
      </c>
      <c r="K347" s="38" t="s">
        <v>150</v>
      </c>
      <c r="L347" s="39" t="s">
        <v>105</v>
      </c>
      <c r="M347" s="37" t="s">
        <v>121</v>
      </c>
      <c r="N347" s="40" t="s">
        <v>83</v>
      </c>
      <c r="O347" s="39" t="s">
        <v>107</v>
      </c>
      <c r="P347" s="37" t="s">
        <v>108</v>
      </c>
      <c r="Q347" s="39" t="s">
        <v>151</v>
      </c>
      <c r="R347" s="38" t="s">
        <v>110</v>
      </c>
      <c r="S347" s="39" t="s">
        <v>107</v>
      </c>
      <c r="T347" s="41" t="s">
        <v>122</v>
      </c>
      <c r="U347" s="37" t="s">
        <v>112</v>
      </c>
      <c r="V347" s="39">
        <v>90</v>
      </c>
      <c r="W347" s="37" t="s">
        <v>113</v>
      </c>
      <c r="X347" s="39"/>
      <c r="Y347" s="39"/>
      <c r="Z347" s="39"/>
      <c r="AA347" s="40">
        <v>30</v>
      </c>
      <c r="AB347" s="38">
        <v>60</v>
      </c>
      <c r="AC347" s="38">
        <v>10</v>
      </c>
      <c r="AD347" s="42" t="s">
        <v>129</v>
      </c>
      <c r="AE347" s="37" t="s">
        <v>115</v>
      </c>
      <c r="AF347" s="42">
        <v>7</v>
      </c>
      <c r="AG347" s="42">
        <v>9660000</v>
      </c>
      <c r="AH347" s="43">
        <f>AF347*AG347</f>
        <v>67620000</v>
      </c>
      <c r="AI347" s="44">
        <f t="shared" si="22"/>
        <v>75734400</v>
      </c>
      <c r="AJ347" s="45"/>
      <c r="AK347" s="46"/>
      <c r="AL347" s="45"/>
      <c r="AM347" s="45" t="s">
        <v>116</v>
      </c>
      <c r="AN347" s="35"/>
      <c r="AO347" s="37"/>
      <c r="AP347" s="37"/>
      <c r="AQ347" s="37"/>
      <c r="AR347" s="37" t="s">
        <v>599</v>
      </c>
      <c r="AS347" s="37" t="s">
        <v>599</v>
      </c>
      <c r="AT347" s="37"/>
      <c r="AU347" s="37"/>
      <c r="AV347" s="37"/>
      <c r="AW347" s="37"/>
      <c r="AX347" s="37"/>
      <c r="AY347" s="37"/>
      <c r="BD347" s="49">
        <v>281</v>
      </c>
    </row>
    <row r="348" spans="1:56" s="49" customFormat="1" ht="12.95" customHeight="1">
      <c r="A348" s="35" t="s">
        <v>350</v>
      </c>
      <c r="B348" s="35"/>
      <c r="C348" s="36"/>
      <c r="D348" s="35">
        <v>120006880</v>
      </c>
      <c r="E348" s="37" t="s">
        <v>3507</v>
      </c>
      <c r="F348" s="37">
        <v>22100201</v>
      </c>
      <c r="G348" s="37" t="s">
        <v>1417</v>
      </c>
      <c r="H348" s="37" t="s">
        <v>1198</v>
      </c>
      <c r="I348" s="37" t="s">
        <v>1199</v>
      </c>
      <c r="J348" s="37" t="s">
        <v>1200</v>
      </c>
      <c r="K348" s="38" t="s">
        <v>150</v>
      </c>
      <c r="L348" s="39" t="s">
        <v>105</v>
      </c>
      <c r="M348" s="37" t="s">
        <v>121</v>
      </c>
      <c r="N348" s="40" t="s">
        <v>83</v>
      </c>
      <c r="O348" s="39" t="s">
        <v>107</v>
      </c>
      <c r="P348" s="37" t="s">
        <v>108</v>
      </c>
      <c r="Q348" s="39" t="s">
        <v>109</v>
      </c>
      <c r="R348" s="38" t="s">
        <v>110</v>
      </c>
      <c r="S348" s="39" t="s">
        <v>107</v>
      </c>
      <c r="T348" s="41" t="s">
        <v>122</v>
      </c>
      <c r="U348" s="37" t="s">
        <v>112</v>
      </c>
      <c r="V348" s="39">
        <v>60</v>
      </c>
      <c r="W348" s="37" t="s">
        <v>113</v>
      </c>
      <c r="X348" s="39"/>
      <c r="Y348" s="39"/>
      <c r="Z348" s="39"/>
      <c r="AA348" s="40">
        <v>30</v>
      </c>
      <c r="AB348" s="38">
        <v>60</v>
      </c>
      <c r="AC348" s="38">
        <v>10</v>
      </c>
      <c r="AD348" s="42" t="s">
        <v>129</v>
      </c>
      <c r="AE348" s="37" t="s">
        <v>115</v>
      </c>
      <c r="AF348" s="42">
        <v>3</v>
      </c>
      <c r="AG348" s="42">
        <v>3300000</v>
      </c>
      <c r="AH348" s="43">
        <v>0</v>
      </c>
      <c r="AI348" s="44">
        <v>0</v>
      </c>
      <c r="AJ348" s="45"/>
      <c r="AK348" s="46"/>
      <c r="AL348" s="45"/>
      <c r="AM348" s="45" t="s">
        <v>116</v>
      </c>
      <c r="AN348" s="35"/>
      <c r="AO348" s="37"/>
      <c r="AP348" s="37"/>
      <c r="AQ348" s="37"/>
      <c r="AR348" s="37" t="s">
        <v>600</v>
      </c>
      <c r="AS348" s="37" t="s">
        <v>600</v>
      </c>
      <c r="AT348" s="37"/>
      <c r="AU348" s="37"/>
      <c r="AV348" s="37"/>
      <c r="AW348" s="37"/>
      <c r="AX348" s="37"/>
      <c r="AY348" s="37" t="s">
        <v>3918</v>
      </c>
      <c r="AZ348" s="49" t="s">
        <v>3956</v>
      </c>
      <c r="BD348" s="49">
        <v>282</v>
      </c>
    </row>
    <row r="349" spans="1:56" s="49" customFormat="1" ht="12.95" customHeight="1">
      <c r="A349" s="35" t="s">
        <v>350</v>
      </c>
      <c r="B349" s="35"/>
      <c r="C349" s="36"/>
      <c r="D349" s="35">
        <v>120005374</v>
      </c>
      <c r="E349" s="37" t="s">
        <v>3508</v>
      </c>
      <c r="F349" s="37">
        <v>22100202</v>
      </c>
      <c r="G349" s="37" t="s">
        <v>1418</v>
      </c>
      <c r="H349" s="37" t="s">
        <v>601</v>
      </c>
      <c r="I349" s="37" t="s">
        <v>596</v>
      </c>
      <c r="J349" s="37" t="s">
        <v>602</v>
      </c>
      <c r="K349" s="38" t="s">
        <v>603</v>
      </c>
      <c r="L349" s="39" t="s">
        <v>604</v>
      </c>
      <c r="M349" s="37" t="s">
        <v>121</v>
      </c>
      <c r="N349" s="40" t="s">
        <v>83</v>
      </c>
      <c r="O349" s="39" t="s">
        <v>107</v>
      </c>
      <c r="P349" s="37" t="s">
        <v>108</v>
      </c>
      <c r="Q349" s="39" t="s">
        <v>151</v>
      </c>
      <c r="R349" s="38" t="s">
        <v>110</v>
      </c>
      <c r="S349" s="39" t="s">
        <v>107</v>
      </c>
      <c r="T349" s="41" t="s">
        <v>122</v>
      </c>
      <c r="U349" s="37" t="s">
        <v>112</v>
      </c>
      <c r="V349" s="39">
        <v>90</v>
      </c>
      <c r="W349" s="37" t="s">
        <v>113</v>
      </c>
      <c r="X349" s="39"/>
      <c r="Y349" s="39"/>
      <c r="Z349" s="39"/>
      <c r="AA349" s="40">
        <v>30</v>
      </c>
      <c r="AB349" s="38">
        <v>60</v>
      </c>
      <c r="AC349" s="38">
        <v>10</v>
      </c>
      <c r="AD349" s="42" t="s">
        <v>129</v>
      </c>
      <c r="AE349" s="37" t="s">
        <v>115</v>
      </c>
      <c r="AF349" s="42">
        <v>4</v>
      </c>
      <c r="AG349" s="42">
        <v>968000</v>
      </c>
      <c r="AH349" s="43">
        <v>0</v>
      </c>
      <c r="AI349" s="44">
        <f>AH349*1.12</f>
        <v>0</v>
      </c>
      <c r="AJ349" s="45"/>
      <c r="AK349" s="46"/>
      <c r="AL349" s="45"/>
      <c r="AM349" s="45" t="s">
        <v>116</v>
      </c>
      <c r="AN349" s="35"/>
      <c r="AO349" s="37"/>
      <c r="AP349" s="37"/>
      <c r="AQ349" s="37"/>
      <c r="AR349" s="37" t="s">
        <v>605</v>
      </c>
      <c r="AS349" s="37" t="s">
        <v>605</v>
      </c>
      <c r="AT349" s="37"/>
      <c r="AU349" s="37"/>
      <c r="AV349" s="37"/>
      <c r="AW349" s="37"/>
      <c r="AX349" s="37"/>
      <c r="AY349" s="37"/>
      <c r="BD349" s="49">
        <v>283</v>
      </c>
    </row>
    <row r="350" spans="1:56" s="366" customFormat="1" ht="13.15" customHeight="1">
      <c r="A350" s="107" t="s">
        <v>350</v>
      </c>
      <c r="B350" s="448"/>
      <c r="C350" s="448"/>
      <c r="D350" s="101">
        <v>120005374</v>
      </c>
      <c r="E350" s="577" t="s">
        <v>3896</v>
      </c>
      <c r="F350" s="448"/>
      <c r="G350" s="448"/>
      <c r="H350" s="580" t="s">
        <v>601</v>
      </c>
      <c r="I350" s="580" t="s">
        <v>596</v>
      </c>
      <c r="J350" s="580" t="s">
        <v>602</v>
      </c>
      <c r="K350" s="107" t="s">
        <v>603</v>
      </c>
      <c r="L350" s="533" t="s">
        <v>604</v>
      </c>
      <c r="M350" s="85" t="s">
        <v>121</v>
      </c>
      <c r="N350" s="107" t="s">
        <v>83</v>
      </c>
      <c r="O350" s="1067" t="s">
        <v>107</v>
      </c>
      <c r="P350" s="1068" t="s">
        <v>108</v>
      </c>
      <c r="Q350" s="580" t="s">
        <v>1094</v>
      </c>
      <c r="R350" s="85" t="s">
        <v>110</v>
      </c>
      <c r="S350" s="1067" t="s">
        <v>107</v>
      </c>
      <c r="T350" s="1068" t="s">
        <v>122</v>
      </c>
      <c r="U350" s="97" t="s">
        <v>112</v>
      </c>
      <c r="V350" s="97">
        <v>90</v>
      </c>
      <c r="W350" s="97" t="s">
        <v>113</v>
      </c>
      <c r="X350" s="85"/>
      <c r="Y350" s="85"/>
      <c r="Z350" s="85"/>
      <c r="AA350" s="610">
        <v>30</v>
      </c>
      <c r="AB350" s="85">
        <v>60</v>
      </c>
      <c r="AC350" s="610">
        <v>10</v>
      </c>
      <c r="AD350" s="85" t="s">
        <v>129</v>
      </c>
      <c r="AE350" s="85" t="s">
        <v>115</v>
      </c>
      <c r="AF350" s="991">
        <v>4</v>
      </c>
      <c r="AG350" s="163">
        <v>968000</v>
      </c>
      <c r="AH350" s="79">
        <v>0</v>
      </c>
      <c r="AI350" s="79">
        <v>0</v>
      </c>
      <c r="AJ350" s="44"/>
      <c r="AK350" s="581"/>
      <c r="AL350" s="79"/>
      <c r="AM350" s="1059" t="s">
        <v>116</v>
      </c>
      <c r="AN350" s="1069"/>
      <c r="AO350" s="1069"/>
      <c r="AP350" s="85"/>
      <c r="AQ350" s="85"/>
      <c r="AR350" s="707" t="s">
        <v>605</v>
      </c>
      <c r="AS350" s="707"/>
      <c r="AT350" s="85"/>
      <c r="AU350" s="85"/>
      <c r="AV350" s="85"/>
      <c r="AW350" s="85"/>
      <c r="AX350" s="85"/>
      <c r="AY350" s="1059" t="s">
        <v>3918</v>
      </c>
      <c r="AZ350" s="1059" t="s">
        <v>4409</v>
      </c>
    </row>
    <row r="351" spans="1:56" s="49" customFormat="1" ht="12.95" customHeight="1">
      <c r="A351" s="35" t="s">
        <v>350</v>
      </c>
      <c r="B351" s="35"/>
      <c r="C351" s="36"/>
      <c r="D351" s="35">
        <v>120006878</v>
      </c>
      <c r="E351" s="37" t="s">
        <v>3509</v>
      </c>
      <c r="F351" s="37">
        <v>22100203</v>
      </c>
      <c r="G351" s="37" t="s">
        <v>1419</v>
      </c>
      <c r="H351" s="37" t="s">
        <v>601</v>
      </c>
      <c r="I351" s="37" t="s">
        <v>596</v>
      </c>
      <c r="J351" s="37" t="s">
        <v>602</v>
      </c>
      <c r="K351" s="38" t="s">
        <v>603</v>
      </c>
      <c r="L351" s="39" t="s">
        <v>604</v>
      </c>
      <c r="M351" s="37" t="s">
        <v>121</v>
      </c>
      <c r="N351" s="40" t="s">
        <v>83</v>
      </c>
      <c r="O351" s="39" t="s">
        <v>107</v>
      </c>
      <c r="P351" s="37" t="s">
        <v>108</v>
      </c>
      <c r="Q351" s="39" t="s">
        <v>151</v>
      </c>
      <c r="R351" s="38" t="s">
        <v>110</v>
      </c>
      <c r="S351" s="39" t="s">
        <v>107</v>
      </c>
      <c r="T351" s="41" t="s">
        <v>122</v>
      </c>
      <c r="U351" s="37" t="s">
        <v>112</v>
      </c>
      <c r="V351" s="39">
        <v>90</v>
      </c>
      <c r="W351" s="37" t="s">
        <v>113</v>
      </c>
      <c r="X351" s="39"/>
      <c r="Y351" s="39"/>
      <c r="Z351" s="39"/>
      <c r="AA351" s="40">
        <v>30</v>
      </c>
      <c r="AB351" s="38">
        <v>60</v>
      </c>
      <c r="AC351" s="38">
        <v>10</v>
      </c>
      <c r="AD351" s="42" t="s">
        <v>129</v>
      </c>
      <c r="AE351" s="37" t="s">
        <v>115</v>
      </c>
      <c r="AF351" s="42">
        <v>4</v>
      </c>
      <c r="AG351" s="42">
        <v>617727.74</v>
      </c>
      <c r="AH351" s="43">
        <v>0</v>
      </c>
      <c r="AI351" s="44">
        <f>AH351*1.12</f>
        <v>0</v>
      </c>
      <c r="AJ351" s="45"/>
      <c r="AK351" s="46"/>
      <c r="AL351" s="45"/>
      <c r="AM351" s="45" t="s">
        <v>116</v>
      </c>
      <c r="AN351" s="35"/>
      <c r="AO351" s="37"/>
      <c r="AP351" s="37"/>
      <c r="AQ351" s="37"/>
      <c r="AR351" s="37" t="s">
        <v>606</v>
      </c>
      <c r="AS351" s="37" t="s">
        <v>606</v>
      </c>
      <c r="AT351" s="37"/>
      <c r="AU351" s="37"/>
      <c r="AV351" s="37"/>
      <c r="AW351" s="37"/>
      <c r="AX351" s="37"/>
      <c r="AY351" s="37"/>
      <c r="BD351" s="49">
        <v>285</v>
      </c>
    </row>
    <row r="352" spans="1:56" s="366" customFormat="1" ht="13.15" customHeight="1">
      <c r="A352" s="107" t="s">
        <v>350</v>
      </c>
      <c r="B352" s="448"/>
      <c r="C352" s="448"/>
      <c r="D352" s="101">
        <v>120006878</v>
      </c>
      <c r="E352" s="577" t="s">
        <v>3897</v>
      </c>
      <c r="F352" s="448"/>
      <c r="G352" s="448"/>
      <c r="H352" s="580" t="s">
        <v>601</v>
      </c>
      <c r="I352" s="580" t="s">
        <v>596</v>
      </c>
      <c r="J352" s="580" t="s">
        <v>602</v>
      </c>
      <c r="K352" s="107" t="s">
        <v>603</v>
      </c>
      <c r="L352" s="533" t="s">
        <v>604</v>
      </c>
      <c r="M352" s="85" t="s">
        <v>121</v>
      </c>
      <c r="N352" s="107" t="s">
        <v>83</v>
      </c>
      <c r="O352" s="1067" t="s">
        <v>107</v>
      </c>
      <c r="P352" s="1068" t="s">
        <v>108</v>
      </c>
      <c r="Q352" s="580" t="s">
        <v>1094</v>
      </c>
      <c r="R352" s="85" t="s">
        <v>110</v>
      </c>
      <c r="S352" s="1067" t="s">
        <v>107</v>
      </c>
      <c r="T352" s="1068" t="s">
        <v>122</v>
      </c>
      <c r="U352" s="97" t="s">
        <v>112</v>
      </c>
      <c r="V352" s="97">
        <v>90</v>
      </c>
      <c r="W352" s="97" t="s">
        <v>113</v>
      </c>
      <c r="X352" s="85"/>
      <c r="Y352" s="85"/>
      <c r="Z352" s="85"/>
      <c r="AA352" s="610">
        <v>30</v>
      </c>
      <c r="AB352" s="85">
        <v>60</v>
      </c>
      <c r="AC352" s="610">
        <v>10</v>
      </c>
      <c r="AD352" s="85" t="s">
        <v>129</v>
      </c>
      <c r="AE352" s="85" t="s">
        <v>115</v>
      </c>
      <c r="AF352" s="991">
        <v>4</v>
      </c>
      <c r="AG352" s="163">
        <v>617727.74</v>
      </c>
      <c r="AH352" s="79">
        <v>0</v>
      </c>
      <c r="AI352" s="79">
        <v>0</v>
      </c>
      <c r="AJ352" s="44"/>
      <c r="AK352" s="581"/>
      <c r="AL352" s="79"/>
      <c r="AM352" s="1059" t="s">
        <v>116</v>
      </c>
      <c r="AN352" s="1069"/>
      <c r="AO352" s="1069"/>
      <c r="AP352" s="85"/>
      <c r="AQ352" s="85"/>
      <c r="AR352" s="707" t="s">
        <v>606</v>
      </c>
      <c r="AS352" s="707"/>
      <c r="AT352" s="85"/>
      <c r="AU352" s="85"/>
      <c r="AV352" s="85"/>
      <c r="AW352" s="85"/>
      <c r="AX352" s="85"/>
      <c r="AY352" s="1059" t="s">
        <v>3918</v>
      </c>
      <c r="AZ352" s="1059" t="s">
        <v>4409</v>
      </c>
    </row>
    <row r="353" spans="1:258" s="49" customFormat="1" ht="12.95" customHeight="1">
      <c r="A353" s="35" t="s">
        <v>350</v>
      </c>
      <c r="B353" s="35"/>
      <c r="C353" s="36"/>
      <c r="D353" s="35">
        <v>120006877</v>
      </c>
      <c r="E353" s="37" t="s">
        <v>3510</v>
      </c>
      <c r="F353" s="37">
        <v>22100204</v>
      </c>
      <c r="G353" s="37" t="s">
        <v>1420</v>
      </c>
      <c r="H353" s="37" t="s">
        <v>607</v>
      </c>
      <c r="I353" s="37" t="s">
        <v>596</v>
      </c>
      <c r="J353" s="37" t="s">
        <v>608</v>
      </c>
      <c r="K353" s="38" t="s">
        <v>150</v>
      </c>
      <c r="L353" s="39" t="s">
        <v>105</v>
      </c>
      <c r="M353" s="37" t="s">
        <v>121</v>
      </c>
      <c r="N353" s="40" t="s">
        <v>83</v>
      </c>
      <c r="O353" s="39" t="s">
        <v>107</v>
      </c>
      <c r="P353" s="37" t="s">
        <v>108</v>
      </c>
      <c r="Q353" s="39" t="s">
        <v>151</v>
      </c>
      <c r="R353" s="38" t="s">
        <v>110</v>
      </c>
      <c r="S353" s="39" t="s">
        <v>107</v>
      </c>
      <c r="T353" s="41" t="s">
        <v>122</v>
      </c>
      <c r="U353" s="37" t="s">
        <v>112</v>
      </c>
      <c r="V353" s="39">
        <v>60</v>
      </c>
      <c r="W353" s="37" t="s">
        <v>113</v>
      </c>
      <c r="X353" s="39"/>
      <c r="Y353" s="39"/>
      <c r="Z353" s="39"/>
      <c r="AA353" s="40">
        <v>30</v>
      </c>
      <c r="AB353" s="38">
        <v>60</v>
      </c>
      <c r="AC353" s="38">
        <v>10</v>
      </c>
      <c r="AD353" s="42" t="s">
        <v>129</v>
      </c>
      <c r="AE353" s="37" t="s">
        <v>115</v>
      </c>
      <c r="AF353" s="42">
        <v>2</v>
      </c>
      <c r="AG353" s="135">
        <v>5300000</v>
      </c>
      <c r="AH353" s="43">
        <f t="shared" ref="AH353:AH358" si="23">AF353*AG353</f>
        <v>10600000</v>
      </c>
      <c r="AI353" s="44">
        <f t="shared" ref="AI353:AI358" si="24">AH353*1.12</f>
        <v>11872000.000000002</v>
      </c>
      <c r="AJ353" s="45"/>
      <c r="AK353" s="46"/>
      <c r="AL353" s="45"/>
      <c r="AM353" s="45" t="s">
        <v>116</v>
      </c>
      <c r="AN353" s="35"/>
      <c r="AO353" s="37"/>
      <c r="AP353" s="37"/>
      <c r="AQ353" s="37"/>
      <c r="AR353" s="37" t="s">
        <v>609</v>
      </c>
      <c r="AS353" s="37" t="s">
        <v>609</v>
      </c>
      <c r="AT353" s="37"/>
      <c r="AU353" s="37"/>
      <c r="AV353" s="37"/>
      <c r="AW353" s="37"/>
      <c r="AX353" s="37"/>
      <c r="AY353" s="37"/>
      <c r="BD353" s="49">
        <v>287</v>
      </c>
    </row>
    <row r="354" spans="1:258" s="49" customFormat="1" ht="12.95" customHeight="1">
      <c r="A354" s="35" t="s">
        <v>350</v>
      </c>
      <c r="B354" s="35"/>
      <c r="C354" s="36"/>
      <c r="D354" s="35">
        <v>210000196</v>
      </c>
      <c r="E354" s="37" t="s">
        <v>1468</v>
      </c>
      <c r="F354" s="37">
        <v>22100205</v>
      </c>
      <c r="G354" s="37" t="s">
        <v>1421</v>
      </c>
      <c r="H354" s="37" t="s">
        <v>610</v>
      </c>
      <c r="I354" s="37" t="s">
        <v>611</v>
      </c>
      <c r="J354" s="37" t="s">
        <v>612</v>
      </c>
      <c r="K354" s="38" t="s">
        <v>104</v>
      </c>
      <c r="L354" s="39" t="s">
        <v>105</v>
      </c>
      <c r="M354" s="37" t="s">
        <v>121</v>
      </c>
      <c r="N354" s="40" t="s">
        <v>83</v>
      </c>
      <c r="O354" s="39" t="s">
        <v>107</v>
      </c>
      <c r="P354" s="37" t="s">
        <v>108</v>
      </c>
      <c r="Q354" s="39" t="s">
        <v>109</v>
      </c>
      <c r="R354" s="38" t="s">
        <v>110</v>
      </c>
      <c r="S354" s="39" t="s">
        <v>107</v>
      </c>
      <c r="T354" s="41" t="s">
        <v>122</v>
      </c>
      <c r="U354" s="37" t="s">
        <v>112</v>
      </c>
      <c r="V354" s="39">
        <v>60</v>
      </c>
      <c r="W354" s="37" t="s">
        <v>113</v>
      </c>
      <c r="X354" s="39"/>
      <c r="Y354" s="39"/>
      <c r="Z354" s="39"/>
      <c r="AA354" s="40">
        <v>30</v>
      </c>
      <c r="AB354" s="38">
        <v>60</v>
      </c>
      <c r="AC354" s="38">
        <v>10</v>
      </c>
      <c r="AD354" s="42" t="s">
        <v>129</v>
      </c>
      <c r="AE354" s="37" t="s">
        <v>115</v>
      </c>
      <c r="AF354" s="42">
        <v>42</v>
      </c>
      <c r="AG354" s="42">
        <v>13637</v>
      </c>
      <c r="AH354" s="43">
        <f t="shared" si="23"/>
        <v>572754</v>
      </c>
      <c r="AI354" s="44">
        <f t="shared" si="24"/>
        <v>641484.4800000001</v>
      </c>
      <c r="AJ354" s="45"/>
      <c r="AK354" s="46"/>
      <c r="AL354" s="45"/>
      <c r="AM354" s="45" t="s">
        <v>116</v>
      </c>
      <c r="AN354" s="35"/>
      <c r="AO354" s="37"/>
      <c r="AP354" s="37"/>
      <c r="AQ354" s="37"/>
      <c r="AR354" s="37" t="s">
        <v>613</v>
      </c>
      <c r="AS354" s="37" t="s">
        <v>613</v>
      </c>
      <c r="AT354" s="37"/>
      <c r="AU354" s="37"/>
      <c r="AV354" s="37"/>
      <c r="AW354" s="37"/>
      <c r="AX354" s="37"/>
      <c r="AY354" s="37"/>
      <c r="BD354" s="49">
        <v>288</v>
      </c>
    </row>
    <row r="355" spans="1:258" s="49" customFormat="1" ht="12.95" customHeight="1">
      <c r="A355" s="35" t="s">
        <v>350</v>
      </c>
      <c r="B355" s="35"/>
      <c r="C355" s="36"/>
      <c r="D355" s="35">
        <v>210018457</v>
      </c>
      <c r="E355" s="37" t="s">
        <v>1469</v>
      </c>
      <c r="F355" s="37">
        <v>22100206</v>
      </c>
      <c r="G355" s="37" t="s">
        <v>1422</v>
      </c>
      <c r="H355" s="37" t="s">
        <v>614</v>
      </c>
      <c r="I355" s="37" t="s">
        <v>611</v>
      </c>
      <c r="J355" s="37" t="s">
        <v>615</v>
      </c>
      <c r="K355" s="38" t="s">
        <v>104</v>
      </c>
      <c r="L355" s="39" t="s">
        <v>105</v>
      </c>
      <c r="M355" s="37" t="s">
        <v>121</v>
      </c>
      <c r="N355" s="40" t="s">
        <v>83</v>
      </c>
      <c r="O355" s="39" t="s">
        <v>107</v>
      </c>
      <c r="P355" s="37" t="s">
        <v>108</v>
      </c>
      <c r="Q355" s="39" t="s">
        <v>109</v>
      </c>
      <c r="R355" s="38" t="s">
        <v>110</v>
      </c>
      <c r="S355" s="39" t="s">
        <v>107</v>
      </c>
      <c r="T355" s="41" t="s">
        <v>122</v>
      </c>
      <c r="U355" s="37" t="s">
        <v>112</v>
      </c>
      <c r="V355" s="39">
        <v>60</v>
      </c>
      <c r="W355" s="37" t="s">
        <v>113</v>
      </c>
      <c r="X355" s="39"/>
      <c r="Y355" s="39"/>
      <c r="Z355" s="39"/>
      <c r="AA355" s="40">
        <v>30</v>
      </c>
      <c r="AB355" s="38">
        <v>60</v>
      </c>
      <c r="AC355" s="38">
        <v>10</v>
      </c>
      <c r="AD355" s="42" t="s">
        <v>129</v>
      </c>
      <c r="AE355" s="37" t="s">
        <v>115</v>
      </c>
      <c r="AF355" s="42">
        <v>159</v>
      </c>
      <c r="AG355" s="42">
        <v>2600</v>
      </c>
      <c r="AH355" s="43">
        <f t="shared" si="23"/>
        <v>413400</v>
      </c>
      <c r="AI355" s="44">
        <f t="shared" si="24"/>
        <v>463008.00000000006</v>
      </c>
      <c r="AJ355" s="45"/>
      <c r="AK355" s="46"/>
      <c r="AL355" s="45"/>
      <c r="AM355" s="45" t="s">
        <v>116</v>
      </c>
      <c r="AN355" s="35"/>
      <c r="AO355" s="37"/>
      <c r="AP355" s="37"/>
      <c r="AQ355" s="37"/>
      <c r="AR355" s="37" t="s">
        <v>616</v>
      </c>
      <c r="AS355" s="37" t="s">
        <v>616</v>
      </c>
      <c r="AT355" s="37"/>
      <c r="AU355" s="37"/>
      <c r="AV355" s="37"/>
      <c r="AW355" s="37"/>
      <c r="AX355" s="37"/>
      <c r="AY355" s="37"/>
      <c r="BD355" s="49">
        <v>289</v>
      </c>
    </row>
    <row r="356" spans="1:258" s="49" customFormat="1" ht="12.95" customHeight="1">
      <c r="A356" s="35" t="s">
        <v>350</v>
      </c>
      <c r="B356" s="35"/>
      <c r="C356" s="36"/>
      <c r="D356" s="35">
        <v>210000201</v>
      </c>
      <c r="E356" s="37" t="s">
        <v>1473</v>
      </c>
      <c r="F356" s="37">
        <v>22100207</v>
      </c>
      <c r="G356" s="37" t="s">
        <v>1423</v>
      </c>
      <c r="H356" s="37" t="s">
        <v>617</v>
      </c>
      <c r="I356" s="37" t="s">
        <v>611</v>
      </c>
      <c r="J356" s="37" t="s">
        <v>618</v>
      </c>
      <c r="K356" s="38" t="s">
        <v>104</v>
      </c>
      <c r="L356" s="39" t="s">
        <v>105</v>
      </c>
      <c r="M356" s="37" t="s">
        <v>121</v>
      </c>
      <c r="N356" s="40" t="s">
        <v>83</v>
      </c>
      <c r="O356" s="39" t="s">
        <v>107</v>
      </c>
      <c r="P356" s="37" t="s">
        <v>108</v>
      </c>
      <c r="Q356" s="39" t="s">
        <v>109</v>
      </c>
      <c r="R356" s="38" t="s">
        <v>110</v>
      </c>
      <c r="S356" s="39" t="s">
        <v>107</v>
      </c>
      <c r="T356" s="41" t="s">
        <v>122</v>
      </c>
      <c r="U356" s="37" t="s">
        <v>112</v>
      </c>
      <c r="V356" s="39">
        <v>60</v>
      </c>
      <c r="W356" s="37" t="s">
        <v>113</v>
      </c>
      <c r="X356" s="39"/>
      <c r="Y356" s="39"/>
      <c r="Z356" s="39"/>
      <c r="AA356" s="40">
        <v>30</v>
      </c>
      <c r="AB356" s="38">
        <v>60</v>
      </c>
      <c r="AC356" s="38">
        <v>10</v>
      </c>
      <c r="AD356" s="42" t="s">
        <v>129</v>
      </c>
      <c r="AE356" s="37" t="s">
        <v>115</v>
      </c>
      <c r="AF356" s="42">
        <v>304</v>
      </c>
      <c r="AG356" s="42">
        <v>7300</v>
      </c>
      <c r="AH356" s="43">
        <f t="shared" si="23"/>
        <v>2219200</v>
      </c>
      <c r="AI356" s="44">
        <f t="shared" si="24"/>
        <v>2485504.0000000005</v>
      </c>
      <c r="AJ356" s="45"/>
      <c r="AK356" s="46"/>
      <c r="AL356" s="45"/>
      <c r="AM356" s="45" t="s">
        <v>116</v>
      </c>
      <c r="AN356" s="35"/>
      <c r="AO356" s="37"/>
      <c r="AP356" s="37"/>
      <c r="AQ356" s="37"/>
      <c r="AR356" s="37" t="s">
        <v>619</v>
      </c>
      <c r="AS356" s="37" t="s">
        <v>619</v>
      </c>
      <c r="AT356" s="37"/>
      <c r="AU356" s="37"/>
      <c r="AV356" s="37"/>
      <c r="AW356" s="37"/>
      <c r="AX356" s="37"/>
      <c r="AY356" s="37"/>
      <c r="BD356" s="49">
        <v>290</v>
      </c>
    </row>
    <row r="357" spans="1:258" s="49" customFormat="1" ht="12.95" customHeight="1">
      <c r="A357" s="35" t="s">
        <v>350</v>
      </c>
      <c r="B357" s="35"/>
      <c r="C357" s="36"/>
      <c r="D357" s="35">
        <v>210012516</v>
      </c>
      <c r="E357" s="37" t="s">
        <v>1472</v>
      </c>
      <c r="F357" s="37">
        <v>22100208</v>
      </c>
      <c r="G357" s="37" t="s">
        <v>1424</v>
      </c>
      <c r="H357" s="37" t="s">
        <v>617</v>
      </c>
      <c r="I357" s="37" t="s">
        <v>611</v>
      </c>
      <c r="J357" s="37" t="s">
        <v>618</v>
      </c>
      <c r="K357" s="38" t="s">
        <v>104</v>
      </c>
      <c r="L357" s="39" t="s">
        <v>105</v>
      </c>
      <c r="M357" s="37" t="s">
        <v>121</v>
      </c>
      <c r="N357" s="40" t="s">
        <v>83</v>
      </c>
      <c r="O357" s="39" t="s">
        <v>107</v>
      </c>
      <c r="P357" s="37" t="s">
        <v>108</v>
      </c>
      <c r="Q357" s="39" t="s">
        <v>109</v>
      </c>
      <c r="R357" s="38" t="s">
        <v>110</v>
      </c>
      <c r="S357" s="39" t="s">
        <v>107</v>
      </c>
      <c r="T357" s="41" t="s">
        <v>122</v>
      </c>
      <c r="U357" s="37" t="s">
        <v>112</v>
      </c>
      <c r="V357" s="39">
        <v>60</v>
      </c>
      <c r="W357" s="37" t="s">
        <v>113</v>
      </c>
      <c r="X357" s="39"/>
      <c r="Y357" s="39"/>
      <c r="Z357" s="39"/>
      <c r="AA357" s="40">
        <v>30</v>
      </c>
      <c r="AB357" s="38">
        <v>60</v>
      </c>
      <c r="AC357" s="38">
        <v>10</v>
      </c>
      <c r="AD357" s="42" t="s">
        <v>129</v>
      </c>
      <c r="AE357" s="37" t="s">
        <v>115</v>
      </c>
      <c r="AF357" s="42">
        <v>294</v>
      </c>
      <c r="AG357" s="42">
        <v>7500</v>
      </c>
      <c r="AH357" s="43">
        <f t="shared" si="23"/>
        <v>2205000</v>
      </c>
      <c r="AI357" s="44">
        <f t="shared" si="24"/>
        <v>2469600.0000000005</v>
      </c>
      <c r="AJ357" s="45"/>
      <c r="AK357" s="46"/>
      <c r="AL357" s="45"/>
      <c r="AM357" s="45" t="s">
        <v>116</v>
      </c>
      <c r="AN357" s="35"/>
      <c r="AO357" s="37"/>
      <c r="AP357" s="37"/>
      <c r="AQ357" s="37"/>
      <c r="AR357" s="37" t="s">
        <v>620</v>
      </c>
      <c r="AS357" s="37" t="s">
        <v>620</v>
      </c>
      <c r="AT357" s="37"/>
      <c r="AU357" s="37"/>
      <c r="AV357" s="37"/>
      <c r="AW357" s="37"/>
      <c r="AX357" s="37"/>
      <c r="AY357" s="37"/>
      <c r="BD357" s="49">
        <v>291</v>
      </c>
    </row>
    <row r="358" spans="1:258" s="49" customFormat="1" ht="12.95" customHeight="1">
      <c r="A358" s="35" t="s">
        <v>350</v>
      </c>
      <c r="B358" s="35"/>
      <c r="C358" s="36"/>
      <c r="D358" s="35">
        <v>210013530</v>
      </c>
      <c r="E358" s="37" t="s">
        <v>1471</v>
      </c>
      <c r="F358" s="37">
        <v>22100209</v>
      </c>
      <c r="G358" s="37" t="s">
        <v>1425</v>
      </c>
      <c r="H358" s="37" t="s">
        <v>617</v>
      </c>
      <c r="I358" s="37" t="s">
        <v>611</v>
      </c>
      <c r="J358" s="37" t="s">
        <v>618</v>
      </c>
      <c r="K358" s="38" t="s">
        <v>104</v>
      </c>
      <c r="L358" s="39" t="s">
        <v>105</v>
      </c>
      <c r="M358" s="37" t="s">
        <v>121</v>
      </c>
      <c r="N358" s="40" t="s">
        <v>83</v>
      </c>
      <c r="O358" s="39" t="s">
        <v>107</v>
      </c>
      <c r="P358" s="37" t="s">
        <v>108</v>
      </c>
      <c r="Q358" s="39" t="s">
        <v>109</v>
      </c>
      <c r="R358" s="38" t="s">
        <v>110</v>
      </c>
      <c r="S358" s="39" t="s">
        <v>107</v>
      </c>
      <c r="T358" s="41" t="s">
        <v>122</v>
      </c>
      <c r="U358" s="37" t="s">
        <v>112</v>
      </c>
      <c r="V358" s="39">
        <v>60</v>
      </c>
      <c r="W358" s="37" t="s">
        <v>113</v>
      </c>
      <c r="X358" s="39"/>
      <c r="Y358" s="39"/>
      <c r="Z358" s="39"/>
      <c r="AA358" s="40">
        <v>30</v>
      </c>
      <c r="AB358" s="38">
        <v>60</v>
      </c>
      <c r="AC358" s="38">
        <v>10</v>
      </c>
      <c r="AD358" s="42" t="s">
        <v>129</v>
      </c>
      <c r="AE358" s="37" t="s">
        <v>115</v>
      </c>
      <c r="AF358" s="42">
        <v>197</v>
      </c>
      <c r="AG358" s="42">
        <v>18000</v>
      </c>
      <c r="AH358" s="43">
        <f t="shared" si="23"/>
        <v>3546000</v>
      </c>
      <c r="AI358" s="44">
        <f t="shared" si="24"/>
        <v>3971520.0000000005</v>
      </c>
      <c r="AJ358" s="45"/>
      <c r="AK358" s="46"/>
      <c r="AL358" s="45"/>
      <c r="AM358" s="45" t="s">
        <v>116</v>
      </c>
      <c r="AN358" s="35"/>
      <c r="AO358" s="37"/>
      <c r="AP358" s="37"/>
      <c r="AQ358" s="37"/>
      <c r="AR358" s="37" t="s">
        <v>621</v>
      </c>
      <c r="AS358" s="37" t="s">
        <v>621</v>
      </c>
      <c r="AT358" s="37"/>
      <c r="AU358" s="37"/>
      <c r="AV358" s="37"/>
      <c r="AW358" s="37"/>
      <c r="AX358" s="37"/>
      <c r="AY358" s="37"/>
      <c r="BD358" s="49">
        <v>292</v>
      </c>
    </row>
    <row r="359" spans="1:258" s="49" customFormat="1" ht="12.95" customHeight="1">
      <c r="A359" s="35" t="s">
        <v>350</v>
      </c>
      <c r="B359" s="35"/>
      <c r="C359" s="36"/>
      <c r="D359" s="35">
        <v>210018893</v>
      </c>
      <c r="E359" s="37" t="s">
        <v>1470</v>
      </c>
      <c r="F359" s="37">
        <v>22100210</v>
      </c>
      <c r="G359" s="37" t="s">
        <v>1426</v>
      </c>
      <c r="H359" s="37" t="s">
        <v>617</v>
      </c>
      <c r="I359" s="37" t="s">
        <v>611</v>
      </c>
      <c r="J359" s="37" t="s">
        <v>618</v>
      </c>
      <c r="K359" s="38" t="s">
        <v>104</v>
      </c>
      <c r="L359" s="39" t="s">
        <v>105</v>
      </c>
      <c r="M359" s="37" t="s">
        <v>121</v>
      </c>
      <c r="N359" s="40" t="s">
        <v>83</v>
      </c>
      <c r="O359" s="39" t="s">
        <v>107</v>
      </c>
      <c r="P359" s="37" t="s">
        <v>108</v>
      </c>
      <c r="Q359" s="39" t="s">
        <v>109</v>
      </c>
      <c r="R359" s="38" t="s">
        <v>110</v>
      </c>
      <c r="S359" s="39" t="s">
        <v>107</v>
      </c>
      <c r="T359" s="41" t="s">
        <v>122</v>
      </c>
      <c r="U359" s="37" t="s">
        <v>112</v>
      </c>
      <c r="V359" s="39">
        <v>60</v>
      </c>
      <c r="W359" s="37" t="s">
        <v>113</v>
      </c>
      <c r="X359" s="39"/>
      <c r="Y359" s="39"/>
      <c r="Z359" s="39"/>
      <c r="AA359" s="40">
        <v>30</v>
      </c>
      <c r="AB359" s="38">
        <v>60</v>
      </c>
      <c r="AC359" s="38">
        <v>10</v>
      </c>
      <c r="AD359" s="42" t="s">
        <v>129</v>
      </c>
      <c r="AE359" s="37" t="s">
        <v>115</v>
      </c>
      <c r="AF359" s="42">
        <v>90</v>
      </c>
      <c r="AG359" s="42">
        <v>4700</v>
      </c>
      <c r="AH359" s="43">
        <v>0</v>
      </c>
      <c r="AI359" s="44">
        <v>0</v>
      </c>
      <c r="AJ359" s="45"/>
      <c r="AK359" s="46"/>
      <c r="AL359" s="45"/>
      <c r="AM359" s="45" t="s">
        <v>116</v>
      </c>
      <c r="AN359" s="35"/>
      <c r="AO359" s="37"/>
      <c r="AP359" s="37"/>
      <c r="AQ359" s="37"/>
      <c r="AR359" s="37" t="s">
        <v>622</v>
      </c>
      <c r="AS359" s="37" t="s">
        <v>622</v>
      </c>
      <c r="AT359" s="37"/>
      <c r="AU359" s="37"/>
      <c r="AV359" s="37"/>
      <c r="AW359" s="37"/>
      <c r="AX359" s="37"/>
      <c r="AY359" s="37" t="s">
        <v>3918</v>
      </c>
      <c r="AZ359" s="49" t="s">
        <v>3956</v>
      </c>
      <c r="BD359" s="49">
        <v>293</v>
      </c>
      <c r="BE359" s="216"/>
      <c r="BF359" s="216"/>
      <c r="BG359" s="216"/>
      <c r="BH359" s="216"/>
      <c r="BI359" s="216"/>
      <c r="BJ359" s="216"/>
      <c r="BK359" s="216"/>
      <c r="BL359" s="216"/>
      <c r="BM359" s="216"/>
      <c r="BN359" s="216"/>
      <c r="BO359" s="216"/>
      <c r="BP359" s="216"/>
      <c r="BQ359" s="216"/>
      <c r="BR359" s="216"/>
      <c r="BS359" s="216"/>
      <c r="BT359" s="216"/>
      <c r="BU359" s="216"/>
      <c r="BV359" s="216"/>
      <c r="BW359" s="216"/>
      <c r="BX359" s="216"/>
      <c r="BY359" s="216"/>
      <c r="BZ359" s="216"/>
      <c r="CA359" s="216"/>
      <c r="CB359" s="216"/>
      <c r="CC359" s="216"/>
      <c r="CD359" s="216"/>
      <c r="CE359" s="216"/>
      <c r="CF359" s="216"/>
      <c r="CG359" s="216"/>
      <c r="CH359" s="216"/>
      <c r="CI359" s="216"/>
      <c r="CJ359" s="216"/>
      <c r="CK359" s="216"/>
      <c r="CL359" s="216"/>
      <c r="CM359" s="216"/>
      <c r="CN359" s="216"/>
      <c r="CO359" s="216"/>
      <c r="CP359" s="216"/>
      <c r="CQ359" s="216"/>
      <c r="CR359" s="216"/>
      <c r="CS359" s="216"/>
      <c r="CT359" s="216"/>
      <c r="CU359" s="216"/>
      <c r="CV359" s="216"/>
      <c r="CW359" s="216"/>
      <c r="CX359" s="216"/>
      <c r="CY359" s="216"/>
      <c r="CZ359" s="216"/>
      <c r="DA359" s="216"/>
      <c r="DB359" s="216"/>
      <c r="DC359" s="216"/>
      <c r="DD359" s="216"/>
      <c r="DE359" s="216"/>
      <c r="DF359" s="216"/>
      <c r="DG359" s="216"/>
      <c r="DH359" s="216"/>
      <c r="DI359" s="216"/>
      <c r="DJ359" s="216"/>
      <c r="DK359" s="216"/>
      <c r="DL359" s="216"/>
      <c r="DM359" s="216"/>
      <c r="DN359" s="216"/>
      <c r="DO359" s="216"/>
      <c r="DP359" s="216"/>
      <c r="DQ359" s="216"/>
      <c r="DR359" s="216"/>
      <c r="DS359" s="216"/>
      <c r="DT359" s="216"/>
      <c r="DU359" s="216"/>
      <c r="DV359" s="216"/>
      <c r="DW359" s="216"/>
      <c r="DX359" s="216"/>
      <c r="DY359" s="216"/>
      <c r="DZ359" s="216"/>
      <c r="EA359" s="216"/>
      <c r="EB359" s="216"/>
      <c r="EC359" s="216"/>
      <c r="ED359" s="216"/>
      <c r="EE359" s="216"/>
      <c r="EF359" s="216"/>
      <c r="EG359" s="216"/>
      <c r="EH359" s="216"/>
      <c r="EI359" s="216"/>
      <c r="EJ359" s="216"/>
      <c r="EK359" s="216"/>
      <c r="EL359" s="216"/>
      <c r="EM359" s="216"/>
      <c r="EN359" s="216"/>
      <c r="EO359" s="216"/>
      <c r="EP359" s="216"/>
      <c r="EQ359" s="216"/>
      <c r="ER359" s="216"/>
      <c r="ES359" s="216"/>
      <c r="ET359" s="216"/>
      <c r="EU359" s="216"/>
      <c r="EV359" s="216"/>
      <c r="EW359" s="216"/>
      <c r="EX359" s="216"/>
      <c r="EY359" s="216"/>
      <c r="EZ359" s="216"/>
      <c r="FA359" s="216"/>
      <c r="FB359" s="216"/>
      <c r="FC359" s="216"/>
      <c r="FD359" s="216"/>
      <c r="FE359" s="216"/>
      <c r="FF359" s="216"/>
      <c r="FG359" s="216"/>
      <c r="FH359" s="216"/>
      <c r="FI359" s="216"/>
      <c r="FJ359" s="216"/>
      <c r="FK359" s="216"/>
      <c r="FL359" s="216"/>
      <c r="FM359" s="216"/>
      <c r="FN359" s="216"/>
      <c r="FO359" s="216"/>
      <c r="FP359" s="216"/>
      <c r="FQ359" s="216"/>
      <c r="FR359" s="216"/>
      <c r="FS359" s="216"/>
      <c r="FT359" s="216"/>
      <c r="FU359" s="216"/>
      <c r="FV359" s="216"/>
      <c r="FW359" s="216"/>
      <c r="FX359" s="216"/>
      <c r="FY359" s="216"/>
      <c r="FZ359" s="216"/>
      <c r="GA359" s="216"/>
      <c r="GB359" s="216"/>
      <c r="GC359" s="216"/>
      <c r="GD359" s="216"/>
      <c r="GE359" s="216"/>
      <c r="GF359" s="216"/>
      <c r="GG359" s="216"/>
      <c r="GH359" s="216"/>
      <c r="GI359" s="216"/>
      <c r="GJ359" s="216"/>
      <c r="GK359" s="216"/>
      <c r="GL359" s="216"/>
      <c r="GM359" s="216"/>
      <c r="GN359" s="216"/>
      <c r="GO359" s="216"/>
      <c r="GP359" s="216"/>
      <c r="GQ359" s="216"/>
      <c r="GR359" s="216"/>
      <c r="GS359" s="216"/>
      <c r="GT359" s="216"/>
      <c r="GU359" s="216"/>
      <c r="GV359" s="216"/>
      <c r="GW359" s="216"/>
      <c r="GX359" s="216"/>
      <c r="GY359" s="216"/>
      <c r="GZ359" s="216"/>
      <c r="HA359" s="216"/>
      <c r="HB359" s="216"/>
      <c r="HC359" s="216"/>
      <c r="HD359" s="216"/>
      <c r="HE359" s="216"/>
      <c r="HF359" s="216"/>
      <c r="HG359" s="216"/>
      <c r="HH359" s="216"/>
      <c r="HI359" s="216"/>
      <c r="HJ359" s="216"/>
      <c r="HK359" s="216"/>
      <c r="HL359" s="216"/>
      <c r="HM359" s="216"/>
      <c r="HN359" s="216"/>
      <c r="HO359" s="216"/>
      <c r="HP359" s="216"/>
      <c r="HQ359" s="216"/>
      <c r="HR359" s="216"/>
      <c r="HS359" s="216"/>
      <c r="HT359" s="216"/>
      <c r="HU359" s="216"/>
      <c r="HV359" s="216"/>
      <c r="HW359" s="216"/>
      <c r="HX359" s="216"/>
      <c r="HY359" s="216"/>
      <c r="HZ359" s="216"/>
      <c r="IA359" s="216"/>
      <c r="IB359" s="216"/>
      <c r="IC359" s="216"/>
      <c r="ID359" s="216"/>
      <c r="IE359" s="216"/>
      <c r="IF359" s="216"/>
      <c r="IG359" s="216"/>
      <c r="IH359" s="216"/>
      <c r="II359" s="216"/>
      <c r="IJ359" s="216"/>
      <c r="IK359" s="216"/>
      <c r="IL359" s="216"/>
      <c r="IM359" s="216"/>
      <c r="IN359" s="216"/>
      <c r="IO359" s="216"/>
      <c r="IP359" s="216"/>
      <c r="IQ359" s="216"/>
      <c r="IR359" s="216"/>
      <c r="IS359" s="216"/>
      <c r="IT359" s="216"/>
      <c r="IU359" s="216"/>
      <c r="IV359" s="216"/>
      <c r="IW359" s="216"/>
      <c r="IX359" s="216"/>
    </row>
    <row r="360" spans="1:258" s="49" customFormat="1" ht="12.95" customHeight="1">
      <c r="A360" s="35" t="s">
        <v>350</v>
      </c>
      <c r="B360" s="35"/>
      <c r="C360" s="36"/>
      <c r="D360" s="35">
        <v>210012515</v>
      </c>
      <c r="E360" s="37" t="s">
        <v>1476</v>
      </c>
      <c r="F360" s="37">
        <v>22100211</v>
      </c>
      <c r="G360" s="37" t="s">
        <v>1427</v>
      </c>
      <c r="H360" s="37" t="s">
        <v>623</v>
      </c>
      <c r="I360" s="37" t="s">
        <v>611</v>
      </c>
      <c r="J360" s="37" t="s">
        <v>624</v>
      </c>
      <c r="K360" s="38" t="s">
        <v>104</v>
      </c>
      <c r="L360" s="39" t="s">
        <v>105</v>
      </c>
      <c r="M360" s="37" t="s">
        <v>121</v>
      </c>
      <c r="N360" s="40" t="s">
        <v>83</v>
      </c>
      <c r="O360" s="39" t="s">
        <v>107</v>
      </c>
      <c r="P360" s="37" t="s">
        <v>108</v>
      </c>
      <c r="Q360" s="39" t="s">
        <v>109</v>
      </c>
      <c r="R360" s="38" t="s">
        <v>110</v>
      </c>
      <c r="S360" s="39" t="s">
        <v>107</v>
      </c>
      <c r="T360" s="41" t="s">
        <v>122</v>
      </c>
      <c r="U360" s="37" t="s">
        <v>112</v>
      </c>
      <c r="V360" s="39">
        <v>60</v>
      </c>
      <c r="W360" s="37" t="s">
        <v>113</v>
      </c>
      <c r="X360" s="39"/>
      <c r="Y360" s="39"/>
      <c r="Z360" s="39"/>
      <c r="AA360" s="40">
        <v>30</v>
      </c>
      <c r="AB360" s="38">
        <v>60</v>
      </c>
      <c r="AC360" s="38">
        <v>10</v>
      </c>
      <c r="AD360" s="42" t="s">
        <v>129</v>
      </c>
      <c r="AE360" s="37" t="s">
        <v>115</v>
      </c>
      <c r="AF360" s="42">
        <v>67</v>
      </c>
      <c r="AG360" s="42">
        <v>57275</v>
      </c>
      <c r="AH360" s="43">
        <f>AF360*AG360</f>
        <v>3837425</v>
      </c>
      <c r="AI360" s="44">
        <f t="shared" ref="AI360:AI387" si="25">AH360*1.12</f>
        <v>4297916</v>
      </c>
      <c r="AJ360" s="45"/>
      <c r="AK360" s="46"/>
      <c r="AL360" s="45"/>
      <c r="AM360" s="45" t="s">
        <v>116</v>
      </c>
      <c r="AN360" s="35"/>
      <c r="AO360" s="37"/>
      <c r="AP360" s="37"/>
      <c r="AQ360" s="37"/>
      <c r="AR360" s="37" t="s">
        <v>625</v>
      </c>
      <c r="AS360" s="37" t="s">
        <v>625</v>
      </c>
      <c r="AT360" s="37"/>
      <c r="AU360" s="37"/>
      <c r="AV360" s="37"/>
      <c r="AW360" s="37"/>
      <c r="AX360" s="37"/>
      <c r="AY360" s="37"/>
      <c r="BD360" s="49">
        <v>294</v>
      </c>
    </row>
    <row r="361" spans="1:258" s="49" customFormat="1" ht="12.95" customHeight="1">
      <c r="A361" s="35" t="s">
        <v>350</v>
      </c>
      <c r="B361" s="35"/>
      <c r="C361" s="36"/>
      <c r="D361" s="35">
        <v>210018453</v>
      </c>
      <c r="E361" s="37" t="s">
        <v>1475</v>
      </c>
      <c r="F361" s="37">
        <v>22100212</v>
      </c>
      <c r="G361" s="37" t="s">
        <v>1428</v>
      </c>
      <c r="H361" s="37" t="s">
        <v>623</v>
      </c>
      <c r="I361" s="37" t="s">
        <v>611</v>
      </c>
      <c r="J361" s="37" t="s">
        <v>624</v>
      </c>
      <c r="K361" s="38" t="s">
        <v>104</v>
      </c>
      <c r="L361" s="39" t="s">
        <v>105</v>
      </c>
      <c r="M361" s="37" t="s">
        <v>121</v>
      </c>
      <c r="N361" s="40" t="s">
        <v>83</v>
      </c>
      <c r="O361" s="39" t="s">
        <v>107</v>
      </c>
      <c r="P361" s="37" t="s">
        <v>108</v>
      </c>
      <c r="Q361" s="39" t="s">
        <v>109</v>
      </c>
      <c r="R361" s="38" t="s">
        <v>110</v>
      </c>
      <c r="S361" s="39" t="s">
        <v>107</v>
      </c>
      <c r="T361" s="41" t="s">
        <v>122</v>
      </c>
      <c r="U361" s="37" t="s">
        <v>112</v>
      </c>
      <c r="V361" s="39">
        <v>60</v>
      </c>
      <c r="W361" s="37" t="s">
        <v>113</v>
      </c>
      <c r="X361" s="39"/>
      <c r="Y361" s="39"/>
      <c r="Z361" s="39"/>
      <c r="AA361" s="40">
        <v>30</v>
      </c>
      <c r="AB361" s="38">
        <v>60</v>
      </c>
      <c r="AC361" s="38">
        <v>10</v>
      </c>
      <c r="AD361" s="42" t="s">
        <v>129</v>
      </c>
      <c r="AE361" s="37" t="s">
        <v>115</v>
      </c>
      <c r="AF361" s="42">
        <v>4</v>
      </c>
      <c r="AG361" s="42">
        <v>146200</v>
      </c>
      <c r="AH361" s="43">
        <f>AF361*AG361</f>
        <v>584800</v>
      </c>
      <c r="AI361" s="44">
        <f t="shared" si="25"/>
        <v>654976.00000000012</v>
      </c>
      <c r="AJ361" s="45"/>
      <c r="AK361" s="46"/>
      <c r="AL361" s="45"/>
      <c r="AM361" s="45" t="s">
        <v>116</v>
      </c>
      <c r="AN361" s="35"/>
      <c r="AO361" s="37"/>
      <c r="AP361" s="37"/>
      <c r="AQ361" s="37"/>
      <c r="AR361" s="37" t="s">
        <v>626</v>
      </c>
      <c r="AS361" s="37" t="s">
        <v>626</v>
      </c>
      <c r="AT361" s="37"/>
      <c r="AU361" s="37"/>
      <c r="AV361" s="37"/>
      <c r="AW361" s="37"/>
      <c r="AX361" s="37"/>
      <c r="AY361" s="37"/>
      <c r="BD361" s="49">
        <v>295</v>
      </c>
    </row>
    <row r="362" spans="1:258" s="49" customFormat="1" ht="12.95" customHeight="1">
      <c r="A362" s="35" t="s">
        <v>350</v>
      </c>
      <c r="B362" s="35"/>
      <c r="C362" s="36"/>
      <c r="D362" s="35">
        <v>210027015</v>
      </c>
      <c r="E362" s="37" t="s">
        <v>1474</v>
      </c>
      <c r="F362" s="37">
        <v>22100213</v>
      </c>
      <c r="G362" s="37" t="s">
        <v>1429</v>
      </c>
      <c r="H362" s="37" t="s">
        <v>623</v>
      </c>
      <c r="I362" s="37" t="s">
        <v>611</v>
      </c>
      <c r="J362" s="37" t="s">
        <v>624</v>
      </c>
      <c r="K362" s="38" t="s">
        <v>104</v>
      </c>
      <c r="L362" s="39" t="s">
        <v>105</v>
      </c>
      <c r="M362" s="37" t="s">
        <v>121</v>
      </c>
      <c r="N362" s="40" t="s">
        <v>83</v>
      </c>
      <c r="O362" s="39" t="s">
        <v>107</v>
      </c>
      <c r="P362" s="37" t="s">
        <v>108</v>
      </c>
      <c r="Q362" s="39" t="s">
        <v>109</v>
      </c>
      <c r="R362" s="38" t="s">
        <v>110</v>
      </c>
      <c r="S362" s="39" t="s">
        <v>107</v>
      </c>
      <c r="T362" s="41" t="s">
        <v>122</v>
      </c>
      <c r="U362" s="37" t="s">
        <v>112</v>
      </c>
      <c r="V362" s="39">
        <v>60</v>
      </c>
      <c r="W362" s="37" t="s">
        <v>113</v>
      </c>
      <c r="X362" s="39"/>
      <c r="Y362" s="39"/>
      <c r="Z362" s="39"/>
      <c r="AA362" s="40">
        <v>30</v>
      </c>
      <c r="AB362" s="38">
        <v>60</v>
      </c>
      <c r="AC362" s="38">
        <v>10</v>
      </c>
      <c r="AD362" s="42" t="s">
        <v>129</v>
      </c>
      <c r="AE362" s="37" t="s">
        <v>115</v>
      </c>
      <c r="AF362" s="42">
        <v>6</v>
      </c>
      <c r="AG362" s="42">
        <v>161450</v>
      </c>
      <c r="AH362" s="43">
        <f>AF362*AG362</f>
        <v>968700</v>
      </c>
      <c r="AI362" s="44">
        <f t="shared" si="25"/>
        <v>1084944</v>
      </c>
      <c r="AJ362" s="45"/>
      <c r="AK362" s="46"/>
      <c r="AL362" s="45"/>
      <c r="AM362" s="45" t="s">
        <v>116</v>
      </c>
      <c r="AN362" s="35"/>
      <c r="AO362" s="37"/>
      <c r="AP362" s="37"/>
      <c r="AQ362" s="37"/>
      <c r="AR362" s="37" t="s">
        <v>627</v>
      </c>
      <c r="AS362" s="37" t="s">
        <v>627</v>
      </c>
      <c r="AT362" s="37"/>
      <c r="AU362" s="37"/>
      <c r="AV362" s="37"/>
      <c r="AW362" s="37"/>
      <c r="AX362" s="37"/>
      <c r="AY362" s="37"/>
      <c r="BD362" s="49">
        <v>296</v>
      </c>
    </row>
    <row r="363" spans="1:258" s="49" customFormat="1" ht="12.95" customHeight="1">
      <c r="A363" s="35" t="s">
        <v>350</v>
      </c>
      <c r="B363" s="35"/>
      <c r="C363" s="36"/>
      <c r="D363" s="35">
        <v>210000020</v>
      </c>
      <c r="E363" s="37" t="s">
        <v>1420</v>
      </c>
      <c r="F363" s="37">
        <v>22100214</v>
      </c>
      <c r="G363" s="37" t="s">
        <v>1430</v>
      </c>
      <c r="H363" s="37" t="s">
        <v>628</v>
      </c>
      <c r="I363" s="37" t="s">
        <v>629</v>
      </c>
      <c r="J363" s="37" t="s">
        <v>630</v>
      </c>
      <c r="K363" s="38" t="s">
        <v>104</v>
      </c>
      <c r="L363" s="39" t="s">
        <v>105</v>
      </c>
      <c r="M363" s="37"/>
      <c r="N363" s="40" t="s">
        <v>106</v>
      </c>
      <c r="O363" s="39" t="s">
        <v>107</v>
      </c>
      <c r="P363" s="37" t="s">
        <v>108</v>
      </c>
      <c r="Q363" s="39" t="s">
        <v>109</v>
      </c>
      <c r="R363" s="38" t="s">
        <v>110</v>
      </c>
      <c r="S363" s="39" t="s">
        <v>107</v>
      </c>
      <c r="T363" s="41" t="s">
        <v>122</v>
      </c>
      <c r="U363" s="37" t="s">
        <v>112</v>
      </c>
      <c r="V363" s="39">
        <v>60</v>
      </c>
      <c r="W363" s="37" t="s">
        <v>113</v>
      </c>
      <c r="X363" s="39"/>
      <c r="Y363" s="39"/>
      <c r="Z363" s="39"/>
      <c r="AA363" s="40">
        <v>0</v>
      </c>
      <c r="AB363" s="38">
        <v>90</v>
      </c>
      <c r="AC363" s="38">
        <v>10</v>
      </c>
      <c r="AD363" s="42" t="s">
        <v>114</v>
      </c>
      <c r="AE363" s="37" t="s">
        <v>115</v>
      </c>
      <c r="AF363" s="42">
        <v>1176.5</v>
      </c>
      <c r="AG363" s="42">
        <v>705.55</v>
      </c>
      <c r="AH363" s="43">
        <f>AF363*AG363</f>
        <v>830079.57499999995</v>
      </c>
      <c r="AI363" s="44">
        <f t="shared" si="25"/>
        <v>929689.12400000007</v>
      </c>
      <c r="AJ363" s="45"/>
      <c r="AK363" s="46"/>
      <c r="AL363" s="45"/>
      <c r="AM363" s="45" t="s">
        <v>116</v>
      </c>
      <c r="AN363" s="35"/>
      <c r="AO363" s="37"/>
      <c r="AP363" s="37"/>
      <c r="AQ363" s="37"/>
      <c r="AR363" s="37" t="s">
        <v>631</v>
      </c>
      <c r="AS363" s="37" t="s">
        <v>631</v>
      </c>
      <c r="AT363" s="37"/>
      <c r="AU363" s="37"/>
      <c r="AV363" s="37"/>
      <c r="AW363" s="37"/>
      <c r="AX363" s="37"/>
      <c r="AY363" s="37"/>
      <c r="BD363" s="49">
        <v>297</v>
      </c>
    </row>
    <row r="364" spans="1:258" s="49" customFormat="1" ht="12.95" customHeight="1">
      <c r="A364" s="35" t="s">
        <v>350</v>
      </c>
      <c r="B364" s="35"/>
      <c r="C364" s="36"/>
      <c r="D364" s="35">
        <v>210026821</v>
      </c>
      <c r="E364" s="37" t="s">
        <v>1421</v>
      </c>
      <c r="F364" s="37">
        <v>22100215</v>
      </c>
      <c r="G364" s="37" t="s">
        <v>1431</v>
      </c>
      <c r="H364" s="37" t="s">
        <v>628</v>
      </c>
      <c r="I364" s="37" t="s">
        <v>629</v>
      </c>
      <c r="J364" s="37" t="s">
        <v>630</v>
      </c>
      <c r="K364" s="38" t="s">
        <v>104</v>
      </c>
      <c r="L364" s="39" t="s">
        <v>105</v>
      </c>
      <c r="M364" s="37"/>
      <c r="N364" s="40" t="s">
        <v>106</v>
      </c>
      <c r="O364" s="39" t="s">
        <v>107</v>
      </c>
      <c r="P364" s="37" t="s">
        <v>108</v>
      </c>
      <c r="Q364" s="39" t="s">
        <v>109</v>
      </c>
      <c r="R364" s="38" t="s">
        <v>110</v>
      </c>
      <c r="S364" s="39" t="s">
        <v>107</v>
      </c>
      <c r="T364" s="41" t="s">
        <v>122</v>
      </c>
      <c r="U364" s="37" t="s">
        <v>112</v>
      </c>
      <c r="V364" s="39">
        <v>60</v>
      </c>
      <c r="W364" s="37" t="s">
        <v>113</v>
      </c>
      <c r="X364" s="39"/>
      <c r="Y364" s="39"/>
      <c r="Z364" s="39"/>
      <c r="AA364" s="40">
        <v>0</v>
      </c>
      <c r="AB364" s="38">
        <v>90</v>
      </c>
      <c r="AC364" s="38">
        <v>10</v>
      </c>
      <c r="AD364" s="42" t="s">
        <v>114</v>
      </c>
      <c r="AE364" s="37" t="s">
        <v>115</v>
      </c>
      <c r="AF364" s="42">
        <v>525</v>
      </c>
      <c r="AG364" s="42">
        <v>936.1</v>
      </c>
      <c r="AH364" s="43">
        <f>AF364*AG364</f>
        <v>491452.5</v>
      </c>
      <c r="AI364" s="44">
        <f t="shared" si="25"/>
        <v>550426.80000000005</v>
      </c>
      <c r="AJ364" s="45"/>
      <c r="AK364" s="46"/>
      <c r="AL364" s="45"/>
      <c r="AM364" s="45" t="s">
        <v>116</v>
      </c>
      <c r="AN364" s="35"/>
      <c r="AO364" s="37"/>
      <c r="AP364" s="37"/>
      <c r="AQ364" s="37"/>
      <c r="AR364" s="37" t="s">
        <v>632</v>
      </c>
      <c r="AS364" s="37" t="s">
        <v>632</v>
      </c>
      <c r="AT364" s="37"/>
      <c r="AU364" s="37"/>
      <c r="AV364" s="37"/>
      <c r="AW364" s="37"/>
      <c r="AX364" s="37"/>
      <c r="AY364" s="37"/>
      <c r="BD364" s="49">
        <v>298</v>
      </c>
    </row>
    <row r="365" spans="1:258" s="49" customFormat="1" ht="12.95" customHeight="1">
      <c r="A365" s="35" t="s">
        <v>350</v>
      </c>
      <c r="B365" s="35"/>
      <c r="C365" s="36"/>
      <c r="D365" s="35">
        <v>210013984</v>
      </c>
      <c r="E365" s="37" t="s">
        <v>1425</v>
      </c>
      <c r="F365" s="37">
        <v>22100216</v>
      </c>
      <c r="G365" s="37" t="s">
        <v>1432</v>
      </c>
      <c r="H365" s="37" t="s">
        <v>633</v>
      </c>
      <c r="I365" s="37" t="s">
        <v>629</v>
      </c>
      <c r="J365" s="37" t="s">
        <v>634</v>
      </c>
      <c r="K365" s="38" t="s">
        <v>104</v>
      </c>
      <c r="L365" s="39" t="s">
        <v>105</v>
      </c>
      <c r="M365" s="37"/>
      <c r="N365" s="40" t="s">
        <v>106</v>
      </c>
      <c r="O365" s="39" t="s">
        <v>107</v>
      </c>
      <c r="P365" s="37" t="s">
        <v>108</v>
      </c>
      <c r="Q365" s="39" t="s">
        <v>109</v>
      </c>
      <c r="R365" s="38" t="s">
        <v>110</v>
      </c>
      <c r="S365" s="39" t="s">
        <v>107</v>
      </c>
      <c r="T365" s="41" t="s">
        <v>122</v>
      </c>
      <c r="U365" s="37" t="s">
        <v>112</v>
      </c>
      <c r="V365" s="39">
        <v>60</v>
      </c>
      <c r="W365" s="37" t="s">
        <v>113</v>
      </c>
      <c r="X365" s="39"/>
      <c r="Y365" s="39"/>
      <c r="Z365" s="39"/>
      <c r="AA365" s="40">
        <v>0</v>
      </c>
      <c r="AB365" s="38">
        <v>90</v>
      </c>
      <c r="AC365" s="38">
        <v>10</v>
      </c>
      <c r="AD365" s="42" t="s">
        <v>114</v>
      </c>
      <c r="AE365" s="37" t="s">
        <v>115</v>
      </c>
      <c r="AF365" s="42">
        <v>1267.3</v>
      </c>
      <c r="AG365" s="42">
        <v>498.75</v>
      </c>
      <c r="AH365" s="43">
        <v>0</v>
      </c>
      <c r="AI365" s="44">
        <f t="shared" si="25"/>
        <v>0</v>
      </c>
      <c r="AJ365" s="45"/>
      <c r="AK365" s="46"/>
      <c r="AL365" s="45"/>
      <c r="AM365" s="45" t="s">
        <v>116</v>
      </c>
      <c r="AN365" s="35"/>
      <c r="AO365" s="37"/>
      <c r="AP365" s="37"/>
      <c r="AQ365" s="37"/>
      <c r="AR365" s="37" t="s">
        <v>635</v>
      </c>
      <c r="AS365" s="37" t="s">
        <v>635</v>
      </c>
      <c r="AT365" s="37"/>
      <c r="AU365" s="37"/>
      <c r="AV365" s="37"/>
      <c r="AW365" s="37"/>
      <c r="AX365" s="37"/>
      <c r="AY365" s="37"/>
      <c r="BD365" s="49">
        <v>299</v>
      </c>
    </row>
    <row r="366" spans="1:258" s="49" customFormat="1" ht="12.95" customHeight="1">
      <c r="A366" s="101" t="s">
        <v>350</v>
      </c>
      <c r="B366" s="122"/>
      <c r="C366" s="122"/>
      <c r="D366" s="101">
        <v>210013984</v>
      </c>
      <c r="E366" s="101" t="s">
        <v>3898</v>
      </c>
      <c r="F366" s="101">
        <v>22100216</v>
      </c>
      <c r="G366" s="293"/>
      <c r="H366" s="126" t="s">
        <v>633</v>
      </c>
      <c r="I366" s="126" t="s">
        <v>629</v>
      </c>
      <c r="J366" s="126" t="s">
        <v>634</v>
      </c>
      <c r="K366" s="101" t="s">
        <v>104</v>
      </c>
      <c r="L366" s="101" t="s">
        <v>927</v>
      </c>
      <c r="M366" s="74"/>
      <c r="N366" s="101" t="s">
        <v>106</v>
      </c>
      <c r="O366" s="122" t="s">
        <v>107</v>
      </c>
      <c r="P366" s="124" t="s">
        <v>108</v>
      </c>
      <c r="Q366" s="74" t="s">
        <v>109</v>
      </c>
      <c r="R366" s="74" t="s">
        <v>110</v>
      </c>
      <c r="S366" s="122" t="s">
        <v>107</v>
      </c>
      <c r="T366" s="124" t="s">
        <v>122</v>
      </c>
      <c r="U366" s="74" t="s">
        <v>112</v>
      </c>
      <c r="V366" s="74">
        <v>60</v>
      </c>
      <c r="W366" s="74" t="s">
        <v>113</v>
      </c>
      <c r="X366" s="74"/>
      <c r="Y366" s="74"/>
      <c r="Z366" s="74"/>
      <c r="AA366" s="294">
        <v>0</v>
      </c>
      <c r="AB366" s="74">
        <v>90</v>
      </c>
      <c r="AC366" s="294">
        <v>10</v>
      </c>
      <c r="AD366" s="74" t="s">
        <v>114</v>
      </c>
      <c r="AE366" s="74" t="s">
        <v>115</v>
      </c>
      <c r="AF366" s="295">
        <v>1150</v>
      </c>
      <c r="AG366" s="296">
        <v>498.75</v>
      </c>
      <c r="AH366" s="297">
        <f t="shared" ref="AH366:AH375" si="26">AF366*AG366</f>
        <v>573562.5</v>
      </c>
      <c r="AI366" s="164">
        <f t="shared" si="25"/>
        <v>642390.00000000012</v>
      </c>
      <c r="AJ366" s="298"/>
      <c r="AK366" s="298"/>
      <c r="AL366" s="298"/>
      <c r="AM366" s="299" t="s">
        <v>116</v>
      </c>
      <c r="AN366" s="300"/>
      <c r="AO366" s="300"/>
      <c r="AP366" s="74"/>
      <c r="AQ366" s="74"/>
      <c r="AR366" s="74" t="s">
        <v>635</v>
      </c>
      <c r="AS366" s="293"/>
      <c r="AT366" s="74"/>
      <c r="AU366" s="74"/>
      <c r="AV366" s="74"/>
      <c r="AW366" s="74"/>
      <c r="AX366" s="74"/>
      <c r="AY366" s="74" t="s">
        <v>3870</v>
      </c>
      <c r="AZ366" s="216"/>
      <c r="BA366" s="216"/>
      <c r="BB366" s="216"/>
      <c r="BC366" s="224"/>
      <c r="BD366" s="49">
        <v>300</v>
      </c>
    </row>
    <row r="367" spans="1:258" s="49" customFormat="1" ht="12.95" customHeight="1">
      <c r="A367" s="35" t="s">
        <v>350</v>
      </c>
      <c r="B367" s="35"/>
      <c r="C367" s="36"/>
      <c r="D367" s="35">
        <v>210013985</v>
      </c>
      <c r="E367" s="37" t="s">
        <v>1424</v>
      </c>
      <c r="F367" s="37">
        <v>22100217</v>
      </c>
      <c r="G367" s="37" t="s">
        <v>1433</v>
      </c>
      <c r="H367" s="37" t="s">
        <v>633</v>
      </c>
      <c r="I367" s="37" t="s">
        <v>629</v>
      </c>
      <c r="J367" s="37" t="s">
        <v>634</v>
      </c>
      <c r="K367" s="38" t="s">
        <v>104</v>
      </c>
      <c r="L367" s="39" t="s">
        <v>105</v>
      </c>
      <c r="M367" s="37"/>
      <c r="N367" s="40" t="s">
        <v>106</v>
      </c>
      <c r="O367" s="39" t="s">
        <v>107</v>
      </c>
      <c r="P367" s="37" t="s">
        <v>108</v>
      </c>
      <c r="Q367" s="39" t="s">
        <v>109</v>
      </c>
      <c r="R367" s="38" t="s">
        <v>110</v>
      </c>
      <c r="S367" s="39" t="s">
        <v>107</v>
      </c>
      <c r="T367" s="41" t="s">
        <v>122</v>
      </c>
      <c r="U367" s="37" t="s">
        <v>112</v>
      </c>
      <c r="V367" s="39">
        <v>60</v>
      </c>
      <c r="W367" s="37" t="s">
        <v>113</v>
      </c>
      <c r="X367" s="39"/>
      <c r="Y367" s="39"/>
      <c r="Z367" s="39"/>
      <c r="AA367" s="40">
        <v>0</v>
      </c>
      <c r="AB367" s="38">
        <v>90</v>
      </c>
      <c r="AC367" s="38">
        <v>10</v>
      </c>
      <c r="AD367" s="42" t="s">
        <v>114</v>
      </c>
      <c r="AE367" s="37" t="s">
        <v>115</v>
      </c>
      <c r="AF367" s="42">
        <v>1486.2</v>
      </c>
      <c r="AG367" s="42">
        <v>586.95000000000005</v>
      </c>
      <c r="AH367" s="43">
        <f t="shared" si="26"/>
        <v>872325.09000000008</v>
      </c>
      <c r="AI367" s="44">
        <f t="shared" si="25"/>
        <v>977004.10080000013</v>
      </c>
      <c r="AJ367" s="45"/>
      <c r="AK367" s="46"/>
      <c r="AL367" s="45"/>
      <c r="AM367" s="45" t="s">
        <v>116</v>
      </c>
      <c r="AN367" s="35"/>
      <c r="AO367" s="37"/>
      <c r="AP367" s="37"/>
      <c r="AQ367" s="37"/>
      <c r="AR367" s="37" t="s">
        <v>636</v>
      </c>
      <c r="AS367" s="37" t="s">
        <v>636</v>
      </c>
      <c r="AT367" s="37"/>
      <c r="AU367" s="37"/>
      <c r="AV367" s="37"/>
      <c r="AW367" s="37"/>
      <c r="AX367" s="37"/>
      <c r="AY367" s="37"/>
      <c r="BD367" s="49">
        <v>301</v>
      </c>
      <c r="BE367" s="216"/>
      <c r="BF367" s="216"/>
      <c r="BG367" s="216"/>
      <c r="BH367" s="216"/>
      <c r="BI367" s="216"/>
      <c r="BJ367" s="216"/>
      <c r="BK367" s="216"/>
      <c r="BL367" s="216"/>
      <c r="BM367" s="216"/>
      <c r="BN367" s="216"/>
      <c r="BO367" s="216"/>
      <c r="BP367" s="216"/>
      <c r="BQ367" s="216"/>
      <c r="BR367" s="216"/>
      <c r="BS367" s="216"/>
      <c r="BT367" s="216"/>
      <c r="BU367" s="216"/>
      <c r="BV367" s="216"/>
      <c r="BW367" s="216"/>
      <c r="BX367" s="216"/>
      <c r="BY367" s="216"/>
      <c r="BZ367" s="216"/>
      <c r="CA367" s="216"/>
      <c r="CB367" s="216"/>
      <c r="CC367" s="216"/>
      <c r="CD367" s="216"/>
      <c r="CE367" s="216"/>
      <c r="CF367" s="216"/>
      <c r="CG367" s="216"/>
      <c r="CH367" s="216"/>
      <c r="CI367" s="216"/>
      <c r="CJ367" s="216"/>
      <c r="CK367" s="216"/>
      <c r="CL367" s="216"/>
      <c r="CM367" s="216"/>
      <c r="CN367" s="216"/>
      <c r="CO367" s="216"/>
      <c r="CP367" s="216"/>
      <c r="CQ367" s="216"/>
      <c r="CR367" s="216"/>
      <c r="CS367" s="216"/>
      <c r="CT367" s="216"/>
      <c r="CU367" s="216"/>
      <c r="CV367" s="216"/>
      <c r="CW367" s="216"/>
      <c r="CX367" s="216"/>
      <c r="CY367" s="216"/>
      <c r="CZ367" s="216"/>
      <c r="DA367" s="216"/>
      <c r="DB367" s="216"/>
      <c r="DC367" s="216"/>
      <c r="DD367" s="216"/>
      <c r="DE367" s="216"/>
      <c r="DF367" s="216"/>
      <c r="DG367" s="216"/>
      <c r="DH367" s="216"/>
      <c r="DI367" s="216"/>
      <c r="DJ367" s="216"/>
      <c r="DK367" s="216"/>
      <c r="DL367" s="216"/>
      <c r="DM367" s="216"/>
      <c r="DN367" s="216"/>
      <c r="DO367" s="216"/>
      <c r="DP367" s="216"/>
      <c r="DQ367" s="216"/>
      <c r="DR367" s="216"/>
      <c r="DS367" s="216"/>
      <c r="DT367" s="216"/>
      <c r="DU367" s="216"/>
      <c r="DV367" s="216"/>
      <c r="DW367" s="216"/>
      <c r="DX367" s="216"/>
      <c r="DY367" s="216"/>
      <c r="DZ367" s="216"/>
      <c r="EA367" s="216"/>
      <c r="EB367" s="216"/>
      <c r="EC367" s="216"/>
      <c r="ED367" s="216"/>
      <c r="EE367" s="216"/>
      <c r="EF367" s="216"/>
      <c r="EG367" s="216"/>
      <c r="EH367" s="216"/>
      <c r="EI367" s="216"/>
      <c r="EJ367" s="216"/>
      <c r="EK367" s="216"/>
      <c r="EL367" s="216"/>
      <c r="EM367" s="216"/>
      <c r="EN367" s="216"/>
      <c r="EO367" s="216"/>
      <c r="EP367" s="216"/>
      <c r="EQ367" s="216"/>
      <c r="ER367" s="216"/>
      <c r="ES367" s="216"/>
      <c r="ET367" s="216"/>
      <c r="EU367" s="216"/>
      <c r="EV367" s="216"/>
      <c r="EW367" s="216"/>
      <c r="EX367" s="216"/>
      <c r="EY367" s="216"/>
      <c r="EZ367" s="216"/>
      <c r="FA367" s="216"/>
      <c r="FB367" s="216"/>
      <c r="FC367" s="216"/>
      <c r="FD367" s="216"/>
      <c r="FE367" s="216"/>
      <c r="FF367" s="216"/>
      <c r="FG367" s="216"/>
      <c r="FH367" s="216"/>
      <c r="FI367" s="216"/>
      <c r="FJ367" s="216"/>
      <c r="FK367" s="216"/>
      <c r="FL367" s="216"/>
      <c r="FM367" s="216"/>
      <c r="FN367" s="216"/>
      <c r="FO367" s="216"/>
      <c r="FP367" s="216"/>
      <c r="FQ367" s="216"/>
      <c r="FR367" s="216"/>
      <c r="FS367" s="216"/>
      <c r="FT367" s="216"/>
      <c r="FU367" s="216"/>
      <c r="FV367" s="216"/>
      <c r="FW367" s="216"/>
      <c r="FX367" s="216"/>
      <c r="FY367" s="216"/>
      <c r="FZ367" s="216"/>
      <c r="GA367" s="216"/>
      <c r="GB367" s="216"/>
      <c r="GC367" s="216"/>
      <c r="GD367" s="216"/>
      <c r="GE367" s="216"/>
      <c r="GF367" s="216"/>
      <c r="GG367" s="216"/>
      <c r="GH367" s="216"/>
      <c r="GI367" s="216"/>
      <c r="GJ367" s="216"/>
      <c r="GK367" s="216"/>
      <c r="GL367" s="216"/>
      <c r="GM367" s="216"/>
      <c r="GN367" s="216"/>
      <c r="GO367" s="216"/>
      <c r="GP367" s="216"/>
      <c r="GQ367" s="216"/>
      <c r="GR367" s="216"/>
      <c r="GS367" s="216"/>
      <c r="GT367" s="216"/>
      <c r="GU367" s="216"/>
      <c r="GV367" s="216"/>
      <c r="GW367" s="216"/>
      <c r="GX367" s="216"/>
      <c r="GY367" s="216"/>
      <c r="GZ367" s="216"/>
      <c r="HA367" s="216"/>
      <c r="HB367" s="216"/>
      <c r="HC367" s="216"/>
      <c r="HD367" s="216"/>
      <c r="HE367" s="216"/>
      <c r="HF367" s="216"/>
      <c r="HG367" s="216"/>
      <c r="HH367" s="216"/>
      <c r="HI367" s="216"/>
      <c r="HJ367" s="216"/>
      <c r="HK367" s="216"/>
      <c r="HL367" s="216"/>
      <c r="HM367" s="216"/>
      <c r="HN367" s="216"/>
      <c r="HO367" s="216"/>
      <c r="HP367" s="216"/>
      <c r="HQ367" s="216"/>
      <c r="HR367" s="216"/>
      <c r="HS367" s="216"/>
      <c r="HT367" s="216"/>
      <c r="HU367" s="216"/>
      <c r="HV367" s="216"/>
      <c r="HW367" s="216"/>
      <c r="HX367" s="216"/>
      <c r="HY367" s="216"/>
      <c r="HZ367" s="216"/>
      <c r="IA367" s="216"/>
      <c r="IB367" s="216"/>
      <c r="IC367" s="216"/>
      <c r="ID367" s="216"/>
      <c r="IE367" s="216"/>
      <c r="IF367" s="216"/>
      <c r="IG367" s="216"/>
      <c r="IH367" s="216"/>
      <c r="II367" s="216"/>
      <c r="IJ367" s="216"/>
      <c r="IK367" s="216"/>
      <c r="IL367" s="216"/>
      <c r="IM367" s="216"/>
      <c r="IN367" s="216"/>
      <c r="IO367" s="216"/>
      <c r="IP367" s="216"/>
      <c r="IQ367" s="216"/>
      <c r="IR367" s="216"/>
      <c r="IS367" s="216"/>
      <c r="IT367" s="216"/>
      <c r="IU367" s="216"/>
      <c r="IV367" s="216"/>
      <c r="IW367" s="216"/>
      <c r="IX367" s="216"/>
    </row>
    <row r="368" spans="1:258" s="49" customFormat="1" ht="12.95" customHeight="1">
      <c r="A368" s="35" t="s">
        <v>350</v>
      </c>
      <c r="B368" s="35"/>
      <c r="C368" s="36"/>
      <c r="D368" s="35">
        <v>210027012</v>
      </c>
      <c r="E368" s="37" t="s">
        <v>1423</v>
      </c>
      <c r="F368" s="37">
        <v>22100218</v>
      </c>
      <c r="G368" s="37" t="s">
        <v>1434</v>
      </c>
      <c r="H368" s="37" t="s">
        <v>633</v>
      </c>
      <c r="I368" s="37" t="s">
        <v>629</v>
      </c>
      <c r="J368" s="37" t="s">
        <v>634</v>
      </c>
      <c r="K368" s="38" t="s">
        <v>104</v>
      </c>
      <c r="L368" s="39" t="s">
        <v>105</v>
      </c>
      <c r="M368" s="37"/>
      <c r="N368" s="40" t="s">
        <v>106</v>
      </c>
      <c r="O368" s="39" t="s">
        <v>107</v>
      </c>
      <c r="P368" s="37" t="s">
        <v>108</v>
      </c>
      <c r="Q368" s="39" t="s">
        <v>109</v>
      </c>
      <c r="R368" s="38" t="s">
        <v>110</v>
      </c>
      <c r="S368" s="39" t="s">
        <v>107</v>
      </c>
      <c r="T368" s="41" t="s">
        <v>122</v>
      </c>
      <c r="U368" s="37" t="s">
        <v>112</v>
      </c>
      <c r="V368" s="39">
        <v>60</v>
      </c>
      <c r="W368" s="37" t="s">
        <v>113</v>
      </c>
      <c r="X368" s="39"/>
      <c r="Y368" s="39"/>
      <c r="Z368" s="39"/>
      <c r="AA368" s="40">
        <v>0</v>
      </c>
      <c r="AB368" s="38">
        <v>90</v>
      </c>
      <c r="AC368" s="38">
        <v>10</v>
      </c>
      <c r="AD368" s="42" t="s">
        <v>114</v>
      </c>
      <c r="AE368" s="37" t="s">
        <v>115</v>
      </c>
      <c r="AF368" s="42">
        <v>65.900000000000006</v>
      </c>
      <c r="AG368" s="42">
        <v>936.1</v>
      </c>
      <c r="AH368" s="43">
        <f t="shared" si="26"/>
        <v>61688.990000000005</v>
      </c>
      <c r="AI368" s="44">
        <f t="shared" si="25"/>
        <v>69091.668800000014</v>
      </c>
      <c r="AJ368" s="45"/>
      <c r="AK368" s="46"/>
      <c r="AL368" s="45"/>
      <c r="AM368" s="45" t="s">
        <v>116</v>
      </c>
      <c r="AN368" s="35"/>
      <c r="AO368" s="37"/>
      <c r="AP368" s="37"/>
      <c r="AQ368" s="37"/>
      <c r="AR368" s="37" t="s">
        <v>637</v>
      </c>
      <c r="AS368" s="37" t="s">
        <v>637</v>
      </c>
      <c r="AT368" s="37"/>
      <c r="AU368" s="37"/>
      <c r="AV368" s="37"/>
      <c r="AW368" s="37"/>
      <c r="AX368" s="37"/>
      <c r="AY368" s="37"/>
      <c r="BD368" s="49">
        <v>302</v>
      </c>
    </row>
    <row r="369" spans="1:258" s="49" customFormat="1" ht="12.95" customHeight="1">
      <c r="A369" s="35" t="s">
        <v>350</v>
      </c>
      <c r="B369" s="35"/>
      <c r="C369" s="36"/>
      <c r="D369" s="35">
        <v>210012522</v>
      </c>
      <c r="E369" s="37" t="s">
        <v>1464</v>
      </c>
      <c r="F369" s="37">
        <v>22100219</v>
      </c>
      <c r="G369" s="37" t="s">
        <v>1435</v>
      </c>
      <c r="H369" s="37" t="s">
        <v>638</v>
      </c>
      <c r="I369" s="37" t="s">
        <v>639</v>
      </c>
      <c r="J369" s="37" t="s">
        <v>640</v>
      </c>
      <c r="K369" s="38" t="s">
        <v>104</v>
      </c>
      <c r="L369" s="39" t="s">
        <v>105</v>
      </c>
      <c r="M369" s="37" t="s">
        <v>121</v>
      </c>
      <c r="N369" s="40" t="s">
        <v>83</v>
      </c>
      <c r="O369" s="39" t="s">
        <v>107</v>
      </c>
      <c r="P369" s="37" t="s">
        <v>108</v>
      </c>
      <c r="Q369" s="39" t="s">
        <v>109</v>
      </c>
      <c r="R369" s="38" t="s">
        <v>110</v>
      </c>
      <c r="S369" s="39" t="s">
        <v>107</v>
      </c>
      <c r="T369" s="41" t="s">
        <v>122</v>
      </c>
      <c r="U369" s="37" t="s">
        <v>112</v>
      </c>
      <c r="V369" s="39">
        <v>60</v>
      </c>
      <c r="W369" s="37" t="s">
        <v>113</v>
      </c>
      <c r="X369" s="39"/>
      <c r="Y369" s="39"/>
      <c r="Z369" s="39"/>
      <c r="AA369" s="40">
        <v>30</v>
      </c>
      <c r="AB369" s="38">
        <v>60</v>
      </c>
      <c r="AC369" s="38">
        <v>10</v>
      </c>
      <c r="AD369" s="42" t="s">
        <v>129</v>
      </c>
      <c r="AE369" s="37" t="s">
        <v>115</v>
      </c>
      <c r="AF369" s="42">
        <v>36</v>
      </c>
      <c r="AG369" s="42">
        <v>15750</v>
      </c>
      <c r="AH369" s="43">
        <f t="shared" si="26"/>
        <v>567000</v>
      </c>
      <c r="AI369" s="44">
        <f t="shared" si="25"/>
        <v>635040.00000000012</v>
      </c>
      <c r="AJ369" s="45"/>
      <c r="AK369" s="46"/>
      <c r="AL369" s="45"/>
      <c r="AM369" s="45" t="s">
        <v>116</v>
      </c>
      <c r="AN369" s="35"/>
      <c r="AO369" s="37"/>
      <c r="AP369" s="37"/>
      <c r="AQ369" s="37"/>
      <c r="AR369" s="37" t="s">
        <v>641</v>
      </c>
      <c r="AS369" s="37" t="s">
        <v>641</v>
      </c>
      <c r="AT369" s="37"/>
      <c r="AU369" s="37"/>
      <c r="AV369" s="37"/>
      <c r="AW369" s="37"/>
      <c r="AX369" s="37"/>
      <c r="AY369" s="37"/>
      <c r="BD369" s="49">
        <v>303</v>
      </c>
    </row>
    <row r="370" spans="1:258" s="49" customFormat="1" ht="12.95" customHeight="1">
      <c r="A370" s="35" t="s">
        <v>350</v>
      </c>
      <c r="B370" s="35"/>
      <c r="C370" s="36"/>
      <c r="D370" s="35">
        <v>210012523</v>
      </c>
      <c r="E370" s="37" t="s">
        <v>1466</v>
      </c>
      <c r="F370" s="37">
        <v>22100220</v>
      </c>
      <c r="G370" s="37" t="s">
        <v>1436</v>
      </c>
      <c r="H370" s="37" t="s">
        <v>638</v>
      </c>
      <c r="I370" s="37" t="s">
        <v>639</v>
      </c>
      <c r="J370" s="37" t="s">
        <v>640</v>
      </c>
      <c r="K370" s="38" t="s">
        <v>104</v>
      </c>
      <c r="L370" s="39" t="s">
        <v>105</v>
      </c>
      <c r="M370" s="37" t="s">
        <v>121</v>
      </c>
      <c r="N370" s="40" t="s">
        <v>83</v>
      </c>
      <c r="O370" s="39" t="s">
        <v>107</v>
      </c>
      <c r="P370" s="37" t="s">
        <v>108</v>
      </c>
      <c r="Q370" s="39" t="s">
        <v>109</v>
      </c>
      <c r="R370" s="38" t="s">
        <v>110</v>
      </c>
      <c r="S370" s="39" t="s">
        <v>107</v>
      </c>
      <c r="T370" s="41" t="s">
        <v>122</v>
      </c>
      <c r="U370" s="37" t="s">
        <v>112</v>
      </c>
      <c r="V370" s="39">
        <v>60</v>
      </c>
      <c r="W370" s="37" t="s">
        <v>113</v>
      </c>
      <c r="X370" s="39"/>
      <c r="Y370" s="39"/>
      <c r="Z370" s="39"/>
      <c r="AA370" s="40">
        <v>30</v>
      </c>
      <c r="AB370" s="38">
        <v>60</v>
      </c>
      <c r="AC370" s="38">
        <v>10</v>
      </c>
      <c r="AD370" s="42" t="s">
        <v>129</v>
      </c>
      <c r="AE370" s="37" t="s">
        <v>115</v>
      </c>
      <c r="AF370" s="42">
        <v>19</v>
      </c>
      <c r="AG370" s="42">
        <v>15470</v>
      </c>
      <c r="AH370" s="43">
        <f t="shared" si="26"/>
        <v>293930</v>
      </c>
      <c r="AI370" s="44">
        <f t="shared" si="25"/>
        <v>329201.60000000003</v>
      </c>
      <c r="AJ370" s="45"/>
      <c r="AK370" s="46"/>
      <c r="AL370" s="45"/>
      <c r="AM370" s="45" t="s">
        <v>116</v>
      </c>
      <c r="AN370" s="35"/>
      <c r="AO370" s="37"/>
      <c r="AP370" s="37"/>
      <c r="AQ370" s="37"/>
      <c r="AR370" s="37" t="s">
        <v>642</v>
      </c>
      <c r="AS370" s="37" t="s">
        <v>642</v>
      </c>
      <c r="AT370" s="37"/>
      <c r="AU370" s="37"/>
      <c r="AV370" s="37"/>
      <c r="AW370" s="37"/>
      <c r="AX370" s="37"/>
      <c r="AY370" s="37"/>
      <c r="BD370" s="49">
        <v>304</v>
      </c>
    </row>
    <row r="371" spans="1:258" s="49" customFormat="1" ht="12.95" customHeight="1">
      <c r="A371" s="35" t="s">
        <v>350</v>
      </c>
      <c r="B371" s="35"/>
      <c r="C371" s="36"/>
      <c r="D371" s="35">
        <v>210012529</v>
      </c>
      <c r="E371" s="37" t="s">
        <v>1465</v>
      </c>
      <c r="F371" s="37">
        <v>22100221</v>
      </c>
      <c r="G371" s="37" t="s">
        <v>1437</v>
      </c>
      <c r="H371" s="37" t="s">
        <v>638</v>
      </c>
      <c r="I371" s="37" t="s">
        <v>639</v>
      </c>
      <c r="J371" s="37" t="s">
        <v>640</v>
      </c>
      <c r="K371" s="38" t="s">
        <v>104</v>
      </c>
      <c r="L371" s="39" t="s">
        <v>105</v>
      </c>
      <c r="M371" s="37" t="s">
        <v>121</v>
      </c>
      <c r="N371" s="40" t="s">
        <v>83</v>
      </c>
      <c r="O371" s="39" t="s">
        <v>107</v>
      </c>
      <c r="P371" s="37" t="s">
        <v>108</v>
      </c>
      <c r="Q371" s="39" t="s">
        <v>109</v>
      </c>
      <c r="R371" s="38" t="s">
        <v>110</v>
      </c>
      <c r="S371" s="39" t="s">
        <v>107</v>
      </c>
      <c r="T371" s="41" t="s">
        <v>122</v>
      </c>
      <c r="U371" s="37" t="s">
        <v>112</v>
      </c>
      <c r="V371" s="39">
        <v>60</v>
      </c>
      <c r="W371" s="37" t="s">
        <v>113</v>
      </c>
      <c r="X371" s="39"/>
      <c r="Y371" s="39"/>
      <c r="Z371" s="39"/>
      <c r="AA371" s="40">
        <v>30</v>
      </c>
      <c r="AB371" s="38">
        <v>60</v>
      </c>
      <c r="AC371" s="38">
        <v>10</v>
      </c>
      <c r="AD371" s="42" t="s">
        <v>129</v>
      </c>
      <c r="AE371" s="37" t="s">
        <v>115</v>
      </c>
      <c r="AF371" s="42">
        <v>60</v>
      </c>
      <c r="AG371" s="42">
        <v>25200</v>
      </c>
      <c r="AH371" s="43">
        <f t="shared" si="26"/>
        <v>1512000</v>
      </c>
      <c r="AI371" s="44">
        <f t="shared" si="25"/>
        <v>1693440.0000000002</v>
      </c>
      <c r="AJ371" s="45"/>
      <c r="AK371" s="46"/>
      <c r="AL371" s="45"/>
      <c r="AM371" s="45" t="s">
        <v>116</v>
      </c>
      <c r="AN371" s="35"/>
      <c r="AO371" s="37"/>
      <c r="AP371" s="37"/>
      <c r="AQ371" s="37"/>
      <c r="AR371" s="37" t="s">
        <v>643</v>
      </c>
      <c r="AS371" s="37" t="s">
        <v>643</v>
      </c>
      <c r="AT371" s="37"/>
      <c r="AU371" s="37"/>
      <c r="AV371" s="37"/>
      <c r="AW371" s="37"/>
      <c r="AX371" s="37"/>
      <c r="AY371" s="37"/>
      <c r="BD371" s="49">
        <v>305</v>
      </c>
    </row>
    <row r="372" spans="1:258" s="49" customFormat="1" ht="12.95" customHeight="1">
      <c r="A372" s="35" t="s">
        <v>350</v>
      </c>
      <c r="B372" s="35"/>
      <c r="C372" s="36"/>
      <c r="D372" s="35">
        <v>210012593</v>
      </c>
      <c r="E372" s="37" t="s">
        <v>1467</v>
      </c>
      <c r="F372" s="37">
        <v>22100222</v>
      </c>
      <c r="G372" s="37" t="s">
        <v>1438</v>
      </c>
      <c r="H372" s="37" t="s">
        <v>644</v>
      </c>
      <c r="I372" s="37" t="s">
        <v>639</v>
      </c>
      <c r="J372" s="37" t="s">
        <v>645</v>
      </c>
      <c r="K372" s="38" t="s">
        <v>104</v>
      </c>
      <c r="L372" s="39" t="s">
        <v>105</v>
      </c>
      <c r="M372" s="37" t="s">
        <v>121</v>
      </c>
      <c r="N372" s="40" t="s">
        <v>83</v>
      </c>
      <c r="O372" s="39" t="s">
        <v>107</v>
      </c>
      <c r="P372" s="37" t="s">
        <v>108</v>
      </c>
      <c r="Q372" s="39" t="s">
        <v>109</v>
      </c>
      <c r="R372" s="38" t="s">
        <v>110</v>
      </c>
      <c r="S372" s="39" t="s">
        <v>107</v>
      </c>
      <c r="T372" s="41" t="s">
        <v>122</v>
      </c>
      <c r="U372" s="37" t="s">
        <v>112</v>
      </c>
      <c r="V372" s="39">
        <v>60</v>
      </c>
      <c r="W372" s="37" t="s">
        <v>113</v>
      </c>
      <c r="X372" s="39"/>
      <c r="Y372" s="39"/>
      <c r="Z372" s="39"/>
      <c r="AA372" s="40">
        <v>30</v>
      </c>
      <c r="AB372" s="38">
        <v>60</v>
      </c>
      <c r="AC372" s="38">
        <v>10</v>
      </c>
      <c r="AD372" s="42" t="s">
        <v>129</v>
      </c>
      <c r="AE372" s="37" t="s">
        <v>115</v>
      </c>
      <c r="AF372" s="42">
        <v>68</v>
      </c>
      <c r="AG372" s="42">
        <v>2340</v>
      </c>
      <c r="AH372" s="43">
        <f t="shared" si="26"/>
        <v>159120</v>
      </c>
      <c r="AI372" s="44">
        <f t="shared" si="25"/>
        <v>178214.40000000002</v>
      </c>
      <c r="AJ372" s="45"/>
      <c r="AK372" s="46"/>
      <c r="AL372" s="45"/>
      <c r="AM372" s="45" t="s">
        <v>116</v>
      </c>
      <c r="AN372" s="35"/>
      <c r="AO372" s="37"/>
      <c r="AP372" s="37"/>
      <c r="AQ372" s="37"/>
      <c r="AR372" s="37" t="s">
        <v>646</v>
      </c>
      <c r="AS372" s="37" t="s">
        <v>646</v>
      </c>
      <c r="AT372" s="37"/>
      <c r="AU372" s="37"/>
      <c r="AV372" s="37"/>
      <c r="AW372" s="37"/>
      <c r="AX372" s="37"/>
      <c r="AY372" s="37"/>
      <c r="BD372" s="49">
        <v>306</v>
      </c>
    </row>
    <row r="373" spans="1:258" s="49" customFormat="1" ht="12.95" customHeight="1">
      <c r="A373" s="35" t="s">
        <v>350</v>
      </c>
      <c r="B373" s="35"/>
      <c r="C373" s="36"/>
      <c r="D373" s="35">
        <v>120009266</v>
      </c>
      <c r="E373" s="37" t="s">
        <v>3511</v>
      </c>
      <c r="F373" s="37">
        <v>22100223</v>
      </c>
      <c r="G373" s="37" t="s">
        <v>1439</v>
      </c>
      <c r="H373" s="37" t="s">
        <v>647</v>
      </c>
      <c r="I373" s="37" t="s">
        <v>648</v>
      </c>
      <c r="J373" s="37" t="s">
        <v>649</v>
      </c>
      <c r="K373" s="38" t="s">
        <v>150</v>
      </c>
      <c r="L373" s="39" t="s">
        <v>105</v>
      </c>
      <c r="M373" s="37" t="s">
        <v>121</v>
      </c>
      <c r="N373" s="40" t="s">
        <v>83</v>
      </c>
      <c r="O373" s="39" t="s">
        <v>107</v>
      </c>
      <c r="P373" s="37" t="s">
        <v>108</v>
      </c>
      <c r="Q373" s="39" t="s">
        <v>151</v>
      </c>
      <c r="R373" s="38" t="s">
        <v>110</v>
      </c>
      <c r="S373" s="39" t="s">
        <v>107</v>
      </c>
      <c r="T373" s="41" t="s">
        <v>122</v>
      </c>
      <c r="U373" s="37" t="s">
        <v>112</v>
      </c>
      <c r="V373" s="39">
        <v>120</v>
      </c>
      <c r="W373" s="37" t="s">
        <v>113</v>
      </c>
      <c r="X373" s="39"/>
      <c r="Y373" s="39"/>
      <c r="Z373" s="39"/>
      <c r="AA373" s="40">
        <v>30</v>
      </c>
      <c r="AB373" s="38">
        <v>60</v>
      </c>
      <c r="AC373" s="38">
        <v>10</v>
      </c>
      <c r="AD373" s="42" t="s">
        <v>129</v>
      </c>
      <c r="AE373" s="37" t="s">
        <v>115</v>
      </c>
      <c r="AF373" s="42">
        <v>3</v>
      </c>
      <c r="AG373" s="42">
        <v>43362743.5</v>
      </c>
      <c r="AH373" s="43">
        <f t="shared" si="26"/>
        <v>130088230.5</v>
      </c>
      <c r="AI373" s="44">
        <f t="shared" si="25"/>
        <v>145698818.16000003</v>
      </c>
      <c r="AJ373" s="45"/>
      <c r="AK373" s="46"/>
      <c r="AL373" s="45"/>
      <c r="AM373" s="45" t="s">
        <v>116</v>
      </c>
      <c r="AN373" s="35"/>
      <c r="AO373" s="37"/>
      <c r="AP373" s="37"/>
      <c r="AQ373" s="37"/>
      <c r="AR373" s="37" t="s">
        <v>650</v>
      </c>
      <c r="AS373" s="37" t="s">
        <v>650</v>
      </c>
      <c r="AT373" s="37"/>
      <c r="AU373" s="37"/>
      <c r="AV373" s="37"/>
      <c r="AW373" s="37"/>
      <c r="AX373" s="37"/>
      <c r="AY373" s="37"/>
      <c r="BD373" s="49">
        <v>307</v>
      </c>
    </row>
    <row r="374" spans="1:258" s="49" customFormat="1" ht="12.95" customHeight="1">
      <c r="A374" s="35" t="s">
        <v>350</v>
      </c>
      <c r="B374" s="35"/>
      <c r="C374" s="36"/>
      <c r="D374" s="35">
        <v>210025305</v>
      </c>
      <c r="E374" s="37" t="s">
        <v>3512</v>
      </c>
      <c r="F374" s="37">
        <v>22100224</v>
      </c>
      <c r="G374" s="37" t="s">
        <v>1440</v>
      </c>
      <c r="H374" s="37" t="s">
        <v>651</v>
      </c>
      <c r="I374" s="37" t="s">
        <v>652</v>
      </c>
      <c r="J374" s="37" t="s">
        <v>653</v>
      </c>
      <c r="K374" s="38" t="s">
        <v>104</v>
      </c>
      <c r="L374" s="39" t="s">
        <v>105</v>
      </c>
      <c r="M374" s="37" t="s">
        <v>121</v>
      </c>
      <c r="N374" s="40" t="s">
        <v>83</v>
      </c>
      <c r="O374" s="39" t="s">
        <v>107</v>
      </c>
      <c r="P374" s="37" t="s">
        <v>108</v>
      </c>
      <c r="Q374" s="39" t="s">
        <v>109</v>
      </c>
      <c r="R374" s="38" t="s">
        <v>110</v>
      </c>
      <c r="S374" s="39" t="s">
        <v>107</v>
      </c>
      <c r="T374" s="41" t="s">
        <v>122</v>
      </c>
      <c r="U374" s="37" t="s">
        <v>112</v>
      </c>
      <c r="V374" s="39">
        <v>60</v>
      </c>
      <c r="W374" s="37" t="s">
        <v>113</v>
      </c>
      <c r="X374" s="39"/>
      <c r="Y374" s="39"/>
      <c r="Z374" s="39"/>
      <c r="AA374" s="40">
        <v>30</v>
      </c>
      <c r="AB374" s="38">
        <v>60</v>
      </c>
      <c r="AC374" s="38">
        <v>10</v>
      </c>
      <c r="AD374" s="42" t="s">
        <v>129</v>
      </c>
      <c r="AE374" s="37" t="s">
        <v>115</v>
      </c>
      <c r="AF374" s="42">
        <v>16</v>
      </c>
      <c r="AG374" s="42">
        <v>21637</v>
      </c>
      <c r="AH374" s="43">
        <f t="shared" si="26"/>
        <v>346192</v>
      </c>
      <c r="AI374" s="44">
        <f t="shared" si="25"/>
        <v>387735.04000000004</v>
      </c>
      <c r="AJ374" s="45"/>
      <c r="AK374" s="46"/>
      <c r="AL374" s="45"/>
      <c r="AM374" s="45" t="s">
        <v>116</v>
      </c>
      <c r="AN374" s="35"/>
      <c r="AO374" s="37"/>
      <c r="AP374" s="37"/>
      <c r="AQ374" s="37"/>
      <c r="AR374" s="37" t="s">
        <v>654</v>
      </c>
      <c r="AS374" s="37" t="s">
        <v>654</v>
      </c>
      <c r="AT374" s="37"/>
      <c r="AU374" s="37"/>
      <c r="AV374" s="37"/>
      <c r="AW374" s="37"/>
      <c r="AX374" s="37"/>
      <c r="AY374" s="37"/>
      <c r="BD374" s="49">
        <v>308</v>
      </c>
    </row>
    <row r="375" spans="1:258" s="49" customFormat="1" ht="12.95" customHeight="1">
      <c r="A375" s="35" t="s">
        <v>350</v>
      </c>
      <c r="B375" s="35"/>
      <c r="C375" s="36"/>
      <c r="D375" s="35">
        <v>210026808</v>
      </c>
      <c r="E375" s="37" t="s">
        <v>3513</v>
      </c>
      <c r="F375" s="37">
        <v>22100225</v>
      </c>
      <c r="G375" s="37" t="s">
        <v>1441</v>
      </c>
      <c r="H375" s="37" t="s">
        <v>651</v>
      </c>
      <c r="I375" s="37" t="s">
        <v>652</v>
      </c>
      <c r="J375" s="37" t="s">
        <v>653</v>
      </c>
      <c r="K375" s="38" t="s">
        <v>104</v>
      </c>
      <c r="L375" s="39" t="s">
        <v>105</v>
      </c>
      <c r="M375" s="37" t="s">
        <v>121</v>
      </c>
      <c r="N375" s="40" t="s">
        <v>83</v>
      </c>
      <c r="O375" s="39" t="s">
        <v>107</v>
      </c>
      <c r="P375" s="37" t="s">
        <v>108</v>
      </c>
      <c r="Q375" s="39" t="s">
        <v>109</v>
      </c>
      <c r="R375" s="38" t="s">
        <v>110</v>
      </c>
      <c r="S375" s="39" t="s">
        <v>107</v>
      </c>
      <c r="T375" s="41" t="s">
        <v>122</v>
      </c>
      <c r="U375" s="37" t="s">
        <v>112</v>
      </c>
      <c r="V375" s="39">
        <v>60</v>
      </c>
      <c r="W375" s="37" t="s">
        <v>113</v>
      </c>
      <c r="X375" s="39"/>
      <c r="Y375" s="39"/>
      <c r="Z375" s="39"/>
      <c r="AA375" s="40">
        <v>30</v>
      </c>
      <c r="AB375" s="38">
        <v>60</v>
      </c>
      <c r="AC375" s="38">
        <v>10</v>
      </c>
      <c r="AD375" s="42" t="s">
        <v>129</v>
      </c>
      <c r="AE375" s="37" t="s">
        <v>115</v>
      </c>
      <c r="AF375" s="42">
        <v>36</v>
      </c>
      <c r="AG375" s="42">
        <v>21637</v>
      </c>
      <c r="AH375" s="43">
        <f t="shared" si="26"/>
        <v>778932</v>
      </c>
      <c r="AI375" s="44">
        <f t="shared" si="25"/>
        <v>872403.84000000008</v>
      </c>
      <c r="AJ375" s="45"/>
      <c r="AK375" s="46"/>
      <c r="AL375" s="45"/>
      <c r="AM375" s="45" t="s">
        <v>116</v>
      </c>
      <c r="AN375" s="35"/>
      <c r="AO375" s="37"/>
      <c r="AP375" s="37"/>
      <c r="AQ375" s="37"/>
      <c r="AR375" s="37" t="s">
        <v>655</v>
      </c>
      <c r="AS375" s="37" t="s">
        <v>655</v>
      </c>
      <c r="AT375" s="37"/>
      <c r="AU375" s="37"/>
      <c r="AV375" s="37"/>
      <c r="AW375" s="37"/>
      <c r="AX375" s="37"/>
      <c r="AY375" s="37"/>
      <c r="BD375" s="49">
        <v>309</v>
      </c>
    </row>
    <row r="376" spans="1:258" s="168" customFormat="1" ht="12.95" customHeight="1">
      <c r="A376" s="226" t="s">
        <v>350</v>
      </c>
      <c r="B376" s="226"/>
      <c r="C376" s="229"/>
      <c r="D376" s="226">
        <v>220000370</v>
      </c>
      <c r="E376" s="149" t="s">
        <v>3514</v>
      </c>
      <c r="F376" s="149">
        <v>22100226</v>
      </c>
      <c r="G376" s="37" t="s">
        <v>1442</v>
      </c>
      <c r="H376" s="37" t="s">
        <v>656</v>
      </c>
      <c r="I376" s="37" t="s">
        <v>657</v>
      </c>
      <c r="J376" s="37" t="s">
        <v>658</v>
      </c>
      <c r="K376" s="38" t="s">
        <v>104</v>
      </c>
      <c r="L376" s="39" t="s">
        <v>105</v>
      </c>
      <c r="M376" s="37"/>
      <c r="N376" s="40" t="s">
        <v>106</v>
      </c>
      <c r="O376" s="39" t="s">
        <v>107</v>
      </c>
      <c r="P376" s="37" t="s">
        <v>108</v>
      </c>
      <c r="Q376" s="39" t="s">
        <v>109</v>
      </c>
      <c r="R376" s="38" t="s">
        <v>110</v>
      </c>
      <c r="S376" s="39" t="s">
        <v>107</v>
      </c>
      <c r="T376" s="41" t="s">
        <v>122</v>
      </c>
      <c r="U376" s="37" t="s">
        <v>112</v>
      </c>
      <c r="V376" s="39">
        <v>60</v>
      </c>
      <c r="W376" s="37" t="s">
        <v>113</v>
      </c>
      <c r="X376" s="39"/>
      <c r="Y376" s="39"/>
      <c r="Z376" s="39"/>
      <c r="AA376" s="40">
        <v>0</v>
      </c>
      <c r="AB376" s="38">
        <v>90</v>
      </c>
      <c r="AC376" s="38">
        <v>10</v>
      </c>
      <c r="AD376" s="42" t="s">
        <v>129</v>
      </c>
      <c r="AE376" s="37" t="s">
        <v>115</v>
      </c>
      <c r="AF376" s="42">
        <v>35</v>
      </c>
      <c r="AG376" s="42">
        <v>8846.15</v>
      </c>
      <c r="AH376" s="43">
        <v>0</v>
      </c>
      <c r="AI376" s="44">
        <f t="shared" si="25"/>
        <v>0</v>
      </c>
      <c r="AJ376" s="45"/>
      <c r="AK376" s="46"/>
      <c r="AL376" s="45"/>
      <c r="AM376" s="45" t="s">
        <v>116</v>
      </c>
      <c r="AN376" s="35"/>
      <c r="AO376" s="37"/>
      <c r="AP376" s="37"/>
      <c r="AQ376" s="37"/>
      <c r="AR376" s="37" t="s">
        <v>659</v>
      </c>
      <c r="AS376" s="37" t="s">
        <v>659</v>
      </c>
      <c r="AT376" s="37"/>
      <c r="AU376" s="37"/>
      <c r="AV376" s="37"/>
      <c r="AW376" s="37"/>
      <c r="AX376" s="37"/>
      <c r="AY376" s="37"/>
      <c r="AZ376" s="49"/>
      <c r="BA376" s="49"/>
      <c r="BB376" s="49"/>
      <c r="BC376" s="49"/>
      <c r="BD376" s="49">
        <v>310</v>
      </c>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s="49"/>
      <c r="DR376" s="49"/>
      <c r="DS376" s="49"/>
      <c r="DT376" s="49"/>
      <c r="DU376" s="49"/>
      <c r="DV376" s="49"/>
      <c r="DW376" s="49"/>
      <c r="DX376" s="49"/>
      <c r="DY376" s="49"/>
      <c r="DZ376" s="49"/>
      <c r="EA376" s="49"/>
      <c r="EB376" s="49"/>
      <c r="EC376" s="49"/>
      <c r="ED376" s="49"/>
      <c r="EE376" s="49"/>
      <c r="EF376" s="49"/>
      <c r="EG376" s="49"/>
      <c r="EH376" s="49"/>
      <c r="EI376" s="49"/>
      <c r="EJ376" s="49"/>
      <c r="EK376" s="49"/>
      <c r="EL376" s="49"/>
      <c r="EM376" s="49"/>
      <c r="EN376" s="49"/>
      <c r="EO376" s="49"/>
      <c r="EP376" s="49"/>
      <c r="EQ376" s="49"/>
      <c r="ER376" s="49"/>
      <c r="ES376" s="49"/>
      <c r="ET376" s="49"/>
      <c r="EU376" s="49"/>
      <c r="EV376" s="49"/>
      <c r="EW376" s="49"/>
      <c r="EX376" s="49"/>
      <c r="EY376" s="49"/>
      <c r="EZ376" s="49"/>
      <c r="FA376" s="49"/>
      <c r="FB376" s="49"/>
      <c r="FC376" s="49"/>
      <c r="FD376" s="49"/>
      <c r="FE376" s="49"/>
      <c r="FF376" s="49"/>
      <c r="FG376" s="49"/>
      <c r="FH376" s="49"/>
      <c r="FI376" s="49"/>
      <c r="FJ376" s="49"/>
      <c r="FK376" s="49"/>
      <c r="FL376" s="49"/>
      <c r="FM376" s="49"/>
      <c r="FN376" s="49"/>
      <c r="FO376" s="49"/>
      <c r="FP376" s="49"/>
      <c r="FQ376" s="49"/>
      <c r="FR376" s="49"/>
      <c r="FS376" s="49"/>
      <c r="FT376" s="49"/>
      <c r="FU376" s="49"/>
      <c r="FV376" s="49"/>
      <c r="FW376" s="49"/>
      <c r="FX376" s="49"/>
      <c r="FY376" s="49"/>
      <c r="FZ376" s="49"/>
      <c r="GA376" s="49"/>
      <c r="GB376" s="49"/>
      <c r="GC376" s="49"/>
      <c r="GD376" s="49"/>
      <c r="GE376" s="49"/>
      <c r="GF376" s="49"/>
      <c r="GG376" s="49"/>
      <c r="GH376" s="49"/>
      <c r="GI376" s="49"/>
      <c r="GJ376" s="49"/>
      <c r="GK376" s="49"/>
      <c r="GL376" s="49"/>
      <c r="GM376" s="49"/>
      <c r="GN376" s="49"/>
      <c r="GO376" s="49"/>
      <c r="GP376" s="49"/>
      <c r="GQ376" s="49"/>
      <c r="GR376" s="49"/>
      <c r="GS376" s="49"/>
      <c r="GT376" s="49"/>
      <c r="GU376" s="49"/>
      <c r="GV376" s="49"/>
      <c r="GW376" s="49"/>
      <c r="GX376" s="49"/>
      <c r="GY376" s="49"/>
      <c r="GZ376" s="49"/>
      <c r="HA376" s="49"/>
      <c r="HB376" s="49"/>
      <c r="HC376" s="49"/>
      <c r="HD376" s="49"/>
      <c r="HE376" s="49"/>
      <c r="HF376" s="49"/>
      <c r="HG376" s="49"/>
      <c r="HH376" s="49"/>
      <c r="HI376" s="49"/>
      <c r="HJ376" s="49"/>
      <c r="HK376" s="49"/>
      <c r="HL376" s="49"/>
      <c r="HM376" s="49"/>
      <c r="HN376" s="49"/>
      <c r="HO376" s="49"/>
      <c r="HP376" s="49"/>
      <c r="HQ376" s="49"/>
      <c r="HR376" s="49"/>
      <c r="HS376" s="49"/>
      <c r="HT376" s="49"/>
      <c r="HU376" s="49"/>
      <c r="HV376" s="49"/>
      <c r="HW376" s="49"/>
      <c r="HX376" s="49"/>
      <c r="HY376" s="49"/>
      <c r="HZ376" s="49"/>
      <c r="IA376" s="49"/>
      <c r="IB376" s="49"/>
      <c r="IC376" s="49"/>
      <c r="ID376" s="49"/>
      <c r="IE376" s="49"/>
      <c r="IF376" s="49"/>
      <c r="IG376" s="49"/>
      <c r="IH376" s="49"/>
      <c r="II376" s="49"/>
      <c r="IJ376" s="49"/>
      <c r="IK376" s="49"/>
      <c r="IL376" s="49"/>
      <c r="IM376" s="49"/>
      <c r="IN376" s="49"/>
      <c r="IO376" s="49"/>
      <c r="IP376" s="49"/>
      <c r="IQ376" s="49"/>
      <c r="IR376" s="49"/>
      <c r="IS376" s="49"/>
      <c r="IT376" s="49"/>
      <c r="IU376" s="49"/>
      <c r="IV376" s="49"/>
      <c r="IW376" s="49"/>
      <c r="IX376" s="49"/>
    </row>
    <row r="377" spans="1:258" s="168" customFormat="1" ht="12.95" customHeight="1">
      <c r="A377" s="301" t="s">
        <v>350</v>
      </c>
      <c r="B377" s="302"/>
      <c r="C377" s="302"/>
      <c r="D377" s="301">
        <v>220000370</v>
      </c>
      <c r="E377" s="301" t="s">
        <v>3899</v>
      </c>
      <c r="F377" s="301">
        <v>22100226</v>
      </c>
      <c r="G377" s="293"/>
      <c r="H377" s="126" t="s">
        <v>656</v>
      </c>
      <c r="I377" s="126" t="s">
        <v>657</v>
      </c>
      <c r="J377" s="126" t="s">
        <v>658</v>
      </c>
      <c r="K377" s="101" t="s">
        <v>104</v>
      </c>
      <c r="L377" s="101" t="s">
        <v>105</v>
      </c>
      <c r="M377" s="74"/>
      <c r="N377" s="101" t="s">
        <v>106</v>
      </c>
      <c r="O377" s="122" t="s">
        <v>107</v>
      </c>
      <c r="P377" s="124" t="s">
        <v>108</v>
      </c>
      <c r="Q377" s="74" t="s">
        <v>109</v>
      </c>
      <c r="R377" s="74" t="s">
        <v>110</v>
      </c>
      <c r="S377" s="122" t="s">
        <v>107</v>
      </c>
      <c r="T377" s="124" t="s">
        <v>122</v>
      </c>
      <c r="U377" s="74" t="s">
        <v>112</v>
      </c>
      <c r="V377" s="74">
        <v>60</v>
      </c>
      <c r="W377" s="74" t="s">
        <v>113</v>
      </c>
      <c r="X377" s="74"/>
      <c r="Y377" s="74"/>
      <c r="Z377" s="74"/>
      <c r="AA377" s="294">
        <v>0</v>
      </c>
      <c r="AB377" s="74">
        <v>90</v>
      </c>
      <c r="AC377" s="294">
        <v>10</v>
      </c>
      <c r="AD377" s="74" t="s">
        <v>129</v>
      </c>
      <c r="AE377" s="74" t="s">
        <v>115</v>
      </c>
      <c r="AF377" s="295">
        <v>30</v>
      </c>
      <c r="AG377" s="296">
        <v>8846.15</v>
      </c>
      <c r="AH377" s="43">
        <v>0</v>
      </c>
      <c r="AI377" s="44">
        <f t="shared" si="25"/>
        <v>0</v>
      </c>
      <c r="AJ377" s="298"/>
      <c r="AK377" s="298"/>
      <c r="AL377" s="298"/>
      <c r="AM377" s="299" t="s">
        <v>116</v>
      </c>
      <c r="AN377" s="300"/>
      <c r="AO377" s="300"/>
      <c r="AP377" s="74"/>
      <c r="AQ377" s="74"/>
      <c r="AR377" s="74" t="s">
        <v>659</v>
      </c>
      <c r="AS377" s="293"/>
      <c r="AT377" s="74"/>
      <c r="AU377" s="74"/>
      <c r="AV377" s="74"/>
      <c r="AW377" s="74"/>
      <c r="AX377" s="74"/>
      <c r="AY377" s="74" t="s">
        <v>3870</v>
      </c>
      <c r="AZ377" s="216"/>
      <c r="BA377" s="216"/>
      <c r="BB377" s="216"/>
      <c r="BC377" s="224"/>
      <c r="BD377" s="49">
        <v>311</v>
      </c>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c r="DW377" s="49"/>
      <c r="DX377" s="49"/>
      <c r="DY377" s="49"/>
      <c r="DZ377" s="49"/>
      <c r="EA377" s="49"/>
      <c r="EB377" s="49"/>
      <c r="EC377" s="49"/>
      <c r="ED377" s="49"/>
      <c r="EE377" s="49"/>
      <c r="EF377" s="49"/>
      <c r="EG377" s="49"/>
      <c r="EH377" s="49"/>
      <c r="EI377" s="49"/>
      <c r="EJ377" s="49"/>
      <c r="EK377" s="49"/>
      <c r="EL377" s="49"/>
      <c r="EM377" s="49"/>
      <c r="EN377" s="49"/>
      <c r="EO377" s="49"/>
      <c r="EP377" s="49"/>
      <c r="EQ377" s="49"/>
      <c r="ER377" s="49"/>
      <c r="ES377" s="49"/>
      <c r="ET377" s="49"/>
      <c r="EU377" s="49"/>
      <c r="EV377" s="49"/>
      <c r="EW377" s="49"/>
      <c r="EX377" s="49"/>
      <c r="EY377" s="49"/>
      <c r="EZ377" s="49"/>
      <c r="FA377" s="49"/>
      <c r="FB377" s="49"/>
      <c r="FC377" s="49"/>
      <c r="FD377" s="49"/>
      <c r="FE377" s="49"/>
      <c r="FF377" s="49"/>
      <c r="FG377" s="49"/>
      <c r="FH377" s="49"/>
      <c r="FI377" s="49"/>
      <c r="FJ377" s="49"/>
      <c r="FK377" s="49"/>
      <c r="FL377" s="49"/>
      <c r="FM377" s="49"/>
      <c r="FN377" s="49"/>
      <c r="FO377" s="49"/>
      <c r="FP377" s="49"/>
      <c r="FQ377" s="49"/>
      <c r="FR377" s="49"/>
      <c r="FS377" s="49"/>
      <c r="FT377" s="49"/>
      <c r="FU377" s="49"/>
      <c r="FV377" s="49"/>
      <c r="FW377" s="49"/>
      <c r="FX377" s="49"/>
      <c r="FY377" s="49"/>
      <c r="FZ377" s="49"/>
      <c r="GA377" s="49"/>
      <c r="GB377" s="49"/>
      <c r="GC377" s="49"/>
      <c r="GD377" s="49"/>
      <c r="GE377" s="49"/>
      <c r="GF377" s="49"/>
      <c r="GG377" s="49"/>
      <c r="GH377" s="49"/>
      <c r="GI377" s="49"/>
      <c r="GJ377" s="49"/>
      <c r="GK377" s="49"/>
      <c r="GL377" s="49"/>
      <c r="GM377" s="49"/>
      <c r="GN377" s="49"/>
      <c r="GO377" s="49"/>
      <c r="GP377" s="49"/>
      <c r="GQ377" s="49"/>
      <c r="GR377" s="49"/>
      <c r="GS377" s="49"/>
      <c r="GT377" s="49"/>
      <c r="GU377" s="49"/>
      <c r="GV377" s="49"/>
      <c r="GW377" s="49"/>
      <c r="GX377" s="49"/>
      <c r="GY377" s="49"/>
      <c r="GZ377" s="49"/>
      <c r="HA377" s="49"/>
      <c r="HB377" s="49"/>
      <c r="HC377" s="49"/>
      <c r="HD377" s="49"/>
      <c r="HE377" s="49"/>
      <c r="HF377" s="49"/>
      <c r="HG377" s="49"/>
      <c r="HH377" s="49"/>
      <c r="HI377" s="49"/>
      <c r="HJ377" s="49"/>
      <c r="HK377" s="49"/>
      <c r="HL377" s="49"/>
      <c r="HM377" s="49"/>
      <c r="HN377" s="49"/>
      <c r="HO377" s="49"/>
      <c r="HP377" s="49"/>
      <c r="HQ377" s="49"/>
      <c r="HR377" s="49"/>
      <c r="HS377" s="49"/>
      <c r="HT377" s="49"/>
      <c r="HU377" s="49"/>
      <c r="HV377" s="49"/>
      <c r="HW377" s="49"/>
      <c r="HX377" s="49"/>
      <c r="HY377" s="49"/>
      <c r="HZ377" s="49"/>
      <c r="IA377" s="49"/>
      <c r="IB377" s="49"/>
      <c r="IC377" s="49"/>
      <c r="ID377" s="49"/>
      <c r="IE377" s="49"/>
      <c r="IF377" s="49"/>
      <c r="IG377" s="49"/>
      <c r="IH377" s="49"/>
      <c r="II377" s="49"/>
      <c r="IJ377" s="49"/>
      <c r="IK377" s="49"/>
      <c r="IL377" s="49"/>
      <c r="IM377" s="49"/>
      <c r="IN377" s="49"/>
      <c r="IO377" s="49"/>
      <c r="IP377" s="49"/>
      <c r="IQ377" s="49"/>
      <c r="IR377" s="49"/>
      <c r="IS377" s="49"/>
      <c r="IT377" s="49"/>
      <c r="IU377" s="49"/>
      <c r="IV377" s="49"/>
      <c r="IW377" s="49"/>
      <c r="IX377" s="49"/>
    </row>
    <row r="378" spans="1:258" s="168" customFormat="1" ht="12.95" customHeight="1">
      <c r="A378" s="1070" t="s">
        <v>350</v>
      </c>
      <c r="B378" s="1071"/>
      <c r="C378" s="1071"/>
      <c r="D378" s="1072">
        <v>220000370</v>
      </c>
      <c r="E378" s="1073" t="s">
        <v>4799</v>
      </c>
      <c r="F378" s="1071"/>
      <c r="G378" s="617"/>
      <c r="H378" s="47" t="s">
        <v>656</v>
      </c>
      <c r="I378" s="47" t="s">
        <v>657</v>
      </c>
      <c r="J378" s="47" t="s">
        <v>658</v>
      </c>
      <c r="K378" s="109" t="s">
        <v>104</v>
      </c>
      <c r="L378" s="109" t="s">
        <v>105</v>
      </c>
      <c r="M378" s="76"/>
      <c r="N378" s="76" t="s">
        <v>106</v>
      </c>
      <c r="O378" s="592" t="s">
        <v>107</v>
      </c>
      <c r="P378" s="1062" t="s">
        <v>108</v>
      </c>
      <c r="Q378" s="469" t="s">
        <v>2140</v>
      </c>
      <c r="R378" s="76" t="s">
        <v>110</v>
      </c>
      <c r="S378" s="592" t="s">
        <v>107</v>
      </c>
      <c r="T378" s="1062" t="s">
        <v>122</v>
      </c>
      <c r="U378" s="466" t="s">
        <v>112</v>
      </c>
      <c r="V378" s="466">
        <v>60</v>
      </c>
      <c r="W378" s="466" t="s">
        <v>113</v>
      </c>
      <c r="X378" s="72"/>
      <c r="Y378" s="72"/>
      <c r="Z378" s="72"/>
      <c r="AA378" s="595">
        <v>0</v>
      </c>
      <c r="AB378" s="472">
        <v>90</v>
      </c>
      <c r="AC378" s="472">
        <v>10</v>
      </c>
      <c r="AD378" s="72" t="s">
        <v>129</v>
      </c>
      <c r="AE378" s="72" t="s">
        <v>115</v>
      </c>
      <c r="AF378" s="587">
        <v>28</v>
      </c>
      <c r="AG378" s="745">
        <v>8846.15</v>
      </c>
      <c r="AH378" s="1051">
        <v>247692.19999999998</v>
      </c>
      <c r="AI378" s="1051">
        <f t="shared" si="25"/>
        <v>277415.26400000002</v>
      </c>
      <c r="AJ378" s="1052"/>
      <c r="AK378" s="1053"/>
      <c r="AL378" s="1053"/>
      <c r="AM378" s="1064" t="s">
        <v>116</v>
      </c>
      <c r="AN378" s="1065"/>
      <c r="AO378" s="1065"/>
      <c r="AP378" s="72"/>
      <c r="AQ378" s="72"/>
      <c r="AR378" s="72" t="s">
        <v>659</v>
      </c>
      <c r="AS378" s="98"/>
      <c r="AT378" s="72"/>
      <c r="AU378" s="72"/>
      <c r="AV378" s="72"/>
      <c r="AW378" s="72"/>
      <c r="AX378" s="72"/>
      <c r="AY378" s="741" t="s">
        <v>3855</v>
      </c>
      <c r="AZ378" s="1060" t="s">
        <v>105</v>
      </c>
      <c r="BA378" s="366"/>
      <c r="BB378" s="366"/>
      <c r="BC378" s="118" t="e">
        <f>VLOOKUP(#REF!,$E$13:$BD$2009,53,0)</f>
        <v>#REF!</v>
      </c>
      <c r="BD378" s="785" t="e">
        <f>BC378+0.5</f>
        <v>#REF!</v>
      </c>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s="49"/>
      <c r="DR378" s="49"/>
      <c r="DS378" s="49"/>
      <c r="DT378" s="49"/>
      <c r="DU378" s="49"/>
      <c r="DV378" s="49"/>
      <c r="DW378" s="49"/>
      <c r="DX378" s="49"/>
      <c r="DY378" s="49"/>
      <c r="DZ378" s="49"/>
      <c r="EA378" s="49"/>
      <c r="EB378" s="49"/>
      <c r="EC378" s="49"/>
      <c r="ED378" s="49"/>
      <c r="EE378" s="49"/>
      <c r="EF378" s="49"/>
      <c r="EG378" s="49"/>
      <c r="EH378" s="49"/>
      <c r="EI378" s="49"/>
      <c r="EJ378" s="49"/>
      <c r="EK378" s="49"/>
      <c r="EL378" s="49"/>
      <c r="EM378" s="49"/>
      <c r="EN378" s="49"/>
      <c r="EO378" s="49"/>
      <c r="EP378" s="49"/>
      <c r="EQ378" s="49"/>
      <c r="ER378" s="49"/>
      <c r="ES378" s="49"/>
      <c r="ET378" s="49"/>
      <c r="EU378" s="49"/>
      <c r="EV378" s="49"/>
      <c r="EW378" s="49"/>
      <c r="EX378" s="49"/>
      <c r="EY378" s="49"/>
      <c r="EZ378" s="49"/>
      <c r="FA378" s="49"/>
      <c r="FB378" s="49"/>
      <c r="FC378" s="49"/>
      <c r="FD378" s="49"/>
      <c r="FE378" s="49"/>
      <c r="FF378" s="49"/>
      <c r="FG378" s="49"/>
      <c r="FH378" s="49"/>
      <c r="FI378" s="49"/>
      <c r="FJ378" s="49"/>
      <c r="FK378" s="49"/>
      <c r="FL378" s="49"/>
      <c r="FM378" s="49"/>
      <c r="FN378" s="49"/>
      <c r="FO378" s="49"/>
      <c r="FP378" s="49"/>
      <c r="FQ378" s="49"/>
      <c r="FR378" s="49"/>
      <c r="FS378" s="49"/>
      <c r="FT378" s="49"/>
      <c r="FU378" s="49"/>
      <c r="FV378" s="49"/>
      <c r="FW378" s="49"/>
      <c r="FX378" s="49"/>
      <c r="FY378" s="49"/>
      <c r="FZ378" s="49"/>
      <c r="GA378" s="49"/>
      <c r="GB378" s="49"/>
      <c r="GC378" s="49"/>
      <c r="GD378" s="49"/>
      <c r="GE378" s="49"/>
      <c r="GF378" s="49"/>
      <c r="GG378" s="49"/>
      <c r="GH378" s="49"/>
      <c r="GI378" s="49"/>
      <c r="GJ378" s="49"/>
      <c r="GK378" s="49"/>
      <c r="GL378" s="49"/>
      <c r="GM378" s="49"/>
      <c r="GN378" s="49"/>
      <c r="GO378" s="49"/>
      <c r="GP378" s="49"/>
      <c r="GQ378" s="49"/>
      <c r="GR378" s="49"/>
      <c r="GS378" s="49"/>
      <c r="GT378" s="49"/>
      <c r="GU378" s="49"/>
      <c r="GV378" s="49"/>
      <c r="GW378" s="49"/>
      <c r="GX378" s="49"/>
      <c r="GY378" s="49"/>
      <c r="GZ378" s="49"/>
      <c r="HA378" s="49"/>
      <c r="HB378" s="49"/>
      <c r="HC378" s="49"/>
      <c r="HD378" s="49"/>
      <c r="HE378" s="49"/>
      <c r="HF378" s="49"/>
      <c r="HG378" s="49"/>
      <c r="HH378" s="49"/>
      <c r="HI378" s="49"/>
      <c r="HJ378" s="49"/>
      <c r="HK378" s="49"/>
      <c r="HL378" s="49"/>
      <c r="HM378" s="49"/>
      <c r="HN378" s="49"/>
      <c r="HO378" s="49"/>
      <c r="HP378" s="49"/>
      <c r="HQ378" s="49"/>
      <c r="HR378" s="49"/>
      <c r="HS378" s="49"/>
      <c r="HT378" s="49"/>
      <c r="HU378" s="49"/>
      <c r="HV378" s="49"/>
      <c r="HW378" s="49"/>
      <c r="HX378" s="49"/>
      <c r="HY378" s="49"/>
      <c r="HZ378" s="49"/>
      <c r="IA378" s="49"/>
      <c r="IB378" s="49"/>
      <c r="IC378" s="49"/>
      <c r="ID378" s="49"/>
      <c r="IE378" s="49"/>
      <c r="IF378" s="49"/>
      <c r="IG378" s="49"/>
      <c r="IH378" s="49"/>
      <c r="II378" s="49"/>
      <c r="IJ378" s="49"/>
      <c r="IK378" s="49"/>
      <c r="IL378" s="49"/>
      <c r="IM378" s="49"/>
      <c r="IN378" s="49"/>
      <c r="IO378" s="49"/>
      <c r="IP378" s="49"/>
      <c r="IQ378" s="49"/>
      <c r="IR378" s="49"/>
      <c r="IS378" s="49"/>
      <c r="IT378" s="49"/>
      <c r="IU378" s="49"/>
      <c r="IV378" s="49"/>
      <c r="IW378" s="49"/>
      <c r="IX378" s="49"/>
    </row>
    <row r="379" spans="1:258" s="168" customFormat="1" ht="12.95" customHeight="1">
      <c r="A379" s="226" t="s">
        <v>350</v>
      </c>
      <c r="B379" s="226"/>
      <c r="C379" s="229"/>
      <c r="D379" s="226">
        <v>220000407</v>
      </c>
      <c r="E379" s="149" t="s">
        <v>3515</v>
      </c>
      <c r="F379" s="149">
        <v>22100227</v>
      </c>
      <c r="G379" s="37" t="s">
        <v>1443</v>
      </c>
      <c r="H379" s="37" t="s">
        <v>656</v>
      </c>
      <c r="I379" s="37" t="s">
        <v>657</v>
      </c>
      <c r="J379" s="37" t="s">
        <v>658</v>
      </c>
      <c r="K379" s="38" t="s">
        <v>104</v>
      </c>
      <c r="L379" s="39" t="s">
        <v>105</v>
      </c>
      <c r="M379" s="37"/>
      <c r="N379" s="40" t="s">
        <v>106</v>
      </c>
      <c r="O379" s="39" t="s">
        <v>107</v>
      </c>
      <c r="P379" s="37" t="s">
        <v>108</v>
      </c>
      <c r="Q379" s="39" t="s">
        <v>109</v>
      </c>
      <c r="R379" s="38" t="s">
        <v>110</v>
      </c>
      <c r="S379" s="39" t="s">
        <v>107</v>
      </c>
      <c r="T379" s="41" t="s">
        <v>122</v>
      </c>
      <c r="U379" s="37" t="s">
        <v>112</v>
      </c>
      <c r="V379" s="39">
        <v>60</v>
      </c>
      <c r="W379" s="37" t="s">
        <v>113</v>
      </c>
      <c r="X379" s="39"/>
      <c r="Y379" s="39"/>
      <c r="Z379" s="39"/>
      <c r="AA379" s="40">
        <v>0</v>
      </c>
      <c r="AB379" s="38">
        <v>90</v>
      </c>
      <c r="AC379" s="38">
        <v>10</v>
      </c>
      <c r="AD379" s="42" t="s">
        <v>129</v>
      </c>
      <c r="AE379" s="37" t="s">
        <v>115</v>
      </c>
      <c r="AF379" s="42">
        <v>53</v>
      </c>
      <c r="AG379" s="42">
        <v>16505.84</v>
      </c>
      <c r="AH379" s="43">
        <v>0</v>
      </c>
      <c r="AI379" s="44">
        <f t="shared" si="25"/>
        <v>0</v>
      </c>
      <c r="AJ379" s="45"/>
      <c r="AK379" s="46"/>
      <c r="AL379" s="45"/>
      <c r="AM379" s="45" t="s">
        <v>116</v>
      </c>
      <c r="AN379" s="35"/>
      <c r="AO379" s="37"/>
      <c r="AP379" s="37"/>
      <c r="AQ379" s="37"/>
      <c r="AR379" s="37" t="s">
        <v>660</v>
      </c>
      <c r="AS379" s="37" t="s">
        <v>660</v>
      </c>
      <c r="AT379" s="37"/>
      <c r="AU379" s="37"/>
      <c r="AV379" s="37"/>
      <c r="AW379" s="37"/>
      <c r="AX379" s="37"/>
      <c r="AY379" s="37"/>
      <c r="AZ379" s="49"/>
      <c r="BA379" s="49"/>
      <c r="BB379" s="49"/>
      <c r="BC379" s="49"/>
      <c r="BD379" s="49">
        <v>312</v>
      </c>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s="49"/>
      <c r="DR379" s="49"/>
      <c r="DS379" s="49"/>
      <c r="DT379" s="49"/>
      <c r="DU379" s="49"/>
      <c r="DV379" s="49"/>
      <c r="DW379" s="49"/>
      <c r="DX379" s="49"/>
      <c r="DY379" s="49"/>
      <c r="DZ379" s="49"/>
      <c r="EA379" s="49"/>
      <c r="EB379" s="49"/>
      <c r="EC379" s="49"/>
      <c r="ED379" s="49"/>
      <c r="EE379" s="49"/>
      <c r="EF379" s="49"/>
      <c r="EG379" s="49"/>
      <c r="EH379" s="49"/>
      <c r="EI379" s="49"/>
      <c r="EJ379" s="49"/>
      <c r="EK379" s="49"/>
      <c r="EL379" s="49"/>
      <c r="EM379" s="49"/>
      <c r="EN379" s="49"/>
      <c r="EO379" s="49"/>
      <c r="EP379" s="49"/>
      <c r="EQ379" s="49"/>
      <c r="ER379" s="49"/>
      <c r="ES379" s="49"/>
      <c r="ET379" s="49"/>
      <c r="EU379" s="49"/>
      <c r="EV379" s="49"/>
      <c r="EW379" s="49"/>
      <c r="EX379" s="49"/>
      <c r="EY379" s="49"/>
      <c r="EZ379" s="49"/>
      <c r="FA379" s="49"/>
      <c r="FB379" s="49"/>
      <c r="FC379" s="49"/>
      <c r="FD379" s="49"/>
      <c r="FE379" s="49"/>
      <c r="FF379" s="49"/>
      <c r="FG379" s="49"/>
      <c r="FH379" s="49"/>
      <c r="FI379" s="49"/>
      <c r="FJ379" s="49"/>
      <c r="FK379" s="49"/>
      <c r="FL379" s="49"/>
      <c r="FM379" s="49"/>
      <c r="FN379" s="49"/>
      <c r="FO379" s="49"/>
      <c r="FP379" s="49"/>
      <c r="FQ379" s="49"/>
      <c r="FR379" s="49"/>
      <c r="FS379" s="49"/>
      <c r="FT379" s="49"/>
      <c r="FU379" s="49"/>
      <c r="FV379" s="49"/>
      <c r="FW379" s="49"/>
      <c r="FX379" s="49"/>
      <c r="FY379" s="49"/>
      <c r="FZ379" s="49"/>
      <c r="GA379" s="49"/>
      <c r="GB379" s="49"/>
      <c r="GC379" s="49"/>
      <c r="GD379" s="49"/>
      <c r="GE379" s="49"/>
      <c r="GF379" s="49"/>
      <c r="GG379" s="49"/>
      <c r="GH379" s="49"/>
      <c r="GI379" s="49"/>
      <c r="GJ379" s="49"/>
      <c r="GK379" s="49"/>
      <c r="GL379" s="49"/>
      <c r="GM379" s="49"/>
      <c r="GN379" s="49"/>
      <c r="GO379" s="49"/>
      <c r="GP379" s="49"/>
      <c r="GQ379" s="49"/>
      <c r="GR379" s="49"/>
      <c r="GS379" s="49"/>
      <c r="GT379" s="49"/>
      <c r="GU379" s="49"/>
      <c r="GV379" s="49"/>
      <c r="GW379" s="49"/>
      <c r="GX379" s="49"/>
      <c r="GY379" s="49"/>
      <c r="GZ379" s="49"/>
      <c r="HA379" s="49"/>
      <c r="HB379" s="49"/>
      <c r="HC379" s="49"/>
      <c r="HD379" s="49"/>
      <c r="HE379" s="49"/>
      <c r="HF379" s="49"/>
      <c r="HG379" s="49"/>
      <c r="HH379" s="49"/>
      <c r="HI379" s="49"/>
      <c r="HJ379" s="49"/>
      <c r="HK379" s="49"/>
      <c r="HL379" s="49"/>
      <c r="HM379" s="49"/>
      <c r="HN379" s="49"/>
      <c r="HO379" s="49"/>
      <c r="HP379" s="49"/>
      <c r="HQ379" s="49"/>
      <c r="HR379" s="49"/>
      <c r="HS379" s="49"/>
      <c r="HT379" s="49"/>
      <c r="HU379" s="49"/>
      <c r="HV379" s="49"/>
      <c r="HW379" s="49"/>
      <c r="HX379" s="49"/>
      <c r="HY379" s="49"/>
      <c r="HZ379" s="49"/>
      <c r="IA379" s="49"/>
      <c r="IB379" s="49"/>
      <c r="IC379" s="49"/>
      <c r="ID379" s="49"/>
      <c r="IE379" s="49"/>
      <c r="IF379" s="49"/>
      <c r="IG379" s="49"/>
      <c r="IH379" s="49"/>
      <c r="II379" s="49"/>
      <c r="IJ379" s="49"/>
      <c r="IK379" s="49"/>
      <c r="IL379" s="49"/>
      <c r="IM379" s="49"/>
      <c r="IN379" s="49"/>
      <c r="IO379" s="49"/>
      <c r="IP379" s="49"/>
      <c r="IQ379" s="49"/>
      <c r="IR379" s="49"/>
      <c r="IS379" s="49"/>
      <c r="IT379" s="49"/>
      <c r="IU379" s="49"/>
      <c r="IV379" s="49"/>
      <c r="IW379" s="49"/>
      <c r="IX379" s="49"/>
    </row>
    <row r="380" spans="1:258" s="168" customFormat="1" ht="12.95" customHeight="1">
      <c r="A380" s="301" t="s">
        <v>350</v>
      </c>
      <c r="B380" s="302"/>
      <c r="C380" s="302"/>
      <c r="D380" s="301">
        <v>220000407</v>
      </c>
      <c r="E380" s="301" t="s">
        <v>3900</v>
      </c>
      <c r="F380" s="301">
        <v>22100227</v>
      </c>
      <c r="G380" s="293"/>
      <c r="H380" s="126" t="s">
        <v>656</v>
      </c>
      <c r="I380" s="126" t="s">
        <v>657</v>
      </c>
      <c r="J380" s="126" t="s">
        <v>658</v>
      </c>
      <c r="K380" s="101" t="s">
        <v>104</v>
      </c>
      <c r="L380" s="101" t="s">
        <v>105</v>
      </c>
      <c r="M380" s="74"/>
      <c r="N380" s="101" t="s">
        <v>106</v>
      </c>
      <c r="O380" s="122" t="s">
        <v>107</v>
      </c>
      <c r="P380" s="124" t="s">
        <v>108</v>
      </c>
      <c r="Q380" s="74" t="s">
        <v>109</v>
      </c>
      <c r="R380" s="74" t="s">
        <v>110</v>
      </c>
      <c r="S380" s="122" t="s">
        <v>107</v>
      </c>
      <c r="T380" s="124" t="s">
        <v>122</v>
      </c>
      <c r="U380" s="74" t="s">
        <v>112</v>
      </c>
      <c r="V380" s="74">
        <v>60</v>
      </c>
      <c r="W380" s="74" t="s">
        <v>113</v>
      </c>
      <c r="X380" s="74"/>
      <c r="Y380" s="74"/>
      <c r="Z380" s="74"/>
      <c r="AA380" s="294">
        <v>0</v>
      </c>
      <c r="AB380" s="74">
        <v>90</v>
      </c>
      <c r="AC380" s="294">
        <v>10</v>
      </c>
      <c r="AD380" s="74" t="s">
        <v>129</v>
      </c>
      <c r="AE380" s="74" t="s">
        <v>115</v>
      </c>
      <c r="AF380" s="295">
        <v>49</v>
      </c>
      <c r="AG380" s="296">
        <v>16505.84</v>
      </c>
      <c r="AH380" s="43">
        <v>0</v>
      </c>
      <c r="AI380" s="44">
        <f t="shared" si="25"/>
        <v>0</v>
      </c>
      <c r="AJ380" s="298"/>
      <c r="AK380" s="298"/>
      <c r="AL380" s="298"/>
      <c r="AM380" s="299" t="s">
        <v>116</v>
      </c>
      <c r="AN380" s="300"/>
      <c r="AO380" s="300"/>
      <c r="AP380" s="74"/>
      <c r="AQ380" s="74"/>
      <c r="AR380" s="74" t="s">
        <v>660</v>
      </c>
      <c r="AS380" s="293"/>
      <c r="AT380" s="74"/>
      <c r="AU380" s="74"/>
      <c r="AV380" s="74"/>
      <c r="AW380" s="74"/>
      <c r="AX380" s="74"/>
      <c r="AY380" s="74" t="s">
        <v>3870</v>
      </c>
      <c r="AZ380" s="216"/>
      <c r="BA380" s="216"/>
      <c r="BB380" s="216"/>
      <c r="BC380" s="224"/>
      <c r="BD380" s="49">
        <v>313</v>
      </c>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49"/>
      <c r="DO380" s="49"/>
      <c r="DP380" s="49"/>
      <c r="DQ380" s="49"/>
      <c r="DR380" s="49"/>
      <c r="DS380" s="49"/>
      <c r="DT380" s="49"/>
      <c r="DU380" s="49"/>
      <c r="DV380" s="49"/>
      <c r="DW380" s="49"/>
      <c r="DX380" s="49"/>
      <c r="DY380" s="49"/>
      <c r="DZ380" s="49"/>
      <c r="EA380" s="49"/>
      <c r="EB380" s="49"/>
      <c r="EC380" s="49"/>
      <c r="ED380" s="49"/>
      <c r="EE380" s="49"/>
      <c r="EF380" s="49"/>
      <c r="EG380" s="49"/>
      <c r="EH380" s="49"/>
      <c r="EI380" s="49"/>
      <c r="EJ380" s="49"/>
      <c r="EK380" s="49"/>
      <c r="EL380" s="49"/>
      <c r="EM380" s="49"/>
      <c r="EN380" s="49"/>
      <c r="EO380" s="49"/>
      <c r="EP380" s="49"/>
      <c r="EQ380" s="49"/>
      <c r="ER380" s="49"/>
      <c r="ES380" s="49"/>
      <c r="ET380" s="49"/>
      <c r="EU380" s="49"/>
      <c r="EV380" s="49"/>
      <c r="EW380" s="49"/>
      <c r="EX380" s="49"/>
      <c r="EY380" s="49"/>
      <c r="EZ380" s="49"/>
      <c r="FA380" s="49"/>
      <c r="FB380" s="49"/>
      <c r="FC380" s="49"/>
      <c r="FD380" s="49"/>
      <c r="FE380" s="49"/>
      <c r="FF380" s="49"/>
      <c r="FG380" s="49"/>
      <c r="FH380" s="49"/>
      <c r="FI380" s="49"/>
      <c r="FJ380" s="49"/>
      <c r="FK380" s="49"/>
      <c r="FL380" s="49"/>
      <c r="FM380" s="49"/>
      <c r="FN380" s="49"/>
      <c r="FO380" s="49"/>
      <c r="FP380" s="49"/>
      <c r="FQ380" s="49"/>
      <c r="FR380" s="49"/>
      <c r="FS380" s="49"/>
      <c r="FT380" s="49"/>
      <c r="FU380" s="49"/>
      <c r="FV380" s="49"/>
      <c r="FW380" s="49"/>
      <c r="FX380" s="49"/>
      <c r="FY380" s="49"/>
      <c r="FZ380" s="49"/>
      <c r="GA380" s="49"/>
      <c r="GB380" s="49"/>
      <c r="GC380" s="49"/>
      <c r="GD380" s="49"/>
      <c r="GE380" s="49"/>
      <c r="GF380" s="49"/>
      <c r="GG380" s="49"/>
      <c r="GH380" s="49"/>
      <c r="GI380" s="49"/>
      <c r="GJ380" s="49"/>
      <c r="GK380" s="49"/>
      <c r="GL380" s="49"/>
      <c r="GM380" s="49"/>
      <c r="GN380" s="49"/>
      <c r="GO380" s="49"/>
      <c r="GP380" s="49"/>
      <c r="GQ380" s="49"/>
      <c r="GR380" s="49"/>
      <c r="GS380" s="49"/>
      <c r="GT380" s="49"/>
      <c r="GU380" s="49"/>
      <c r="GV380" s="49"/>
      <c r="GW380" s="49"/>
      <c r="GX380" s="49"/>
      <c r="GY380" s="49"/>
      <c r="GZ380" s="49"/>
      <c r="HA380" s="49"/>
      <c r="HB380" s="49"/>
      <c r="HC380" s="49"/>
      <c r="HD380" s="49"/>
      <c r="HE380" s="49"/>
      <c r="HF380" s="49"/>
      <c r="HG380" s="49"/>
      <c r="HH380" s="49"/>
      <c r="HI380" s="49"/>
      <c r="HJ380" s="49"/>
      <c r="HK380" s="49"/>
      <c r="HL380" s="49"/>
      <c r="HM380" s="49"/>
      <c r="HN380" s="49"/>
      <c r="HO380" s="49"/>
      <c r="HP380" s="49"/>
      <c r="HQ380" s="49"/>
      <c r="HR380" s="49"/>
      <c r="HS380" s="49"/>
      <c r="HT380" s="49"/>
      <c r="HU380" s="49"/>
      <c r="HV380" s="49"/>
      <c r="HW380" s="49"/>
      <c r="HX380" s="49"/>
      <c r="HY380" s="49"/>
      <c r="HZ380" s="49"/>
      <c r="IA380" s="49"/>
      <c r="IB380" s="49"/>
      <c r="IC380" s="49"/>
      <c r="ID380" s="49"/>
      <c r="IE380" s="49"/>
      <c r="IF380" s="49"/>
      <c r="IG380" s="49"/>
      <c r="IH380" s="49"/>
      <c r="II380" s="49"/>
      <c r="IJ380" s="49"/>
      <c r="IK380" s="49"/>
      <c r="IL380" s="49"/>
      <c r="IM380" s="49"/>
      <c r="IN380" s="49"/>
      <c r="IO380" s="49"/>
      <c r="IP380" s="49"/>
      <c r="IQ380" s="49"/>
      <c r="IR380" s="49"/>
      <c r="IS380" s="49"/>
      <c r="IT380" s="49"/>
      <c r="IU380" s="49"/>
      <c r="IV380" s="49"/>
      <c r="IW380" s="49"/>
      <c r="IX380" s="49"/>
    </row>
    <row r="381" spans="1:258" s="168" customFormat="1" ht="12.95" customHeight="1">
      <c r="A381" s="1070" t="s">
        <v>350</v>
      </c>
      <c r="B381" s="1071"/>
      <c r="C381" s="1071"/>
      <c r="D381" s="1072">
        <v>220000407</v>
      </c>
      <c r="E381" s="1073" t="s">
        <v>4800</v>
      </c>
      <c r="F381" s="1071"/>
      <c r="G381" s="617"/>
      <c r="H381" s="47" t="s">
        <v>656</v>
      </c>
      <c r="I381" s="47" t="s">
        <v>657</v>
      </c>
      <c r="J381" s="47" t="s">
        <v>658</v>
      </c>
      <c r="K381" s="109" t="s">
        <v>104</v>
      </c>
      <c r="L381" s="109" t="s">
        <v>105</v>
      </c>
      <c r="M381" s="76"/>
      <c r="N381" s="76" t="s">
        <v>106</v>
      </c>
      <c r="O381" s="592" t="s">
        <v>107</v>
      </c>
      <c r="P381" s="1062" t="s">
        <v>108</v>
      </c>
      <c r="Q381" s="469" t="s">
        <v>2140</v>
      </c>
      <c r="R381" s="76" t="s">
        <v>110</v>
      </c>
      <c r="S381" s="592" t="s">
        <v>107</v>
      </c>
      <c r="T381" s="1062" t="s">
        <v>122</v>
      </c>
      <c r="U381" s="466" t="s">
        <v>112</v>
      </c>
      <c r="V381" s="466">
        <v>60</v>
      </c>
      <c r="W381" s="466" t="s">
        <v>113</v>
      </c>
      <c r="X381" s="72"/>
      <c r="Y381" s="72"/>
      <c r="Z381" s="72"/>
      <c r="AA381" s="595">
        <v>0</v>
      </c>
      <c r="AB381" s="472">
        <v>90</v>
      </c>
      <c r="AC381" s="472">
        <v>10</v>
      </c>
      <c r="AD381" s="72" t="s">
        <v>129</v>
      </c>
      <c r="AE381" s="72" t="s">
        <v>115</v>
      </c>
      <c r="AF381" s="587">
        <v>49</v>
      </c>
      <c r="AG381" s="745">
        <v>16505.84</v>
      </c>
      <c r="AH381" s="1051">
        <v>808786.16</v>
      </c>
      <c r="AI381" s="1051">
        <f t="shared" si="25"/>
        <v>905840.49920000008</v>
      </c>
      <c r="AJ381" s="1052"/>
      <c r="AK381" s="1053"/>
      <c r="AL381" s="1053"/>
      <c r="AM381" s="1064" t="s">
        <v>116</v>
      </c>
      <c r="AN381" s="1065"/>
      <c r="AO381" s="1065"/>
      <c r="AP381" s="72"/>
      <c r="AQ381" s="72"/>
      <c r="AR381" s="72" t="s">
        <v>660</v>
      </c>
      <c r="AS381" s="98"/>
      <c r="AT381" s="72"/>
      <c r="AU381" s="72"/>
      <c r="AV381" s="72"/>
      <c r="AW381" s="72"/>
      <c r="AX381" s="72"/>
      <c r="AY381" s="741" t="s">
        <v>4726</v>
      </c>
      <c r="AZ381" s="1060" t="s">
        <v>105</v>
      </c>
      <c r="BA381" s="366"/>
      <c r="BB381" s="366"/>
      <c r="BC381" s="118" t="e">
        <f>VLOOKUP(#REF!,$E$13:$BD$2009,53,0)</f>
        <v>#REF!</v>
      </c>
      <c r="BD381" s="785" t="e">
        <f>BC381+0.5</f>
        <v>#REF!</v>
      </c>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c r="DW381" s="49"/>
      <c r="DX381" s="49"/>
      <c r="DY381" s="49"/>
      <c r="DZ381" s="49"/>
      <c r="EA381" s="49"/>
      <c r="EB381" s="49"/>
      <c r="EC381" s="49"/>
      <c r="ED381" s="49"/>
      <c r="EE381" s="49"/>
      <c r="EF381" s="49"/>
      <c r="EG381" s="49"/>
      <c r="EH381" s="49"/>
      <c r="EI381" s="49"/>
      <c r="EJ381" s="49"/>
      <c r="EK381" s="49"/>
      <c r="EL381" s="49"/>
      <c r="EM381" s="49"/>
      <c r="EN381" s="49"/>
      <c r="EO381" s="49"/>
      <c r="EP381" s="49"/>
      <c r="EQ381" s="49"/>
      <c r="ER381" s="49"/>
      <c r="ES381" s="49"/>
      <c r="ET381" s="49"/>
      <c r="EU381" s="49"/>
      <c r="EV381" s="49"/>
      <c r="EW381" s="49"/>
      <c r="EX381" s="49"/>
      <c r="EY381" s="49"/>
      <c r="EZ381" s="49"/>
      <c r="FA381" s="49"/>
      <c r="FB381" s="49"/>
      <c r="FC381" s="49"/>
      <c r="FD381" s="49"/>
      <c r="FE381" s="49"/>
      <c r="FF381" s="49"/>
      <c r="FG381" s="49"/>
      <c r="FH381" s="49"/>
      <c r="FI381" s="49"/>
      <c r="FJ381" s="49"/>
      <c r="FK381" s="49"/>
      <c r="FL381" s="49"/>
      <c r="FM381" s="49"/>
      <c r="FN381" s="49"/>
      <c r="FO381" s="49"/>
      <c r="FP381" s="49"/>
      <c r="FQ381" s="49"/>
      <c r="FR381" s="49"/>
      <c r="FS381" s="49"/>
      <c r="FT381" s="49"/>
      <c r="FU381" s="49"/>
      <c r="FV381" s="49"/>
      <c r="FW381" s="49"/>
      <c r="FX381" s="49"/>
      <c r="FY381" s="49"/>
      <c r="FZ381" s="49"/>
      <c r="GA381" s="49"/>
      <c r="GB381" s="49"/>
      <c r="GC381" s="49"/>
      <c r="GD381" s="49"/>
      <c r="GE381" s="49"/>
      <c r="GF381" s="49"/>
      <c r="GG381" s="49"/>
      <c r="GH381" s="49"/>
      <c r="GI381" s="49"/>
      <c r="GJ381" s="49"/>
      <c r="GK381" s="49"/>
      <c r="GL381" s="49"/>
      <c r="GM381" s="49"/>
      <c r="GN381" s="49"/>
      <c r="GO381" s="49"/>
      <c r="GP381" s="49"/>
      <c r="GQ381" s="49"/>
      <c r="GR381" s="49"/>
      <c r="GS381" s="49"/>
      <c r="GT381" s="49"/>
      <c r="GU381" s="49"/>
      <c r="GV381" s="49"/>
      <c r="GW381" s="49"/>
      <c r="GX381" s="49"/>
      <c r="GY381" s="49"/>
      <c r="GZ381" s="49"/>
      <c r="HA381" s="49"/>
      <c r="HB381" s="49"/>
      <c r="HC381" s="49"/>
      <c r="HD381" s="49"/>
      <c r="HE381" s="49"/>
      <c r="HF381" s="49"/>
      <c r="HG381" s="49"/>
      <c r="HH381" s="49"/>
      <c r="HI381" s="49"/>
      <c r="HJ381" s="49"/>
      <c r="HK381" s="49"/>
      <c r="HL381" s="49"/>
      <c r="HM381" s="49"/>
      <c r="HN381" s="49"/>
      <c r="HO381" s="49"/>
      <c r="HP381" s="49"/>
      <c r="HQ381" s="49"/>
      <c r="HR381" s="49"/>
      <c r="HS381" s="49"/>
      <c r="HT381" s="49"/>
      <c r="HU381" s="49"/>
      <c r="HV381" s="49"/>
      <c r="HW381" s="49"/>
      <c r="HX381" s="49"/>
      <c r="HY381" s="49"/>
      <c r="HZ381" s="49"/>
      <c r="IA381" s="49"/>
      <c r="IB381" s="49"/>
      <c r="IC381" s="49"/>
      <c r="ID381" s="49"/>
      <c r="IE381" s="49"/>
      <c r="IF381" s="49"/>
      <c r="IG381" s="49"/>
      <c r="IH381" s="49"/>
      <c r="II381" s="49"/>
      <c r="IJ381" s="49"/>
      <c r="IK381" s="49"/>
      <c r="IL381" s="49"/>
      <c r="IM381" s="49"/>
      <c r="IN381" s="49"/>
      <c r="IO381" s="49"/>
      <c r="IP381" s="49"/>
      <c r="IQ381" s="49"/>
      <c r="IR381" s="49"/>
      <c r="IS381" s="49"/>
      <c r="IT381" s="49"/>
      <c r="IU381" s="49"/>
      <c r="IV381" s="49"/>
      <c r="IW381" s="49"/>
      <c r="IX381" s="49"/>
    </row>
    <row r="382" spans="1:258" s="168" customFormat="1" ht="12.95" customHeight="1">
      <c r="A382" s="226" t="s">
        <v>350</v>
      </c>
      <c r="B382" s="226"/>
      <c r="C382" s="229"/>
      <c r="D382" s="226">
        <v>220005965</v>
      </c>
      <c r="E382" s="149" t="s">
        <v>3516</v>
      </c>
      <c r="F382" s="149">
        <v>22100228</v>
      </c>
      <c r="G382" s="37" t="s">
        <v>1444</v>
      </c>
      <c r="H382" s="37" t="s">
        <v>656</v>
      </c>
      <c r="I382" s="37" t="s">
        <v>657</v>
      </c>
      <c r="J382" s="37" t="s">
        <v>658</v>
      </c>
      <c r="K382" s="38" t="s">
        <v>104</v>
      </c>
      <c r="L382" s="39" t="s">
        <v>105</v>
      </c>
      <c r="M382" s="37"/>
      <c r="N382" s="40" t="s">
        <v>106</v>
      </c>
      <c r="O382" s="39" t="s">
        <v>107</v>
      </c>
      <c r="P382" s="37" t="s">
        <v>108</v>
      </c>
      <c r="Q382" s="39" t="s">
        <v>109</v>
      </c>
      <c r="R382" s="38" t="s">
        <v>110</v>
      </c>
      <c r="S382" s="39" t="s">
        <v>107</v>
      </c>
      <c r="T382" s="41" t="s">
        <v>122</v>
      </c>
      <c r="U382" s="37" t="s">
        <v>112</v>
      </c>
      <c r="V382" s="39">
        <v>60</v>
      </c>
      <c r="W382" s="37" t="s">
        <v>113</v>
      </c>
      <c r="X382" s="39"/>
      <c r="Y382" s="39"/>
      <c r="Z382" s="39"/>
      <c r="AA382" s="40">
        <v>0</v>
      </c>
      <c r="AB382" s="38">
        <v>90</v>
      </c>
      <c r="AC382" s="38">
        <v>10</v>
      </c>
      <c r="AD382" s="42" t="s">
        <v>129</v>
      </c>
      <c r="AE382" s="37" t="s">
        <v>115</v>
      </c>
      <c r="AF382" s="42">
        <v>10</v>
      </c>
      <c r="AG382" s="42">
        <v>16437.75</v>
      </c>
      <c r="AH382" s="43">
        <v>0</v>
      </c>
      <c r="AI382" s="44">
        <f t="shared" si="25"/>
        <v>0</v>
      </c>
      <c r="AJ382" s="45"/>
      <c r="AK382" s="46"/>
      <c r="AL382" s="45"/>
      <c r="AM382" s="45" t="s">
        <v>116</v>
      </c>
      <c r="AN382" s="35"/>
      <c r="AO382" s="37"/>
      <c r="AP382" s="37"/>
      <c r="AQ382" s="37"/>
      <c r="AR382" s="37" t="s">
        <v>661</v>
      </c>
      <c r="AS382" s="37" t="s">
        <v>661</v>
      </c>
      <c r="AT382" s="37"/>
      <c r="AU382" s="37"/>
      <c r="AV382" s="37"/>
      <c r="AW382" s="37"/>
      <c r="AX382" s="37"/>
      <c r="AY382" s="37"/>
      <c r="AZ382" s="49"/>
      <c r="BA382" s="49"/>
      <c r="BB382" s="49"/>
      <c r="BC382" s="49"/>
      <c r="BD382" s="49">
        <v>314</v>
      </c>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s="49"/>
      <c r="DR382" s="49"/>
      <c r="DS382" s="49"/>
      <c r="DT382" s="49"/>
      <c r="DU382" s="49"/>
      <c r="DV382" s="49"/>
      <c r="DW382" s="49"/>
      <c r="DX382" s="49"/>
      <c r="DY382" s="49"/>
      <c r="DZ382" s="49"/>
      <c r="EA382" s="49"/>
      <c r="EB382" s="49"/>
      <c r="EC382" s="49"/>
      <c r="ED382" s="49"/>
      <c r="EE382" s="49"/>
      <c r="EF382" s="49"/>
      <c r="EG382" s="49"/>
      <c r="EH382" s="49"/>
      <c r="EI382" s="49"/>
      <c r="EJ382" s="49"/>
      <c r="EK382" s="49"/>
      <c r="EL382" s="49"/>
      <c r="EM382" s="49"/>
      <c r="EN382" s="49"/>
      <c r="EO382" s="49"/>
      <c r="EP382" s="49"/>
      <c r="EQ382" s="49"/>
      <c r="ER382" s="49"/>
      <c r="ES382" s="49"/>
      <c r="ET382" s="49"/>
      <c r="EU382" s="49"/>
      <c r="EV382" s="49"/>
      <c r="EW382" s="49"/>
      <c r="EX382" s="49"/>
      <c r="EY382" s="49"/>
      <c r="EZ382" s="49"/>
      <c r="FA382" s="49"/>
      <c r="FB382" s="49"/>
      <c r="FC382" s="49"/>
      <c r="FD382" s="49"/>
      <c r="FE382" s="49"/>
      <c r="FF382" s="49"/>
      <c r="FG382" s="49"/>
      <c r="FH382" s="49"/>
      <c r="FI382" s="49"/>
      <c r="FJ382" s="49"/>
      <c r="FK382" s="49"/>
      <c r="FL382" s="49"/>
      <c r="FM382" s="49"/>
      <c r="FN382" s="49"/>
      <c r="FO382" s="49"/>
      <c r="FP382" s="49"/>
      <c r="FQ382" s="49"/>
      <c r="FR382" s="49"/>
      <c r="FS382" s="49"/>
      <c r="FT382" s="49"/>
      <c r="FU382" s="49"/>
      <c r="FV382" s="49"/>
      <c r="FW382" s="49"/>
      <c r="FX382" s="49"/>
      <c r="FY382" s="49"/>
      <c r="FZ382" s="49"/>
      <c r="GA382" s="49"/>
      <c r="GB382" s="49"/>
      <c r="GC382" s="49"/>
      <c r="GD382" s="49"/>
      <c r="GE382" s="49"/>
      <c r="GF382" s="49"/>
      <c r="GG382" s="49"/>
      <c r="GH382" s="49"/>
      <c r="GI382" s="49"/>
      <c r="GJ382" s="49"/>
      <c r="GK382" s="49"/>
      <c r="GL382" s="49"/>
      <c r="GM382" s="49"/>
      <c r="GN382" s="49"/>
      <c r="GO382" s="49"/>
      <c r="GP382" s="49"/>
      <c r="GQ382" s="49"/>
      <c r="GR382" s="49"/>
      <c r="GS382" s="49"/>
      <c r="GT382" s="49"/>
      <c r="GU382" s="49"/>
      <c r="GV382" s="49"/>
      <c r="GW382" s="49"/>
      <c r="GX382" s="49"/>
      <c r="GY382" s="49"/>
      <c r="GZ382" s="49"/>
      <c r="HA382" s="49"/>
      <c r="HB382" s="49"/>
      <c r="HC382" s="49"/>
      <c r="HD382" s="49"/>
      <c r="HE382" s="49"/>
      <c r="HF382" s="49"/>
      <c r="HG382" s="49"/>
      <c r="HH382" s="49"/>
      <c r="HI382" s="49"/>
      <c r="HJ382" s="49"/>
      <c r="HK382" s="49"/>
      <c r="HL382" s="49"/>
      <c r="HM382" s="49"/>
      <c r="HN382" s="49"/>
      <c r="HO382" s="49"/>
      <c r="HP382" s="49"/>
      <c r="HQ382" s="49"/>
      <c r="HR382" s="49"/>
      <c r="HS382" s="49"/>
      <c r="HT382" s="49"/>
      <c r="HU382" s="49"/>
      <c r="HV382" s="49"/>
      <c r="HW382" s="49"/>
      <c r="HX382" s="49"/>
      <c r="HY382" s="49"/>
      <c r="HZ382" s="49"/>
      <c r="IA382" s="49"/>
      <c r="IB382" s="49"/>
      <c r="IC382" s="49"/>
      <c r="ID382" s="49"/>
      <c r="IE382" s="49"/>
      <c r="IF382" s="49"/>
      <c r="IG382" s="49"/>
      <c r="IH382" s="49"/>
      <c r="II382" s="49"/>
      <c r="IJ382" s="49"/>
      <c r="IK382" s="49"/>
      <c r="IL382" s="49"/>
      <c r="IM382" s="49"/>
      <c r="IN382" s="49"/>
      <c r="IO382" s="49"/>
      <c r="IP382" s="49"/>
      <c r="IQ382" s="49"/>
      <c r="IR382" s="49"/>
      <c r="IS382" s="49"/>
      <c r="IT382" s="49"/>
      <c r="IU382" s="49"/>
      <c r="IV382" s="49"/>
      <c r="IW382" s="49"/>
      <c r="IX382" s="49"/>
    </row>
    <row r="383" spans="1:258" s="168" customFormat="1" ht="12.95" customHeight="1">
      <c r="A383" s="634" t="s">
        <v>350</v>
      </c>
      <c r="B383" s="1071"/>
      <c r="C383" s="1071"/>
      <c r="D383" s="1074">
        <v>220005965</v>
      </c>
      <c r="E383" s="1075" t="s">
        <v>4899</v>
      </c>
      <c r="F383" s="1071"/>
      <c r="G383" s="617"/>
      <c r="H383" s="741" t="s">
        <v>656</v>
      </c>
      <c r="I383" s="741" t="s">
        <v>657</v>
      </c>
      <c r="J383" s="741" t="s">
        <v>658</v>
      </c>
      <c r="K383" s="547" t="s">
        <v>104</v>
      </c>
      <c r="L383" s="143" t="s">
        <v>105</v>
      </c>
      <c r="M383" s="547"/>
      <c r="N383" s="76" t="s">
        <v>106</v>
      </c>
      <c r="O383" s="469" t="s">
        <v>107</v>
      </c>
      <c r="P383" s="741" t="s">
        <v>108</v>
      </c>
      <c r="Q383" s="469" t="s">
        <v>2140</v>
      </c>
      <c r="R383" s="547" t="s">
        <v>110</v>
      </c>
      <c r="S383" s="469" t="s">
        <v>107</v>
      </c>
      <c r="T383" s="47" t="s">
        <v>122</v>
      </c>
      <c r="U383" s="741" t="s">
        <v>112</v>
      </c>
      <c r="V383" s="469">
        <v>60</v>
      </c>
      <c r="W383" s="741" t="s">
        <v>113</v>
      </c>
      <c r="X383" s="469"/>
      <c r="Y383" s="469"/>
      <c r="Z383" s="469"/>
      <c r="AA383" s="595">
        <v>0</v>
      </c>
      <c r="AB383" s="472">
        <v>90</v>
      </c>
      <c r="AC383" s="472">
        <v>10</v>
      </c>
      <c r="AD383" s="1049" t="s">
        <v>129</v>
      </c>
      <c r="AE383" s="741" t="s">
        <v>115</v>
      </c>
      <c r="AF383" s="745">
        <v>10</v>
      </c>
      <c r="AG383" s="745">
        <v>16437.75</v>
      </c>
      <c r="AH383" s="1051">
        <v>164377.5</v>
      </c>
      <c r="AI383" s="1051">
        <f t="shared" si="25"/>
        <v>184102.80000000002</v>
      </c>
      <c r="AJ383" s="1052"/>
      <c r="AK383" s="1053"/>
      <c r="AL383" s="1053"/>
      <c r="AM383" s="1053" t="s">
        <v>116</v>
      </c>
      <c r="AN383" s="466"/>
      <c r="AO383" s="741"/>
      <c r="AP383" s="741"/>
      <c r="AQ383" s="741"/>
      <c r="AR383" s="741" t="s">
        <v>661</v>
      </c>
      <c r="AS383" s="741" t="s">
        <v>661</v>
      </c>
      <c r="AT383" s="741"/>
      <c r="AU383" s="741"/>
      <c r="AV383" s="741"/>
      <c r="AW383" s="741"/>
      <c r="AX383" s="741"/>
      <c r="AY383" s="741" t="s">
        <v>4726</v>
      </c>
      <c r="AZ383" s="1060" t="s">
        <v>105</v>
      </c>
      <c r="BA383" s="366"/>
      <c r="BB383" s="366"/>
      <c r="BC383" s="118" t="e">
        <f>VLOOKUP(#REF!,$E$13:$BD$2009,53,0)</f>
        <v>#REF!</v>
      </c>
      <c r="BD383" s="785" t="e">
        <f>BC383+0.5</f>
        <v>#REF!</v>
      </c>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s="49"/>
      <c r="DR383" s="49"/>
      <c r="DS383" s="49"/>
      <c r="DT383" s="49"/>
      <c r="DU383" s="49"/>
      <c r="DV383" s="49"/>
      <c r="DW383" s="49"/>
      <c r="DX383" s="49"/>
      <c r="DY383" s="49"/>
      <c r="DZ383" s="49"/>
      <c r="EA383" s="49"/>
      <c r="EB383" s="49"/>
      <c r="EC383" s="49"/>
      <c r="ED383" s="49"/>
      <c r="EE383" s="49"/>
      <c r="EF383" s="49"/>
      <c r="EG383" s="49"/>
      <c r="EH383" s="49"/>
      <c r="EI383" s="49"/>
      <c r="EJ383" s="49"/>
      <c r="EK383" s="49"/>
      <c r="EL383" s="49"/>
      <c r="EM383" s="49"/>
      <c r="EN383" s="49"/>
      <c r="EO383" s="49"/>
      <c r="EP383" s="49"/>
      <c r="EQ383" s="49"/>
      <c r="ER383" s="49"/>
      <c r="ES383" s="49"/>
      <c r="ET383" s="49"/>
      <c r="EU383" s="49"/>
      <c r="EV383" s="49"/>
      <c r="EW383" s="49"/>
      <c r="EX383" s="49"/>
      <c r="EY383" s="49"/>
      <c r="EZ383" s="49"/>
      <c r="FA383" s="49"/>
      <c r="FB383" s="49"/>
      <c r="FC383" s="49"/>
      <c r="FD383" s="49"/>
      <c r="FE383" s="49"/>
      <c r="FF383" s="49"/>
      <c r="FG383" s="49"/>
      <c r="FH383" s="49"/>
      <c r="FI383" s="49"/>
      <c r="FJ383" s="49"/>
      <c r="FK383" s="49"/>
      <c r="FL383" s="49"/>
      <c r="FM383" s="49"/>
      <c r="FN383" s="49"/>
      <c r="FO383" s="49"/>
      <c r="FP383" s="49"/>
      <c r="FQ383" s="49"/>
      <c r="FR383" s="49"/>
      <c r="FS383" s="49"/>
      <c r="FT383" s="49"/>
      <c r="FU383" s="49"/>
      <c r="FV383" s="49"/>
      <c r="FW383" s="49"/>
      <c r="FX383" s="49"/>
      <c r="FY383" s="49"/>
      <c r="FZ383" s="49"/>
      <c r="GA383" s="49"/>
      <c r="GB383" s="49"/>
      <c r="GC383" s="49"/>
      <c r="GD383" s="49"/>
      <c r="GE383" s="49"/>
      <c r="GF383" s="49"/>
      <c r="GG383" s="49"/>
      <c r="GH383" s="49"/>
      <c r="GI383" s="49"/>
      <c r="GJ383" s="49"/>
      <c r="GK383" s="49"/>
      <c r="GL383" s="49"/>
      <c r="GM383" s="49"/>
      <c r="GN383" s="49"/>
      <c r="GO383" s="49"/>
      <c r="GP383" s="49"/>
      <c r="GQ383" s="49"/>
      <c r="GR383" s="49"/>
      <c r="GS383" s="49"/>
      <c r="GT383" s="49"/>
      <c r="GU383" s="49"/>
      <c r="GV383" s="49"/>
      <c r="GW383" s="49"/>
      <c r="GX383" s="49"/>
      <c r="GY383" s="49"/>
      <c r="GZ383" s="49"/>
      <c r="HA383" s="49"/>
      <c r="HB383" s="49"/>
      <c r="HC383" s="49"/>
      <c r="HD383" s="49"/>
      <c r="HE383" s="49"/>
      <c r="HF383" s="49"/>
      <c r="HG383" s="49"/>
      <c r="HH383" s="49"/>
      <c r="HI383" s="49"/>
      <c r="HJ383" s="49"/>
      <c r="HK383" s="49"/>
      <c r="HL383" s="49"/>
      <c r="HM383" s="49"/>
      <c r="HN383" s="49"/>
      <c r="HO383" s="49"/>
      <c r="HP383" s="49"/>
      <c r="HQ383" s="49"/>
      <c r="HR383" s="49"/>
      <c r="HS383" s="49"/>
      <c r="HT383" s="49"/>
      <c r="HU383" s="49"/>
      <c r="HV383" s="49"/>
      <c r="HW383" s="49"/>
      <c r="HX383" s="49"/>
      <c r="HY383" s="49"/>
      <c r="HZ383" s="49"/>
      <c r="IA383" s="49"/>
      <c r="IB383" s="49"/>
      <c r="IC383" s="49"/>
      <c r="ID383" s="49"/>
      <c r="IE383" s="49"/>
      <c r="IF383" s="49"/>
      <c r="IG383" s="49"/>
      <c r="IH383" s="49"/>
      <c r="II383" s="49"/>
      <c r="IJ383" s="49"/>
      <c r="IK383" s="49"/>
      <c r="IL383" s="49"/>
      <c r="IM383" s="49"/>
      <c r="IN383" s="49"/>
      <c r="IO383" s="49"/>
      <c r="IP383" s="49"/>
      <c r="IQ383" s="49"/>
      <c r="IR383" s="49"/>
      <c r="IS383" s="49"/>
      <c r="IT383" s="49"/>
      <c r="IU383" s="49"/>
      <c r="IV383" s="49"/>
      <c r="IW383" s="49"/>
      <c r="IX383" s="49"/>
    </row>
    <row r="384" spans="1:258" s="168" customFormat="1" ht="12.95" customHeight="1">
      <c r="A384" s="226" t="s">
        <v>350</v>
      </c>
      <c r="B384" s="226"/>
      <c r="C384" s="229"/>
      <c r="D384" s="226">
        <v>220000075</v>
      </c>
      <c r="E384" s="149" t="s">
        <v>3517</v>
      </c>
      <c r="F384" s="149">
        <v>22100229</v>
      </c>
      <c r="G384" s="37" t="s">
        <v>1445</v>
      </c>
      <c r="H384" s="37" t="s">
        <v>662</v>
      </c>
      <c r="I384" s="37" t="s">
        <v>657</v>
      </c>
      <c r="J384" s="37" t="s">
        <v>663</v>
      </c>
      <c r="K384" s="38" t="s">
        <v>104</v>
      </c>
      <c r="L384" s="39" t="s">
        <v>105</v>
      </c>
      <c r="M384" s="37"/>
      <c r="N384" s="40" t="s">
        <v>106</v>
      </c>
      <c r="O384" s="39" t="s">
        <v>107</v>
      </c>
      <c r="P384" s="37" t="s">
        <v>108</v>
      </c>
      <c r="Q384" s="39" t="s">
        <v>109</v>
      </c>
      <c r="R384" s="38" t="s">
        <v>110</v>
      </c>
      <c r="S384" s="39" t="s">
        <v>107</v>
      </c>
      <c r="T384" s="41" t="s">
        <v>122</v>
      </c>
      <c r="U384" s="37" t="s">
        <v>112</v>
      </c>
      <c r="V384" s="39">
        <v>60</v>
      </c>
      <c r="W384" s="37" t="s">
        <v>113</v>
      </c>
      <c r="X384" s="39"/>
      <c r="Y384" s="39"/>
      <c r="Z384" s="39"/>
      <c r="AA384" s="40">
        <v>0</v>
      </c>
      <c r="AB384" s="38">
        <v>90</v>
      </c>
      <c r="AC384" s="38">
        <v>10</v>
      </c>
      <c r="AD384" s="42" t="s">
        <v>129</v>
      </c>
      <c r="AE384" s="37" t="s">
        <v>115</v>
      </c>
      <c r="AF384" s="42">
        <v>151</v>
      </c>
      <c r="AG384" s="42">
        <v>7030.09</v>
      </c>
      <c r="AH384" s="43">
        <v>0</v>
      </c>
      <c r="AI384" s="44">
        <f t="shared" si="25"/>
        <v>0</v>
      </c>
      <c r="AJ384" s="45"/>
      <c r="AK384" s="46"/>
      <c r="AL384" s="45"/>
      <c r="AM384" s="45" t="s">
        <v>116</v>
      </c>
      <c r="AN384" s="35"/>
      <c r="AO384" s="37"/>
      <c r="AP384" s="37"/>
      <c r="AQ384" s="37"/>
      <c r="AR384" s="37" t="s">
        <v>664</v>
      </c>
      <c r="AS384" s="37" t="s">
        <v>664</v>
      </c>
      <c r="AT384" s="37"/>
      <c r="AU384" s="37"/>
      <c r="AV384" s="37"/>
      <c r="AW384" s="37"/>
      <c r="AX384" s="37"/>
      <c r="AY384" s="37"/>
      <c r="AZ384" s="49"/>
      <c r="BA384" s="49"/>
      <c r="BB384" s="49"/>
      <c r="BC384" s="49"/>
      <c r="BD384" s="49">
        <v>315</v>
      </c>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c r="DW384" s="49"/>
      <c r="DX384" s="49"/>
      <c r="DY384" s="49"/>
      <c r="DZ384" s="49"/>
      <c r="EA384" s="49"/>
      <c r="EB384" s="49"/>
      <c r="EC384" s="49"/>
      <c r="ED384" s="49"/>
      <c r="EE384" s="49"/>
      <c r="EF384" s="49"/>
      <c r="EG384" s="49"/>
      <c r="EH384" s="49"/>
      <c r="EI384" s="49"/>
      <c r="EJ384" s="49"/>
      <c r="EK384" s="49"/>
      <c r="EL384" s="49"/>
      <c r="EM384" s="49"/>
      <c r="EN384" s="49"/>
      <c r="EO384" s="49"/>
      <c r="EP384" s="49"/>
      <c r="EQ384" s="49"/>
      <c r="ER384" s="49"/>
      <c r="ES384" s="49"/>
      <c r="ET384" s="49"/>
      <c r="EU384" s="49"/>
      <c r="EV384" s="49"/>
      <c r="EW384" s="49"/>
      <c r="EX384" s="49"/>
      <c r="EY384" s="49"/>
      <c r="EZ384" s="49"/>
      <c r="FA384" s="49"/>
      <c r="FB384" s="49"/>
      <c r="FC384" s="49"/>
      <c r="FD384" s="49"/>
      <c r="FE384" s="49"/>
      <c r="FF384" s="49"/>
      <c r="FG384" s="49"/>
      <c r="FH384" s="49"/>
      <c r="FI384" s="49"/>
      <c r="FJ384" s="49"/>
      <c r="FK384" s="49"/>
      <c r="FL384" s="49"/>
      <c r="FM384" s="49"/>
      <c r="FN384" s="49"/>
      <c r="FO384" s="49"/>
      <c r="FP384" s="49"/>
      <c r="FQ384" s="49"/>
      <c r="FR384" s="49"/>
      <c r="FS384" s="49"/>
      <c r="FT384" s="49"/>
      <c r="FU384" s="49"/>
      <c r="FV384" s="49"/>
      <c r="FW384" s="49"/>
      <c r="FX384" s="49"/>
      <c r="FY384" s="49"/>
      <c r="FZ384" s="49"/>
      <c r="GA384" s="49"/>
      <c r="GB384" s="49"/>
      <c r="GC384" s="49"/>
      <c r="GD384" s="49"/>
      <c r="GE384" s="49"/>
      <c r="GF384" s="49"/>
      <c r="GG384" s="49"/>
      <c r="GH384" s="49"/>
      <c r="GI384" s="49"/>
      <c r="GJ384" s="49"/>
      <c r="GK384" s="49"/>
      <c r="GL384" s="49"/>
      <c r="GM384" s="49"/>
      <c r="GN384" s="49"/>
      <c r="GO384" s="49"/>
      <c r="GP384" s="49"/>
      <c r="GQ384" s="49"/>
      <c r="GR384" s="49"/>
      <c r="GS384" s="49"/>
      <c r="GT384" s="49"/>
      <c r="GU384" s="49"/>
      <c r="GV384" s="49"/>
      <c r="GW384" s="49"/>
      <c r="GX384" s="49"/>
      <c r="GY384" s="49"/>
      <c r="GZ384" s="49"/>
      <c r="HA384" s="49"/>
      <c r="HB384" s="49"/>
      <c r="HC384" s="49"/>
      <c r="HD384" s="49"/>
      <c r="HE384" s="49"/>
      <c r="HF384" s="49"/>
      <c r="HG384" s="49"/>
      <c r="HH384" s="49"/>
      <c r="HI384" s="49"/>
      <c r="HJ384" s="49"/>
      <c r="HK384" s="49"/>
      <c r="HL384" s="49"/>
      <c r="HM384" s="49"/>
      <c r="HN384" s="49"/>
      <c r="HO384" s="49"/>
      <c r="HP384" s="49"/>
      <c r="HQ384" s="49"/>
      <c r="HR384" s="49"/>
      <c r="HS384" s="49"/>
      <c r="HT384" s="49"/>
      <c r="HU384" s="49"/>
      <c r="HV384" s="49"/>
      <c r="HW384" s="49"/>
      <c r="HX384" s="49"/>
      <c r="HY384" s="49"/>
      <c r="HZ384" s="49"/>
      <c r="IA384" s="49"/>
      <c r="IB384" s="49"/>
      <c r="IC384" s="49"/>
      <c r="ID384" s="49"/>
      <c r="IE384" s="49"/>
      <c r="IF384" s="49"/>
      <c r="IG384" s="49"/>
      <c r="IH384" s="49"/>
      <c r="II384" s="49"/>
      <c r="IJ384" s="49"/>
      <c r="IK384" s="49"/>
      <c r="IL384" s="49"/>
      <c r="IM384" s="49"/>
      <c r="IN384" s="49"/>
      <c r="IO384" s="49"/>
      <c r="IP384" s="49"/>
      <c r="IQ384" s="49"/>
      <c r="IR384" s="49"/>
      <c r="IS384" s="49"/>
      <c r="IT384" s="49"/>
      <c r="IU384" s="49"/>
      <c r="IV384" s="49"/>
      <c r="IW384" s="49"/>
      <c r="IX384" s="49"/>
    </row>
    <row r="385" spans="1:258" s="168" customFormat="1" ht="12.95" customHeight="1">
      <c r="A385" s="634" t="s">
        <v>350</v>
      </c>
      <c r="B385" s="1071"/>
      <c r="C385" s="1071"/>
      <c r="D385" s="1074">
        <v>220000075</v>
      </c>
      <c r="E385" s="1075" t="s">
        <v>4900</v>
      </c>
      <c r="F385" s="1071"/>
      <c r="G385" s="617"/>
      <c r="H385" s="741" t="s">
        <v>662</v>
      </c>
      <c r="I385" s="741" t="s">
        <v>657</v>
      </c>
      <c r="J385" s="741" t="s">
        <v>663</v>
      </c>
      <c r="K385" s="547" t="s">
        <v>104</v>
      </c>
      <c r="L385" s="143" t="s">
        <v>105</v>
      </c>
      <c r="M385" s="547"/>
      <c r="N385" s="76" t="s">
        <v>106</v>
      </c>
      <c r="O385" s="469" t="s">
        <v>107</v>
      </c>
      <c r="P385" s="741" t="s">
        <v>108</v>
      </c>
      <c r="Q385" s="469" t="s">
        <v>2140</v>
      </c>
      <c r="R385" s="547" t="s">
        <v>110</v>
      </c>
      <c r="S385" s="469" t="s">
        <v>107</v>
      </c>
      <c r="T385" s="47" t="s">
        <v>122</v>
      </c>
      <c r="U385" s="741" t="s">
        <v>112</v>
      </c>
      <c r="V385" s="469">
        <v>60</v>
      </c>
      <c r="W385" s="741" t="s">
        <v>113</v>
      </c>
      <c r="X385" s="469"/>
      <c r="Y385" s="469"/>
      <c r="Z385" s="469"/>
      <c r="AA385" s="595">
        <v>0</v>
      </c>
      <c r="AB385" s="472">
        <v>90</v>
      </c>
      <c r="AC385" s="472">
        <v>10</v>
      </c>
      <c r="AD385" s="1049" t="s">
        <v>129</v>
      </c>
      <c r="AE385" s="741" t="s">
        <v>115</v>
      </c>
      <c r="AF385" s="745">
        <v>141</v>
      </c>
      <c r="AG385" s="745">
        <v>7030.09</v>
      </c>
      <c r="AH385" s="1051">
        <v>991242.69000000006</v>
      </c>
      <c r="AI385" s="1051">
        <f t="shared" si="25"/>
        <v>1110191.8128000002</v>
      </c>
      <c r="AJ385" s="1052"/>
      <c r="AK385" s="1053"/>
      <c r="AL385" s="1053"/>
      <c r="AM385" s="1053" t="s">
        <v>116</v>
      </c>
      <c r="AN385" s="466"/>
      <c r="AO385" s="741"/>
      <c r="AP385" s="741"/>
      <c r="AQ385" s="741"/>
      <c r="AR385" s="741" t="s">
        <v>664</v>
      </c>
      <c r="AS385" s="741" t="s">
        <v>664</v>
      </c>
      <c r="AT385" s="741"/>
      <c r="AU385" s="741"/>
      <c r="AV385" s="741"/>
      <c r="AW385" s="741"/>
      <c r="AX385" s="741"/>
      <c r="AY385" s="741" t="s">
        <v>3855</v>
      </c>
      <c r="AZ385" s="1060" t="s">
        <v>105</v>
      </c>
      <c r="BA385" s="366"/>
      <c r="BB385" s="366"/>
      <c r="BC385" s="118" t="e">
        <f>VLOOKUP(#REF!,$E$13:$BD$2009,53,0)</f>
        <v>#REF!</v>
      </c>
      <c r="BD385" s="785" t="e">
        <f>BC385+0.5</f>
        <v>#REF!</v>
      </c>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c r="DW385" s="49"/>
      <c r="DX385" s="49"/>
      <c r="DY385" s="49"/>
      <c r="DZ385" s="49"/>
      <c r="EA385" s="49"/>
      <c r="EB385" s="49"/>
      <c r="EC385" s="49"/>
      <c r="ED385" s="49"/>
      <c r="EE385" s="49"/>
      <c r="EF385" s="49"/>
      <c r="EG385" s="49"/>
      <c r="EH385" s="49"/>
      <c r="EI385" s="49"/>
      <c r="EJ385" s="49"/>
      <c r="EK385" s="49"/>
      <c r="EL385" s="49"/>
      <c r="EM385" s="49"/>
      <c r="EN385" s="49"/>
      <c r="EO385" s="49"/>
      <c r="EP385" s="49"/>
      <c r="EQ385" s="49"/>
      <c r="ER385" s="49"/>
      <c r="ES385" s="49"/>
      <c r="ET385" s="49"/>
      <c r="EU385" s="49"/>
      <c r="EV385" s="49"/>
      <c r="EW385" s="49"/>
      <c r="EX385" s="49"/>
      <c r="EY385" s="49"/>
      <c r="EZ385" s="49"/>
      <c r="FA385" s="49"/>
      <c r="FB385" s="49"/>
      <c r="FC385" s="49"/>
      <c r="FD385" s="49"/>
      <c r="FE385" s="49"/>
      <c r="FF385" s="49"/>
      <c r="FG385" s="49"/>
      <c r="FH385" s="49"/>
      <c r="FI385" s="49"/>
      <c r="FJ385" s="49"/>
      <c r="FK385" s="49"/>
      <c r="FL385" s="49"/>
      <c r="FM385" s="49"/>
      <c r="FN385" s="49"/>
      <c r="FO385" s="49"/>
      <c r="FP385" s="49"/>
      <c r="FQ385" s="49"/>
      <c r="FR385" s="49"/>
      <c r="FS385" s="49"/>
      <c r="FT385" s="49"/>
      <c r="FU385" s="49"/>
      <c r="FV385" s="49"/>
      <c r="FW385" s="49"/>
      <c r="FX385" s="49"/>
      <c r="FY385" s="49"/>
      <c r="FZ385" s="49"/>
      <c r="GA385" s="49"/>
      <c r="GB385" s="49"/>
      <c r="GC385" s="49"/>
      <c r="GD385" s="49"/>
      <c r="GE385" s="49"/>
      <c r="GF385" s="49"/>
      <c r="GG385" s="49"/>
      <c r="GH385" s="49"/>
      <c r="GI385" s="49"/>
      <c r="GJ385" s="49"/>
      <c r="GK385" s="49"/>
      <c r="GL385" s="49"/>
      <c r="GM385" s="49"/>
      <c r="GN385" s="49"/>
      <c r="GO385" s="49"/>
      <c r="GP385" s="49"/>
      <c r="GQ385" s="49"/>
      <c r="GR385" s="49"/>
      <c r="GS385" s="49"/>
      <c r="GT385" s="49"/>
      <c r="GU385" s="49"/>
      <c r="GV385" s="49"/>
      <c r="GW385" s="49"/>
      <c r="GX385" s="49"/>
      <c r="GY385" s="49"/>
      <c r="GZ385" s="49"/>
      <c r="HA385" s="49"/>
      <c r="HB385" s="49"/>
      <c r="HC385" s="49"/>
      <c r="HD385" s="49"/>
      <c r="HE385" s="49"/>
      <c r="HF385" s="49"/>
      <c r="HG385" s="49"/>
      <c r="HH385" s="49"/>
      <c r="HI385" s="49"/>
      <c r="HJ385" s="49"/>
      <c r="HK385" s="49"/>
      <c r="HL385" s="49"/>
      <c r="HM385" s="49"/>
      <c r="HN385" s="49"/>
      <c r="HO385" s="49"/>
      <c r="HP385" s="49"/>
      <c r="HQ385" s="49"/>
      <c r="HR385" s="49"/>
      <c r="HS385" s="49"/>
      <c r="HT385" s="49"/>
      <c r="HU385" s="49"/>
      <c r="HV385" s="49"/>
      <c r="HW385" s="49"/>
      <c r="HX385" s="49"/>
      <c r="HY385" s="49"/>
      <c r="HZ385" s="49"/>
      <c r="IA385" s="49"/>
      <c r="IB385" s="49"/>
      <c r="IC385" s="49"/>
      <c r="ID385" s="49"/>
      <c r="IE385" s="49"/>
      <c r="IF385" s="49"/>
      <c r="IG385" s="49"/>
      <c r="IH385" s="49"/>
      <c r="II385" s="49"/>
      <c r="IJ385" s="49"/>
      <c r="IK385" s="49"/>
      <c r="IL385" s="49"/>
      <c r="IM385" s="49"/>
      <c r="IN385" s="49"/>
      <c r="IO385" s="49"/>
      <c r="IP385" s="49"/>
      <c r="IQ385" s="49"/>
      <c r="IR385" s="49"/>
      <c r="IS385" s="49"/>
      <c r="IT385" s="49"/>
      <c r="IU385" s="49"/>
      <c r="IV385" s="49"/>
      <c r="IW385" s="49"/>
      <c r="IX385" s="49"/>
    </row>
    <row r="386" spans="1:258" s="168" customFormat="1" ht="12.95" customHeight="1">
      <c r="A386" s="226" t="s">
        <v>350</v>
      </c>
      <c r="B386" s="226"/>
      <c r="C386" s="229"/>
      <c r="D386" s="226">
        <v>220000082</v>
      </c>
      <c r="E386" s="149" t="s">
        <v>3518</v>
      </c>
      <c r="F386" s="149">
        <v>22100230</v>
      </c>
      <c r="G386" s="37" t="s">
        <v>1446</v>
      </c>
      <c r="H386" s="37" t="s">
        <v>662</v>
      </c>
      <c r="I386" s="37" t="s">
        <v>657</v>
      </c>
      <c r="J386" s="37" t="s">
        <v>663</v>
      </c>
      <c r="K386" s="38" t="s">
        <v>104</v>
      </c>
      <c r="L386" s="39" t="s">
        <v>105</v>
      </c>
      <c r="M386" s="37"/>
      <c r="N386" s="40" t="s">
        <v>106</v>
      </c>
      <c r="O386" s="39" t="s">
        <v>107</v>
      </c>
      <c r="P386" s="37" t="s">
        <v>108</v>
      </c>
      <c r="Q386" s="39" t="s">
        <v>109</v>
      </c>
      <c r="R386" s="38" t="s">
        <v>110</v>
      </c>
      <c r="S386" s="39" t="s">
        <v>107</v>
      </c>
      <c r="T386" s="41" t="s">
        <v>122</v>
      </c>
      <c r="U386" s="37" t="s">
        <v>112</v>
      </c>
      <c r="V386" s="39">
        <v>60</v>
      </c>
      <c r="W386" s="37" t="s">
        <v>113</v>
      </c>
      <c r="X386" s="39"/>
      <c r="Y386" s="39"/>
      <c r="Z386" s="39"/>
      <c r="AA386" s="40">
        <v>0</v>
      </c>
      <c r="AB386" s="38">
        <v>90</v>
      </c>
      <c r="AC386" s="38">
        <v>10</v>
      </c>
      <c r="AD386" s="42" t="s">
        <v>129</v>
      </c>
      <c r="AE386" s="37" t="s">
        <v>115</v>
      </c>
      <c r="AF386" s="42">
        <v>33</v>
      </c>
      <c r="AG386" s="42">
        <v>19530.64</v>
      </c>
      <c r="AH386" s="43">
        <v>0</v>
      </c>
      <c r="AI386" s="44">
        <f t="shared" si="25"/>
        <v>0</v>
      </c>
      <c r="AJ386" s="45"/>
      <c r="AK386" s="46"/>
      <c r="AL386" s="45"/>
      <c r="AM386" s="45" t="s">
        <v>116</v>
      </c>
      <c r="AN386" s="35"/>
      <c r="AO386" s="37"/>
      <c r="AP386" s="37"/>
      <c r="AQ386" s="37"/>
      <c r="AR386" s="37" t="s">
        <v>665</v>
      </c>
      <c r="AS386" s="37" t="s">
        <v>665</v>
      </c>
      <c r="AT386" s="37"/>
      <c r="AU386" s="37"/>
      <c r="AV386" s="37"/>
      <c r="AW386" s="37"/>
      <c r="AX386" s="37"/>
      <c r="AY386" s="37"/>
      <c r="AZ386" s="49"/>
      <c r="BA386" s="49"/>
      <c r="BB386" s="49"/>
      <c r="BC386" s="49"/>
      <c r="BD386" s="49">
        <v>316</v>
      </c>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c r="DW386" s="49"/>
      <c r="DX386" s="49"/>
      <c r="DY386" s="49"/>
      <c r="DZ386" s="49"/>
      <c r="EA386" s="49"/>
      <c r="EB386" s="49"/>
      <c r="EC386" s="49"/>
      <c r="ED386" s="49"/>
      <c r="EE386" s="49"/>
      <c r="EF386" s="49"/>
      <c r="EG386" s="49"/>
      <c r="EH386" s="49"/>
      <c r="EI386" s="49"/>
      <c r="EJ386" s="49"/>
      <c r="EK386" s="49"/>
      <c r="EL386" s="49"/>
      <c r="EM386" s="49"/>
      <c r="EN386" s="49"/>
      <c r="EO386" s="49"/>
      <c r="EP386" s="49"/>
      <c r="EQ386" s="49"/>
      <c r="ER386" s="49"/>
      <c r="ES386" s="49"/>
      <c r="ET386" s="49"/>
      <c r="EU386" s="49"/>
      <c r="EV386" s="49"/>
      <c r="EW386" s="49"/>
      <c r="EX386" s="49"/>
      <c r="EY386" s="49"/>
      <c r="EZ386" s="49"/>
      <c r="FA386" s="49"/>
      <c r="FB386" s="49"/>
      <c r="FC386" s="49"/>
      <c r="FD386" s="49"/>
      <c r="FE386" s="49"/>
      <c r="FF386" s="49"/>
      <c r="FG386" s="49"/>
      <c r="FH386" s="49"/>
      <c r="FI386" s="49"/>
      <c r="FJ386" s="49"/>
      <c r="FK386" s="49"/>
      <c r="FL386" s="49"/>
      <c r="FM386" s="49"/>
      <c r="FN386" s="49"/>
      <c r="FO386" s="49"/>
      <c r="FP386" s="49"/>
      <c r="FQ386" s="49"/>
      <c r="FR386" s="49"/>
      <c r="FS386" s="49"/>
      <c r="FT386" s="49"/>
      <c r="FU386" s="49"/>
      <c r="FV386" s="49"/>
      <c r="FW386" s="49"/>
      <c r="FX386" s="49"/>
      <c r="FY386" s="49"/>
      <c r="FZ386" s="49"/>
      <c r="GA386" s="49"/>
      <c r="GB386" s="49"/>
      <c r="GC386" s="49"/>
      <c r="GD386" s="49"/>
      <c r="GE386" s="49"/>
      <c r="GF386" s="49"/>
      <c r="GG386" s="49"/>
      <c r="GH386" s="49"/>
      <c r="GI386" s="49"/>
      <c r="GJ386" s="49"/>
      <c r="GK386" s="49"/>
      <c r="GL386" s="49"/>
      <c r="GM386" s="49"/>
      <c r="GN386" s="49"/>
      <c r="GO386" s="49"/>
      <c r="GP386" s="49"/>
      <c r="GQ386" s="49"/>
      <c r="GR386" s="49"/>
      <c r="GS386" s="49"/>
      <c r="GT386" s="49"/>
      <c r="GU386" s="49"/>
      <c r="GV386" s="49"/>
      <c r="GW386" s="49"/>
      <c r="GX386" s="49"/>
      <c r="GY386" s="49"/>
      <c r="GZ386" s="49"/>
      <c r="HA386" s="49"/>
      <c r="HB386" s="49"/>
      <c r="HC386" s="49"/>
      <c r="HD386" s="49"/>
      <c r="HE386" s="49"/>
      <c r="HF386" s="49"/>
      <c r="HG386" s="49"/>
      <c r="HH386" s="49"/>
      <c r="HI386" s="49"/>
      <c r="HJ386" s="49"/>
      <c r="HK386" s="49"/>
      <c r="HL386" s="49"/>
      <c r="HM386" s="49"/>
      <c r="HN386" s="49"/>
      <c r="HO386" s="49"/>
      <c r="HP386" s="49"/>
      <c r="HQ386" s="49"/>
      <c r="HR386" s="49"/>
      <c r="HS386" s="49"/>
      <c r="HT386" s="49"/>
      <c r="HU386" s="49"/>
      <c r="HV386" s="49"/>
      <c r="HW386" s="49"/>
      <c r="HX386" s="49"/>
      <c r="HY386" s="49"/>
      <c r="HZ386" s="49"/>
      <c r="IA386" s="49"/>
      <c r="IB386" s="49"/>
      <c r="IC386" s="49"/>
      <c r="ID386" s="49"/>
      <c r="IE386" s="49"/>
      <c r="IF386" s="49"/>
      <c r="IG386" s="49"/>
      <c r="IH386" s="49"/>
      <c r="II386" s="49"/>
      <c r="IJ386" s="49"/>
      <c r="IK386" s="49"/>
      <c r="IL386" s="49"/>
      <c r="IM386" s="49"/>
      <c r="IN386" s="49"/>
      <c r="IO386" s="49"/>
      <c r="IP386" s="49"/>
      <c r="IQ386" s="49"/>
      <c r="IR386" s="49"/>
      <c r="IS386" s="49"/>
      <c r="IT386" s="49"/>
      <c r="IU386" s="49"/>
      <c r="IV386" s="49"/>
      <c r="IW386" s="49"/>
      <c r="IX386" s="49"/>
    </row>
    <row r="387" spans="1:258" s="168" customFormat="1" ht="12.95" customHeight="1">
      <c r="A387" s="634" t="s">
        <v>350</v>
      </c>
      <c r="B387" s="1071"/>
      <c r="C387" s="1071"/>
      <c r="D387" s="1074">
        <v>220000082</v>
      </c>
      <c r="E387" s="1075" t="s">
        <v>4901</v>
      </c>
      <c r="F387" s="1071"/>
      <c r="G387" s="617"/>
      <c r="H387" s="741" t="s">
        <v>662</v>
      </c>
      <c r="I387" s="741" t="s">
        <v>657</v>
      </c>
      <c r="J387" s="741" t="s">
        <v>663</v>
      </c>
      <c r="K387" s="547" t="s">
        <v>104</v>
      </c>
      <c r="L387" s="143" t="s">
        <v>105</v>
      </c>
      <c r="M387" s="547"/>
      <c r="N387" s="76" t="s">
        <v>106</v>
      </c>
      <c r="O387" s="469" t="s">
        <v>107</v>
      </c>
      <c r="P387" s="741" t="s">
        <v>108</v>
      </c>
      <c r="Q387" s="469" t="s">
        <v>2140</v>
      </c>
      <c r="R387" s="547" t="s">
        <v>110</v>
      </c>
      <c r="S387" s="469" t="s">
        <v>107</v>
      </c>
      <c r="T387" s="47" t="s">
        <v>122</v>
      </c>
      <c r="U387" s="741" t="s">
        <v>112</v>
      </c>
      <c r="V387" s="469">
        <v>60</v>
      </c>
      <c r="W387" s="741" t="s">
        <v>113</v>
      </c>
      <c r="X387" s="469"/>
      <c r="Y387" s="469"/>
      <c r="Z387" s="469"/>
      <c r="AA387" s="595">
        <v>0</v>
      </c>
      <c r="AB387" s="472">
        <v>90</v>
      </c>
      <c r="AC387" s="472">
        <v>10</v>
      </c>
      <c r="AD387" s="1049" t="s">
        <v>129</v>
      </c>
      <c r="AE387" s="741" t="s">
        <v>115</v>
      </c>
      <c r="AF387" s="745">
        <v>33</v>
      </c>
      <c r="AG387" s="745">
        <v>19530.64</v>
      </c>
      <c r="AH387" s="1051">
        <v>644511.12</v>
      </c>
      <c r="AI387" s="1051">
        <f t="shared" si="25"/>
        <v>721852.45440000005</v>
      </c>
      <c r="AJ387" s="1052"/>
      <c r="AK387" s="1053"/>
      <c r="AL387" s="1053"/>
      <c r="AM387" s="1053" t="s">
        <v>116</v>
      </c>
      <c r="AN387" s="466"/>
      <c r="AO387" s="741"/>
      <c r="AP387" s="741"/>
      <c r="AQ387" s="741"/>
      <c r="AR387" s="741" t="s">
        <v>665</v>
      </c>
      <c r="AS387" s="741" t="s">
        <v>665</v>
      </c>
      <c r="AT387" s="741"/>
      <c r="AU387" s="741"/>
      <c r="AV387" s="741"/>
      <c r="AW387" s="741"/>
      <c r="AX387" s="741"/>
      <c r="AY387" s="741" t="s">
        <v>4726</v>
      </c>
      <c r="AZ387" s="1060" t="s">
        <v>105</v>
      </c>
      <c r="BA387" s="366"/>
      <c r="BB387" s="366"/>
      <c r="BC387" s="118" t="e">
        <f>VLOOKUP(#REF!,$E$13:$BD$2009,53,0)</f>
        <v>#REF!</v>
      </c>
      <c r="BD387" s="785" t="e">
        <f>BC387+0.5</f>
        <v>#REF!</v>
      </c>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DQ387" s="49"/>
      <c r="DR387" s="49"/>
      <c r="DS387" s="49"/>
      <c r="DT387" s="49"/>
      <c r="DU387" s="49"/>
      <c r="DV387" s="49"/>
      <c r="DW387" s="49"/>
      <c r="DX387" s="49"/>
      <c r="DY387" s="49"/>
      <c r="DZ387" s="49"/>
      <c r="EA387" s="49"/>
      <c r="EB387" s="49"/>
      <c r="EC387" s="49"/>
      <c r="ED387" s="49"/>
      <c r="EE387" s="49"/>
      <c r="EF387" s="49"/>
      <c r="EG387" s="49"/>
      <c r="EH387" s="49"/>
      <c r="EI387" s="49"/>
      <c r="EJ387" s="49"/>
      <c r="EK387" s="49"/>
      <c r="EL387" s="49"/>
      <c r="EM387" s="49"/>
      <c r="EN387" s="49"/>
      <c r="EO387" s="49"/>
      <c r="EP387" s="49"/>
      <c r="EQ387" s="49"/>
      <c r="ER387" s="49"/>
      <c r="ES387" s="49"/>
      <c r="ET387" s="49"/>
      <c r="EU387" s="49"/>
      <c r="EV387" s="49"/>
      <c r="EW387" s="49"/>
      <c r="EX387" s="49"/>
      <c r="EY387" s="49"/>
      <c r="EZ387" s="49"/>
      <c r="FA387" s="49"/>
      <c r="FB387" s="49"/>
      <c r="FC387" s="49"/>
      <c r="FD387" s="49"/>
      <c r="FE387" s="49"/>
      <c r="FF387" s="49"/>
      <c r="FG387" s="49"/>
      <c r="FH387" s="49"/>
      <c r="FI387" s="49"/>
      <c r="FJ387" s="49"/>
      <c r="FK387" s="49"/>
      <c r="FL387" s="49"/>
      <c r="FM387" s="49"/>
      <c r="FN387" s="49"/>
      <c r="FO387" s="49"/>
      <c r="FP387" s="49"/>
      <c r="FQ387" s="49"/>
      <c r="FR387" s="49"/>
      <c r="FS387" s="49"/>
      <c r="FT387" s="49"/>
      <c r="FU387" s="49"/>
      <c r="FV387" s="49"/>
      <c r="FW387" s="49"/>
      <c r="FX387" s="49"/>
      <c r="FY387" s="49"/>
      <c r="FZ387" s="49"/>
      <c r="GA387" s="49"/>
      <c r="GB387" s="49"/>
      <c r="GC387" s="49"/>
      <c r="GD387" s="49"/>
      <c r="GE387" s="49"/>
      <c r="GF387" s="49"/>
      <c r="GG387" s="49"/>
      <c r="GH387" s="49"/>
      <c r="GI387" s="49"/>
      <c r="GJ387" s="49"/>
      <c r="GK387" s="49"/>
      <c r="GL387" s="49"/>
      <c r="GM387" s="49"/>
      <c r="GN387" s="49"/>
      <c r="GO387" s="49"/>
      <c r="GP387" s="49"/>
      <c r="GQ387" s="49"/>
      <c r="GR387" s="49"/>
      <c r="GS387" s="49"/>
      <c r="GT387" s="49"/>
      <c r="GU387" s="49"/>
      <c r="GV387" s="49"/>
      <c r="GW387" s="49"/>
      <c r="GX387" s="49"/>
      <c r="GY387" s="49"/>
      <c r="GZ387" s="49"/>
      <c r="HA387" s="49"/>
      <c r="HB387" s="49"/>
      <c r="HC387" s="49"/>
      <c r="HD387" s="49"/>
      <c r="HE387" s="49"/>
      <c r="HF387" s="49"/>
      <c r="HG387" s="49"/>
      <c r="HH387" s="49"/>
      <c r="HI387" s="49"/>
      <c r="HJ387" s="49"/>
      <c r="HK387" s="49"/>
      <c r="HL387" s="49"/>
      <c r="HM387" s="49"/>
      <c r="HN387" s="49"/>
      <c r="HO387" s="49"/>
      <c r="HP387" s="49"/>
      <c r="HQ387" s="49"/>
      <c r="HR387" s="49"/>
      <c r="HS387" s="49"/>
      <c r="HT387" s="49"/>
      <c r="HU387" s="49"/>
      <c r="HV387" s="49"/>
      <c r="HW387" s="49"/>
      <c r="HX387" s="49"/>
      <c r="HY387" s="49"/>
      <c r="HZ387" s="49"/>
      <c r="IA387" s="49"/>
      <c r="IB387" s="49"/>
      <c r="IC387" s="49"/>
      <c r="ID387" s="49"/>
      <c r="IE387" s="49"/>
      <c r="IF387" s="49"/>
      <c r="IG387" s="49"/>
      <c r="IH387" s="49"/>
      <c r="II387" s="49"/>
      <c r="IJ387" s="49"/>
      <c r="IK387" s="49"/>
      <c r="IL387" s="49"/>
      <c r="IM387" s="49"/>
      <c r="IN387" s="49"/>
      <c r="IO387" s="49"/>
      <c r="IP387" s="49"/>
      <c r="IQ387" s="49"/>
      <c r="IR387" s="49"/>
      <c r="IS387" s="49"/>
      <c r="IT387" s="49"/>
      <c r="IU387" s="49"/>
      <c r="IV387" s="49"/>
      <c r="IW387" s="49"/>
      <c r="IX387" s="49"/>
    </row>
    <row r="388" spans="1:258" s="168" customFormat="1" ht="12.95" customHeight="1">
      <c r="A388" s="226" t="s">
        <v>350</v>
      </c>
      <c r="B388" s="226"/>
      <c r="C388" s="229"/>
      <c r="D388" s="226">
        <v>220005963</v>
      </c>
      <c r="E388" s="149" t="s">
        <v>3519</v>
      </c>
      <c r="F388" s="149">
        <v>22100231</v>
      </c>
      <c r="G388" s="37" t="s">
        <v>1447</v>
      </c>
      <c r="H388" s="37" t="s">
        <v>662</v>
      </c>
      <c r="I388" s="37" t="s">
        <v>657</v>
      </c>
      <c r="J388" s="37" t="s">
        <v>663</v>
      </c>
      <c r="K388" s="38" t="s">
        <v>104</v>
      </c>
      <c r="L388" s="39" t="s">
        <v>105</v>
      </c>
      <c r="M388" s="37"/>
      <c r="N388" s="40" t="s">
        <v>106</v>
      </c>
      <c r="O388" s="39" t="s">
        <v>107</v>
      </c>
      <c r="P388" s="37" t="s">
        <v>108</v>
      </c>
      <c r="Q388" s="39" t="s">
        <v>109</v>
      </c>
      <c r="R388" s="38" t="s">
        <v>110</v>
      </c>
      <c r="S388" s="39" t="s">
        <v>107</v>
      </c>
      <c r="T388" s="41" t="s">
        <v>122</v>
      </c>
      <c r="U388" s="37" t="s">
        <v>112</v>
      </c>
      <c r="V388" s="39">
        <v>60</v>
      </c>
      <c r="W388" s="37" t="s">
        <v>113</v>
      </c>
      <c r="X388" s="39"/>
      <c r="Y388" s="39"/>
      <c r="Z388" s="39"/>
      <c r="AA388" s="40">
        <v>0</v>
      </c>
      <c r="AB388" s="38">
        <v>90</v>
      </c>
      <c r="AC388" s="38">
        <v>10</v>
      </c>
      <c r="AD388" s="42" t="s">
        <v>129</v>
      </c>
      <c r="AE388" s="37" t="s">
        <v>115</v>
      </c>
      <c r="AF388" s="42">
        <v>43</v>
      </c>
      <c r="AG388" s="42">
        <v>15624</v>
      </c>
      <c r="AH388" s="43">
        <v>0</v>
      </c>
      <c r="AI388" s="44">
        <v>0</v>
      </c>
      <c r="AJ388" s="45"/>
      <c r="AK388" s="46"/>
      <c r="AL388" s="45"/>
      <c r="AM388" s="45" t="s">
        <v>116</v>
      </c>
      <c r="AN388" s="35"/>
      <c r="AO388" s="37"/>
      <c r="AP388" s="37"/>
      <c r="AQ388" s="37"/>
      <c r="AR388" s="37" t="s">
        <v>666</v>
      </c>
      <c r="AS388" s="37" t="s">
        <v>666</v>
      </c>
      <c r="AT388" s="37"/>
      <c r="AU388" s="37"/>
      <c r="AV388" s="37"/>
      <c r="AW388" s="37"/>
      <c r="AX388" s="37"/>
      <c r="AY388" s="37" t="s">
        <v>3918</v>
      </c>
      <c r="AZ388" s="49" t="s">
        <v>3956</v>
      </c>
      <c r="BA388" s="49"/>
      <c r="BB388" s="49"/>
      <c r="BC388" s="49"/>
      <c r="BD388" s="49">
        <v>317</v>
      </c>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DQ388" s="49"/>
      <c r="DR388" s="49"/>
      <c r="DS388" s="49"/>
      <c r="DT388" s="49"/>
      <c r="DU388" s="49"/>
      <c r="DV388" s="49"/>
      <c r="DW388" s="49"/>
      <c r="DX388" s="49"/>
      <c r="DY388" s="49"/>
      <c r="DZ388" s="49"/>
      <c r="EA388" s="49"/>
      <c r="EB388" s="49"/>
      <c r="EC388" s="49"/>
      <c r="ED388" s="49"/>
      <c r="EE388" s="49"/>
      <c r="EF388" s="49"/>
      <c r="EG388" s="49"/>
      <c r="EH388" s="49"/>
      <c r="EI388" s="49"/>
      <c r="EJ388" s="49"/>
      <c r="EK388" s="49"/>
      <c r="EL388" s="49"/>
      <c r="EM388" s="49"/>
      <c r="EN388" s="49"/>
      <c r="EO388" s="49"/>
      <c r="EP388" s="49"/>
      <c r="EQ388" s="49"/>
      <c r="ER388" s="49"/>
      <c r="ES388" s="49"/>
      <c r="ET388" s="49"/>
      <c r="EU388" s="49"/>
      <c r="EV388" s="49"/>
      <c r="EW388" s="49"/>
      <c r="EX388" s="49"/>
      <c r="EY388" s="49"/>
      <c r="EZ388" s="49"/>
      <c r="FA388" s="49"/>
      <c r="FB388" s="49"/>
      <c r="FC388" s="49"/>
      <c r="FD388" s="49"/>
      <c r="FE388" s="49"/>
      <c r="FF388" s="49"/>
      <c r="FG388" s="49"/>
      <c r="FH388" s="49"/>
      <c r="FI388" s="49"/>
      <c r="FJ388" s="49"/>
      <c r="FK388" s="49"/>
      <c r="FL388" s="49"/>
      <c r="FM388" s="49"/>
      <c r="FN388" s="49"/>
      <c r="FO388" s="49"/>
      <c r="FP388" s="49"/>
      <c r="FQ388" s="49"/>
      <c r="FR388" s="49"/>
      <c r="FS388" s="49"/>
      <c r="FT388" s="49"/>
      <c r="FU388" s="49"/>
      <c r="FV388" s="49"/>
      <c r="FW388" s="49"/>
      <c r="FX388" s="49"/>
      <c r="FY388" s="49"/>
      <c r="FZ388" s="49"/>
      <c r="GA388" s="49"/>
      <c r="GB388" s="49"/>
      <c r="GC388" s="49"/>
      <c r="GD388" s="49"/>
      <c r="GE388" s="49"/>
      <c r="GF388" s="49"/>
      <c r="GG388" s="49"/>
      <c r="GH388" s="49"/>
      <c r="GI388" s="49"/>
      <c r="GJ388" s="49"/>
      <c r="GK388" s="49"/>
      <c r="GL388" s="49"/>
      <c r="GM388" s="49"/>
      <c r="GN388" s="49"/>
      <c r="GO388" s="49"/>
      <c r="GP388" s="49"/>
      <c r="GQ388" s="49"/>
      <c r="GR388" s="49"/>
      <c r="GS388" s="49"/>
      <c r="GT388" s="49"/>
      <c r="GU388" s="49"/>
      <c r="GV388" s="49"/>
      <c r="GW388" s="49"/>
      <c r="GX388" s="49"/>
      <c r="GY388" s="49"/>
      <c r="GZ388" s="49"/>
      <c r="HA388" s="49"/>
      <c r="HB388" s="49"/>
      <c r="HC388" s="49"/>
      <c r="HD388" s="49"/>
      <c r="HE388" s="49"/>
      <c r="HF388" s="49"/>
      <c r="HG388" s="49"/>
      <c r="HH388" s="49"/>
      <c r="HI388" s="49"/>
      <c r="HJ388" s="49"/>
      <c r="HK388" s="49"/>
      <c r="HL388" s="49"/>
      <c r="HM388" s="49"/>
      <c r="HN388" s="49"/>
      <c r="HO388" s="49"/>
      <c r="HP388" s="49"/>
      <c r="HQ388" s="49"/>
      <c r="HR388" s="49"/>
      <c r="HS388" s="49"/>
      <c r="HT388" s="49"/>
      <c r="HU388" s="49"/>
      <c r="HV388" s="49"/>
      <c r="HW388" s="49"/>
      <c r="HX388" s="49"/>
      <c r="HY388" s="49"/>
      <c r="HZ388" s="49"/>
      <c r="IA388" s="49"/>
      <c r="IB388" s="49"/>
      <c r="IC388" s="49"/>
      <c r="ID388" s="49"/>
      <c r="IE388" s="49"/>
      <c r="IF388" s="49"/>
      <c r="IG388" s="49"/>
      <c r="IH388" s="49"/>
      <c r="II388" s="49"/>
      <c r="IJ388" s="49"/>
      <c r="IK388" s="49"/>
      <c r="IL388" s="49"/>
      <c r="IM388" s="49"/>
      <c r="IN388" s="49"/>
      <c r="IO388" s="49"/>
      <c r="IP388" s="49"/>
      <c r="IQ388" s="49"/>
      <c r="IR388" s="49"/>
      <c r="IS388" s="49"/>
      <c r="IT388" s="49"/>
      <c r="IU388" s="49"/>
      <c r="IV388" s="49"/>
      <c r="IW388" s="49"/>
      <c r="IX388" s="49"/>
    </row>
    <row r="389" spans="1:258" s="168" customFormat="1" ht="12.95" customHeight="1">
      <c r="A389" s="226" t="s">
        <v>350</v>
      </c>
      <c r="B389" s="226"/>
      <c r="C389" s="229"/>
      <c r="D389" s="226">
        <v>220021778</v>
      </c>
      <c r="E389" s="149" t="s">
        <v>3520</v>
      </c>
      <c r="F389" s="149">
        <v>22100232</v>
      </c>
      <c r="G389" s="37" t="s">
        <v>1448</v>
      </c>
      <c r="H389" s="37" t="s">
        <v>662</v>
      </c>
      <c r="I389" s="37" t="s">
        <v>657</v>
      </c>
      <c r="J389" s="37" t="s">
        <v>663</v>
      </c>
      <c r="K389" s="38" t="s">
        <v>104</v>
      </c>
      <c r="L389" s="39" t="s">
        <v>105</v>
      </c>
      <c r="M389" s="37"/>
      <c r="N389" s="40" t="s">
        <v>106</v>
      </c>
      <c r="O389" s="39" t="s">
        <v>107</v>
      </c>
      <c r="P389" s="37" t="s">
        <v>108</v>
      </c>
      <c r="Q389" s="39" t="s">
        <v>109</v>
      </c>
      <c r="R389" s="38" t="s">
        <v>110</v>
      </c>
      <c r="S389" s="39" t="s">
        <v>107</v>
      </c>
      <c r="T389" s="41" t="s">
        <v>122</v>
      </c>
      <c r="U389" s="37" t="s">
        <v>112</v>
      </c>
      <c r="V389" s="39">
        <v>60</v>
      </c>
      <c r="W389" s="37" t="s">
        <v>113</v>
      </c>
      <c r="X389" s="39"/>
      <c r="Y389" s="39"/>
      <c r="Z389" s="39"/>
      <c r="AA389" s="40">
        <v>0</v>
      </c>
      <c r="AB389" s="38">
        <v>90</v>
      </c>
      <c r="AC389" s="38">
        <v>10</v>
      </c>
      <c r="AD389" s="42" t="s">
        <v>129</v>
      </c>
      <c r="AE389" s="37" t="s">
        <v>115</v>
      </c>
      <c r="AF389" s="42">
        <v>20</v>
      </c>
      <c r="AG389" s="42">
        <v>9660</v>
      </c>
      <c r="AH389" s="43">
        <v>0</v>
      </c>
      <c r="AI389" s="44">
        <f>AH389*1.12</f>
        <v>0</v>
      </c>
      <c r="AJ389" s="45"/>
      <c r="AK389" s="46"/>
      <c r="AL389" s="45"/>
      <c r="AM389" s="45" t="s">
        <v>116</v>
      </c>
      <c r="AN389" s="35"/>
      <c r="AO389" s="37"/>
      <c r="AP389" s="37"/>
      <c r="AQ389" s="37"/>
      <c r="AR389" s="37" t="s">
        <v>667</v>
      </c>
      <c r="AS389" s="37" t="s">
        <v>667</v>
      </c>
      <c r="AT389" s="37"/>
      <c r="AU389" s="37"/>
      <c r="AV389" s="37"/>
      <c r="AW389" s="37"/>
      <c r="AX389" s="37"/>
      <c r="AY389" s="37"/>
      <c r="AZ389" s="49"/>
      <c r="BA389" s="49"/>
      <c r="BB389" s="49"/>
      <c r="BC389" s="49"/>
      <c r="BD389" s="49">
        <v>318</v>
      </c>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DQ389" s="49"/>
      <c r="DR389" s="49"/>
      <c r="DS389" s="49"/>
      <c r="DT389" s="49"/>
      <c r="DU389" s="49"/>
      <c r="DV389" s="49"/>
      <c r="DW389" s="49"/>
      <c r="DX389" s="49"/>
      <c r="DY389" s="49"/>
      <c r="DZ389" s="49"/>
      <c r="EA389" s="49"/>
      <c r="EB389" s="49"/>
      <c r="EC389" s="49"/>
      <c r="ED389" s="49"/>
      <c r="EE389" s="49"/>
      <c r="EF389" s="49"/>
      <c r="EG389" s="49"/>
      <c r="EH389" s="49"/>
      <c r="EI389" s="49"/>
      <c r="EJ389" s="49"/>
      <c r="EK389" s="49"/>
      <c r="EL389" s="49"/>
      <c r="EM389" s="49"/>
      <c r="EN389" s="49"/>
      <c r="EO389" s="49"/>
      <c r="EP389" s="49"/>
      <c r="EQ389" s="49"/>
      <c r="ER389" s="49"/>
      <c r="ES389" s="49"/>
      <c r="ET389" s="49"/>
      <c r="EU389" s="49"/>
      <c r="EV389" s="49"/>
      <c r="EW389" s="49"/>
      <c r="EX389" s="49"/>
      <c r="EY389" s="49"/>
      <c r="EZ389" s="49"/>
      <c r="FA389" s="49"/>
      <c r="FB389" s="49"/>
      <c r="FC389" s="49"/>
      <c r="FD389" s="49"/>
      <c r="FE389" s="49"/>
      <c r="FF389" s="49"/>
      <c r="FG389" s="49"/>
      <c r="FH389" s="49"/>
      <c r="FI389" s="49"/>
      <c r="FJ389" s="49"/>
      <c r="FK389" s="49"/>
      <c r="FL389" s="49"/>
      <c r="FM389" s="49"/>
      <c r="FN389" s="49"/>
      <c r="FO389" s="49"/>
      <c r="FP389" s="49"/>
      <c r="FQ389" s="49"/>
      <c r="FR389" s="49"/>
      <c r="FS389" s="49"/>
      <c r="FT389" s="49"/>
      <c r="FU389" s="49"/>
      <c r="FV389" s="49"/>
      <c r="FW389" s="49"/>
      <c r="FX389" s="49"/>
      <c r="FY389" s="49"/>
      <c r="FZ389" s="49"/>
      <c r="GA389" s="49"/>
      <c r="GB389" s="49"/>
      <c r="GC389" s="49"/>
      <c r="GD389" s="49"/>
      <c r="GE389" s="49"/>
      <c r="GF389" s="49"/>
      <c r="GG389" s="49"/>
      <c r="GH389" s="49"/>
      <c r="GI389" s="49"/>
      <c r="GJ389" s="49"/>
      <c r="GK389" s="49"/>
      <c r="GL389" s="49"/>
      <c r="GM389" s="49"/>
      <c r="GN389" s="49"/>
      <c r="GO389" s="49"/>
      <c r="GP389" s="49"/>
      <c r="GQ389" s="49"/>
      <c r="GR389" s="49"/>
      <c r="GS389" s="49"/>
      <c r="GT389" s="49"/>
      <c r="GU389" s="49"/>
      <c r="GV389" s="49"/>
      <c r="GW389" s="49"/>
      <c r="GX389" s="49"/>
      <c r="GY389" s="49"/>
      <c r="GZ389" s="49"/>
      <c r="HA389" s="49"/>
      <c r="HB389" s="49"/>
      <c r="HC389" s="49"/>
      <c r="HD389" s="49"/>
      <c r="HE389" s="49"/>
      <c r="HF389" s="49"/>
      <c r="HG389" s="49"/>
      <c r="HH389" s="49"/>
      <c r="HI389" s="49"/>
      <c r="HJ389" s="49"/>
      <c r="HK389" s="49"/>
      <c r="HL389" s="49"/>
      <c r="HM389" s="49"/>
      <c r="HN389" s="49"/>
      <c r="HO389" s="49"/>
      <c r="HP389" s="49"/>
      <c r="HQ389" s="49"/>
      <c r="HR389" s="49"/>
      <c r="HS389" s="49"/>
      <c r="HT389" s="49"/>
      <c r="HU389" s="49"/>
      <c r="HV389" s="49"/>
      <c r="HW389" s="49"/>
      <c r="HX389" s="49"/>
      <c r="HY389" s="49"/>
      <c r="HZ389" s="49"/>
      <c r="IA389" s="49"/>
      <c r="IB389" s="49"/>
      <c r="IC389" s="49"/>
      <c r="ID389" s="49"/>
      <c r="IE389" s="49"/>
      <c r="IF389" s="49"/>
      <c r="IG389" s="49"/>
      <c r="IH389" s="49"/>
      <c r="II389" s="49"/>
      <c r="IJ389" s="49"/>
      <c r="IK389" s="49"/>
      <c r="IL389" s="49"/>
      <c r="IM389" s="49"/>
      <c r="IN389" s="49"/>
      <c r="IO389" s="49"/>
      <c r="IP389" s="49"/>
      <c r="IQ389" s="49"/>
      <c r="IR389" s="49"/>
      <c r="IS389" s="49"/>
      <c r="IT389" s="49"/>
      <c r="IU389" s="49"/>
      <c r="IV389" s="49"/>
      <c r="IW389" s="49"/>
      <c r="IX389" s="49"/>
    </row>
    <row r="390" spans="1:258" s="168" customFormat="1" ht="12.95" customHeight="1">
      <c r="A390" s="301" t="s">
        <v>350</v>
      </c>
      <c r="B390" s="302"/>
      <c r="C390" s="302"/>
      <c r="D390" s="301">
        <v>220021778</v>
      </c>
      <c r="E390" s="301" t="s">
        <v>3901</v>
      </c>
      <c r="F390" s="301">
        <v>22100232</v>
      </c>
      <c r="G390" s="293"/>
      <c r="H390" s="126" t="s">
        <v>662</v>
      </c>
      <c r="I390" s="126" t="s">
        <v>657</v>
      </c>
      <c r="J390" s="126" t="s">
        <v>663</v>
      </c>
      <c r="K390" s="101" t="s">
        <v>104</v>
      </c>
      <c r="L390" s="101" t="s">
        <v>105</v>
      </c>
      <c r="M390" s="74"/>
      <c r="N390" s="101" t="s">
        <v>106</v>
      </c>
      <c r="O390" s="122" t="s">
        <v>107</v>
      </c>
      <c r="P390" s="124" t="s">
        <v>108</v>
      </c>
      <c r="Q390" s="74" t="s">
        <v>109</v>
      </c>
      <c r="R390" s="74" t="s">
        <v>110</v>
      </c>
      <c r="S390" s="122" t="s">
        <v>107</v>
      </c>
      <c r="T390" s="124" t="s">
        <v>122</v>
      </c>
      <c r="U390" s="74" t="s">
        <v>112</v>
      </c>
      <c r="V390" s="74">
        <v>60</v>
      </c>
      <c r="W390" s="74" t="s">
        <v>113</v>
      </c>
      <c r="X390" s="74"/>
      <c r="Y390" s="74"/>
      <c r="Z390" s="74"/>
      <c r="AA390" s="294">
        <v>0</v>
      </c>
      <c r="AB390" s="74">
        <v>90</v>
      </c>
      <c r="AC390" s="294">
        <v>10</v>
      </c>
      <c r="AD390" s="74" t="s">
        <v>129</v>
      </c>
      <c r="AE390" s="74" t="s">
        <v>115</v>
      </c>
      <c r="AF390" s="295">
        <v>10</v>
      </c>
      <c r="AG390" s="296">
        <v>9660</v>
      </c>
      <c r="AH390" s="43">
        <v>0</v>
      </c>
      <c r="AI390" s="44">
        <f>AH390*1.12</f>
        <v>0</v>
      </c>
      <c r="AJ390" s="298"/>
      <c r="AK390" s="298"/>
      <c r="AL390" s="298"/>
      <c r="AM390" s="299" t="s">
        <v>116</v>
      </c>
      <c r="AN390" s="300"/>
      <c r="AO390" s="300"/>
      <c r="AP390" s="74"/>
      <c r="AQ390" s="74"/>
      <c r="AR390" s="74" t="s">
        <v>667</v>
      </c>
      <c r="AS390" s="293"/>
      <c r="AT390" s="74"/>
      <c r="AU390" s="74"/>
      <c r="AV390" s="74"/>
      <c r="AW390" s="74"/>
      <c r="AX390" s="74"/>
      <c r="AY390" s="74" t="s">
        <v>3870</v>
      </c>
      <c r="AZ390" s="216"/>
      <c r="BA390" s="216"/>
      <c r="BB390" s="216"/>
      <c r="BC390" s="224"/>
      <c r="BD390" s="49">
        <v>319</v>
      </c>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DQ390" s="49"/>
      <c r="DR390" s="49"/>
      <c r="DS390" s="49"/>
      <c r="DT390" s="49"/>
      <c r="DU390" s="49"/>
      <c r="DV390" s="49"/>
      <c r="DW390" s="49"/>
      <c r="DX390" s="49"/>
      <c r="DY390" s="49"/>
      <c r="DZ390" s="49"/>
      <c r="EA390" s="49"/>
      <c r="EB390" s="49"/>
      <c r="EC390" s="49"/>
      <c r="ED390" s="49"/>
      <c r="EE390" s="49"/>
      <c r="EF390" s="49"/>
      <c r="EG390" s="49"/>
      <c r="EH390" s="49"/>
      <c r="EI390" s="49"/>
      <c r="EJ390" s="49"/>
      <c r="EK390" s="49"/>
      <c r="EL390" s="49"/>
      <c r="EM390" s="49"/>
      <c r="EN390" s="49"/>
      <c r="EO390" s="49"/>
      <c r="EP390" s="49"/>
      <c r="EQ390" s="49"/>
      <c r="ER390" s="49"/>
      <c r="ES390" s="49"/>
      <c r="ET390" s="49"/>
      <c r="EU390" s="49"/>
      <c r="EV390" s="49"/>
      <c r="EW390" s="49"/>
      <c r="EX390" s="49"/>
      <c r="EY390" s="49"/>
      <c r="EZ390" s="49"/>
      <c r="FA390" s="49"/>
      <c r="FB390" s="49"/>
      <c r="FC390" s="49"/>
      <c r="FD390" s="49"/>
      <c r="FE390" s="49"/>
      <c r="FF390" s="49"/>
      <c r="FG390" s="49"/>
      <c r="FH390" s="49"/>
      <c r="FI390" s="49"/>
      <c r="FJ390" s="49"/>
      <c r="FK390" s="49"/>
      <c r="FL390" s="49"/>
      <c r="FM390" s="49"/>
      <c r="FN390" s="49"/>
      <c r="FO390" s="49"/>
      <c r="FP390" s="49"/>
      <c r="FQ390" s="49"/>
      <c r="FR390" s="49"/>
      <c r="FS390" s="49"/>
      <c r="FT390" s="49"/>
      <c r="FU390" s="49"/>
      <c r="FV390" s="49"/>
      <c r="FW390" s="49"/>
      <c r="FX390" s="49"/>
      <c r="FY390" s="49"/>
      <c r="FZ390" s="49"/>
      <c r="GA390" s="49"/>
      <c r="GB390" s="49"/>
      <c r="GC390" s="49"/>
      <c r="GD390" s="49"/>
      <c r="GE390" s="49"/>
      <c r="GF390" s="49"/>
      <c r="GG390" s="49"/>
      <c r="GH390" s="49"/>
      <c r="GI390" s="49"/>
      <c r="GJ390" s="49"/>
      <c r="GK390" s="49"/>
      <c r="GL390" s="49"/>
      <c r="GM390" s="49"/>
      <c r="GN390" s="49"/>
      <c r="GO390" s="49"/>
      <c r="GP390" s="49"/>
      <c r="GQ390" s="49"/>
      <c r="GR390" s="49"/>
      <c r="GS390" s="49"/>
      <c r="GT390" s="49"/>
      <c r="GU390" s="49"/>
      <c r="GV390" s="49"/>
      <c r="GW390" s="49"/>
      <c r="GX390" s="49"/>
      <c r="GY390" s="49"/>
      <c r="GZ390" s="49"/>
      <c r="HA390" s="49"/>
      <c r="HB390" s="49"/>
      <c r="HC390" s="49"/>
      <c r="HD390" s="49"/>
      <c r="HE390" s="49"/>
      <c r="HF390" s="49"/>
      <c r="HG390" s="49"/>
      <c r="HH390" s="49"/>
      <c r="HI390" s="49"/>
      <c r="HJ390" s="49"/>
      <c r="HK390" s="49"/>
      <c r="HL390" s="49"/>
      <c r="HM390" s="49"/>
      <c r="HN390" s="49"/>
      <c r="HO390" s="49"/>
      <c r="HP390" s="49"/>
      <c r="HQ390" s="49"/>
      <c r="HR390" s="49"/>
      <c r="HS390" s="49"/>
      <c r="HT390" s="49"/>
      <c r="HU390" s="49"/>
      <c r="HV390" s="49"/>
      <c r="HW390" s="49"/>
      <c r="HX390" s="49"/>
      <c r="HY390" s="49"/>
      <c r="HZ390" s="49"/>
      <c r="IA390" s="49"/>
      <c r="IB390" s="49"/>
      <c r="IC390" s="49"/>
      <c r="ID390" s="49"/>
      <c r="IE390" s="49"/>
      <c r="IF390" s="49"/>
      <c r="IG390" s="49"/>
      <c r="IH390" s="49"/>
      <c r="II390" s="49"/>
      <c r="IJ390" s="49"/>
      <c r="IK390" s="49"/>
      <c r="IL390" s="49"/>
      <c r="IM390" s="49"/>
      <c r="IN390" s="49"/>
      <c r="IO390" s="49"/>
      <c r="IP390" s="49"/>
      <c r="IQ390" s="49"/>
      <c r="IR390" s="49"/>
      <c r="IS390" s="49"/>
      <c r="IT390" s="49"/>
      <c r="IU390" s="49"/>
      <c r="IV390" s="49"/>
      <c r="IW390" s="49"/>
      <c r="IX390" s="49"/>
    </row>
    <row r="391" spans="1:258" s="168" customFormat="1" ht="12.95" customHeight="1">
      <c r="A391" s="1070" t="s">
        <v>350</v>
      </c>
      <c r="B391" s="1071"/>
      <c r="C391" s="1071"/>
      <c r="D391" s="1072">
        <v>220021778</v>
      </c>
      <c r="E391" s="1073" t="s">
        <v>4801</v>
      </c>
      <c r="F391" s="1071"/>
      <c r="G391" s="617"/>
      <c r="H391" s="47" t="s">
        <v>662</v>
      </c>
      <c r="I391" s="47" t="s">
        <v>657</v>
      </c>
      <c r="J391" s="47" t="s">
        <v>663</v>
      </c>
      <c r="K391" s="109" t="s">
        <v>104</v>
      </c>
      <c r="L391" s="109" t="s">
        <v>105</v>
      </c>
      <c r="M391" s="76"/>
      <c r="N391" s="76" t="s">
        <v>106</v>
      </c>
      <c r="O391" s="592" t="s">
        <v>107</v>
      </c>
      <c r="P391" s="1062" t="s">
        <v>108</v>
      </c>
      <c r="Q391" s="469" t="s">
        <v>2140</v>
      </c>
      <c r="R391" s="76" t="s">
        <v>110</v>
      </c>
      <c r="S391" s="592" t="s">
        <v>107</v>
      </c>
      <c r="T391" s="1062" t="s">
        <v>122</v>
      </c>
      <c r="U391" s="466" t="s">
        <v>112</v>
      </c>
      <c r="V391" s="466">
        <v>60</v>
      </c>
      <c r="W391" s="466" t="s">
        <v>113</v>
      </c>
      <c r="X391" s="72"/>
      <c r="Y391" s="72"/>
      <c r="Z391" s="72"/>
      <c r="AA391" s="595">
        <v>0</v>
      </c>
      <c r="AB391" s="472">
        <v>90</v>
      </c>
      <c r="AC391" s="472">
        <v>10</v>
      </c>
      <c r="AD391" s="72" t="s">
        <v>129</v>
      </c>
      <c r="AE391" s="72" t="s">
        <v>115</v>
      </c>
      <c r="AF391" s="587">
        <v>20</v>
      </c>
      <c r="AG391" s="745">
        <v>9660</v>
      </c>
      <c r="AH391" s="1051">
        <v>193200</v>
      </c>
      <c r="AI391" s="1051">
        <f>AH391*1.12</f>
        <v>216384.00000000003</v>
      </c>
      <c r="AJ391" s="1052"/>
      <c r="AK391" s="1053"/>
      <c r="AL391" s="1053"/>
      <c r="AM391" s="1064" t="s">
        <v>116</v>
      </c>
      <c r="AN391" s="1065"/>
      <c r="AO391" s="1065"/>
      <c r="AP391" s="72"/>
      <c r="AQ391" s="72"/>
      <c r="AR391" s="72" t="s">
        <v>667</v>
      </c>
      <c r="AS391" s="98"/>
      <c r="AT391" s="72"/>
      <c r="AU391" s="72"/>
      <c r="AV391" s="72"/>
      <c r="AW391" s="72"/>
      <c r="AX391" s="72"/>
      <c r="AY391" s="741" t="s">
        <v>3855</v>
      </c>
      <c r="AZ391" s="1060" t="s">
        <v>105</v>
      </c>
      <c r="BA391" s="366"/>
      <c r="BB391" s="366"/>
      <c r="BC391" s="118" t="e">
        <f>VLOOKUP(#REF!,$E$13:$BD$2009,53,0)</f>
        <v>#REF!</v>
      </c>
      <c r="BD391" s="785" t="e">
        <f>BC391+0.5</f>
        <v>#REF!</v>
      </c>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DQ391" s="49"/>
      <c r="DR391" s="49"/>
      <c r="DS391" s="49"/>
      <c r="DT391" s="49"/>
      <c r="DU391" s="49"/>
      <c r="DV391" s="49"/>
      <c r="DW391" s="49"/>
      <c r="DX391" s="49"/>
      <c r="DY391" s="49"/>
      <c r="DZ391" s="49"/>
      <c r="EA391" s="49"/>
      <c r="EB391" s="49"/>
      <c r="EC391" s="49"/>
      <c r="ED391" s="49"/>
      <c r="EE391" s="49"/>
      <c r="EF391" s="49"/>
      <c r="EG391" s="49"/>
      <c r="EH391" s="49"/>
      <c r="EI391" s="49"/>
      <c r="EJ391" s="49"/>
      <c r="EK391" s="49"/>
      <c r="EL391" s="49"/>
      <c r="EM391" s="49"/>
      <c r="EN391" s="49"/>
      <c r="EO391" s="49"/>
      <c r="EP391" s="49"/>
      <c r="EQ391" s="49"/>
      <c r="ER391" s="49"/>
      <c r="ES391" s="49"/>
      <c r="ET391" s="49"/>
      <c r="EU391" s="49"/>
      <c r="EV391" s="49"/>
      <c r="EW391" s="49"/>
      <c r="EX391" s="49"/>
      <c r="EY391" s="49"/>
      <c r="EZ391" s="49"/>
      <c r="FA391" s="49"/>
      <c r="FB391" s="49"/>
      <c r="FC391" s="49"/>
      <c r="FD391" s="49"/>
      <c r="FE391" s="49"/>
      <c r="FF391" s="49"/>
      <c r="FG391" s="49"/>
      <c r="FH391" s="49"/>
      <c r="FI391" s="49"/>
      <c r="FJ391" s="49"/>
      <c r="FK391" s="49"/>
      <c r="FL391" s="49"/>
      <c r="FM391" s="49"/>
      <c r="FN391" s="49"/>
      <c r="FO391" s="49"/>
      <c r="FP391" s="49"/>
      <c r="FQ391" s="49"/>
      <c r="FR391" s="49"/>
      <c r="FS391" s="49"/>
      <c r="FT391" s="49"/>
      <c r="FU391" s="49"/>
      <c r="FV391" s="49"/>
      <c r="FW391" s="49"/>
      <c r="FX391" s="49"/>
      <c r="FY391" s="49"/>
      <c r="FZ391" s="49"/>
      <c r="GA391" s="49"/>
      <c r="GB391" s="49"/>
      <c r="GC391" s="49"/>
      <c r="GD391" s="49"/>
      <c r="GE391" s="49"/>
      <c r="GF391" s="49"/>
      <c r="GG391" s="49"/>
      <c r="GH391" s="49"/>
      <c r="GI391" s="49"/>
      <c r="GJ391" s="49"/>
      <c r="GK391" s="49"/>
      <c r="GL391" s="49"/>
      <c r="GM391" s="49"/>
      <c r="GN391" s="49"/>
      <c r="GO391" s="49"/>
      <c r="GP391" s="49"/>
      <c r="GQ391" s="49"/>
      <c r="GR391" s="49"/>
      <c r="GS391" s="49"/>
      <c r="GT391" s="49"/>
      <c r="GU391" s="49"/>
      <c r="GV391" s="49"/>
      <c r="GW391" s="49"/>
      <c r="GX391" s="49"/>
      <c r="GY391" s="49"/>
      <c r="GZ391" s="49"/>
      <c r="HA391" s="49"/>
      <c r="HB391" s="49"/>
      <c r="HC391" s="49"/>
      <c r="HD391" s="49"/>
      <c r="HE391" s="49"/>
      <c r="HF391" s="49"/>
      <c r="HG391" s="49"/>
      <c r="HH391" s="49"/>
      <c r="HI391" s="49"/>
      <c r="HJ391" s="49"/>
      <c r="HK391" s="49"/>
      <c r="HL391" s="49"/>
      <c r="HM391" s="49"/>
      <c r="HN391" s="49"/>
      <c r="HO391" s="49"/>
      <c r="HP391" s="49"/>
      <c r="HQ391" s="49"/>
      <c r="HR391" s="49"/>
      <c r="HS391" s="49"/>
      <c r="HT391" s="49"/>
      <c r="HU391" s="49"/>
      <c r="HV391" s="49"/>
      <c r="HW391" s="49"/>
      <c r="HX391" s="49"/>
      <c r="HY391" s="49"/>
      <c r="HZ391" s="49"/>
      <c r="IA391" s="49"/>
      <c r="IB391" s="49"/>
      <c r="IC391" s="49"/>
      <c r="ID391" s="49"/>
      <c r="IE391" s="49"/>
      <c r="IF391" s="49"/>
      <c r="IG391" s="49"/>
      <c r="IH391" s="49"/>
      <c r="II391" s="49"/>
      <c r="IJ391" s="49"/>
      <c r="IK391" s="49"/>
      <c r="IL391" s="49"/>
      <c r="IM391" s="49"/>
      <c r="IN391" s="49"/>
      <c r="IO391" s="49"/>
      <c r="IP391" s="49"/>
      <c r="IQ391" s="49"/>
      <c r="IR391" s="49"/>
      <c r="IS391" s="49"/>
      <c r="IT391" s="49"/>
      <c r="IU391" s="49"/>
      <c r="IV391" s="49"/>
      <c r="IW391" s="49"/>
      <c r="IX391" s="49"/>
    </row>
    <row r="392" spans="1:258" s="366" customFormat="1" ht="13.15" customHeight="1">
      <c r="A392" s="97" t="s">
        <v>350</v>
      </c>
      <c r="B392" s="448"/>
      <c r="C392" s="448"/>
      <c r="D392" s="74">
        <v>220000480</v>
      </c>
      <c r="E392" s="1076" t="s">
        <v>3521</v>
      </c>
      <c r="F392" s="448"/>
      <c r="G392" s="448"/>
      <c r="H392" s="186" t="s">
        <v>668</v>
      </c>
      <c r="I392" s="186" t="s">
        <v>657</v>
      </c>
      <c r="J392" s="186" t="s">
        <v>669</v>
      </c>
      <c r="K392" s="577" t="s">
        <v>104</v>
      </c>
      <c r="L392" s="533" t="s">
        <v>105</v>
      </c>
      <c r="M392" s="577"/>
      <c r="N392" s="533" t="s">
        <v>106</v>
      </c>
      <c r="O392" s="89" t="s">
        <v>107</v>
      </c>
      <c r="P392" s="186" t="s">
        <v>108</v>
      </c>
      <c r="Q392" s="89" t="s">
        <v>109</v>
      </c>
      <c r="R392" s="577" t="s">
        <v>110</v>
      </c>
      <c r="S392" s="89" t="s">
        <v>107</v>
      </c>
      <c r="T392" s="580" t="s">
        <v>122</v>
      </c>
      <c r="U392" s="186" t="s">
        <v>112</v>
      </c>
      <c r="V392" s="89">
        <v>60</v>
      </c>
      <c r="W392" s="186" t="s">
        <v>113</v>
      </c>
      <c r="X392" s="89"/>
      <c r="Y392" s="89"/>
      <c r="Z392" s="89"/>
      <c r="AA392" s="89">
        <v>0</v>
      </c>
      <c r="AB392" s="186">
        <v>90</v>
      </c>
      <c r="AC392" s="186">
        <v>10</v>
      </c>
      <c r="AD392" s="162" t="s">
        <v>129</v>
      </c>
      <c r="AE392" s="186" t="s">
        <v>115</v>
      </c>
      <c r="AF392" s="163">
        <v>39</v>
      </c>
      <c r="AG392" s="163">
        <v>81977.179999999993</v>
      </c>
      <c r="AH392" s="79">
        <v>0</v>
      </c>
      <c r="AI392" s="79">
        <v>0</v>
      </c>
      <c r="AJ392" s="44"/>
      <c r="AK392" s="581"/>
      <c r="AL392" s="44"/>
      <c r="AM392" s="44" t="s">
        <v>116</v>
      </c>
      <c r="AN392" s="97"/>
      <c r="AO392" s="186"/>
      <c r="AP392" s="186"/>
      <c r="AQ392" s="186"/>
      <c r="AR392" s="186" t="s">
        <v>670</v>
      </c>
      <c r="AS392" s="186" t="s">
        <v>670</v>
      </c>
      <c r="AT392" s="186"/>
      <c r="AU392" s="186"/>
      <c r="AV392" s="186"/>
      <c r="AW392" s="186"/>
      <c r="AX392" s="186"/>
      <c r="AY392" s="1059" t="s">
        <v>3918</v>
      </c>
      <c r="AZ392" s="1059" t="s">
        <v>5020</v>
      </c>
    </row>
    <row r="393" spans="1:258" s="168" customFormat="1" ht="12.95" customHeight="1">
      <c r="A393" s="226" t="s">
        <v>350</v>
      </c>
      <c r="B393" s="226"/>
      <c r="C393" s="229"/>
      <c r="D393" s="226">
        <v>220001497</v>
      </c>
      <c r="E393" s="149" t="s">
        <v>3522</v>
      </c>
      <c r="F393" s="149">
        <v>22100234</v>
      </c>
      <c r="G393" s="37" t="s">
        <v>1450</v>
      </c>
      <c r="H393" s="37" t="s">
        <v>671</v>
      </c>
      <c r="I393" s="37" t="s">
        <v>657</v>
      </c>
      <c r="J393" s="37" t="s">
        <v>672</v>
      </c>
      <c r="K393" s="38" t="s">
        <v>104</v>
      </c>
      <c r="L393" s="39" t="s">
        <v>105</v>
      </c>
      <c r="M393" s="37"/>
      <c r="N393" s="40" t="s">
        <v>106</v>
      </c>
      <c r="O393" s="39" t="s">
        <v>107</v>
      </c>
      <c r="P393" s="37" t="s">
        <v>108</v>
      </c>
      <c r="Q393" s="39" t="s">
        <v>109</v>
      </c>
      <c r="R393" s="38" t="s">
        <v>110</v>
      </c>
      <c r="S393" s="39" t="s">
        <v>107</v>
      </c>
      <c r="T393" s="41" t="s">
        <v>122</v>
      </c>
      <c r="U393" s="37" t="s">
        <v>112</v>
      </c>
      <c r="V393" s="39">
        <v>60</v>
      </c>
      <c r="W393" s="37" t="s">
        <v>113</v>
      </c>
      <c r="X393" s="39"/>
      <c r="Y393" s="39"/>
      <c r="Z393" s="39"/>
      <c r="AA393" s="40">
        <v>0</v>
      </c>
      <c r="AB393" s="38">
        <v>90</v>
      </c>
      <c r="AC393" s="38">
        <v>10</v>
      </c>
      <c r="AD393" s="42" t="s">
        <v>129</v>
      </c>
      <c r="AE393" s="37" t="s">
        <v>115</v>
      </c>
      <c r="AF393" s="42">
        <v>50</v>
      </c>
      <c r="AG393" s="42">
        <v>2960.48</v>
      </c>
      <c r="AH393" s="43">
        <v>0</v>
      </c>
      <c r="AI393" s="44">
        <f>AH393*1.12</f>
        <v>0</v>
      </c>
      <c r="AJ393" s="45"/>
      <c r="AK393" s="46"/>
      <c r="AL393" s="45"/>
      <c r="AM393" s="45" t="s">
        <v>116</v>
      </c>
      <c r="AN393" s="35"/>
      <c r="AO393" s="37"/>
      <c r="AP393" s="37"/>
      <c r="AQ393" s="37"/>
      <c r="AR393" s="37" t="s">
        <v>673</v>
      </c>
      <c r="AS393" s="37" t="s">
        <v>673</v>
      </c>
      <c r="AT393" s="37"/>
      <c r="AU393" s="37"/>
      <c r="AV393" s="37"/>
      <c r="AW393" s="37"/>
      <c r="AX393" s="37"/>
      <c r="AY393" s="37"/>
      <c r="AZ393" s="49"/>
      <c r="BA393" s="49"/>
      <c r="BB393" s="49"/>
      <c r="BC393" s="49"/>
      <c r="BD393" s="49">
        <v>321</v>
      </c>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c r="DW393" s="49"/>
      <c r="DX393" s="49"/>
      <c r="DY393" s="49"/>
      <c r="DZ393" s="49"/>
      <c r="EA393" s="49"/>
      <c r="EB393" s="49"/>
      <c r="EC393" s="49"/>
      <c r="ED393" s="49"/>
      <c r="EE393" s="49"/>
      <c r="EF393" s="49"/>
      <c r="EG393" s="49"/>
      <c r="EH393" s="49"/>
      <c r="EI393" s="49"/>
      <c r="EJ393" s="49"/>
      <c r="EK393" s="49"/>
      <c r="EL393" s="49"/>
      <c r="EM393" s="49"/>
      <c r="EN393" s="49"/>
      <c r="EO393" s="49"/>
      <c r="EP393" s="49"/>
      <c r="EQ393" s="49"/>
      <c r="ER393" s="49"/>
      <c r="ES393" s="49"/>
      <c r="ET393" s="49"/>
      <c r="EU393" s="49"/>
      <c r="EV393" s="49"/>
      <c r="EW393" s="49"/>
      <c r="EX393" s="49"/>
      <c r="EY393" s="49"/>
      <c r="EZ393" s="49"/>
      <c r="FA393" s="49"/>
      <c r="FB393" s="49"/>
      <c r="FC393" s="49"/>
      <c r="FD393" s="49"/>
      <c r="FE393" s="49"/>
      <c r="FF393" s="49"/>
      <c r="FG393" s="49"/>
      <c r="FH393" s="49"/>
      <c r="FI393" s="49"/>
      <c r="FJ393" s="49"/>
      <c r="FK393" s="49"/>
      <c r="FL393" s="49"/>
      <c r="FM393" s="49"/>
      <c r="FN393" s="49"/>
      <c r="FO393" s="49"/>
      <c r="FP393" s="49"/>
      <c r="FQ393" s="49"/>
      <c r="FR393" s="49"/>
      <c r="FS393" s="49"/>
      <c r="FT393" s="49"/>
      <c r="FU393" s="49"/>
      <c r="FV393" s="49"/>
      <c r="FW393" s="49"/>
      <c r="FX393" s="49"/>
      <c r="FY393" s="49"/>
      <c r="FZ393" s="49"/>
      <c r="GA393" s="49"/>
      <c r="GB393" s="49"/>
      <c r="GC393" s="49"/>
      <c r="GD393" s="49"/>
      <c r="GE393" s="49"/>
      <c r="GF393" s="49"/>
      <c r="GG393" s="49"/>
      <c r="GH393" s="49"/>
      <c r="GI393" s="49"/>
      <c r="GJ393" s="49"/>
      <c r="GK393" s="49"/>
      <c r="GL393" s="49"/>
      <c r="GM393" s="49"/>
      <c r="GN393" s="49"/>
      <c r="GO393" s="49"/>
      <c r="GP393" s="49"/>
      <c r="GQ393" s="49"/>
      <c r="GR393" s="49"/>
      <c r="GS393" s="49"/>
      <c r="GT393" s="49"/>
      <c r="GU393" s="49"/>
      <c r="GV393" s="49"/>
      <c r="GW393" s="49"/>
      <c r="GX393" s="49"/>
      <c r="GY393" s="49"/>
      <c r="GZ393" s="49"/>
      <c r="HA393" s="49"/>
      <c r="HB393" s="49"/>
      <c r="HC393" s="49"/>
      <c r="HD393" s="49"/>
      <c r="HE393" s="49"/>
      <c r="HF393" s="49"/>
      <c r="HG393" s="49"/>
      <c r="HH393" s="49"/>
      <c r="HI393" s="49"/>
      <c r="HJ393" s="49"/>
      <c r="HK393" s="49"/>
      <c r="HL393" s="49"/>
      <c r="HM393" s="49"/>
      <c r="HN393" s="49"/>
      <c r="HO393" s="49"/>
      <c r="HP393" s="49"/>
      <c r="HQ393" s="49"/>
      <c r="HR393" s="49"/>
      <c r="HS393" s="49"/>
      <c r="HT393" s="49"/>
      <c r="HU393" s="49"/>
      <c r="HV393" s="49"/>
      <c r="HW393" s="49"/>
      <c r="HX393" s="49"/>
      <c r="HY393" s="49"/>
      <c r="HZ393" s="49"/>
      <c r="IA393" s="49"/>
      <c r="IB393" s="49"/>
      <c r="IC393" s="49"/>
      <c r="ID393" s="49"/>
      <c r="IE393" s="49"/>
      <c r="IF393" s="49"/>
      <c r="IG393" s="49"/>
      <c r="IH393" s="49"/>
      <c r="II393" s="49"/>
      <c r="IJ393" s="49"/>
      <c r="IK393" s="49"/>
      <c r="IL393" s="49"/>
      <c r="IM393" s="49"/>
      <c r="IN393" s="49"/>
      <c r="IO393" s="49"/>
      <c r="IP393" s="49"/>
      <c r="IQ393" s="49"/>
      <c r="IR393" s="49"/>
      <c r="IS393" s="49"/>
      <c r="IT393" s="49"/>
      <c r="IU393" s="49"/>
      <c r="IV393" s="49"/>
      <c r="IW393" s="49"/>
      <c r="IX393" s="49"/>
    </row>
    <row r="394" spans="1:258" s="168" customFormat="1" ht="12.95" customHeight="1">
      <c r="A394" s="634" t="s">
        <v>350</v>
      </c>
      <c r="B394" s="1071"/>
      <c r="C394" s="1071"/>
      <c r="D394" s="1074">
        <v>220001497</v>
      </c>
      <c r="E394" s="1075" t="s">
        <v>4902</v>
      </c>
      <c r="F394" s="1071"/>
      <c r="G394" s="617"/>
      <c r="H394" s="741" t="s">
        <v>671</v>
      </c>
      <c r="I394" s="741" t="s">
        <v>657</v>
      </c>
      <c r="J394" s="741" t="s">
        <v>672</v>
      </c>
      <c r="K394" s="547" t="s">
        <v>104</v>
      </c>
      <c r="L394" s="143" t="s">
        <v>105</v>
      </c>
      <c r="M394" s="547"/>
      <c r="N394" s="76" t="s">
        <v>106</v>
      </c>
      <c r="O394" s="469" t="s">
        <v>107</v>
      </c>
      <c r="P394" s="741" t="s">
        <v>108</v>
      </c>
      <c r="Q394" s="469" t="s">
        <v>2140</v>
      </c>
      <c r="R394" s="547" t="s">
        <v>110</v>
      </c>
      <c r="S394" s="469" t="s">
        <v>107</v>
      </c>
      <c r="T394" s="47" t="s">
        <v>122</v>
      </c>
      <c r="U394" s="741" t="s">
        <v>112</v>
      </c>
      <c r="V394" s="469">
        <v>60</v>
      </c>
      <c r="W394" s="741" t="s">
        <v>113</v>
      </c>
      <c r="X394" s="469"/>
      <c r="Y394" s="469"/>
      <c r="Z394" s="469"/>
      <c r="AA394" s="595">
        <v>0</v>
      </c>
      <c r="AB394" s="472">
        <v>90</v>
      </c>
      <c r="AC394" s="472">
        <v>10</v>
      </c>
      <c r="AD394" s="1049" t="s">
        <v>129</v>
      </c>
      <c r="AE394" s="741" t="s">
        <v>115</v>
      </c>
      <c r="AF394" s="745">
        <v>50</v>
      </c>
      <c r="AG394" s="745">
        <v>2960.48</v>
      </c>
      <c r="AH394" s="1051">
        <v>148024</v>
      </c>
      <c r="AI394" s="1051">
        <f>AH394*1.12</f>
        <v>165786.88</v>
      </c>
      <c r="AJ394" s="1052"/>
      <c r="AK394" s="1053"/>
      <c r="AL394" s="1053"/>
      <c r="AM394" s="1053" t="s">
        <v>116</v>
      </c>
      <c r="AN394" s="466"/>
      <c r="AO394" s="741"/>
      <c r="AP394" s="741"/>
      <c r="AQ394" s="741"/>
      <c r="AR394" s="741" t="s">
        <v>673</v>
      </c>
      <c r="AS394" s="741" t="s">
        <v>673</v>
      </c>
      <c r="AT394" s="741"/>
      <c r="AU394" s="741"/>
      <c r="AV394" s="741"/>
      <c r="AW394" s="741"/>
      <c r="AX394" s="741"/>
      <c r="AY394" s="741" t="s">
        <v>4726</v>
      </c>
      <c r="AZ394" s="1060" t="s">
        <v>105</v>
      </c>
      <c r="BA394" s="366"/>
      <c r="BB394" s="366"/>
      <c r="BC394" s="118" t="e">
        <f>VLOOKUP(#REF!,$E$13:$BD$2009,53,0)</f>
        <v>#REF!</v>
      </c>
      <c r="BD394" s="785" t="e">
        <f>BC394+0.5</f>
        <v>#REF!</v>
      </c>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c r="EA394" s="49"/>
      <c r="EB394" s="49"/>
      <c r="EC394" s="49"/>
      <c r="ED394" s="49"/>
      <c r="EE394" s="49"/>
      <c r="EF394" s="49"/>
      <c r="EG394" s="49"/>
      <c r="EH394" s="49"/>
      <c r="EI394" s="49"/>
      <c r="EJ394" s="49"/>
      <c r="EK394" s="49"/>
      <c r="EL394" s="49"/>
      <c r="EM394" s="49"/>
      <c r="EN394" s="49"/>
      <c r="EO394" s="49"/>
      <c r="EP394" s="49"/>
      <c r="EQ394" s="49"/>
      <c r="ER394" s="49"/>
      <c r="ES394" s="49"/>
      <c r="ET394" s="49"/>
      <c r="EU394" s="49"/>
      <c r="EV394" s="49"/>
      <c r="EW394" s="49"/>
      <c r="EX394" s="49"/>
      <c r="EY394" s="49"/>
      <c r="EZ394" s="49"/>
      <c r="FA394" s="49"/>
      <c r="FB394" s="49"/>
      <c r="FC394" s="49"/>
      <c r="FD394" s="49"/>
      <c r="FE394" s="49"/>
      <c r="FF394" s="49"/>
      <c r="FG394" s="49"/>
      <c r="FH394" s="49"/>
      <c r="FI394" s="49"/>
      <c r="FJ394" s="49"/>
      <c r="FK394" s="49"/>
      <c r="FL394" s="49"/>
      <c r="FM394" s="49"/>
      <c r="FN394" s="49"/>
      <c r="FO394" s="49"/>
      <c r="FP394" s="49"/>
      <c r="FQ394" s="49"/>
      <c r="FR394" s="49"/>
      <c r="FS394" s="49"/>
      <c r="FT394" s="49"/>
      <c r="FU394" s="49"/>
      <c r="FV394" s="49"/>
      <c r="FW394" s="49"/>
      <c r="FX394" s="49"/>
      <c r="FY394" s="49"/>
      <c r="FZ394" s="49"/>
      <c r="GA394" s="49"/>
      <c r="GB394" s="49"/>
      <c r="GC394" s="49"/>
      <c r="GD394" s="49"/>
      <c r="GE394" s="49"/>
      <c r="GF394" s="49"/>
      <c r="GG394" s="49"/>
      <c r="GH394" s="49"/>
      <c r="GI394" s="49"/>
      <c r="GJ394" s="49"/>
      <c r="GK394" s="49"/>
      <c r="GL394" s="49"/>
      <c r="GM394" s="49"/>
      <c r="GN394" s="49"/>
      <c r="GO394" s="49"/>
      <c r="GP394" s="49"/>
      <c r="GQ394" s="49"/>
      <c r="GR394" s="49"/>
      <c r="GS394" s="49"/>
      <c r="GT394" s="49"/>
      <c r="GU394" s="49"/>
      <c r="GV394" s="49"/>
      <c r="GW394" s="49"/>
      <c r="GX394" s="49"/>
      <c r="GY394" s="49"/>
      <c r="GZ394" s="49"/>
      <c r="HA394" s="49"/>
      <c r="HB394" s="49"/>
      <c r="HC394" s="49"/>
      <c r="HD394" s="49"/>
      <c r="HE394" s="49"/>
      <c r="HF394" s="49"/>
      <c r="HG394" s="49"/>
      <c r="HH394" s="49"/>
      <c r="HI394" s="49"/>
      <c r="HJ394" s="49"/>
      <c r="HK394" s="49"/>
      <c r="HL394" s="49"/>
      <c r="HM394" s="49"/>
      <c r="HN394" s="49"/>
      <c r="HO394" s="49"/>
      <c r="HP394" s="49"/>
      <c r="HQ394" s="49"/>
      <c r="HR394" s="49"/>
      <c r="HS394" s="49"/>
      <c r="HT394" s="49"/>
      <c r="HU394" s="49"/>
      <c r="HV394" s="49"/>
      <c r="HW394" s="49"/>
      <c r="HX394" s="49"/>
      <c r="HY394" s="49"/>
      <c r="HZ394" s="49"/>
      <c r="IA394" s="49"/>
      <c r="IB394" s="49"/>
      <c r="IC394" s="49"/>
      <c r="ID394" s="49"/>
      <c r="IE394" s="49"/>
      <c r="IF394" s="49"/>
      <c r="IG394" s="49"/>
      <c r="IH394" s="49"/>
      <c r="II394" s="49"/>
      <c r="IJ394" s="49"/>
      <c r="IK394" s="49"/>
      <c r="IL394" s="49"/>
      <c r="IM394" s="49"/>
      <c r="IN394" s="49"/>
      <c r="IO394" s="49"/>
      <c r="IP394" s="49"/>
      <c r="IQ394" s="49"/>
      <c r="IR394" s="49"/>
      <c r="IS394" s="49"/>
      <c r="IT394" s="49"/>
      <c r="IU394" s="49"/>
      <c r="IV394" s="49"/>
      <c r="IW394" s="49"/>
      <c r="IX394" s="49"/>
    </row>
    <row r="395" spans="1:258" s="168" customFormat="1" ht="12.95" customHeight="1">
      <c r="A395" s="226" t="s">
        <v>350</v>
      </c>
      <c r="B395" s="226"/>
      <c r="C395" s="229"/>
      <c r="D395" s="226">
        <v>220001569</v>
      </c>
      <c r="E395" s="149" t="s">
        <v>3523</v>
      </c>
      <c r="F395" s="149">
        <v>22100235</v>
      </c>
      <c r="G395" s="37" t="s">
        <v>1451</v>
      </c>
      <c r="H395" s="37" t="s">
        <v>671</v>
      </c>
      <c r="I395" s="37" t="s">
        <v>657</v>
      </c>
      <c r="J395" s="37" t="s">
        <v>672</v>
      </c>
      <c r="K395" s="38" t="s">
        <v>104</v>
      </c>
      <c r="L395" s="39" t="s">
        <v>105</v>
      </c>
      <c r="M395" s="37"/>
      <c r="N395" s="40" t="s">
        <v>106</v>
      </c>
      <c r="O395" s="39" t="s">
        <v>107</v>
      </c>
      <c r="P395" s="37" t="s">
        <v>108</v>
      </c>
      <c r="Q395" s="39" t="s">
        <v>109</v>
      </c>
      <c r="R395" s="38" t="s">
        <v>110</v>
      </c>
      <c r="S395" s="39" t="s">
        <v>107</v>
      </c>
      <c r="T395" s="41" t="s">
        <v>122</v>
      </c>
      <c r="U395" s="37" t="s">
        <v>112</v>
      </c>
      <c r="V395" s="39">
        <v>60</v>
      </c>
      <c r="W395" s="37" t="s">
        <v>113</v>
      </c>
      <c r="X395" s="39"/>
      <c r="Y395" s="39"/>
      <c r="Z395" s="39"/>
      <c r="AA395" s="40">
        <v>0</v>
      </c>
      <c r="AB395" s="38">
        <v>90</v>
      </c>
      <c r="AC395" s="38">
        <v>10</v>
      </c>
      <c r="AD395" s="42" t="s">
        <v>129</v>
      </c>
      <c r="AE395" s="37" t="s">
        <v>115</v>
      </c>
      <c r="AF395" s="42">
        <v>4</v>
      </c>
      <c r="AG395" s="42">
        <v>1042.97</v>
      </c>
      <c r="AH395" s="43">
        <v>0</v>
      </c>
      <c r="AI395" s="44">
        <v>0</v>
      </c>
      <c r="AJ395" s="45"/>
      <c r="AK395" s="46"/>
      <c r="AL395" s="45"/>
      <c r="AM395" s="45" t="s">
        <v>116</v>
      </c>
      <c r="AN395" s="35"/>
      <c r="AO395" s="37"/>
      <c r="AP395" s="37"/>
      <c r="AQ395" s="37"/>
      <c r="AR395" s="37" t="s">
        <v>674</v>
      </c>
      <c r="AS395" s="37" t="s">
        <v>674</v>
      </c>
      <c r="AT395" s="37"/>
      <c r="AU395" s="37"/>
      <c r="AV395" s="37"/>
      <c r="AW395" s="37"/>
      <c r="AX395" s="37"/>
      <c r="AY395" s="37" t="s">
        <v>3918</v>
      </c>
      <c r="AZ395" s="49" t="s">
        <v>3956</v>
      </c>
      <c r="BA395" s="49"/>
      <c r="BB395" s="49"/>
      <c r="BC395" s="49"/>
      <c r="BD395" s="49">
        <v>322</v>
      </c>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49"/>
      <c r="IE395" s="49"/>
      <c r="IF395" s="49"/>
      <c r="IG395" s="49"/>
      <c r="IH395" s="49"/>
      <c r="II395" s="49"/>
      <c r="IJ395" s="49"/>
      <c r="IK395" s="49"/>
      <c r="IL395" s="49"/>
      <c r="IM395" s="49"/>
      <c r="IN395" s="49"/>
      <c r="IO395" s="49"/>
      <c r="IP395" s="49"/>
      <c r="IQ395" s="49"/>
      <c r="IR395" s="49"/>
      <c r="IS395" s="49"/>
      <c r="IT395" s="49"/>
      <c r="IU395" s="49"/>
      <c r="IV395" s="49"/>
      <c r="IW395" s="49"/>
      <c r="IX395" s="49"/>
    </row>
    <row r="396" spans="1:258" s="168" customFormat="1" ht="12.95" customHeight="1">
      <c r="A396" s="226" t="s">
        <v>350</v>
      </c>
      <c r="B396" s="226"/>
      <c r="C396" s="229"/>
      <c r="D396" s="226">
        <v>220001573</v>
      </c>
      <c r="E396" s="149" t="s">
        <v>3524</v>
      </c>
      <c r="F396" s="149">
        <v>22100236</v>
      </c>
      <c r="G396" s="37" t="s">
        <v>1452</v>
      </c>
      <c r="H396" s="37" t="s">
        <v>671</v>
      </c>
      <c r="I396" s="37" t="s">
        <v>657</v>
      </c>
      <c r="J396" s="37" t="s">
        <v>672</v>
      </c>
      <c r="K396" s="38" t="s">
        <v>104</v>
      </c>
      <c r="L396" s="39" t="s">
        <v>105</v>
      </c>
      <c r="M396" s="37"/>
      <c r="N396" s="40" t="s">
        <v>106</v>
      </c>
      <c r="O396" s="39" t="s">
        <v>107</v>
      </c>
      <c r="P396" s="37" t="s">
        <v>108</v>
      </c>
      <c r="Q396" s="39" t="s">
        <v>109</v>
      </c>
      <c r="R396" s="38" t="s">
        <v>110</v>
      </c>
      <c r="S396" s="39" t="s">
        <v>107</v>
      </c>
      <c r="T396" s="41" t="s">
        <v>122</v>
      </c>
      <c r="U396" s="37" t="s">
        <v>112</v>
      </c>
      <c r="V396" s="39">
        <v>60</v>
      </c>
      <c r="W396" s="37" t="s">
        <v>113</v>
      </c>
      <c r="X396" s="39"/>
      <c r="Y396" s="39"/>
      <c r="Z396" s="39"/>
      <c r="AA396" s="40">
        <v>0</v>
      </c>
      <c r="AB396" s="38">
        <v>90</v>
      </c>
      <c r="AC396" s="38">
        <v>10</v>
      </c>
      <c r="AD396" s="42" t="s">
        <v>129</v>
      </c>
      <c r="AE396" s="37" t="s">
        <v>115</v>
      </c>
      <c r="AF396" s="42">
        <v>54</v>
      </c>
      <c r="AG396" s="42">
        <v>1738.8</v>
      </c>
      <c r="AH396" s="43">
        <v>0</v>
      </c>
      <c r="AI396" s="44">
        <f t="shared" ref="AI396:AI416" si="27">AH396*1.12</f>
        <v>0</v>
      </c>
      <c r="AJ396" s="45"/>
      <c r="AK396" s="46"/>
      <c r="AL396" s="45"/>
      <c r="AM396" s="45" t="s">
        <v>116</v>
      </c>
      <c r="AN396" s="35"/>
      <c r="AO396" s="37"/>
      <c r="AP396" s="37"/>
      <c r="AQ396" s="37"/>
      <c r="AR396" s="37" t="s">
        <v>675</v>
      </c>
      <c r="AS396" s="37" t="s">
        <v>675</v>
      </c>
      <c r="AT396" s="37"/>
      <c r="AU396" s="37"/>
      <c r="AV396" s="37"/>
      <c r="AW396" s="37"/>
      <c r="AX396" s="37"/>
      <c r="AY396" s="37"/>
      <c r="AZ396" s="49"/>
      <c r="BA396" s="49"/>
      <c r="BB396" s="49"/>
      <c r="BC396" s="49"/>
      <c r="BD396" s="49">
        <v>323</v>
      </c>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49"/>
      <c r="FX396" s="49"/>
      <c r="FY396" s="49"/>
      <c r="FZ396" s="49"/>
      <c r="GA396" s="49"/>
      <c r="GB396" s="49"/>
      <c r="GC396" s="49"/>
      <c r="GD396" s="49"/>
      <c r="GE396" s="49"/>
      <c r="GF396" s="49"/>
      <c r="GG396" s="49"/>
      <c r="GH396" s="49"/>
      <c r="GI396" s="49"/>
      <c r="GJ396" s="49"/>
      <c r="GK396" s="49"/>
      <c r="GL396" s="49"/>
      <c r="GM396" s="49"/>
      <c r="GN396" s="49"/>
      <c r="GO396" s="49"/>
      <c r="GP396" s="49"/>
      <c r="GQ396" s="49"/>
      <c r="GR396" s="49"/>
      <c r="GS396" s="49"/>
      <c r="GT396" s="49"/>
      <c r="GU396" s="49"/>
      <c r="GV396" s="49"/>
      <c r="GW396" s="49"/>
      <c r="GX396" s="49"/>
      <c r="GY396" s="49"/>
      <c r="GZ396" s="49"/>
      <c r="HA396" s="49"/>
      <c r="HB396" s="49"/>
      <c r="HC396" s="49"/>
      <c r="HD396" s="49"/>
      <c r="HE396" s="49"/>
      <c r="HF396" s="49"/>
      <c r="HG396" s="49"/>
      <c r="HH396" s="49"/>
      <c r="HI396" s="49"/>
      <c r="HJ396" s="49"/>
      <c r="HK396" s="49"/>
      <c r="HL396" s="49"/>
      <c r="HM396" s="49"/>
      <c r="HN396" s="49"/>
      <c r="HO396" s="49"/>
      <c r="HP396" s="49"/>
      <c r="HQ396" s="49"/>
      <c r="HR396" s="49"/>
      <c r="HS396" s="49"/>
      <c r="HT396" s="49"/>
      <c r="HU396" s="49"/>
      <c r="HV396" s="49"/>
      <c r="HW396" s="49"/>
      <c r="HX396" s="49"/>
      <c r="HY396" s="49"/>
      <c r="HZ396" s="49"/>
      <c r="IA396" s="49"/>
      <c r="IB396" s="49"/>
      <c r="IC396" s="49"/>
      <c r="ID396" s="49"/>
      <c r="IE396" s="49"/>
      <c r="IF396" s="49"/>
      <c r="IG396" s="49"/>
      <c r="IH396" s="49"/>
      <c r="II396" s="49"/>
      <c r="IJ396" s="49"/>
      <c r="IK396" s="49"/>
      <c r="IL396" s="49"/>
      <c r="IM396" s="49"/>
      <c r="IN396" s="49"/>
      <c r="IO396" s="49"/>
      <c r="IP396" s="49"/>
      <c r="IQ396" s="49"/>
      <c r="IR396" s="49"/>
      <c r="IS396" s="49"/>
      <c r="IT396" s="49"/>
      <c r="IU396" s="49"/>
      <c r="IV396" s="49"/>
      <c r="IW396" s="49"/>
      <c r="IX396" s="49"/>
    </row>
    <row r="397" spans="1:258" s="168" customFormat="1" ht="12.95" customHeight="1">
      <c r="A397" s="301" t="s">
        <v>350</v>
      </c>
      <c r="B397" s="302"/>
      <c r="C397" s="302"/>
      <c r="D397" s="301">
        <v>220001573</v>
      </c>
      <c r="E397" s="301" t="s">
        <v>3902</v>
      </c>
      <c r="F397" s="301">
        <v>22100236</v>
      </c>
      <c r="G397" s="293"/>
      <c r="H397" s="126" t="s">
        <v>671</v>
      </c>
      <c r="I397" s="126" t="s">
        <v>657</v>
      </c>
      <c r="J397" s="126" t="s">
        <v>672</v>
      </c>
      <c r="K397" s="101" t="s">
        <v>104</v>
      </c>
      <c r="L397" s="101" t="s">
        <v>105</v>
      </c>
      <c r="M397" s="74"/>
      <c r="N397" s="101" t="s">
        <v>106</v>
      </c>
      <c r="O397" s="122" t="s">
        <v>107</v>
      </c>
      <c r="P397" s="124" t="s">
        <v>108</v>
      </c>
      <c r="Q397" s="74" t="s">
        <v>109</v>
      </c>
      <c r="R397" s="74" t="s">
        <v>110</v>
      </c>
      <c r="S397" s="122" t="s">
        <v>107</v>
      </c>
      <c r="T397" s="124" t="s">
        <v>122</v>
      </c>
      <c r="U397" s="74" t="s">
        <v>112</v>
      </c>
      <c r="V397" s="74">
        <v>60</v>
      </c>
      <c r="W397" s="74" t="s">
        <v>113</v>
      </c>
      <c r="X397" s="74"/>
      <c r="Y397" s="74"/>
      <c r="Z397" s="74"/>
      <c r="AA397" s="294">
        <v>0</v>
      </c>
      <c r="AB397" s="74">
        <v>90</v>
      </c>
      <c r="AC397" s="294">
        <v>10</v>
      </c>
      <c r="AD397" s="74" t="s">
        <v>129</v>
      </c>
      <c r="AE397" s="74" t="s">
        <v>115</v>
      </c>
      <c r="AF397" s="295">
        <v>16</v>
      </c>
      <c r="AG397" s="296">
        <v>1738.8</v>
      </c>
      <c r="AH397" s="43">
        <v>0</v>
      </c>
      <c r="AI397" s="44">
        <f t="shared" si="27"/>
        <v>0</v>
      </c>
      <c r="AJ397" s="298"/>
      <c r="AK397" s="298"/>
      <c r="AL397" s="298"/>
      <c r="AM397" s="299" t="s">
        <v>116</v>
      </c>
      <c r="AN397" s="300"/>
      <c r="AO397" s="300"/>
      <c r="AP397" s="74"/>
      <c r="AQ397" s="74"/>
      <c r="AR397" s="74" t="s">
        <v>675</v>
      </c>
      <c r="AS397" s="293"/>
      <c r="AT397" s="74"/>
      <c r="AU397" s="74"/>
      <c r="AV397" s="74"/>
      <c r="AW397" s="74"/>
      <c r="AX397" s="74"/>
      <c r="AY397" s="74" t="s">
        <v>3870</v>
      </c>
      <c r="AZ397" s="216"/>
      <c r="BA397" s="216"/>
      <c r="BB397" s="216"/>
      <c r="BC397" s="224"/>
      <c r="BD397" s="49">
        <v>324</v>
      </c>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c r="GY397" s="49"/>
      <c r="GZ397" s="49"/>
      <c r="HA397" s="49"/>
      <c r="HB397" s="49"/>
      <c r="HC397" s="49"/>
      <c r="HD397" s="49"/>
      <c r="HE397" s="49"/>
      <c r="HF397" s="49"/>
      <c r="HG397" s="49"/>
      <c r="HH397" s="49"/>
      <c r="HI397" s="49"/>
      <c r="HJ397" s="49"/>
      <c r="HK397" s="49"/>
      <c r="HL397" s="49"/>
      <c r="HM397" s="49"/>
      <c r="HN397" s="49"/>
      <c r="HO397" s="49"/>
      <c r="HP397" s="49"/>
      <c r="HQ397" s="49"/>
      <c r="HR397" s="49"/>
      <c r="HS397" s="49"/>
      <c r="HT397" s="49"/>
      <c r="HU397" s="49"/>
      <c r="HV397" s="49"/>
      <c r="HW397" s="49"/>
      <c r="HX397" s="49"/>
      <c r="HY397" s="49"/>
      <c r="HZ397" s="49"/>
      <c r="IA397" s="49"/>
      <c r="IB397" s="49"/>
      <c r="IC397" s="49"/>
      <c r="ID397" s="49"/>
      <c r="IE397" s="49"/>
      <c r="IF397" s="49"/>
      <c r="IG397" s="49"/>
      <c r="IH397" s="49"/>
      <c r="II397" s="49"/>
      <c r="IJ397" s="49"/>
      <c r="IK397" s="49"/>
      <c r="IL397" s="49"/>
      <c r="IM397" s="49"/>
      <c r="IN397" s="49"/>
      <c r="IO397" s="49"/>
      <c r="IP397" s="49"/>
      <c r="IQ397" s="49"/>
      <c r="IR397" s="49"/>
      <c r="IS397" s="49"/>
      <c r="IT397" s="49"/>
      <c r="IU397" s="49"/>
      <c r="IV397" s="49"/>
      <c r="IW397" s="49"/>
      <c r="IX397" s="49"/>
    </row>
    <row r="398" spans="1:258" s="168" customFormat="1" ht="12.95" customHeight="1">
      <c r="A398" s="1070" t="s">
        <v>350</v>
      </c>
      <c r="B398" s="1071"/>
      <c r="C398" s="1071"/>
      <c r="D398" s="1072">
        <v>220001573</v>
      </c>
      <c r="E398" s="1073" t="s">
        <v>4802</v>
      </c>
      <c r="F398" s="1071"/>
      <c r="G398" s="617"/>
      <c r="H398" s="47" t="s">
        <v>671</v>
      </c>
      <c r="I398" s="47" t="s">
        <v>657</v>
      </c>
      <c r="J398" s="47" t="s">
        <v>672</v>
      </c>
      <c r="K398" s="109" t="s">
        <v>104</v>
      </c>
      <c r="L398" s="109" t="s">
        <v>105</v>
      </c>
      <c r="M398" s="76"/>
      <c r="N398" s="76" t="s">
        <v>106</v>
      </c>
      <c r="O398" s="592" t="s">
        <v>107</v>
      </c>
      <c r="P398" s="1062" t="s">
        <v>108</v>
      </c>
      <c r="Q398" s="469" t="s">
        <v>2140</v>
      </c>
      <c r="R398" s="76" t="s">
        <v>110</v>
      </c>
      <c r="S398" s="592" t="s">
        <v>107</v>
      </c>
      <c r="T398" s="1062" t="s">
        <v>122</v>
      </c>
      <c r="U398" s="466" t="s">
        <v>112</v>
      </c>
      <c r="V398" s="466">
        <v>60</v>
      </c>
      <c r="W398" s="466" t="s">
        <v>113</v>
      </c>
      <c r="X398" s="72"/>
      <c r="Y398" s="72"/>
      <c r="Z398" s="72"/>
      <c r="AA398" s="595">
        <v>0</v>
      </c>
      <c r="AB398" s="472">
        <v>90</v>
      </c>
      <c r="AC398" s="472">
        <v>10</v>
      </c>
      <c r="AD398" s="72" t="s">
        <v>129</v>
      </c>
      <c r="AE398" s="72" t="s">
        <v>115</v>
      </c>
      <c r="AF398" s="587">
        <v>20</v>
      </c>
      <c r="AG398" s="745">
        <v>1738.8</v>
      </c>
      <c r="AH398" s="1051">
        <v>34776</v>
      </c>
      <c r="AI398" s="1051">
        <f t="shared" si="27"/>
        <v>38949.120000000003</v>
      </c>
      <c r="AJ398" s="1052"/>
      <c r="AK398" s="1053"/>
      <c r="AL398" s="1053"/>
      <c r="AM398" s="1064" t="s">
        <v>116</v>
      </c>
      <c r="AN398" s="1065"/>
      <c r="AO398" s="1065"/>
      <c r="AP398" s="72"/>
      <c r="AQ398" s="72"/>
      <c r="AR398" s="72" t="s">
        <v>675</v>
      </c>
      <c r="AS398" s="98"/>
      <c r="AT398" s="72"/>
      <c r="AU398" s="72"/>
      <c r="AV398" s="72"/>
      <c r="AW398" s="72"/>
      <c r="AX398" s="72"/>
      <c r="AY398" s="741" t="s">
        <v>3855</v>
      </c>
      <c r="AZ398" s="1060" t="s">
        <v>105</v>
      </c>
      <c r="BA398" s="366"/>
      <c r="BB398" s="366"/>
      <c r="BC398" s="118" t="e">
        <f>VLOOKUP(#REF!,$E$13:$BD$2009,53,0)</f>
        <v>#REF!</v>
      </c>
      <c r="BD398" s="785" t="e">
        <f>BC398+0.5</f>
        <v>#REF!</v>
      </c>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c r="GY398" s="49"/>
      <c r="GZ398" s="49"/>
      <c r="HA398" s="49"/>
      <c r="HB398" s="49"/>
      <c r="HC398" s="49"/>
      <c r="HD398" s="49"/>
      <c r="HE398" s="49"/>
      <c r="HF398" s="49"/>
      <c r="HG398" s="49"/>
      <c r="HH398" s="49"/>
      <c r="HI398" s="49"/>
      <c r="HJ398" s="49"/>
      <c r="HK398" s="49"/>
      <c r="HL398" s="49"/>
      <c r="HM398" s="49"/>
      <c r="HN398" s="49"/>
      <c r="HO398" s="49"/>
      <c r="HP398" s="49"/>
      <c r="HQ398" s="49"/>
      <c r="HR398" s="49"/>
      <c r="HS398" s="49"/>
      <c r="HT398" s="49"/>
      <c r="HU398" s="49"/>
      <c r="HV398" s="49"/>
      <c r="HW398" s="49"/>
      <c r="HX398" s="49"/>
      <c r="HY398" s="49"/>
      <c r="HZ398" s="49"/>
      <c r="IA398" s="49"/>
      <c r="IB398" s="49"/>
      <c r="IC398" s="49"/>
      <c r="ID398" s="49"/>
      <c r="IE398" s="49"/>
      <c r="IF398" s="49"/>
      <c r="IG398" s="49"/>
      <c r="IH398" s="49"/>
      <c r="II398" s="49"/>
      <c r="IJ398" s="49"/>
      <c r="IK398" s="49"/>
      <c r="IL398" s="49"/>
      <c r="IM398" s="49"/>
      <c r="IN398" s="49"/>
      <c r="IO398" s="49"/>
      <c r="IP398" s="49"/>
      <c r="IQ398" s="49"/>
      <c r="IR398" s="49"/>
      <c r="IS398" s="49"/>
      <c r="IT398" s="49"/>
      <c r="IU398" s="49"/>
      <c r="IV398" s="49"/>
      <c r="IW398" s="49"/>
      <c r="IX398" s="49"/>
    </row>
    <row r="399" spans="1:258" s="168" customFormat="1" ht="12.95" customHeight="1">
      <c r="A399" s="226" t="s">
        <v>350</v>
      </c>
      <c r="B399" s="226"/>
      <c r="C399" s="229"/>
      <c r="D399" s="226">
        <v>220003534</v>
      </c>
      <c r="E399" s="149" t="s">
        <v>3525</v>
      </c>
      <c r="F399" s="149">
        <v>22100237</v>
      </c>
      <c r="G399" s="37" t="s">
        <v>1453</v>
      </c>
      <c r="H399" s="37" t="s">
        <v>671</v>
      </c>
      <c r="I399" s="37" t="s">
        <v>657</v>
      </c>
      <c r="J399" s="37" t="s">
        <v>672</v>
      </c>
      <c r="K399" s="38" t="s">
        <v>104</v>
      </c>
      <c r="L399" s="39" t="s">
        <v>105</v>
      </c>
      <c r="M399" s="37"/>
      <c r="N399" s="40" t="s">
        <v>106</v>
      </c>
      <c r="O399" s="39" t="s">
        <v>107</v>
      </c>
      <c r="P399" s="37" t="s">
        <v>108</v>
      </c>
      <c r="Q399" s="39" t="s">
        <v>109</v>
      </c>
      <c r="R399" s="38" t="s">
        <v>110</v>
      </c>
      <c r="S399" s="39" t="s">
        <v>107</v>
      </c>
      <c r="T399" s="41" t="s">
        <v>122</v>
      </c>
      <c r="U399" s="37" t="s">
        <v>112</v>
      </c>
      <c r="V399" s="39">
        <v>60</v>
      </c>
      <c r="W399" s="37" t="s">
        <v>113</v>
      </c>
      <c r="X399" s="39"/>
      <c r="Y399" s="39"/>
      <c r="Z399" s="39"/>
      <c r="AA399" s="40">
        <v>0</v>
      </c>
      <c r="AB399" s="38">
        <v>90</v>
      </c>
      <c r="AC399" s="38">
        <v>10</v>
      </c>
      <c r="AD399" s="42" t="s">
        <v>129</v>
      </c>
      <c r="AE399" s="37" t="s">
        <v>115</v>
      </c>
      <c r="AF399" s="42">
        <v>17</v>
      </c>
      <c r="AG399" s="42">
        <v>941.85</v>
      </c>
      <c r="AH399" s="43">
        <v>0</v>
      </c>
      <c r="AI399" s="44">
        <f t="shared" si="27"/>
        <v>0</v>
      </c>
      <c r="AJ399" s="45"/>
      <c r="AK399" s="46"/>
      <c r="AL399" s="45"/>
      <c r="AM399" s="45" t="s">
        <v>116</v>
      </c>
      <c r="AN399" s="35"/>
      <c r="AO399" s="37"/>
      <c r="AP399" s="37"/>
      <c r="AQ399" s="37"/>
      <c r="AR399" s="37" t="s">
        <v>676</v>
      </c>
      <c r="AS399" s="37" t="s">
        <v>676</v>
      </c>
      <c r="AT399" s="37"/>
      <c r="AU399" s="37"/>
      <c r="AV399" s="37"/>
      <c r="AW399" s="37"/>
      <c r="AX399" s="37"/>
      <c r="AY399" s="37"/>
      <c r="AZ399" s="49"/>
      <c r="BA399" s="49"/>
      <c r="BB399" s="49"/>
      <c r="BC399" s="49"/>
      <c r="BD399" s="49">
        <v>325</v>
      </c>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49"/>
      <c r="FX399" s="49"/>
      <c r="FY399" s="49"/>
      <c r="FZ399" s="49"/>
      <c r="GA399" s="49"/>
      <c r="GB399" s="49"/>
      <c r="GC399" s="49"/>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c r="HN399" s="49"/>
      <c r="HO399" s="49"/>
      <c r="HP399" s="49"/>
      <c r="HQ399" s="49"/>
      <c r="HR399" s="49"/>
      <c r="HS399" s="49"/>
      <c r="HT399" s="49"/>
      <c r="HU399" s="49"/>
      <c r="HV399" s="49"/>
      <c r="HW399" s="49"/>
      <c r="HX399" s="49"/>
      <c r="HY399" s="49"/>
      <c r="HZ399" s="49"/>
      <c r="IA399" s="49"/>
      <c r="IB399" s="49"/>
      <c r="IC399" s="49"/>
      <c r="ID399" s="49"/>
      <c r="IE399" s="49"/>
      <c r="IF399" s="49"/>
      <c r="IG399" s="49"/>
      <c r="IH399" s="49"/>
      <c r="II399" s="49"/>
      <c r="IJ399" s="49"/>
      <c r="IK399" s="49"/>
      <c r="IL399" s="49"/>
      <c r="IM399" s="49"/>
      <c r="IN399" s="49"/>
      <c r="IO399" s="49"/>
      <c r="IP399" s="49"/>
      <c r="IQ399" s="49"/>
      <c r="IR399" s="49"/>
      <c r="IS399" s="49"/>
      <c r="IT399" s="49"/>
      <c r="IU399" s="49"/>
      <c r="IV399" s="49"/>
      <c r="IW399" s="49"/>
      <c r="IX399" s="49"/>
    </row>
    <row r="400" spans="1:258" s="168" customFormat="1" ht="12.95" customHeight="1">
      <c r="A400" s="301" t="s">
        <v>350</v>
      </c>
      <c r="B400" s="302"/>
      <c r="C400" s="302"/>
      <c r="D400" s="301">
        <v>220003534</v>
      </c>
      <c r="E400" s="301" t="s">
        <v>3903</v>
      </c>
      <c r="F400" s="301">
        <v>22100237</v>
      </c>
      <c r="G400" s="293"/>
      <c r="H400" s="126" t="s">
        <v>671</v>
      </c>
      <c r="I400" s="126" t="s">
        <v>657</v>
      </c>
      <c r="J400" s="126" t="s">
        <v>672</v>
      </c>
      <c r="K400" s="101" t="s">
        <v>104</v>
      </c>
      <c r="L400" s="101" t="s">
        <v>105</v>
      </c>
      <c r="M400" s="74"/>
      <c r="N400" s="101" t="s">
        <v>106</v>
      </c>
      <c r="O400" s="122" t="s">
        <v>107</v>
      </c>
      <c r="P400" s="124" t="s">
        <v>108</v>
      </c>
      <c r="Q400" s="74" t="s">
        <v>109</v>
      </c>
      <c r="R400" s="74" t="s">
        <v>110</v>
      </c>
      <c r="S400" s="122" t="s">
        <v>107</v>
      </c>
      <c r="T400" s="124" t="s">
        <v>122</v>
      </c>
      <c r="U400" s="74" t="s">
        <v>112</v>
      </c>
      <c r="V400" s="74">
        <v>60</v>
      </c>
      <c r="W400" s="74" t="s">
        <v>113</v>
      </c>
      <c r="X400" s="74"/>
      <c r="Y400" s="74"/>
      <c r="Z400" s="74"/>
      <c r="AA400" s="294">
        <v>0</v>
      </c>
      <c r="AB400" s="74">
        <v>90</v>
      </c>
      <c r="AC400" s="294">
        <v>10</v>
      </c>
      <c r="AD400" s="74" t="s">
        <v>129</v>
      </c>
      <c r="AE400" s="74" t="s">
        <v>115</v>
      </c>
      <c r="AF400" s="295">
        <v>7</v>
      </c>
      <c r="AG400" s="296">
        <v>941.85</v>
      </c>
      <c r="AH400" s="43">
        <v>0</v>
      </c>
      <c r="AI400" s="44">
        <f t="shared" si="27"/>
        <v>0</v>
      </c>
      <c r="AJ400" s="298"/>
      <c r="AK400" s="298"/>
      <c r="AL400" s="298"/>
      <c r="AM400" s="299" t="s">
        <v>116</v>
      </c>
      <c r="AN400" s="300"/>
      <c r="AO400" s="300"/>
      <c r="AP400" s="74"/>
      <c r="AQ400" s="74"/>
      <c r="AR400" s="74" t="s">
        <v>676</v>
      </c>
      <c r="AS400" s="293"/>
      <c r="AT400" s="74"/>
      <c r="AU400" s="74"/>
      <c r="AV400" s="74"/>
      <c r="AW400" s="74"/>
      <c r="AX400" s="74"/>
      <c r="AY400" s="74" t="s">
        <v>3870</v>
      </c>
      <c r="AZ400" s="216"/>
      <c r="BA400" s="216"/>
      <c r="BB400" s="216"/>
      <c r="BC400" s="224"/>
      <c r="BD400" s="49">
        <v>326</v>
      </c>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49"/>
      <c r="FX400" s="49"/>
      <c r="FY400" s="49"/>
      <c r="FZ400" s="49"/>
      <c r="GA400" s="49"/>
      <c r="GB400" s="49"/>
      <c r="GC400" s="49"/>
      <c r="GD400" s="49"/>
      <c r="GE400" s="49"/>
      <c r="GF400" s="49"/>
      <c r="GG400" s="49"/>
      <c r="GH400" s="49"/>
      <c r="GI400" s="49"/>
      <c r="GJ400" s="49"/>
      <c r="GK400" s="49"/>
      <c r="GL400" s="49"/>
      <c r="GM400" s="49"/>
      <c r="GN400" s="49"/>
      <c r="GO400" s="49"/>
      <c r="GP400" s="49"/>
      <c r="GQ400" s="49"/>
      <c r="GR400" s="49"/>
      <c r="GS400" s="49"/>
      <c r="GT400" s="49"/>
      <c r="GU400" s="49"/>
      <c r="GV400" s="49"/>
      <c r="GW400" s="49"/>
      <c r="GX400" s="49"/>
      <c r="GY400" s="49"/>
      <c r="GZ400" s="49"/>
      <c r="HA400" s="49"/>
      <c r="HB400" s="49"/>
      <c r="HC400" s="49"/>
      <c r="HD400" s="49"/>
      <c r="HE400" s="49"/>
      <c r="HF400" s="49"/>
      <c r="HG400" s="49"/>
      <c r="HH400" s="49"/>
      <c r="HI400" s="49"/>
      <c r="HJ400" s="49"/>
      <c r="HK400" s="49"/>
      <c r="HL400" s="49"/>
      <c r="HM400" s="49"/>
      <c r="HN400" s="49"/>
      <c r="HO400" s="49"/>
      <c r="HP400" s="49"/>
      <c r="HQ400" s="49"/>
      <c r="HR400" s="49"/>
      <c r="HS400" s="49"/>
      <c r="HT400" s="49"/>
      <c r="HU400" s="49"/>
      <c r="HV400" s="49"/>
      <c r="HW400" s="49"/>
      <c r="HX400" s="49"/>
      <c r="HY400" s="49"/>
      <c r="HZ400" s="49"/>
      <c r="IA400" s="49"/>
      <c r="IB400" s="49"/>
      <c r="IC400" s="49"/>
      <c r="ID400" s="49"/>
      <c r="IE400" s="49"/>
      <c r="IF400" s="49"/>
      <c r="IG400" s="49"/>
      <c r="IH400" s="49"/>
      <c r="II400" s="49"/>
      <c r="IJ400" s="49"/>
      <c r="IK400" s="49"/>
      <c r="IL400" s="49"/>
      <c r="IM400" s="49"/>
      <c r="IN400" s="49"/>
      <c r="IO400" s="49"/>
      <c r="IP400" s="49"/>
      <c r="IQ400" s="49"/>
      <c r="IR400" s="49"/>
      <c r="IS400" s="49"/>
      <c r="IT400" s="49"/>
      <c r="IU400" s="49"/>
      <c r="IV400" s="49"/>
      <c r="IW400" s="49"/>
      <c r="IX400" s="49"/>
    </row>
    <row r="401" spans="1:258" s="168" customFormat="1" ht="12.95" customHeight="1">
      <c r="A401" s="1070" t="s">
        <v>350</v>
      </c>
      <c r="B401" s="1071"/>
      <c r="C401" s="1071"/>
      <c r="D401" s="1072">
        <v>220003534</v>
      </c>
      <c r="E401" s="1073" t="s">
        <v>4803</v>
      </c>
      <c r="F401" s="1071"/>
      <c r="G401" s="617"/>
      <c r="H401" s="47" t="s">
        <v>671</v>
      </c>
      <c r="I401" s="47" t="s">
        <v>657</v>
      </c>
      <c r="J401" s="47" t="s">
        <v>672</v>
      </c>
      <c r="K401" s="109" t="s">
        <v>104</v>
      </c>
      <c r="L401" s="109" t="s">
        <v>105</v>
      </c>
      <c r="M401" s="76"/>
      <c r="N401" s="76" t="s">
        <v>106</v>
      </c>
      <c r="O401" s="592" t="s">
        <v>107</v>
      </c>
      <c r="P401" s="1062" t="s">
        <v>108</v>
      </c>
      <c r="Q401" s="469" t="s">
        <v>2140</v>
      </c>
      <c r="R401" s="76" t="s">
        <v>110</v>
      </c>
      <c r="S401" s="592" t="s">
        <v>107</v>
      </c>
      <c r="T401" s="1062" t="s">
        <v>122</v>
      </c>
      <c r="U401" s="466" t="s">
        <v>112</v>
      </c>
      <c r="V401" s="466">
        <v>60</v>
      </c>
      <c r="W401" s="466" t="s">
        <v>113</v>
      </c>
      <c r="X401" s="72"/>
      <c r="Y401" s="72"/>
      <c r="Z401" s="72"/>
      <c r="AA401" s="595">
        <v>0</v>
      </c>
      <c r="AB401" s="472">
        <v>90</v>
      </c>
      <c r="AC401" s="472">
        <v>10</v>
      </c>
      <c r="AD401" s="72" t="s">
        <v>129</v>
      </c>
      <c r="AE401" s="72" t="s">
        <v>115</v>
      </c>
      <c r="AF401" s="587">
        <v>9</v>
      </c>
      <c r="AG401" s="745">
        <v>941.85</v>
      </c>
      <c r="AH401" s="1051">
        <v>8476.65</v>
      </c>
      <c r="AI401" s="1051">
        <f t="shared" si="27"/>
        <v>9493.848</v>
      </c>
      <c r="AJ401" s="1052"/>
      <c r="AK401" s="1053"/>
      <c r="AL401" s="1053"/>
      <c r="AM401" s="1064" t="s">
        <v>116</v>
      </c>
      <c r="AN401" s="1065"/>
      <c r="AO401" s="1065"/>
      <c r="AP401" s="72"/>
      <c r="AQ401" s="72"/>
      <c r="AR401" s="72" t="s">
        <v>676</v>
      </c>
      <c r="AS401" s="98"/>
      <c r="AT401" s="72"/>
      <c r="AU401" s="72"/>
      <c r="AV401" s="72"/>
      <c r="AW401" s="72"/>
      <c r="AX401" s="72"/>
      <c r="AY401" s="741" t="s">
        <v>3855</v>
      </c>
      <c r="AZ401" s="1060" t="s">
        <v>105</v>
      </c>
      <c r="BA401" s="366"/>
      <c r="BB401" s="366"/>
      <c r="BC401" s="118" t="e">
        <f>VLOOKUP(#REF!,$E$13:$BD$2009,53,0)</f>
        <v>#REF!</v>
      </c>
      <c r="BD401" s="785" t="e">
        <f>BC401+0.5</f>
        <v>#REF!</v>
      </c>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c r="IQ401" s="49"/>
      <c r="IR401" s="49"/>
      <c r="IS401" s="49"/>
      <c r="IT401" s="49"/>
      <c r="IU401" s="49"/>
      <c r="IV401" s="49"/>
      <c r="IW401" s="49"/>
      <c r="IX401" s="49"/>
    </row>
    <row r="402" spans="1:258" s="168" customFormat="1" ht="12.95" customHeight="1">
      <c r="A402" s="226" t="s">
        <v>350</v>
      </c>
      <c r="B402" s="226"/>
      <c r="C402" s="229"/>
      <c r="D402" s="226">
        <v>220000781</v>
      </c>
      <c r="E402" s="149" t="s">
        <v>3526</v>
      </c>
      <c r="F402" s="149">
        <v>22100238</v>
      </c>
      <c r="G402" s="37" t="s">
        <v>1454</v>
      </c>
      <c r="H402" s="37" t="s">
        <v>677</v>
      </c>
      <c r="I402" s="37" t="s">
        <v>678</v>
      </c>
      <c r="J402" s="37" t="s">
        <v>679</v>
      </c>
      <c r="K402" s="38" t="s">
        <v>104</v>
      </c>
      <c r="L402" s="39" t="s">
        <v>105</v>
      </c>
      <c r="M402" s="37" t="s">
        <v>121</v>
      </c>
      <c r="N402" s="40" t="s">
        <v>83</v>
      </c>
      <c r="O402" s="39" t="s">
        <v>107</v>
      </c>
      <c r="P402" s="37" t="s">
        <v>108</v>
      </c>
      <c r="Q402" s="39" t="s">
        <v>109</v>
      </c>
      <c r="R402" s="38" t="s">
        <v>110</v>
      </c>
      <c r="S402" s="39" t="s">
        <v>107</v>
      </c>
      <c r="T402" s="41" t="s">
        <v>122</v>
      </c>
      <c r="U402" s="37" t="s">
        <v>112</v>
      </c>
      <c r="V402" s="39">
        <v>60</v>
      </c>
      <c r="W402" s="37" t="s">
        <v>113</v>
      </c>
      <c r="X402" s="39"/>
      <c r="Y402" s="39"/>
      <c r="Z402" s="39"/>
      <c r="AA402" s="40">
        <v>30</v>
      </c>
      <c r="AB402" s="38">
        <v>60</v>
      </c>
      <c r="AC402" s="38">
        <v>10</v>
      </c>
      <c r="AD402" s="42" t="s">
        <v>129</v>
      </c>
      <c r="AE402" s="37" t="s">
        <v>115</v>
      </c>
      <c r="AF402" s="42">
        <v>331</v>
      </c>
      <c r="AG402" s="42">
        <v>18379.900000000001</v>
      </c>
      <c r="AH402" s="43">
        <f t="shared" ref="AH402:AH414" si="28">AF402*AG402</f>
        <v>6083746.9000000004</v>
      </c>
      <c r="AI402" s="44">
        <f t="shared" si="27"/>
        <v>6813796.5280000009</v>
      </c>
      <c r="AJ402" s="45"/>
      <c r="AK402" s="46"/>
      <c r="AL402" s="45"/>
      <c r="AM402" s="45" t="s">
        <v>116</v>
      </c>
      <c r="AN402" s="35"/>
      <c r="AO402" s="37"/>
      <c r="AP402" s="37"/>
      <c r="AQ402" s="37"/>
      <c r="AR402" s="37" t="s">
        <v>680</v>
      </c>
      <c r="AS402" s="37" t="s">
        <v>680</v>
      </c>
      <c r="AT402" s="37"/>
      <c r="AU402" s="37"/>
      <c r="AV402" s="37"/>
      <c r="AW402" s="37"/>
      <c r="AX402" s="37"/>
      <c r="AY402" s="37"/>
      <c r="AZ402" s="49"/>
      <c r="BA402" s="49"/>
      <c r="BB402" s="49"/>
      <c r="BC402" s="49"/>
      <c r="BD402" s="49">
        <v>327</v>
      </c>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c r="IQ402" s="49"/>
      <c r="IR402" s="49"/>
      <c r="IS402" s="49"/>
      <c r="IT402" s="49"/>
      <c r="IU402" s="49"/>
      <c r="IV402" s="49"/>
      <c r="IW402" s="49"/>
      <c r="IX402" s="49"/>
    </row>
    <row r="403" spans="1:258" s="168" customFormat="1" ht="12.95" customHeight="1">
      <c r="A403" s="226" t="s">
        <v>350</v>
      </c>
      <c r="B403" s="226"/>
      <c r="C403" s="229"/>
      <c r="D403" s="226">
        <v>220010399</v>
      </c>
      <c r="E403" s="149" t="s">
        <v>3527</v>
      </c>
      <c r="F403" s="149">
        <v>22100239</v>
      </c>
      <c r="G403" s="37" t="s">
        <v>1455</v>
      </c>
      <c r="H403" s="37" t="s">
        <v>677</v>
      </c>
      <c r="I403" s="37" t="s">
        <v>678</v>
      </c>
      <c r="J403" s="37" t="s">
        <v>679</v>
      </c>
      <c r="K403" s="38" t="s">
        <v>104</v>
      </c>
      <c r="L403" s="39" t="s">
        <v>105</v>
      </c>
      <c r="M403" s="37" t="s">
        <v>121</v>
      </c>
      <c r="N403" s="40" t="s">
        <v>83</v>
      </c>
      <c r="O403" s="39" t="s">
        <v>107</v>
      </c>
      <c r="P403" s="37" t="s">
        <v>108</v>
      </c>
      <c r="Q403" s="39" t="s">
        <v>109</v>
      </c>
      <c r="R403" s="38" t="s">
        <v>110</v>
      </c>
      <c r="S403" s="39" t="s">
        <v>107</v>
      </c>
      <c r="T403" s="41" t="s">
        <v>122</v>
      </c>
      <c r="U403" s="37" t="s">
        <v>112</v>
      </c>
      <c r="V403" s="39">
        <v>60</v>
      </c>
      <c r="W403" s="37" t="s">
        <v>113</v>
      </c>
      <c r="X403" s="39"/>
      <c r="Y403" s="39"/>
      <c r="Z403" s="39"/>
      <c r="AA403" s="40">
        <v>30</v>
      </c>
      <c r="AB403" s="38">
        <v>60</v>
      </c>
      <c r="AC403" s="38">
        <v>10</v>
      </c>
      <c r="AD403" s="42" t="s">
        <v>129</v>
      </c>
      <c r="AE403" s="37" t="s">
        <v>115</v>
      </c>
      <c r="AF403" s="42">
        <v>179</v>
      </c>
      <c r="AG403" s="42">
        <v>21483</v>
      </c>
      <c r="AH403" s="43">
        <f t="shared" si="28"/>
        <v>3845457</v>
      </c>
      <c r="AI403" s="44">
        <f t="shared" si="27"/>
        <v>4306911.8400000008</v>
      </c>
      <c r="AJ403" s="45"/>
      <c r="AK403" s="46"/>
      <c r="AL403" s="45"/>
      <c r="AM403" s="45" t="s">
        <v>116</v>
      </c>
      <c r="AN403" s="35"/>
      <c r="AO403" s="37"/>
      <c r="AP403" s="37"/>
      <c r="AQ403" s="37"/>
      <c r="AR403" s="37" t="s">
        <v>681</v>
      </c>
      <c r="AS403" s="37" t="s">
        <v>681</v>
      </c>
      <c r="AT403" s="37"/>
      <c r="AU403" s="37"/>
      <c r="AV403" s="37"/>
      <c r="AW403" s="37"/>
      <c r="AX403" s="37"/>
      <c r="AY403" s="37"/>
      <c r="AZ403" s="49"/>
      <c r="BA403" s="49"/>
      <c r="BB403" s="49"/>
      <c r="BC403" s="49"/>
      <c r="BD403" s="49">
        <v>328</v>
      </c>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c r="IQ403" s="49"/>
      <c r="IR403" s="49"/>
      <c r="IS403" s="49"/>
      <c r="IT403" s="49"/>
      <c r="IU403" s="49"/>
      <c r="IV403" s="49"/>
      <c r="IW403" s="49"/>
      <c r="IX403" s="49"/>
    </row>
    <row r="404" spans="1:258" s="168" customFormat="1" ht="12.95" customHeight="1">
      <c r="A404" s="226" t="s">
        <v>350</v>
      </c>
      <c r="B404" s="226"/>
      <c r="C404" s="229"/>
      <c r="D404" s="226">
        <v>120000933</v>
      </c>
      <c r="E404" s="149" t="s">
        <v>3528</v>
      </c>
      <c r="F404" s="149">
        <v>22100240</v>
      </c>
      <c r="G404" s="37" t="s">
        <v>1456</v>
      </c>
      <c r="H404" s="37" t="s">
        <v>682</v>
      </c>
      <c r="I404" s="37" t="s">
        <v>683</v>
      </c>
      <c r="J404" s="37" t="s">
        <v>1214</v>
      </c>
      <c r="K404" s="38" t="s">
        <v>150</v>
      </c>
      <c r="L404" s="39" t="s">
        <v>105</v>
      </c>
      <c r="M404" s="37" t="s">
        <v>121</v>
      </c>
      <c r="N404" s="40" t="s">
        <v>83</v>
      </c>
      <c r="O404" s="39" t="s">
        <v>107</v>
      </c>
      <c r="P404" s="37" t="s">
        <v>108</v>
      </c>
      <c r="Q404" s="39" t="s">
        <v>151</v>
      </c>
      <c r="R404" s="38" t="s">
        <v>110</v>
      </c>
      <c r="S404" s="39" t="s">
        <v>283</v>
      </c>
      <c r="T404" s="41" t="s">
        <v>284</v>
      </c>
      <c r="U404" s="37" t="s">
        <v>112</v>
      </c>
      <c r="V404" s="39">
        <v>90</v>
      </c>
      <c r="W404" s="37" t="s">
        <v>113</v>
      </c>
      <c r="X404" s="39"/>
      <c r="Y404" s="39"/>
      <c r="Z404" s="39"/>
      <c r="AA404" s="40">
        <v>30</v>
      </c>
      <c r="AB404" s="38">
        <v>60</v>
      </c>
      <c r="AC404" s="38">
        <v>10</v>
      </c>
      <c r="AD404" s="42" t="s">
        <v>123</v>
      </c>
      <c r="AE404" s="37" t="s">
        <v>115</v>
      </c>
      <c r="AF404" s="42">
        <v>1</v>
      </c>
      <c r="AG404" s="42">
        <v>12940251.6</v>
      </c>
      <c r="AH404" s="43">
        <f t="shared" si="28"/>
        <v>12940251.6</v>
      </c>
      <c r="AI404" s="44">
        <f t="shared" si="27"/>
        <v>14493081.792000001</v>
      </c>
      <c r="AJ404" s="45"/>
      <c r="AK404" s="46"/>
      <c r="AL404" s="45"/>
      <c r="AM404" s="45" t="s">
        <v>116</v>
      </c>
      <c r="AN404" s="35"/>
      <c r="AO404" s="37"/>
      <c r="AP404" s="37"/>
      <c r="AQ404" s="37"/>
      <c r="AR404" s="37" t="s">
        <v>684</v>
      </c>
      <c r="AS404" s="37" t="s">
        <v>684</v>
      </c>
      <c r="AT404" s="37"/>
      <c r="AU404" s="37"/>
      <c r="AV404" s="37"/>
      <c r="AW404" s="37"/>
      <c r="AX404" s="37"/>
      <c r="AY404" s="37"/>
      <c r="AZ404" s="49"/>
      <c r="BA404" s="49"/>
      <c r="BB404" s="49"/>
      <c r="BC404" s="49"/>
      <c r="BD404" s="49">
        <v>329</v>
      </c>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c r="IQ404" s="49"/>
      <c r="IR404" s="49"/>
      <c r="IS404" s="49"/>
      <c r="IT404" s="49"/>
      <c r="IU404" s="49"/>
      <c r="IV404" s="49"/>
      <c r="IW404" s="49"/>
      <c r="IX404" s="49"/>
    </row>
    <row r="405" spans="1:258" s="168" customFormat="1" ht="12.95" customHeight="1">
      <c r="A405" s="226" t="s">
        <v>350</v>
      </c>
      <c r="B405" s="226"/>
      <c r="C405" s="229"/>
      <c r="D405" s="226">
        <v>120000933</v>
      </c>
      <c r="E405" s="149" t="s">
        <v>3529</v>
      </c>
      <c r="F405" s="149">
        <v>22100241</v>
      </c>
      <c r="G405" s="37" t="s">
        <v>1457</v>
      </c>
      <c r="H405" s="37" t="s">
        <v>682</v>
      </c>
      <c r="I405" s="37" t="s">
        <v>683</v>
      </c>
      <c r="J405" s="37" t="s">
        <v>1214</v>
      </c>
      <c r="K405" s="38" t="s">
        <v>150</v>
      </c>
      <c r="L405" s="39" t="s">
        <v>105</v>
      </c>
      <c r="M405" s="37" t="s">
        <v>121</v>
      </c>
      <c r="N405" s="40" t="s">
        <v>83</v>
      </c>
      <c r="O405" s="39" t="s">
        <v>107</v>
      </c>
      <c r="P405" s="37" t="s">
        <v>108</v>
      </c>
      <c r="Q405" s="39" t="s">
        <v>151</v>
      </c>
      <c r="R405" s="38" t="s">
        <v>110</v>
      </c>
      <c r="S405" s="39" t="s">
        <v>685</v>
      </c>
      <c r="T405" s="41" t="s">
        <v>686</v>
      </c>
      <c r="U405" s="37" t="s">
        <v>112</v>
      </c>
      <c r="V405" s="39">
        <v>90</v>
      </c>
      <c r="W405" s="37" t="s">
        <v>113</v>
      </c>
      <c r="X405" s="39"/>
      <c r="Y405" s="39"/>
      <c r="Z405" s="39"/>
      <c r="AA405" s="40">
        <v>30</v>
      </c>
      <c r="AB405" s="38">
        <v>60</v>
      </c>
      <c r="AC405" s="38">
        <v>10</v>
      </c>
      <c r="AD405" s="42" t="s">
        <v>123</v>
      </c>
      <c r="AE405" s="37" t="s">
        <v>115</v>
      </c>
      <c r="AF405" s="42">
        <v>7</v>
      </c>
      <c r="AG405" s="42">
        <v>12940251.6</v>
      </c>
      <c r="AH405" s="43">
        <f t="shared" si="28"/>
        <v>90581761.200000003</v>
      </c>
      <c r="AI405" s="44">
        <f t="shared" si="27"/>
        <v>101451572.54400001</v>
      </c>
      <c r="AJ405" s="45"/>
      <c r="AK405" s="46"/>
      <c r="AL405" s="45"/>
      <c r="AM405" s="45" t="s">
        <v>116</v>
      </c>
      <c r="AN405" s="35"/>
      <c r="AO405" s="37"/>
      <c r="AP405" s="37"/>
      <c r="AQ405" s="37"/>
      <c r="AR405" s="37" t="s">
        <v>684</v>
      </c>
      <c r="AS405" s="37" t="s">
        <v>684</v>
      </c>
      <c r="AT405" s="37"/>
      <c r="AU405" s="37"/>
      <c r="AV405" s="37"/>
      <c r="AW405" s="37"/>
      <c r="AX405" s="37"/>
      <c r="AY405" s="37"/>
      <c r="AZ405" s="49"/>
      <c r="BA405" s="49"/>
      <c r="BB405" s="49"/>
      <c r="BC405" s="49"/>
      <c r="BD405" s="49">
        <v>330</v>
      </c>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c r="IQ405" s="49"/>
      <c r="IR405" s="49"/>
      <c r="IS405" s="49"/>
      <c r="IT405" s="49"/>
      <c r="IU405" s="49"/>
      <c r="IV405" s="49"/>
      <c r="IW405" s="49"/>
      <c r="IX405" s="49"/>
    </row>
    <row r="406" spans="1:258" s="168" customFormat="1" ht="12.95" customHeight="1">
      <c r="A406" s="226" t="s">
        <v>350</v>
      </c>
      <c r="B406" s="226"/>
      <c r="C406" s="229"/>
      <c r="D406" s="226">
        <v>120000933</v>
      </c>
      <c r="E406" s="149" t="s">
        <v>3530</v>
      </c>
      <c r="F406" s="149">
        <v>22100242</v>
      </c>
      <c r="G406" s="37" t="s">
        <v>1458</v>
      </c>
      <c r="H406" s="37" t="s">
        <v>682</v>
      </c>
      <c r="I406" s="37" t="s">
        <v>683</v>
      </c>
      <c r="J406" s="37" t="s">
        <v>1214</v>
      </c>
      <c r="K406" s="38" t="s">
        <v>150</v>
      </c>
      <c r="L406" s="39" t="s">
        <v>105</v>
      </c>
      <c r="M406" s="37" t="s">
        <v>121</v>
      </c>
      <c r="N406" s="40" t="s">
        <v>83</v>
      </c>
      <c r="O406" s="39" t="s">
        <v>107</v>
      </c>
      <c r="P406" s="37" t="s">
        <v>108</v>
      </c>
      <c r="Q406" s="39" t="s">
        <v>151</v>
      </c>
      <c r="R406" s="38" t="s">
        <v>110</v>
      </c>
      <c r="S406" s="39" t="s">
        <v>279</v>
      </c>
      <c r="T406" s="41" t="s">
        <v>280</v>
      </c>
      <c r="U406" s="37" t="s">
        <v>112</v>
      </c>
      <c r="V406" s="39">
        <v>90</v>
      </c>
      <c r="W406" s="37" t="s">
        <v>113</v>
      </c>
      <c r="X406" s="39"/>
      <c r="Y406" s="39"/>
      <c r="Z406" s="39"/>
      <c r="AA406" s="40">
        <v>30</v>
      </c>
      <c r="AB406" s="38">
        <v>60</v>
      </c>
      <c r="AC406" s="38">
        <v>10</v>
      </c>
      <c r="AD406" s="42" t="s">
        <v>123</v>
      </c>
      <c r="AE406" s="37" t="s">
        <v>115</v>
      </c>
      <c r="AF406" s="42">
        <v>6</v>
      </c>
      <c r="AG406" s="42">
        <v>12940251.6</v>
      </c>
      <c r="AH406" s="43">
        <f t="shared" si="28"/>
        <v>77641509.599999994</v>
      </c>
      <c r="AI406" s="44">
        <f t="shared" si="27"/>
        <v>86958490.752000004</v>
      </c>
      <c r="AJ406" s="45"/>
      <c r="AK406" s="46"/>
      <c r="AL406" s="45"/>
      <c r="AM406" s="45" t="s">
        <v>116</v>
      </c>
      <c r="AN406" s="35"/>
      <c r="AO406" s="37"/>
      <c r="AP406" s="37"/>
      <c r="AQ406" s="37"/>
      <c r="AR406" s="37" t="s">
        <v>684</v>
      </c>
      <c r="AS406" s="37" t="s">
        <v>684</v>
      </c>
      <c r="AT406" s="37"/>
      <c r="AU406" s="37"/>
      <c r="AV406" s="37"/>
      <c r="AW406" s="37"/>
      <c r="AX406" s="37"/>
      <c r="AY406" s="37"/>
      <c r="AZ406" s="49"/>
      <c r="BA406" s="49"/>
      <c r="BB406" s="49"/>
      <c r="BC406" s="49"/>
      <c r="BD406" s="49">
        <v>331</v>
      </c>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c r="IQ406" s="49"/>
      <c r="IR406" s="49"/>
      <c r="IS406" s="49"/>
      <c r="IT406" s="49"/>
      <c r="IU406" s="49"/>
      <c r="IV406" s="49"/>
      <c r="IW406" s="49"/>
      <c r="IX406" s="49"/>
    </row>
    <row r="407" spans="1:258" s="168" customFormat="1" ht="12.95" customHeight="1">
      <c r="A407" s="226" t="s">
        <v>350</v>
      </c>
      <c r="B407" s="226"/>
      <c r="C407" s="229"/>
      <c r="D407" s="226">
        <v>120008274</v>
      </c>
      <c r="E407" s="149" t="s">
        <v>3531</v>
      </c>
      <c r="F407" s="149">
        <v>22100243</v>
      </c>
      <c r="G407" s="37" t="s">
        <v>1459</v>
      </c>
      <c r="H407" s="37" t="s">
        <v>682</v>
      </c>
      <c r="I407" s="37" t="s">
        <v>683</v>
      </c>
      <c r="J407" s="37" t="s">
        <v>1214</v>
      </c>
      <c r="K407" s="38" t="s">
        <v>150</v>
      </c>
      <c r="L407" s="39" t="s">
        <v>105</v>
      </c>
      <c r="M407" s="37" t="s">
        <v>121</v>
      </c>
      <c r="N407" s="40" t="s">
        <v>83</v>
      </c>
      <c r="O407" s="39" t="s">
        <v>107</v>
      </c>
      <c r="P407" s="37" t="s">
        <v>108</v>
      </c>
      <c r="Q407" s="39" t="s">
        <v>151</v>
      </c>
      <c r="R407" s="38" t="s">
        <v>110</v>
      </c>
      <c r="S407" s="39" t="s">
        <v>283</v>
      </c>
      <c r="T407" s="41" t="s">
        <v>284</v>
      </c>
      <c r="U407" s="37" t="s">
        <v>112</v>
      </c>
      <c r="V407" s="39">
        <v>90</v>
      </c>
      <c r="W407" s="37" t="s">
        <v>113</v>
      </c>
      <c r="X407" s="39"/>
      <c r="Y407" s="39"/>
      <c r="Z407" s="39"/>
      <c r="AA407" s="40">
        <v>30</v>
      </c>
      <c r="AB407" s="38">
        <v>60</v>
      </c>
      <c r="AC407" s="38">
        <v>10</v>
      </c>
      <c r="AD407" s="42" t="s">
        <v>123</v>
      </c>
      <c r="AE407" s="37" t="s">
        <v>115</v>
      </c>
      <c r="AF407" s="42">
        <v>4</v>
      </c>
      <c r="AG407" s="42">
        <v>13376632.5</v>
      </c>
      <c r="AH407" s="43">
        <f t="shared" si="28"/>
        <v>53506530</v>
      </c>
      <c r="AI407" s="44">
        <f t="shared" si="27"/>
        <v>59927313.600000009</v>
      </c>
      <c r="AJ407" s="45"/>
      <c r="AK407" s="46"/>
      <c r="AL407" s="45"/>
      <c r="AM407" s="45" t="s">
        <v>116</v>
      </c>
      <c r="AN407" s="35"/>
      <c r="AO407" s="37"/>
      <c r="AP407" s="37"/>
      <c r="AQ407" s="37"/>
      <c r="AR407" s="37" t="s">
        <v>687</v>
      </c>
      <c r="AS407" s="37" t="s">
        <v>687</v>
      </c>
      <c r="AT407" s="37"/>
      <c r="AU407" s="37"/>
      <c r="AV407" s="37"/>
      <c r="AW407" s="37"/>
      <c r="AX407" s="37"/>
      <c r="AY407" s="37"/>
      <c r="AZ407" s="49"/>
      <c r="BA407" s="49"/>
      <c r="BB407" s="49"/>
      <c r="BC407" s="49"/>
      <c r="BD407" s="49">
        <v>332</v>
      </c>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49"/>
      <c r="FX407" s="49"/>
      <c r="FY407" s="49"/>
      <c r="FZ407" s="49"/>
      <c r="GA407" s="49"/>
      <c r="GB407" s="49"/>
      <c r="GC407" s="49"/>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c r="HN407" s="49"/>
      <c r="HO407" s="49"/>
      <c r="HP407" s="49"/>
      <c r="HQ407" s="49"/>
      <c r="HR407" s="49"/>
      <c r="HS407" s="49"/>
      <c r="HT407" s="49"/>
      <c r="HU407" s="49"/>
      <c r="HV407" s="49"/>
      <c r="HW407" s="49"/>
      <c r="HX407" s="49"/>
      <c r="HY407" s="49"/>
      <c r="HZ407" s="49"/>
      <c r="IA407" s="49"/>
      <c r="IB407" s="49"/>
      <c r="IC407" s="49"/>
      <c r="ID407" s="49"/>
      <c r="IE407" s="49"/>
      <c r="IF407" s="49"/>
      <c r="IG407" s="49"/>
      <c r="IH407" s="49"/>
      <c r="II407" s="49"/>
      <c r="IJ407" s="49"/>
      <c r="IK407" s="49"/>
      <c r="IL407" s="49"/>
      <c r="IM407" s="49"/>
      <c r="IN407" s="49"/>
      <c r="IO407" s="49"/>
      <c r="IP407" s="49"/>
      <c r="IQ407" s="49"/>
      <c r="IR407" s="49"/>
      <c r="IS407" s="49"/>
      <c r="IT407" s="49"/>
      <c r="IU407" s="49"/>
      <c r="IV407" s="49"/>
      <c r="IW407" s="49"/>
      <c r="IX407" s="49"/>
    </row>
    <row r="408" spans="1:258" s="168" customFormat="1" ht="12.95" customHeight="1">
      <c r="A408" s="226" t="s">
        <v>350</v>
      </c>
      <c r="B408" s="226"/>
      <c r="C408" s="229"/>
      <c r="D408" s="226">
        <v>120008274</v>
      </c>
      <c r="E408" s="149" t="s">
        <v>3532</v>
      </c>
      <c r="F408" s="149">
        <v>22100244</v>
      </c>
      <c r="G408" s="37" t="s">
        <v>1460</v>
      </c>
      <c r="H408" s="37" t="s">
        <v>682</v>
      </c>
      <c r="I408" s="37" t="s">
        <v>683</v>
      </c>
      <c r="J408" s="37" t="s">
        <v>1214</v>
      </c>
      <c r="K408" s="38" t="s">
        <v>150</v>
      </c>
      <c r="L408" s="39" t="s">
        <v>105</v>
      </c>
      <c r="M408" s="37" t="s">
        <v>121</v>
      </c>
      <c r="N408" s="40" t="s">
        <v>83</v>
      </c>
      <c r="O408" s="39" t="s">
        <v>107</v>
      </c>
      <c r="P408" s="37" t="s">
        <v>108</v>
      </c>
      <c r="Q408" s="39" t="s">
        <v>151</v>
      </c>
      <c r="R408" s="38" t="s">
        <v>110</v>
      </c>
      <c r="S408" s="39" t="s">
        <v>685</v>
      </c>
      <c r="T408" s="41" t="s">
        <v>686</v>
      </c>
      <c r="U408" s="37" t="s">
        <v>112</v>
      </c>
      <c r="V408" s="39">
        <v>90</v>
      </c>
      <c r="W408" s="37" t="s">
        <v>113</v>
      </c>
      <c r="X408" s="39"/>
      <c r="Y408" s="39"/>
      <c r="Z408" s="39"/>
      <c r="AA408" s="40">
        <v>30</v>
      </c>
      <c r="AB408" s="38">
        <v>60</v>
      </c>
      <c r="AC408" s="38">
        <v>10</v>
      </c>
      <c r="AD408" s="42" t="s">
        <v>123</v>
      </c>
      <c r="AE408" s="37" t="s">
        <v>115</v>
      </c>
      <c r="AF408" s="42">
        <v>10</v>
      </c>
      <c r="AG408" s="42">
        <v>13376632.5</v>
      </c>
      <c r="AH408" s="43">
        <f t="shared" si="28"/>
        <v>133766325</v>
      </c>
      <c r="AI408" s="44">
        <f t="shared" si="27"/>
        <v>149818284</v>
      </c>
      <c r="AJ408" s="45"/>
      <c r="AK408" s="46"/>
      <c r="AL408" s="45"/>
      <c r="AM408" s="45" t="s">
        <v>116</v>
      </c>
      <c r="AN408" s="35"/>
      <c r="AO408" s="37"/>
      <c r="AP408" s="37"/>
      <c r="AQ408" s="37"/>
      <c r="AR408" s="37" t="s">
        <v>687</v>
      </c>
      <c r="AS408" s="37" t="s">
        <v>687</v>
      </c>
      <c r="AT408" s="37"/>
      <c r="AU408" s="37"/>
      <c r="AV408" s="37"/>
      <c r="AW408" s="37"/>
      <c r="AX408" s="37"/>
      <c r="AY408" s="37"/>
      <c r="AZ408" s="49"/>
      <c r="BA408" s="49"/>
      <c r="BB408" s="49"/>
      <c r="BC408" s="49"/>
      <c r="BD408" s="49">
        <v>333</v>
      </c>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49"/>
      <c r="FX408" s="49"/>
      <c r="FY408" s="49"/>
      <c r="FZ408" s="49"/>
      <c r="GA408" s="49"/>
      <c r="GB408" s="49"/>
      <c r="GC408" s="49"/>
      <c r="GD408" s="49"/>
      <c r="GE408" s="49"/>
      <c r="GF408" s="49"/>
      <c r="GG408" s="49"/>
      <c r="GH408" s="49"/>
      <c r="GI408" s="49"/>
      <c r="GJ408" s="49"/>
      <c r="GK408" s="49"/>
      <c r="GL408" s="49"/>
      <c r="GM408" s="49"/>
      <c r="GN408" s="49"/>
      <c r="GO408" s="49"/>
      <c r="GP408" s="49"/>
      <c r="GQ408" s="49"/>
      <c r="GR408" s="49"/>
      <c r="GS408" s="49"/>
      <c r="GT408" s="49"/>
      <c r="GU408" s="49"/>
      <c r="GV408" s="49"/>
      <c r="GW408" s="49"/>
      <c r="GX408" s="49"/>
      <c r="GY408" s="49"/>
      <c r="GZ408" s="49"/>
      <c r="HA408" s="49"/>
      <c r="HB408" s="49"/>
      <c r="HC408" s="49"/>
      <c r="HD408" s="49"/>
      <c r="HE408" s="49"/>
      <c r="HF408" s="49"/>
      <c r="HG408" s="49"/>
      <c r="HH408" s="49"/>
      <c r="HI408" s="49"/>
      <c r="HJ408" s="49"/>
      <c r="HK408" s="49"/>
      <c r="HL408" s="49"/>
      <c r="HM408" s="49"/>
      <c r="HN408" s="49"/>
      <c r="HO408" s="49"/>
      <c r="HP408" s="49"/>
      <c r="HQ408" s="49"/>
      <c r="HR408" s="49"/>
      <c r="HS408" s="49"/>
      <c r="HT408" s="49"/>
      <c r="HU408" s="49"/>
      <c r="HV408" s="49"/>
      <c r="HW408" s="49"/>
      <c r="HX408" s="49"/>
      <c r="HY408" s="49"/>
      <c r="HZ408" s="49"/>
      <c r="IA408" s="49"/>
      <c r="IB408" s="49"/>
      <c r="IC408" s="49"/>
      <c r="ID408" s="49"/>
      <c r="IE408" s="49"/>
      <c r="IF408" s="49"/>
      <c r="IG408" s="49"/>
      <c r="IH408" s="49"/>
      <c r="II408" s="49"/>
      <c r="IJ408" s="49"/>
      <c r="IK408" s="49"/>
      <c r="IL408" s="49"/>
      <c r="IM408" s="49"/>
      <c r="IN408" s="49"/>
      <c r="IO408" s="49"/>
      <c r="IP408" s="49"/>
      <c r="IQ408" s="49"/>
      <c r="IR408" s="49"/>
      <c r="IS408" s="49"/>
      <c r="IT408" s="49"/>
      <c r="IU408" s="49"/>
      <c r="IV408" s="49"/>
      <c r="IW408" s="49"/>
      <c r="IX408" s="49"/>
    </row>
    <row r="409" spans="1:258" s="168" customFormat="1" ht="12.95" customHeight="1">
      <c r="A409" s="226" t="s">
        <v>350</v>
      </c>
      <c r="B409" s="226"/>
      <c r="C409" s="229"/>
      <c r="D409" s="226">
        <v>120008274</v>
      </c>
      <c r="E409" s="149" t="s">
        <v>3533</v>
      </c>
      <c r="F409" s="149">
        <v>22100245</v>
      </c>
      <c r="G409" s="37" t="s">
        <v>1461</v>
      </c>
      <c r="H409" s="37" t="s">
        <v>682</v>
      </c>
      <c r="I409" s="37" t="s">
        <v>683</v>
      </c>
      <c r="J409" s="37" t="s">
        <v>1214</v>
      </c>
      <c r="K409" s="38" t="s">
        <v>150</v>
      </c>
      <c r="L409" s="39" t="s">
        <v>105</v>
      </c>
      <c r="M409" s="37" t="s">
        <v>121</v>
      </c>
      <c r="N409" s="40" t="s">
        <v>83</v>
      </c>
      <c r="O409" s="39" t="s">
        <v>107</v>
      </c>
      <c r="P409" s="37" t="s">
        <v>108</v>
      </c>
      <c r="Q409" s="39" t="s">
        <v>151</v>
      </c>
      <c r="R409" s="38" t="s">
        <v>110</v>
      </c>
      <c r="S409" s="39" t="s">
        <v>688</v>
      </c>
      <c r="T409" s="41" t="s">
        <v>689</v>
      </c>
      <c r="U409" s="37" t="s">
        <v>112</v>
      </c>
      <c r="V409" s="39">
        <v>90</v>
      </c>
      <c r="W409" s="37" t="s">
        <v>113</v>
      </c>
      <c r="X409" s="39"/>
      <c r="Y409" s="39"/>
      <c r="Z409" s="39"/>
      <c r="AA409" s="40">
        <v>30</v>
      </c>
      <c r="AB409" s="38">
        <v>60</v>
      </c>
      <c r="AC409" s="38">
        <v>10</v>
      </c>
      <c r="AD409" s="42" t="s">
        <v>123</v>
      </c>
      <c r="AE409" s="37" t="s">
        <v>115</v>
      </c>
      <c r="AF409" s="42">
        <v>10</v>
      </c>
      <c r="AG409" s="42">
        <v>13376632.5</v>
      </c>
      <c r="AH409" s="43">
        <f t="shared" si="28"/>
        <v>133766325</v>
      </c>
      <c r="AI409" s="44">
        <f t="shared" si="27"/>
        <v>149818284</v>
      </c>
      <c r="AJ409" s="45"/>
      <c r="AK409" s="46"/>
      <c r="AL409" s="45"/>
      <c r="AM409" s="45" t="s">
        <v>116</v>
      </c>
      <c r="AN409" s="35"/>
      <c r="AO409" s="37"/>
      <c r="AP409" s="37"/>
      <c r="AQ409" s="37"/>
      <c r="AR409" s="37" t="s">
        <v>687</v>
      </c>
      <c r="AS409" s="37" t="s">
        <v>687</v>
      </c>
      <c r="AT409" s="37"/>
      <c r="AU409" s="37"/>
      <c r="AV409" s="37"/>
      <c r="AW409" s="37"/>
      <c r="AX409" s="37"/>
      <c r="AY409" s="37"/>
      <c r="AZ409" s="49"/>
      <c r="BA409" s="49"/>
      <c r="BB409" s="49"/>
      <c r="BC409" s="49"/>
      <c r="BD409" s="49">
        <v>334</v>
      </c>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49"/>
      <c r="FX409" s="49"/>
      <c r="FY409" s="49"/>
      <c r="FZ409" s="49"/>
      <c r="GA409" s="49"/>
      <c r="GB409" s="49"/>
      <c r="GC409" s="49"/>
      <c r="GD409" s="49"/>
      <c r="GE409" s="49"/>
      <c r="GF409" s="49"/>
      <c r="GG409" s="49"/>
      <c r="GH409" s="49"/>
      <c r="GI409" s="49"/>
      <c r="GJ409" s="49"/>
      <c r="GK409" s="49"/>
      <c r="GL409" s="49"/>
      <c r="GM409" s="49"/>
      <c r="GN409" s="49"/>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c r="HN409" s="49"/>
      <c r="HO409" s="49"/>
      <c r="HP409" s="49"/>
      <c r="HQ409" s="49"/>
      <c r="HR409" s="49"/>
      <c r="HS409" s="49"/>
      <c r="HT409" s="49"/>
      <c r="HU409" s="49"/>
      <c r="HV409" s="49"/>
      <c r="HW409" s="49"/>
      <c r="HX409" s="49"/>
      <c r="HY409" s="49"/>
      <c r="HZ409" s="49"/>
      <c r="IA409" s="49"/>
      <c r="IB409" s="49"/>
      <c r="IC409" s="49"/>
      <c r="ID409" s="49"/>
      <c r="IE409" s="49"/>
      <c r="IF409" s="49"/>
      <c r="IG409" s="49"/>
      <c r="IH409" s="49"/>
      <c r="II409" s="49"/>
      <c r="IJ409" s="49"/>
      <c r="IK409" s="49"/>
      <c r="IL409" s="49"/>
      <c r="IM409" s="49"/>
      <c r="IN409" s="49"/>
      <c r="IO409" s="49"/>
      <c r="IP409" s="49"/>
      <c r="IQ409" s="49"/>
      <c r="IR409" s="49"/>
      <c r="IS409" s="49"/>
      <c r="IT409" s="49"/>
      <c r="IU409" s="49"/>
      <c r="IV409" s="49"/>
      <c r="IW409" s="49"/>
      <c r="IX409" s="49"/>
    </row>
    <row r="410" spans="1:258" s="168" customFormat="1" ht="12.95" customHeight="1">
      <c r="A410" s="226" t="s">
        <v>350</v>
      </c>
      <c r="B410" s="226"/>
      <c r="C410" s="229"/>
      <c r="D410" s="226">
        <v>120008274</v>
      </c>
      <c r="E410" s="149" t="s">
        <v>3534</v>
      </c>
      <c r="F410" s="149">
        <v>22100246</v>
      </c>
      <c r="G410" s="37" t="s">
        <v>1462</v>
      </c>
      <c r="H410" s="37" t="s">
        <v>682</v>
      </c>
      <c r="I410" s="37" t="s">
        <v>683</v>
      </c>
      <c r="J410" s="37" t="s">
        <v>1214</v>
      </c>
      <c r="K410" s="38" t="s">
        <v>150</v>
      </c>
      <c r="L410" s="39" t="s">
        <v>105</v>
      </c>
      <c r="M410" s="37" t="s">
        <v>121</v>
      </c>
      <c r="N410" s="40" t="s">
        <v>83</v>
      </c>
      <c r="O410" s="39" t="s">
        <v>107</v>
      </c>
      <c r="P410" s="37" t="s">
        <v>108</v>
      </c>
      <c r="Q410" s="39" t="s">
        <v>151</v>
      </c>
      <c r="R410" s="38" t="s">
        <v>110</v>
      </c>
      <c r="S410" s="39" t="s">
        <v>107</v>
      </c>
      <c r="T410" s="41" t="s">
        <v>122</v>
      </c>
      <c r="U410" s="37" t="s">
        <v>112</v>
      </c>
      <c r="V410" s="39">
        <v>90</v>
      </c>
      <c r="W410" s="37" t="s">
        <v>113</v>
      </c>
      <c r="X410" s="39"/>
      <c r="Y410" s="39"/>
      <c r="Z410" s="39"/>
      <c r="AA410" s="40">
        <v>30</v>
      </c>
      <c r="AB410" s="38">
        <v>60</v>
      </c>
      <c r="AC410" s="38">
        <v>10</v>
      </c>
      <c r="AD410" s="42" t="s">
        <v>123</v>
      </c>
      <c r="AE410" s="37" t="s">
        <v>115</v>
      </c>
      <c r="AF410" s="42">
        <v>10</v>
      </c>
      <c r="AG410" s="42">
        <v>13376632.5</v>
      </c>
      <c r="AH410" s="43">
        <f t="shared" si="28"/>
        <v>133766325</v>
      </c>
      <c r="AI410" s="44">
        <f t="shared" si="27"/>
        <v>149818284</v>
      </c>
      <c r="AJ410" s="45"/>
      <c r="AK410" s="46"/>
      <c r="AL410" s="45"/>
      <c r="AM410" s="45" t="s">
        <v>116</v>
      </c>
      <c r="AN410" s="35"/>
      <c r="AO410" s="37"/>
      <c r="AP410" s="37"/>
      <c r="AQ410" s="37"/>
      <c r="AR410" s="37" t="s">
        <v>687</v>
      </c>
      <c r="AS410" s="37" t="s">
        <v>687</v>
      </c>
      <c r="AT410" s="37"/>
      <c r="AU410" s="37"/>
      <c r="AV410" s="37"/>
      <c r="AW410" s="37"/>
      <c r="AX410" s="37"/>
      <c r="AY410" s="37"/>
      <c r="AZ410" s="49"/>
      <c r="BA410" s="49"/>
      <c r="BB410" s="49"/>
      <c r="BC410" s="49"/>
      <c r="BD410" s="49">
        <v>335</v>
      </c>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c r="DW410" s="49"/>
      <c r="DX410" s="49"/>
      <c r="DY410" s="49"/>
      <c r="DZ410" s="49"/>
      <c r="EA410" s="49"/>
      <c r="EB410" s="49"/>
      <c r="EC410" s="49"/>
      <c r="ED410" s="49"/>
      <c r="EE410" s="49"/>
      <c r="EF410" s="49"/>
      <c r="EG410" s="49"/>
      <c r="EH410" s="49"/>
      <c r="EI410" s="49"/>
      <c r="EJ410" s="49"/>
      <c r="EK410" s="49"/>
      <c r="EL410" s="49"/>
      <c r="EM410" s="49"/>
      <c r="EN410" s="49"/>
      <c r="EO410" s="49"/>
      <c r="EP410" s="49"/>
      <c r="EQ410" s="49"/>
      <c r="ER410" s="49"/>
      <c r="ES410" s="49"/>
      <c r="ET410" s="49"/>
      <c r="EU410" s="49"/>
      <c r="EV410" s="49"/>
      <c r="EW410" s="49"/>
      <c r="EX410" s="49"/>
      <c r="EY410" s="49"/>
      <c r="EZ410" s="49"/>
      <c r="FA410" s="49"/>
      <c r="FB410" s="49"/>
      <c r="FC410" s="49"/>
      <c r="FD410" s="49"/>
      <c r="FE410" s="49"/>
      <c r="FF410" s="49"/>
      <c r="FG410" s="49"/>
      <c r="FH410" s="49"/>
      <c r="FI410" s="49"/>
      <c r="FJ410" s="49"/>
      <c r="FK410" s="49"/>
      <c r="FL410" s="49"/>
      <c r="FM410" s="49"/>
      <c r="FN410" s="49"/>
      <c r="FO410" s="49"/>
      <c r="FP410" s="49"/>
      <c r="FQ410" s="49"/>
      <c r="FR410" s="49"/>
      <c r="FS410" s="49"/>
      <c r="FT410" s="49"/>
      <c r="FU410" s="49"/>
      <c r="FV410" s="49"/>
      <c r="FW410" s="49"/>
      <c r="FX410" s="49"/>
      <c r="FY410" s="49"/>
      <c r="FZ410" s="49"/>
      <c r="GA410" s="49"/>
      <c r="GB410" s="49"/>
      <c r="GC410" s="49"/>
      <c r="GD410" s="49"/>
      <c r="GE410" s="49"/>
      <c r="GF410" s="49"/>
      <c r="GG410" s="49"/>
      <c r="GH410" s="49"/>
      <c r="GI410" s="49"/>
      <c r="GJ410" s="49"/>
      <c r="GK410" s="49"/>
      <c r="GL410" s="49"/>
      <c r="GM410" s="49"/>
      <c r="GN410" s="49"/>
      <c r="GO410" s="49"/>
      <c r="GP410" s="49"/>
      <c r="GQ410" s="49"/>
      <c r="GR410" s="49"/>
      <c r="GS410" s="49"/>
      <c r="GT410" s="49"/>
      <c r="GU410" s="49"/>
      <c r="GV410" s="49"/>
      <c r="GW410" s="49"/>
      <c r="GX410" s="49"/>
      <c r="GY410" s="49"/>
      <c r="GZ410" s="49"/>
      <c r="HA410" s="49"/>
      <c r="HB410" s="49"/>
      <c r="HC410" s="49"/>
      <c r="HD410" s="49"/>
      <c r="HE410" s="49"/>
      <c r="HF410" s="49"/>
      <c r="HG410" s="49"/>
      <c r="HH410" s="49"/>
      <c r="HI410" s="49"/>
      <c r="HJ410" s="49"/>
      <c r="HK410" s="49"/>
      <c r="HL410" s="49"/>
      <c r="HM410" s="49"/>
      <c r="HN410" s="49"/>
      <c r="HO410" s="49"/>
      <c r="HP410" s="49"/>
      <c r="HQ410" s="49"/>
      <c r="HR410" s="49"/>
      <c r="HS410" s="49"/>
      <c r="HT410" s="49"/>
      <c r="HU410" s="49"/>
      <c r="HV410" s="49"/>
      <c r="HW410" s="49"/>
      <c r="HX410" s="49"/>
      <c r="HY410" s="49"/>
      <c r="HZ410" s="49"/>
      <c r="IA410" s="49"/>
      <c r="IB410" s="49"/>
      <c r="IC410" s="49"/>
      <c r="ID410" s="49"/>
      <c r="IE410" s="49"/>
      <c r="IF410" s="49"/>
      <c r="IG410" s="49"/>
      <c r="IH410" s="49"/>
      <c r="II410" s="49"/>
      <c r="IJ410" s="49"/>
      <c r="IK410" s="49"/>
      <c r="IL410" s="49"/>
      <c r="IM410" s="49"/>
      <c r="IN410" s="49"/>
      <c r="IO410" s="49"/>
      <c r="IP410" s="49"/>
      <c r="IQ410" s="49"/>
      <c r="IR410" s="49"/>
      <c r="IS410" s="49"/>
      <c r="IT410" s="49"/>
      <c r="IU410" s="49"/>
      <c r="IV410" s="49"/>
      <c r="IW410" s="49"/>
      <c r="IX410" s="49"/>
    </row>
    <row r="411" spans="1:258" s="168" customFormat="1" ht="12.95" customHeight="1">
      <c r="A411" s="226" t="s">
        <v>350</v>
      </c>
      <c r="B411" s="226"/>
      <c r="C411" s="229"/>
      <c r="D411" s="226">
        <v>120008274</v>
      </c>
      <c r="E411" s="149" t="s">
        <v>3535</v>
      </c>
      <c r="F411" s="149">
        <v>22100247</v>
      </c>
      <c r="G411" s="37" t="s">
        <v>1463</v>
      </c>
      <c r="H411" s="37" t="s">
        <v>682</v>
      </c>
      <c r="I411" s="37" t="s">
        <v>683</v>
      </c>
      <c r="J411" s="37" t="s">
        <v>1214</v>
      </c>
      <c r="K411" s="38" t="s">
        <v>150</v>
      </c>
      <c r="L411" s="39" t="s">
        <v>105</v>
      </c>
      <c r="M411" s="37" t="s">
        <v>121</v>
      </c>
      <c r="N411" s="40" t="s">
        <v>83</v>
      </c>
      <c r="O411" s="39" t="s">
        <v>107</v>
      </c>
      <c r="P411" s="37" t="s">
        <v>108</v>
      </c>
      <c r="Q411" s="39" t="s">
        <v>151</v>
      </c>
      <c r="R411" s="38" t="s">
        <v>110</v>
      </c>
      <c r="S411" s="39" t="s">
        <v>279</v>
      </c>
      <c r="T411" s="41" t="s">
        <v>280</v>
      </c>
      <c r="U411" s="37" t="s">
        <v>112</v>
      </c>
      <c r="V411" s="39">
        <v>90</v>
      </c>
      <c r="W411" s="37" t="s">
        <v>113</v>
      </c>
      <c r="X411" s="39"/>
      <c r="Y411" s="39"/>
      <c r="Z411" s="39"/>
      <c r="AA411" s="40">
        <v>30</v>
      </c>
      <c r="AB411" s="38">
        <v>60</v>
      </c>
      <c r="AC411" s="38">
        <v>10</v>
      </c>
      <c r="AD411" s="42" t="s">
        <v>123</v>
      </c>
      <c r="AE411" s="37" t="s">
        <v>115</v>
      </c>
      <c r="AF411" s="42">
        <v>10</v>
      </c>
      <c r="AG411" s="42">
        <v>13376632.5</v>
      </c>
      <c r="AH411" s="43">
        <f t="shared" si="28"/>
        <v>133766325</v>
      </c>
      <c r="AI411" s="44">
        <f t="shared" si="27"/>
        <v>149818284</v>
      </c>
      <c r="AJ411" s="45"/>
      <c r="AK411" s="46"/>
      <c r="AL411" s="45"/>
      <c r="AM411" s="45" t="s">
        <v>116</v>
      </c>
      <c r="AN411" s="35"/>
      <c r="AO411" s="37"/>
      <c r="AP411" s="37"/>
      <c r="AQ411" s="37"/>
      <c r="AR411" s="37" t="s">
        <v>687</v>
      </c>
      <c r="AS411" s="37" t="s">
        <v>687</v>
      </c>
      <c r="AT411" s="37"/>
      <c r="AU411" s="37"/>
      <c r="AV411" s="37"/>
      <c r="AW411" s="37"/>
      <c r="AX411" s="37"/>
      <c r="AY411" s="37"/>
      <c r="AZ411" s="49"/>
      <c r="BA411" s="49"/>
      <c r="BB411" s="49"/>
      <c r="BC411" s="49"/>
      <c r="BD411" s="49">
        <v>336</v>
      </c>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s="49"/>
      <c r="DR411" s="49"/>
      <c r="DS411" s="49"/>
      <c r="DT411" s="49"/>
      <c r="DU411" s="49"/>
      <c r="DV411" s="49"/>
      <c r="DW411" s="49"/>
      <c r="DX411" s="49"/>
      <c r="DY411" s="49"/>
      <c r="DZ411" s="49"/>
      <c r="EA411" s="49"/>
      <c r="EB411" s="49"/>
      <c r="EC411" s="49"/>
      <c r="ED411" s="49"/>
      <c r="EE411" s="49"/>
      <c r="EF411" s="49"/>
      <c r="EG411" s="49"/>
      <c r="EH411" s="49"/>
      <c r="EI411" s="49"/>
      <c r="EJ411" s="49"/>
      <c r="EK411" s="49"/>
      <c r="EL411" s="49"/>
      <c r="EM411" s="49"/>
      <c r="EN411" s="49"/>
      <c r="EO411" s="49"/>
      <c r="EP411" s="49"/>
      <c r="EQ411" s="49"/>
      <c r="ER411" s="49"/>
      <c r="ES411" s="49"/>
      <c r="ET411" s="49"/>
      <c r="EU411" s="49"/>
      <c r="EV411" s="49"/>
      <c r="EW411" s="49"/>
      <c r="EX411" s="49"/>
      <c r="EY411" s="49"/>
      <c r="EZ411" s="49"/>
      <c r="FA411" s="49"/>
      <c r="FB411" s="49"/>
      <c r="FC411" s="49"/>
      <c r="FD411" s="49"/>
      <c r="FE411" s="49"/>
      <c r="FF411" s="49"/>
      <c r="FG411" s="49"/>
      <c r="FH411" s="49"/>
      <c r="FI411" s="49"/>
      <c r="FJ411" s="49"/>
      <c r="FK411" s="49"/>
      <c r="FL411" s="49"/>
      <c r="FM411" s="49"/>
      <c r="FN411" s="49"/>
      <c r="FO411" s="49"/>
      <c r="FP411" s="49"/>
      <c r="FQ411" s="49"/>
      <c r="FR411" s="49"/>
      <c r="FS411" s="49"/>
      <c r="FT411" s="49"/>
      <c r="FU411" s="49"/>
      <c r="FV411" s="49"/>
      <c r="FW411" s="49"/>
      <c r="FX411" s="49"/>
      <c r="FY411" s="49"/>
      <c r="FZ411" s="49"/>
      <c r="GA411" s="49"/>
      <c r="GB411" s="49"/>
      <c r="GC411" s="49"/>
      <c r="GD411" s="49"/>
      <c r="GE411" s="49"/>
      <c r="GF411" s="49"/>
      <c r="GG411" s="49"/>
      <c r="GH411" s="49"/>
      <c r="GI411" s="49"/>
      <c r="GJ411" s="49"/>
      <c r="GK411" s="49"/>
      <c r="GL411" s="49"/>
      <c r="GM411" s="49"/>
      <c r="GN411" s="49"/>
      <c r="GO411" s="49"/>
      <c r="GP411" s="49"/>
      <c r="GQ411" s="49"/>
      <c r="GR411" s="49"/>
      <c r="GS411" s="49"/>
      <c r="GT411" s="49"/>
      <c r="GU411" s="49"/>
      <c r="GV411" s="49"/>
      <c r="GW411" s="49"/>
      <c r="GX411" s="49"/>
      <c r="GY411" s="49"/>
      <c r="GZ411" s="49"/>
      <c r="HA411" s="49"/>
      <c r="HB411" s="49"/>
      <c r="HC411" s="49"/>
      <c r="HD411" s="49"/>
      <c r="HE411" s="49"/>
      <c r="HF411" s="49"/>
      <c r="HG411" s="49"/>
      <c r="HH411" s="49"/>
      <c r="HI411" s="49"/>
      <c r="HJ411" s="49"/>
      <c r="HK411" s="49"/>
      <c r="HL411" s="49"/>
      <c r="HM411" s="49"/>
      <c r="HN411" s="49"/>
      <c r="HO411" s="49"/>
      <c r="HP411" s="49"/>
      <c r="HQ411" s="49"/>
      <c r="HR411" s="49"/>
      <c r="HS411" s="49"/>
      <c r="HT411" s="49"/>
      <c r="HU411" s="49"/>
      <c r="HV411" s="49"/>
      <c r="HW411" s="49"/>
      <c r="HX411" s="49"/>
      <c r="HY411" s="49"/>
      <c r="HZ411" s="49"/>
      <c r="IA411" s="49"/>
      <c r="IB411" s="49"/>
      <c r="IC411" s="49"/>
      <c r="ID411" s="49"/>
      <c r="IE411" s="49"/>
      <c r="IF411" s="49"/>
      <c r="IG411" s="49"/>
      <c r="IH411" s="49"/>
      <c r="II411" s="49"/>
      <c r="IJ411" s="49"/>
      <c r="IK411" s="49"/>
      <c r="IL411" s="49"/>
      <c r="IM411" s="49"/>
      <c r="IN411" s="49"/>
      <c r="IO411" s="49"/>
      <c r="IP411" s="49"/>
      <c r="IQ411" s="49"/>
      <c r="IR411" s="49"/>
      <c r="IS411" s="49"/>
      <c r="IT411" s="49"/>
      <c r="IU411" s="49"/>
      <c r="IV411" s="49"/>
      <c r="IW411" s="49"/>
      <c r="IX411" s="49"/>
    </row>
    <row r="412" spans="1:258" s="168" customFormat="1" ht="12.95" customHeight="1">
      <c r="A412" s="226" t="s">
        <v>350</v>
      </c>
      <c r="B412" s="226"/>
      <c r="C412" s="229"/>
      <c r="D412" s="226">
        <v>120010238</v>
      </c>
      <c r="E412" s="149" t="s">
        <v>3536</v>
      </c>
      <c r="F412" s="149">
        <v>22100248</v>
      </c>
      <c r="G412" s="37" t="s">
        <v>1464</v>
      </c>
      <c r="H412" s="37" t="s">
        <v>682</v>
      </c>
      <c r="I412" s="37" t="s">
        <v>683</v>
      </c>
      <c r="J412" s="37" t="s">
        <v>1214</v>
      </c>
      <c r="K412" s="38" t="s">
        <v>150</v>
      </c>
      <c r="L412" s="39" t="s">
        <v>105</v>
      </c>
      <c r="M412" s="37" t="s">
        <v>121</v>
      </c>
      <c r="N412" s="40" t="s">
        <v>83</v>
      </c>
      <c r="O412" s="39" t="s">
        <v>107</v>
      </c>
      <c r="P412" s="37" t="s">
        <v>108</v>
      </c>
      <c r="Q412" s="39" t="s">
        <v>151</v>
      </c>
      <c r="R412" s="38" t="s">
        <v>110</v>
      </c>
      <c r="S412" s="39" t="s">
        <v>283</v>
      </c>
      <c r="T412" s="41" t="s">
        <v>284</v>
      </c>
      <c r="U412" s="37" t="s">
        <v>112</v>
      </c>
      <c r="V412" s="39">
        <v>90</v>
      </c>
      <c r="W412" s="37" t="s">
        <v>113</v>
      </c>
      <c r="X412" s="39"/>
      <c r="Y412" s="39"/>
      <c r="Z412" s="39"/>
      <c r="AA412" s="40">
        <v>30</v>
      </c>
      <c r="AB412" s="38">
        <v>60</v>
      </c>
      <c r="AC412" s="38">
        <v>10</v>
      </c>
      <c r="AD412" s="42" t="s">
        <v>123</v>
      </c>
      <c r="AE412" s="37" t="s">
        <v>115</v>
      </c>
      <c r="AF412" s="42">
        <v>4</v>
      </c>
      <c r="AG412" s="42">
        <v>14643956.199999999</v>
      </c>
      <c r="AH412" s="43">
        <f t="shared" si="28"/>
        <v>58575824.799999997</v>
      </c>
      <c r="AI412" s="44">
        <f t="shared" si="27"/>
        <v>65604923.776000001</v>
      </c>
      <c r="AJ412" s="45"/>
      <c r="AK412" s="46"/>
      <c r="AL412" s="45"/>
      <c r="AM412" s="45" t="s">
        <v>116</v>
      </c>
      <c r="AN412" s="35"/>
      <c r="AO412" s="37"/>
      <c r="AP412" s="37"/>
      <c r="AQ412" s="37"/>
      <c r="AR412" s="37" t="s">
        <v>690</v>
      </c>
      <c r="AS412" s="37" t="s">
        <v>690</v>
      </c>
      <c r="AT412" s="37"/>
      <c r="AU412" s="37"/>
      <c r="AV412" s="37"/>
      <c r="AW412" s="37"/>
      <c r="AX412" s="37"/>
      <c r="AY412" s="37"/>
      <c r="AZ412" s="49"/>
      <c r="BA412" s="49"/>
      <c r="BB412" s="49"/>
      <c r="BC412" s="49"/>
      <c r="BD412" s="49">
        <v>337</v>
      </c>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s="49"/>
      <c r="DR412" s="49"/>
      <c r="DS412" s="49"/>
      <c r="DT412" s="49"/>
      <c r="DU412" s="49"/>
      <c r="DV412" s="49"/>
      <c r="DW412" s="49"/>
      <c r="DX412" s="49"/>
      <c r="DY412" s="49"/>
      <c r="DZ412" s="49"/>
      <c r="EA412" s="49"/>
      <c r="EB412" s="49"/>
      <c r="EC412" s="49"/>
      <c r="ED412" s="49"/>
      <c r="EE412" s="49"/>
      <c r="EF412" s="49"/>
      <c r="EG412" s="49"/>
      <c r="EH412" s="49"/>
      <c r="EI412" s="49"/>
      <c r="EJ412" s="49"/>
      <c r="EK412" s="49"/>
      <c r="EL412" s="49"/>
      <c r="EM412" s="49"/>
      <c r="EN412" s="49"/>
      <c r="EO412" s="49"/>
      <c r="EP412" s="49"/>
      <c r="EQ412" s="49"/>
      <c r="ER412" s="49"/>
      <c r="ES412" s="49"/>
      <c r="ET412" s="49"/>
      <c r="EU412" s="49"/>
      <c r="EV412" s="49"/>
      <c r="EW412" s="49"/>
      <c r="EX412" s="49"/>
      <c r="EY412" s="49"/>
      <c r="EZ412" s="49"/>
      <c r="FA412" s="49"/>
      <c r="FB412" s="49"/>
      <c r="FC412" s="49"/>
      <c r="FD412" s="49"/>
      <c r="FE412" s="49"/>
      <c r="FF412" s="49"/>
      <c r="FG412" s="49"/>
      <c r="FH412" s="49"/>
      <c r="FI412" s="49"/>
      <c r="FJ412" s="49"/>
      <c r="FK412" s="49"/>
      <c r="FL412" s="49"/>
      <c r="FM412" s="49"/>
      <c r="FN412" s="49"/>
      <c r="FO412" s="49"/>
      <c r="FP412" s="49"/>
      <c r="FQ412" s="49"/>
      <c r="FR412" s="49"/>
      <c r="FS412" s="49"/>
      <c r="FT412" s="49"/>
      <c r="FU412" s="49"/>
      <c r="FV412" s="49"/>
      <c r="FW412" s="49"/>
      <c r="FX412" s="49"/>
      <c r="FY412" s="49"/>
      <c r="FZ412" s="49"/>
      <c r="GA412" s="49"/>
      <c r="GB412" s="49"/>
      <c r="GC412" s="49"/>
      <c r="GD412" s="49"/>
      <c r="GE412" s="49"/>
      <c r="GF412" s="49"/>
      <c r="GG412" s="49"/>
      <c r="GH412" s="49"/>
      <c r="GI412" s="49"/>
      <c r="GJ412" s="49"/>
      <c r="GK412" s="49"/>
      <c r="GL412" s="49"/>
      <c r="GM412" s="49"/>
      <c r="GN412" s="49"/>
      <c r="GO412" s="49"/>
      <c r="GP412" s="49"/>
      <c r="GQ412" s="49"/>
      <c r="GR412" s="49"/>
      <c r="GS412" s="49"/>
      <c r="GT412" s="49"/>
      <c r="GU412" s="49"/>
      <c r="GV412" s="49"/>
      <c r="GW412" s="49"/>
      <c r="GX412" s="49"/>
      <c r="GY412" s="49"/>
      <c r="GZ412" s="49"/>
      <c r="HA412" s="49"/>
      <c r="HB412" s="49"/>
      <c r="HC412" s="49"/>
      <c r="HD412" s="49"/>
      <c r="HE412" s="49"/>
      <c r="HF412" s="49"/>
      <c r="HG412" s="49"/>
      <c r="HH412" s="49"/>
      <c r="HI412" s="49"/>
      <c r="HJ412" s="49"/>
      <c r="HK412" s="49"/>
      <c r="HL412" s="49"/>
      <c r="HM412" s="49"/>
      <c r="HN412" s="49"/>
      <c r="HO412" s="49"/>
      <c r="HP412" s="49"/>
      <c r="HQ412" s="49"/>
      <c r="HR412" s="49"/>
      <c r="HS412" s="49"/>
      <c r="HT412" s="49"/>
      <c r="HU412" s="49"/>
      <c r="HV412" s="49"/>
      <c r="HW412" s="49"/>
      <c r="HX412" s="49"/>
      <c r="HY412" s="49"/>
      <c r="HZ412" s="49"/>
      <c r="IA412" s="49"/>
      <c r="IB412" s="49"/>
      <c r="IC412" s="49"/>
      <c r="ID412" s="49"/>
      <c r="IE412" s="49"/>
      <c r="IF412" s="49"/>
      <c r="IG412" s="49"/>
      <c r="IH412" s="49"/>
      <c r="II412" s="49"/>
      <c r="IJ412" s="49"/>
      <c r="IK412" s="49"/>
      <c r="IL412" s="49"/>
      <c r="IM412" s="49"/>
      <c r="IN412" s="49"/>
      <c r="IO412" s="49"/>
      <c r="IP412" s="49"/>
      <c r="IQ412" s="49"/>
      <c r="IR412" s="49"/>
      <c r="IS412" s="49"/>
      <c r="IT412" s="49"/>
      <c r="IU412" s="49"/>
      <c r="IV412" s="49"/>
      <c r="IW412" s="49"/>
      <c r="IX412" s="49"/>
    </row>
    <row r="413" spans="1:258" s="168" customFormat="1" ht="12.95" customHeight="1" thickBot="1">
      <c r="A413" s="226" t="s">
        <v>350</v>
      </c>
      <c r="B413" s="226"/>
      <c r="C413" s="229"/>
      <c r="D413" s="226">
        <v>120010238</v>
      </c>
      <c r="E413" s="149" t="s">
        <v>3537</v>
      </c>
      <c r="F413" s="149">
        <v>22100249</v>
      </c>
      <c r="G413" s="37" t="s">
        <v>1465</v>
      </c>
      <c r="H413" s="37" t="s">
        <v>682</v>
      </c>
      <c r="I413" s="37" t="s">
        <v>683</v>
      </c>
      <c r="J413" s="37" t="s">
        <v>1214</v>
      </c>
      <c r="K413" s="38" t="s">
        <v>150</v>
      </c>
      <c r="L413" s="39" t="s">
        <v>105</v>
      </c>
      <c r="M413" s="37" t="s">
        <v>121</v>
      </c>
      <c r="N413" s="40" t="s">
        <v>83</v>
      </c>
      <c r="O413" s="39" t="s">
        <v>107</v>
      </c>
      <c r="P413" s="37" t="s">
        <v>108</v>
      </c>
      <c r="Q413" s="39" t="s">
        <v>151</v>
      </c>
      <c r="R413" s="38" t="s">
        <v>110</v>
      </c>
      <c r="S413" s="39" t="s">
        <v>685</v>
      </c>
      <c r="T413" s="41" t="s">
        <v>686</v>
      </c>
      <c r="U413" s="37" t="s">
        <v>112</v>
      </c>
      <c r="V413" s="39">
        <v>90</v>
      </c>
      <c r="W413" s="37" t="s">
        <v>113</v>
      </c>
      <c r="X413" s="39"/>
      <c r="Y413" s="39"/>
      <c r="Z413" s="39"/>
      <c r="AA413" s="40">
        <v>30</v>
      </c>
      <c r="AB413" s="38">
        <v>60</v>
      </c>
      <c r="AC413" s="38">
        <v>10</v>
      </c>
      <c r="AD413" s="42" t="s">
        <v>123</v>
      </c>
      <c r="AE413" s="37" t="s">
        <v>115</v>
      </c>
      <c r="AF413" s="42">
        <v>5</v>
      </c>
      <c r="AG413" s="42">
        <v>14643956.199999999</v>
      </c>
      <c r="AH413" s="43">
        <f t="shared" si="28"/>
        <v>73219781</v>
      </c>
      <c r="AI413" s="44">
        <f t="shared" si="27"/>
        <v>82006154.720000014</v>
      </c>
      <c r="AJ413" s="45"/>
      <c r="AK413" s="46"/>
      <c r="AL413" s="45"/>
      <c r="AM413" s="45" t="s">
        <v>116</v>
      </c>
      <c r="AN413" s="35"/>
      <c r="AO413" s="37"/>
      <c r="AP413" s="37"/>
      <c r="AQ413" s="37"/>
      <c r="AR413" s="37" t="s">
        <v>690</v>
      </c>
      <c r="AS413" s="37" t="s">
        <v>690</v>
      </c>
      <c r="AT413" s="37"/>
      <c r="AU413" s="37"/>
      <c r="AV413" s="37"/>
      <c r="AW413" s="37"/>
      <c r="AX413" s="37"/>
      <c r="AY413" s="37"/>
      <c r="AZ413" s="49"/>
      <c r="BA413" s="49"/>
      <c r="BB413" s="49"/>
      <c r="BC413" s="49"/>
      <c r="BD413" s="49">
        <v>338</v>
      </c>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DQ413" s="49"/>
      <c r="DR413" s="49"/>
      <c r="DS413" s="49"/>
      <c r="DT413" s="49"/>
      <c r="DU413" s="49"/>
      <c r="DV413" s="49"/>
      <c r="DW413" s="49"/>
      <c r="DX413" s="49"/>
      <c r="DY413" s="49"/>
      <c r="DZ413" s="49"/>
      <c r="EA413" s="49"/>
      <c r="EB413" s="49"/>
      <c r="EC413" s="49"/>
      <c r="ED413" s="49"/>
      <c r="EE413" s="49"/>
      <c r="EF413" s="49"/>
      <c r="EG413" s="49"/>
      <c r="EH413" s="49"/>
      <c r="EI413" s="49"/>
      <c r="EJ413" s="49"/>
      <c r="EK413" s="49"/>
      <c r="EL413" s="49"/>
      <c r="EM413" s="49"/>
      <c r="EN413" s="49"/>
      <c r="EO413" s="49"/>
      <c r="EP413" s="49"/>
      <c r="EQ413" s="49"/>
      <c r="ER413" s="49"/>
      <c r="ES413" s="49"/>
      <c r="ET413" s="49"/>
      <c r="EU413" s="49"/>
      <c r="EV413" s="49"/>
      <c r="EW413" s="49"/>
      <c r="EX413" s="49"/>
      <c r="EY413" s="49"/>
      <c r="EZ413" s="49"/>
      <c r="FA413" s="49"/>
      <c r="FB413" s="49"/>
      <c r="FC413" s="49"/>
      <c r="FD413" s="49"/>
      <c r="FE413" s="49"/>
      <c r="FF413" s="49"/>
      <c r="FG413" s="49"/>
      <c r="FH413" s="49"/>
      <c r="FI413" s="49"/>
      <c r="FJ413" s="49"/>
      <c r="FK413" s="49"/>
      <c r="FL413" s="49"/>
      <c r="FM413" s="49"/>
      <c r="FN413" s="49"/>
      <c r="FO413" s="49"/>
      <c r="FP413" s="49"/>
      <c r="FQ413" s="49"/>
      <c r="FR413" s="49"/>
      <c r="FS413" s="49"/>
      <c r="FT413" s="49"/>
      <c r="FU413" s="49"/>
      <c r="FV413" s="49"/>
      <c r="FW413" s="49"/>
      <c r="FX413" s="49"/>
      <c r="FY413" s="49"/>
      <c r="FZ413" s="49"/>
      <c r="GA413" s="49"/>
      <c r="GB413" s="49"/>
      <c r="GC413" s="49"/>
      <c r="GD413" s="49"/>
      <c r="GE413" s="49"/>
      <c r="GF413" s="49"/>
      <c r="GG413" s="49"/>
      <c r="GH413" s="49"/>
      <c r="GI413" s="49"/>
      <c r="GJ413" s="49"/>
      <c r="GK413" s="49"/>
      <c r="GL413" s="49"/>
      <c r="GM413" s="49"/>
      <c r="GN413" s="49"/>
      <c r="GO413" s="49"/>
      <c r="GP413" s="49"/>
      <c r="GQ413" s="49"/>
      <c r="GR413" s="49"/>
      <c r="GS413" s="49"/>
      <c r="GT413" s="49"/>
      <c r="GU413" s="49"/>
      <c r="GV413" s="49"/>
      <c r="GW413" s="49"/>
      <c r="GX413" s="49"/>
      <c r="GY413" s="49"/>
      <c r="GZ413" s="49"/>
      <c r="HA413" s="49"/>
      <c r="HB413" s="49"/>
      <c r="HC413" s="49"/>
      <c r="HD413" s="49"/>
      <c r="HE413" s="49"/>
      <c r="HF413" s="49"/>
      <c r="HG413" s="49"/>
      <c r="HH413" s="49"/>
      <c r="HI413" s="49"/>
      <c r="HJ413" s="49"/>
      <c r="HK413" s="49"/>
      <c r="HL413" s="49"/>
      <c r="HM413" s="49"/>
      <c r="HN413" s="49"/>
      <c r="HO413" s="49"/>
      <c r="HP413" s="49"/>
      <c r="HQ413" s="49"/>
      <c r="HR413" s="49"/>
      <c r="HS413" s="49"/>
      <c r="HT413" s="49"/>
      <c r="HU413" s="49"/>
      <c r="HV413" s="49"/>
      <c r="HW413" s="49"/>
      <c r="HX413" s="49"/>
      <c r="HY413" s="49"/>
      <c r="HZ413" s="49"/>
      <c r="IA413" s="49"/>
      <c r="IB413" s="49"/>
      <c r="IC413" s="49"/>
      <c r="ID413" s="49"/>
      <c r="IE413" s="49"/>
      <c r="IF413" s="49"/>
      <c r="IG413" s="49"/>
      <c r="IH413" s="49"/>
      <c r="II413" s="49"/>
      <c r="IJ413" s="49"/>
      <c r="IK413" s="49"/>
      <c r="IL413" s="49"/>
      <c r="IM413" s="49"/>
      <c r="IN413" s="49"/>
      <c r="IO413" s="49"/>
      <c r="IP413" s="49"/>
      <c r="IQ413" s="49"/>
      <c r="IR413" s="49"/>
      <c r="IS413" s="49"/>
      <c r="IT413" s="49"/>
      <c r="IU413" s="49"/>
      <c r="IV413" s="49"/>
      <c r="IW413" s="49"/>
      <c r="IX413" s="49"/>
    </row>
    <row r="414" spans="1:258" s="168" customFormat="1" ht="12.95" customHeight="1" thickBot="1">
      <c r="A414" s="226" t="s">
        <v>350</v>
      </c>
      <c r="B414" s="226"/>
      <c r="C414" s="229"/>
      <c r="D414" s="226">
        <v>120010238</v>
      </c>
      <c r="E414" s="149" t="s">
        <v>3538</v>
      </c>
      <c r="F414" s="149">
        <v>22100250</v>
      </c>
      <c r="G414" s="37" t="s">
        <v>1466</v>
      </c>
      <c r="H414" s="238" t="s">
        <v>682</v>
      </c>
      <c r="I414" s="238" t="s">
        <v>683</v>
      </c>
      <c r="J414" s="238" t="s">
        <v>1214</v>
      </c>
      <c r="K414" s="38" t="s">
        <v>150</v>
      </c>
      <c r="L414" s="39" t="s">
        <v>105</v>
      </c>
      <c r="M414" s="37" t="s">
        <v>121</v>
      </c>
      <c r="N414" s="40" t="s">
        <v>83</v>
      </c>
      <c r="O414" s="39" t="s">
        <v>107</v>
      </c>
      <c r="P414" s="37" t="s">
        <v>108</v>
      </c>
      <c r="Q414" s="39" t="s">
        <v>151</v>
      </c>
      <c r="R414" s="38" t="s">
        <v>110</v>
      </c>
      <c r="S414" s="39" t="s">
        <v>279</v>
      </c>
      <c r="T414" s="41" t="s">
        <v>280</v>
      </c>
      <c r="U414" s="37" t="s">
        <v>112</v>
      </c>
      <c r="V414" s="39">
        <v>90</v>
      </c>
      <c r="W414" s="37" t="s">
        <v>113</v>
      </c>
      <c r="X414" s="39"/>
      <c r="Y414" s="39"/>
      <c r="Z414" s="39"/>
      <c r="AA414" s="40">
        <v>30</v>
      </c>
      <c r="AB414" s="38">
        <v>60</v>
      </c>
      <c r="AC414" s="38">
        <v>10</v>
      </c>
      <c r="AD414" s="42" t="s">
        <v>123</v>
      </c>
      <c r="AE414" s="37" t="s">
        <v>115</v>
      </c>
      <c r="AF414" s="42">
        <v>6</v>
      </c>
      <c r="AG414" s="42">
        <v>14643956.199999999</v>
      </c>
      <c r="AH414" s="43">
        <f t="shared" si="28"/>
        <v>87863737.199999988</v>
      </c>
      <c r="AI414" s="44">
        <f t="shared" si="27"/>
        <v>98407385.66399999</v>
      </c>
      <c r="AJ414" s="45"/>
      <c r="AK414" s="46"/>
      <c r="AL414" s="45"/>
      <c r="AM414" s="45" t="s">
        <v>116</v>
      </c>
      <c r="AN414" s="35"/>
      <c r="AO414" s="37"/>
      <c r="AP414" s="37"/>
      <c r="AQ414" s="37"/>
      <c r="AR414" s="37" t="s">
        <v>690</v>
      </c>
      <c r="AS414" s="37" t="s">
        <v>690</v>
      </c>
      <c r="AT414" s="37"/>
      <c r="AU414" s="37"/>
      <c r="AV414" s="37"/>
      <c r="AW414" s="37"/>
      <c r="AX414" s="37"/>
      <c r="AY414" s="37"/>
      <c r="AZ414" s="49"/>
      <c r="BA414" s="49"/>
      <c r="BB414" s="49"/>
      <c r="BC414" s="49"/>
      <c r="BD414" s="49">
        <v>339</v>
      </c>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s="49"/>
      <c r="DR414" s="49"/>
      <c r="DS414" s="49"/>
      <c r="DT414" s="49"/>
      <c r="DU414" s="49"/>
      <c r="DV414" s="49"/>
      <c r="DW414" s="49"/>
      <c r="DX414" s="49"/>
      <c r="DY414" s="49"/>
      <c r="DZ414" s="49"/>
      <c r="EA414" s="49"/>
      <c r="EB414" s="49"/>
      <c r="EC414" s="49"/>
      <c r="ED414" s="49"/>
      <c r="EE414" s="49"/>
      <c r="EF414" s="49"/>
      <c r="EG414" s="49"/>
      <c r="EH414" s="49"/>
      <c r="EI414" s="49"/>
      <c r="EJ414" s="49"/>
      <c r="EK414" s="49"/>
      <c r="EL414" s="49"/>
      <c r="EM414" s="49"/>
      <c r="EN414" s="49"/>
      <c r="EO414" s="49"/>
      <c r="EP414" s="49"/>
      <c r="EQ414" s="49"/>
      <c r="ER414" s="49"/>
      <c r="ES414" s="49"/>
      <c r="ET414" s="49"/>
      <c r="EU414" s="49"/>
      <c r="EV414" s="49"/>
      <c r="EW414" s="49"/>
      <c r="EX414" s="49"/>
      <c r="EY414" s="49"/>
      <c r="EZ414" s="49"/>
      <c r="FA414" s="49"/>
      <c r="FB414" s="49"/>
      <c r="FC414" s="49"/>
      <c r="FD414" s="49"/>
      <c r="FE414" s="49"/>
      <c r="FF414" s="49"/>
      <c r="FG414" s="49"/>
      <c r="FH414" s="49"/>
      <c r="FI414" s="49"/>
      <c r="FJ414" s="49"/>
      <c r="FK414" s="49"/>
      <c r="FL414" s="49"/>
      <c r="FM414" s="49"/>
      <c r="FN414" s="49"/>
      <c r="FO414" s="49"/>
      <c r="FP414" s="49"/>
      <c r="FQ414" s="49"/>
      <c r="FR414" s="49"/>
      <c r="FS414" s="49"/>
      <c r="FT414" s="49"/>
      <c r="FU414" s="49"/>
      <c r="FV414" s="49"/>
      <c r="FW414" s="49"/>
      <c r="FX414" s="49"/>
      <c r="FY414" s="49"/>
      <c r="FZ414" s="49"/>
      <c r="GA414" s="49"/>
      <c r="GB414" s="49"/>
      <c r="GC414" s="49"/>
      <c r="GD414" s="49"/>
      <c r="GE414" s="49"/>
      <c r="GF414" s="49"/>
      <c r="GG414" s="49"/>
      <c r="GH414" s="49"/>
      <c r="GI414" s="49"/>
      <c r="GJ414" s="49"/>
      <c r="GK414" s="49"/>
      <c r="GL414" s="49"/>
      <c r="GM414" s="49"/>
      <c r="GN414" s="49"/>
      <c r="GO414" s="49"/>
      <c r="GP414" s="49"/>
      <c r="GQ414" s="49"/>
      <c r="GR414" s="49"/>
      <c r="GS414" s="49"/>
      <c r="GT414" s="49"/>
      <c r="GU414" s="49"/>
      <c r="GV414" s="49"/>
      <c r="GW414" s="49"/>
      <c r="GX414" s="49"/>
      <c r="GY414" s="49"/>
      <c r="GZ414" s="49"/>
      <c r="HA414" s="49"/>
      <c r="HB414" s="49"/>
      <c r="HC414" s="49"/>
      <c r="HD414" s="49"/>
      <c r="HE414" s="49"/>
      <c r="HF414" s="49"/>
      <c r="HG414" s="49"/>
      <c r="HH414" s="49"/>
      <c r="HI414" s="49"/>
      <c r="HJ414" s="49"/>
      <c r="HK414" s="49"/>
      <c r="HL414" s="49"/>
      <c r="HM414" s="49"/>
      <c r="HN414" s="49"/>
      <c r="HO414" s="49"/>
      <c r="HP414" s="49"/>
      <c r="HQ414" s="49"/>
      <c r="HR414" s="49"/>
      <c r="HS414" s="49"/>
      <c r="HT414" s="49"/>
      <c r="HU414" s="49"/>
      <c r="HV414" s="49"/>
      <c r="HW414" s="49"/>
      <c r="HX414" s="49"/>
      <c r="HY414" s="49"/>
      <c r="HZ414" s="49"/>
      <c r="IA414" s="49"/>
      <c r="IB414" s="49"/>
      <c r="IC414" s="49"/>
      <c r="ID414" s="49"/>
      <c r="IE414" s="49"/>
      <c r="IF414" s="49"/>
      <c r="IG414" s="49"/>
      <c r="IH414" s="49"/>
      <c r="II414" s="49"/>
      <c r="IJ414" s="49"/>
      <c r="IK414" s="49"/>
      <c r="IL414" s="49"/>
      <c r="IM414" s="49"/>
      <c r="IN414" s="49"/>
      <c r="IO414" s="49"/>
      <c r="IP414" s="49"/>
      <c r="IQ414" s="49"/>
      <c r="IR414" s="49"/>
      <c r="IS414" s="49"/>
      <c r="IT414" s="49"/>
      <c r="IU414" s="49"/>
      <c r="IV414" s="49"/>
      <c r="IW414" s="49"/>
      <c r="IX414" s="49"/>
    </row>
    <row r="415" spans="1:258" s="168" customFormat="1" ht="12.95" customHeight="1">
      <c r="A415" s="226" t="s">
        <v>350</v>
      </c>
      <c r="B415" s="226"/>
      <c r="C415" s="229"/>
      <c r="D415" s="226">
        <v>260001173</v>
      </c>
      <c r="E415" s="149" t="s">
        <v>1245</v>
      </c>
      <c r="F415" s="149">
        <v>22100251</v>
      </c>
      <c r="G415" s="37" t="s">
        <v>1467</v>
      </c>
      <c r="H415" s="37" t="s">
        <v>691</v>
      </c>
      <c r="I415" s="37" t="s">
        <v>692</v>
      </c>
      <c r="J415" s="37" t="s">
        <v>269</v>
      </c>
      <c r="K415" s="38" t="s">
        <v>104</v>
      </c>
      <c r="L415" s="39" t="s">
        <v>105</v>
      </c>
      <c r="M415" s="37"/>
      <c r="N415" s="40" t="s">
        <v>106</v>
      </c>
      <c r="O415" s="39" t="s">
        <v>107</v>
      </c>
      <c r="P415" s="37" t="s">
        <v>108</v>
      </c>
      <c r="Q415" s="39" t="s">
        <v>109</v>
      </c>
      <c r="R415" s="38" t="s">
        <v>110</v>
      </c>
      <c r="S415" s="39" t="s">
        <v>107</v>
      </c>
      <c r="T415" s="41" t="s">
        <v>122</v>
      </c>
      <c r="U415" s="37" t="s">
        <v>112</v>
      </c>
      <c r="V415" s="39"/>
      <c r="W415" s="37"/>
      <c r="X415" s="39"/>
      <c r="Y415" s="39" t="s">
        <v>435</v>
      </c>
      <c r="Z415" s="39" t="s">
        <v>436</v>
      </c>
      <c r="AA415" s="40">
        <v>0</v>
      </c>
      <c r="AB415" s="38">
        <v>90</v>
      </c>
      <c r="AC415" s="38">
        <v>10</v>
      </c>
      <c r="AD415" s="42" t="s">
        <v>364</v>
      </c>
      <c r="AE415" s="37" t="s">
        <v>115</v>
      </c>
      <c r="AF415" s="42">
        <v>1000</v>
      </c>
      <c r="AG415" s="42">
        <v>2950</v>
      </c>
      <c r="AH415" s="43">
        <v>0</v>
      </c>
      <c r="AI415" s="44">
        <f t="shared" si="27"/>
        <v>0</v>
      </c>
      <c r="AJ415" s="45"/>
      <c r="AK415" s="46"/>
      <c r="AL415" s="45"/>
      <c r="AM415" s="45" t="s">
        <v>116</v>
      </c>
      <c r="AN415" s="35"/>
      <c r="AO415" s="37"/>
      <c r="AP415" s="37"/>
      <c r="AQ415" s="37"/>
      <c r="AR415" s="37" t="s">
        <v>693</v>
      </c>
      <c r="AS415" s="37" t="s">
        <v>693</v>
      </c>
      <c r="AT415" s="37"/>
      <c r="AU415" s="37"/>
      <c r="AV415" s="37"/>
      <c r="AW415" s="37"/>
      <c r="AX415" s="37"/>
      <c r="AY415" s="37"/>
      <c r="AZ415" s="49"/>
      <c r="BA415" s="49"/>
      <c r="BB415" s="49"/>
      <c r="BC415" s="49"/>
      <c r="BD415" s="49">
        <v>340</v>
      </c>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s="49"/>
      <c r="DR415" s="49"/>
      <c r="DS415" s="49"/>
      <c r="DT415" s="49"/>
      <c r="DU415" s="49"/>
      <c r="DV415" s="49"/>
      <c r="DW415" s="49"/>
      <c r="DX415" s="49"/>
      <c r="DY415" s="49"/>
      <c r="DZ415" s="49"/>
      <c r="EA415" s="49"/>
      <c r="EB415" s="49"/>
      <c r="EC415" s="49"/>
      <c r="ED415" s="49"/>
      <c r="EE415" s="49"/>
      <c r="EF415" s="49"/>
      <c r="EG415" s="49"/>
      <c r="EH415" s="49"/>
      <c r="EI415" s="49"/>
      <c r="EJ415" s="49"/>
      <c r="EK415" s="49"/>
      <c r="EL415" s="49"/>
      <c r="EM415" s="49"/>
      <c r="EN415" s="49"/>
      <c r="EO415" s="49"/>
      <c r="EP415" s="49"/>
      <c r="EQ415" s="49"/>
      <c r="ER415" s="49"/>
      <c r="ES415" s="49"/>
      <c r="ET415" s="49"/>
      <c r="EU415" s="49"/>
      <c r="EV415" s="49"/>
      <c r="EW415" s="49"/>
      <c r="EX415" s="49"/>
      <c r="EY415" s="49"/>
      <c r="EZ415" s="49"/>
      <c r="FA415" s="49"/>
      <c r="FB415" s="49"/>
      <c r="FC415" s="49"/>
      <c r="FD415" s="49"/>
      <c r="FE415" s="49"/>
      <c r="FF415" s="49"/>
      <c r="FG415" s="49"/>
      <c r="FH415" s="49"/>
      <c r="FI415" s="49"/>
      <c r="FJ415" s="49"/>
      <c r="FK415" s="49"/>
      <c r="FL415" s="49"/>
      <c r="FM415" s="49"/>
      <c r="FN415" s="49"/>
      <c r="FO415" s="49"/>
      <c r="FP415" s="49"/>
      <c r="FQ415" s="49"/>
      <c r="FR415" s="49"/>
      <c r="FS415" s="49"/>
      <c r="FT415" s="49"/>
      <c r="FU415" s="49"/>
      <c r="FV415" s="49"/>
      <c r="FW415" s="49"/>
      <c r="FX415" s="49"/>
      <c r="FY415" s="49"/>
      <c r="FZ415" s="49"/>
      <c r="GA415" s="49"/>
      <c r="GB415" s="49"/>
      <c r="GC415" s="49"/>
      <c r="GD415" s="49"/>
      <c r="GE415" s="49"/>
      <c r="GF415" s="49"/>
      <c r="GG415" s="49"/>
      <c r="GH415" s="49"/>
      <c r="GI415" s="49"/>
      <c r="GJ415" s="49"/>
      <c r="GK415" s="49"/>
      <c r="GL415" s="49"/>
      <c r="GM415" s="49"/>
      <c r="GN415" s="49"/>
      <c r="GO415" s="49"/>
      <c r="GP415" s="49"/>
      <c r="GQ415" s="49"/>
      <c r="GR415" s="49"/>
      <c r="GS415" s="49"/>
      <c r="GT415" s="49"/>
      <c r="GU415" s="49"/>
      <c r="GV415" s="49"/>
      <c r="GW415" s="49"/>
      <c r="GX415" s="49"/>
      <c r="GY415" s="49"/>
      <c r="GZ415" s="49"/>
      <c r="HA415" s="49"/>
      <c r="HB415" s="49"/>
      <c r="HC415" s="49"/>
      <c r="HD415" s="49"/>
      <c r="HE415" s="49"/>
      <c r="HF415" s="49"/>
      <c r="HG415" s="49"/>
      <c r="HH415" s="49"/>
      <c r="HI415" s="49"/>
      <c r="HJ415" s="49"/>
      <c r="HK415" s="49"/>
      <c r="HL415" s="49"/>
      <c r="HM415" s="49"/>
      <c r="HN415" s="49"/>
      <c r="HO415" s="49"/>
      <c r="HP415" s="49"/>
      <c r="HQ415" s="49"/>
      <c r="HR415" s="49"/>
      <c r="HS415" s="49"/>
      <c r="HT415" s="49"/>
      <c r="HU415" s="49"/>
      <c r="HV415" s="49"/>
      <c r="HW415" s="49"/>
      <c r="HX415" s="49"/>
      <c r="HY415" s="49"/>
      <c r="HZ415" s="49"/>
      <c r="IA415" s="49"/>
      <c r="IB415" s="49"/>
      <c r="IC415" s="49"/>
      <c r="ID415" s="49"/>
      <c r="IE415" s="49"/>
      <c r="IF415" s="49"/>
      <c r="IG415" s="49"/>
      <c r="IH415" s="49"/>
      <c r="II415" s="49"/>
      <c r="IJ415" s="49"/>
      <c r="IK415" s="49"/>
      <c r="IL415" s="49"/>
      <c r="IM415" s="49"/>
      <c r="IN415" s="49"/>
      <c r="IO415" s="49"/>
      <c r="IP415" s="49"/>
      <c r="IQ415" s="49"/>
      <c r="IR415" s="49"/>
      <c r="IS415" s="49"/>
      <c r="IT415" s="49"/>
      <c r="IU415" s="49"/>
      <c r="IV415" s="49"/>
      <c r="IW415" s="49"/>
      <c r="IX415" s="49"/>
    </row>
    <row r="416" spans="1:258" s="168" customFormat="1" ht="12.95" customHeight="1">
      <c r="A416" s="301" t="s">
        <v>350</v>
      </c>
      <c r="B416" s="302"/>
      <c r="C416" s="302"/>
      <c r="D416" s="301">
        <v>260001173</v>
      </c>
      <c r="E416" s="301" t="s">
        <v>3904</v>
      </c>
      <c r="F416" s="301">
        <v>22100251</v>
      </c>
      <c r="G416" s="293"/>
      <c r="H416" s="126" t="s">
        <v>691</v>
      </c>
      <c r="I416" s="126" t="s">
        <v>692</v>
      </c>
      <c r="J416" s="126" t="s">
        <v>269</v>
      </c>
      <c r="K416" s="101" t="s">
        <v>104</v>
      </c>
      <c r="L416" s="101" t="s">
        <v>105</v>
      </c>
      <c r="M416" s="74"/>
      <c r="N416" s="101" t="s">
        <v>106</v>
      </c>
      <c r="O416" s="122" t="s">
        <v>107</v>
      </c>
      <c r="P416" s="124" t="s">
        <v>108</v>
      </c>
      <c r="Q416" s="74" t="s">
        <v>109</v>
      </c>
      <c r="R416" s="74" t="s">
        <v>110</v>
      </c>
      <c r="S416" s="122" t="s">
        <v>107</v>
      </c>
      <c r="T416" s="124" t="s">
        <v>122</v>
      </c>
      <c r="U416" s="74" t="s">
        <v>112</v>
      </c>
      <c r="V416" s="74"/>
      <c r="W416" s="74"/>
      <c r="X416" s="74"/>
      <c r="Y416" s="74" t="s">
        <v>435</v>
      </c>
      <c r="Z416" s="74" t="s">
        <v>436</v>
      </c>
      <c r="AA416" s="294">
        <v>0</v>
      </c>
      <c r="AB416" s="74">
        <v>90</v>
      </c>
      <c r="AC416" s="294">
        <v>10</v>
      </c>
      <c r="AD416" s="74" t="s">
        <v>364</v>
      </c>
      <c r="AE416" s="74" t="s">
        <v>115</v>
      </c>
      <c r="AF416" s="295">
        <v>946</v>
      </c>
      <c r="AG416" s="296">
        <v>2950</v>
      </c>
      <c r="AH416" s="297">
        <v>0</v>
      </c>
      <c r="AI416" s="164">
        <f t="shared" si="27"/>
        <v>0</v>
      </c>
      <c r="AJ416" s="298"/>
      <c r="AK416" s="298"/>
      <c r="AL416" s="298"/>
      <c r="AM416" s="299" t="s">
        <v>116</v>
      </c>
      <c r="AN416" s="300"/>
      <c r="AO416" s="300"/>
      <c r="AP416" s="74"/>
      <c r="AQ416" s="74"/>
      <c r="AR416" s="74" t="s">
        <v>693</v>
      </c>
      <c r="AS416" s="293"/>
      <c r="AT416" s="74"/>
      <c r="AU416" s="74"/>
      <c r="AV416" s="74"/>
      <c r="AW416" s="74"/>
      <c r="AX416" s="74"/>
      <c r="AY416" s="74" t="s">
        <v>3870</v>
      </c>
      <c r="AZ416" s="216"/>
      <c r="BA416" s="216"/>
      <c r="BB416" s="216"/>
      <c r="BC416" s="224"/>
      <c r="BD416" s="49">
        <v>341</v>
      </c>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s="49"/>
      <c r="DR416" s="49"/>
      <c r="DS416" s="49"/>
      <c r="DT416" s="49"/>
      <c r="DU416" s="49"/>
      <c r="DV416" s="49"/>
      <c r="DW416" s="49"/>
      <c r="DX416" s="49"/>
      <c r="DY416" s="49"/>
      <c r="DZ416" s="49"/>
      <c r="EA416" s="49"/>
      <c r="EB416" s="49"/>
      <c r="EC416" s="49"/>
      <c r="ED416" s="49"/>
      <c r="EE416" s="49"/>
      <c r="EF416" s="49"/>
      <c r="EG416" s="49"/>
      <c r="EH416" s="49"/>
      <c r="EI416" s="49"/>
      <c r="EJ416" s="49"/>
      <c r="EK416" s="49"/>
      <c r="EL416" s="49"/>
      <c r="EM416" s="49"/>
      <c r="EN416" s="49"/>
      <c r="EO416" s="49"/>
      <c r="EP416" s="49"/>
      <c r="EQ416" s="49"/>
      <c r="ER416" s="49"/>
      <c r="ES416" s="49"/>
      <c r="ET416" s="49"/>
      <c r="EU416" s="49"/>
      <c r="EV416" s="49"/>
      <c r="EW416" s="49"/>
      <c r="EX416" s="49"/>
      <c r="EY416" s="49"/>
      <c r="EZ416" s="49"/>
      <c r="FA416" s="49"/>
      <c r="FB416" s="49"/>
      <c r="FC416" s="49"/>
      <c r="FD416" s="49"/>
      <c r="FE416" s="49"/>
      <c r="FF416" s="49"/>
      <c r="FG416" s="49"/>
      <c r="FH416" s="49"/>
      <c r="FI416" s="49"/>
      <c r="FJ416" s="49"/>
      <c r="FK416" s="49"/>
      <c r="FL416" s="49"/>
      <c r="FM416" s="49"/>
      <c r="FN416" s="49"/>
      <c r="FO416" s="49"/>
      <c r="FP416" s="49"/>
      <c r="FQ416" s="49"/>
      <c r="FR416" s="49"/>
      <c r="FS416" s="49"/>
      <c r="FT416" s="49"/>
      <c r="FU416" s="49"/>
      <c r="FV416" s="49"/>
      <c r="FW416" s="49"/>
      <c r="FX416" s="49"/>
      <c r="FY416" s="49"/>
      <c r="FZ416" s="49"/>
      <c r="GA416" s="49"/>
      <c r="GB416" s="49"/>
      <c r="GC416" s="49"/>
      <c r="GD416" s="49"/>
      <c r="GE416" s="49"/>
      <c r="GF416" s="49"/>
      <c r="GG416" s="49"/>
      <c r="GH416" s="49"/>
      <c r="GI416" s="49"/>
      <c r="GJ416" s="49"/>
      <c r="GK416" s="49"/>
      <c r="GL416" s="49"/>
      <c r="GM416" s="49"/>
      <c r="GN416" s="49"/>
      <c r="GO416" s="49"/>
      <c r="GP416" s="49"/>
      <c r="GQ416" s="49"/>
      <c r="GR416" s="49"/>
      <c r="GS416" s="49"/>
      <c r="GT416" s="49"/>
      <c r="GU416" s="49"/>
      <c r="GV416" s="49"/>
      <c r="GW416" s="49"/>
      <c r="GX416" s="49"/>
      <c r="GY416" s="49"/>
      <c r="GZ416" s="49"/>
      <c r="HA416" s="49"/>
      <c r="HB416" s="49"/>
      <c r="HC416" s="49"/>
      <c r="HD416" s="49"/>
      <c r="HE416" s="49"/>
      <c r="HF416" s="49"/>
      <c r="HG416" s="49"/>
      <c r="HH416" s="49"/>
      <c r="HI416" s="49"/>
      <c r="HJ416" s="49"/>
      <c r="HK416" s="49"/>
      <c r="HL416" s="49"/>
      <c r="HM416" s="49"/>
      <c r="HN416" s="49"/>
      <c r="HO416" s="49"/>
      <c r="HP416" s="49"/>
      <c r="HQ416" s="49"/>
      <c r="HR416" s="49"/>
      <c r="HS416" s="49"/>
      <c r="HT416" s="49"/>
      <c r="HU416" s="49"/>
      <c r="HV416" s="49"/>
      <c r="HW416" s="49"/>
      <c r="HX416" s="49"/>
      <c r="HY416" s="49"/>
      <c r="HZ416" s="49"/>
      <c r="IA416" s="49"/>
      <c r="IB416" s="49"/>
      <c r="IC416" s="49"/>
      <c r="ID416" s="49"/>
      <c r="IE416" s="49"/>
      <c r="IF416" s="49"/>
      <c r="IG416" s="49"/>
      <c r="IH416" s="49"/>
      <c r="II416" s="49"/>
      <c r="IJ416" s="49"/>
      <c r="IK416" s="49"/>
      <c r="IL416" s="49"/>
      <c r="IM416" s="49"/>
      <c r="IN416" s="49"/>
      <c r="IO416" s="49"/>
      <c r="IP416" s="49"/>
      <c r="IQ416" s="49"/>
      <c r="IR416" s="49"/>
      <c r="IS416" s="49"/>
      <c r="IT416" s="49"/>
      <c r="IU416" s="49"/>
      <c r="IV416" s="49"/>
      <c r="IW416" s="49"/>
      <c r="IX416" s="49"/>
    </row>
    <row r="417" spans="1:258" s="168" customFormat="1" ht="12.95" customHeight="1">
      <c r="A417" s="787" t="s">
        <v>350</v>
      </c>
      <c r="B417" s="449"/>
      <c r="C417" s="449"/>
      <c r="D417" s="801">
        <v>210030313</v>
      </c>
      <c r="E417" s="519" t="s">
        <v>4565</v>
      </c>
      <c r="F417" s="449"/>
      <c r="G417" s="293"/>
      <c r="H417" s="707" t="s">
        <v>691</v>
      </c>
      <c r="I417" s="707" t="s">
        <v>692</v>
      </c>
      <c r="J417" s="37" t="s">
        <v>269</v>
      </c>
      <c r="K417" s="707" t="s">
        <v>104</v>
      </c>
      <c r="L417" s="708" t="s">
        <v>105</v>
      </c>
      <c r="M417" s="707"/>
      <c r="N417" s="708" t="s">
        <v>106</v>
      </c>
      <c r="O417" s="708" t="s">
        <v>107</v>
      </c>
      <c r="P417" s="37" t="s">
        <v>108</v>
      </c>
      <c r="Q417" s="708" t="s">
        <v>435</v>
      </c>
      <c r="R417" s="707" t="s">
        <v>110</v>
      </c>
      <c r="S417" s="708" t="s">
        <v>107</v>
      </c>
      <c r="T417" s="41" t="s">
        <v>122</v>
      </c>
      <c r="U417" s="707" t="s">
        <v>112</v>
      </c>
      <c r="V417" s="709"/>
      <c r="W417" s="707"/>
      <c r="X417" s="708"/>
      <c r="Y417" s="708" t="s">
        <v>2156</v>
      </c>
      <c r="Z417" s="708" t="s">
        <v>436</v>
      </c>
      <c r="AA417" s="710">
        <v>0</v>
      </c>
      <c r="AB417" s="711">
        <v>90</v>
      </c>
      <c r="AC417" s="711">
        <v>10</v>
      </c>
      <c r="AD417" s="712" t="s">
        <v>364</v>
      </c>
      <c r="AE417" s="707" t="s">
        <v>115</v>
      </c>
      <c r="AF417" s="712">
        <v>1029</v>
      </c>
      <c r="AG417" s="713">
        <v>4064.78</v>
      </c>
      <c r="AH417" s="714">
        <v>4182658.62</v>
      </c>
      <c r="AI417" s="714">
        <v>4684577.6500000004</v>
      </c>
      <c r="AJ417" s="715"/>
      <c r="AK417" s="714"/>
      <c r="AL417" s="714"/>
      <c r="AM417" s="706" t="s">
        <v>116</v>
      </c>
      <c r="AN417" s="707"/>
      <c r="AO417" s="707"/>
      <c r="AP417" s="707"/>
      <c r="AQ417" s="707"/>
      <c r="AR417" s="707" t="s">
        <v>4519</v>
      </c>
      <c r="AS417" s="707"/>
      <c r="AT417" s="707"/>
      <c r="AU417" s="707"/>
      <c r="AV417" s="707"/>
      <c r="AW417" s="707"/>
      <c r="AX417" s="707"/>
      <c r="AY417" s="706" t="s">
        <v>105</v>
      </c>
      <c r="AZ417" s="716" t="s">
        <v>105</v>
      </c>
      <c r="BA417" s="1"/>
      <c r="BB417" s="1"/>
      <c r="BC417" s="1"/>
      <c r="BD417" s="49">
        <v>342</v>
      </c>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s="49"/>
      <c r="DR417" s="49"/>
      <c r="DS417" s="49"/>
      <c r="DT417" s="49"/>
      <c r="DU417" s="49"/>
      <c r="DV417" s="49"/>
      <c r="DW417" s="49"/>
      <c r="DX417" s="49"/>
      <c r="DY417" s="49"/>
      <c r="DZ417" s="49"/>
      <c r="EA417" s="49"/>
      <c r="EB417" s="49"/>
      <c r="EC417" s="49"/>
      <c r="ED417" s="49"/>
      <c r="EE417" s="49"/>
      <c r="EF417" s="49"/>
      <c r="EG417" s="49"/>
      <c r="EH417" s="49"/>
      <c r="EI417" s="49"/>
      <c r="EJ417" s="49"/>
      <c r="EK417" s="49"/>
      <c r="EL417" s="49"/>
      <c r="EM417" s="49"/>
      <c r="EN417" s="49"/>
      <c r="EO417" s="49"/>
      <c r="EP417" s="49"/>
      <c r="EQ417" s="49"/>
      <c r="ER417" s="49"/>
      <c r="ES417" s="49"/>
      <c r="ET417" s="49"/>
      <c r="EU417" s="49"/>
      <c r="EV417" s="49"/>
      <c r="EW417" s="49"/>
      <c r="EX417" s="49"/>
      <c r="EY417" s="49"/>
      <c r="EZ417" s="49"/>
      <c r="FA417" s="49"/>
      <c r="FB417" s="49"/>
      <c r="FC417" s="49"/>
      <c r="FD417" s="49"/>
      <c r="FE417" s="49"/>
      <c r="FF417" s="49"/>
      <c r="FG417" s="49"/>
      <c r="FH417" s="49"/>
      <c r="FI417" s="49"/>
      <c r="FJ417" s="49"/>
      <c r="FK417" s="49"/>
      <c r="FL417" s="49"/>
      <c r="FM417" s="49"/>
      <c r="FN417" s="49"/>
      <c r="FO417" s="49"/>
      <c r="FP417" s="49"/>
      <c r="FQ417" s="49"/>
      <c r="FR417" s="49"/>
      <c r="FS417" s="49"/>
      <c r="FT417" s="49"/>
      <c r="FU417" s="49"/>
      <c r="FV417" s="49"/>
      <c r="FW417" s="49"/>
      <c r="FX417" s="49"/>
      <c r="FY417" s="49"/>
      <c r="FZ417" s="49"/>
      <c r="GA417" s="49"/>
      <c r="GB417" s="49"/>
      <c r="GC417" s="49"/>
      <c r="GD417" s="49"/>
      <c r="GE417" s="49"/>
      <c r="GF417" s="49"/>
      <c r="GG417" s="49"/>
      <c r="GH417" s="49"/>
      <c r="GI417" s="49"/>
      <c r="GJ417" s="49"/>
      <c r="GK417" s="49"/>
      <c r="GL417" s="49"/>
      <c r="GM417" s="49"/>
      <c r="GN417" s="49"/>
      <c r="GO417" s="49"/>
      <c r="GP417" s="49"/>
      <c r="GQ417" s="49"/>
      <c r="GR417" s="49"/>
      <c r="GS417" s="49"/>
      <c r="GT417" s="49"/>
      <c r="GU417" s="49"/>
      <c r="GV417" s="49"/>
      <c r="GW417" s="49"/>
      <c r="GX417" s="49"/>
      <c r="GY417" s="49"/>
      <c r="GZ417" s="49"/>
      <c r="HA417" s="49"/>
      <c r="HB417" s="49"/>
      <c r="HC417" s="49"/>
      <c r="HD417" s="49"/>
      <c r="HE417" s="49"/>
      <c r="HF417" s="49"/>
      <c r="HG417" s="49"/>
      <c r="HH417" s="49"/>
      <c r="HI417" s="49"/>
      <c r="HJ417" s="49"/>
      <c r="HK417" s="49"/>
      <c r="HL417" s="49"/>
      <c r="HM417" s="49"/>
      <c r="HN417" s="49"/>
      <c r="HO417" s="49"/>
      <c r="HP417" s="49"/>
      <c r="HQ417" s="49"/>
      <c r="HR417" s="49"/>
      <c r="HS417" s="49"/>
      <c r="HT417" s="49"/>
      <c r="HU417" s="49"/>
      <c r="HV417" s="49"/>
      <c r="HW417" s="49"/>
      <c r="HX417" s="49"/>
      <c r="HY417" s="49"/>
      <c r="HZ417" s="49"/>
      <c r="IA417" s="49"/>
      <c r="IB417" s="49"/>
      <c r="IC417" s="49"/>
      <c r="ID417" s="49"/>
      <c r="IE417" s="49"/>
      <c r="IF417" s="49"/>
      <c r="IG417" s="49"/>
      <c r="IH417" s="49"/>
      <c r="II417" s="49"/>
      <c r="IJ417" s="49"/>
      <c r="IK417" s="49"/>
      <c r="IL417" s="49"/>
      <c r="IM417" s="49"/>
      <c r="IN417" s="49"/>
      <c r="IO417" s="49"/>
      <c r="IP417" s="49"/>
      <c r="IQ417" s="49"/>
      <c r="IR417" s="49"/>
      <c r="IS417" s="49"/>
      <c r="IT417" s="49"/>
      <c r="IU417" s="49"/>
      <c r="IV417" s="49"/>
      <c r="IW417" s="49"/>
      <c r="IX417" s="49"/>
    </row>
    <row r="418" spans="1:258" s="168" customFormat="1" ht="12.95" customHeight="1">
      <c r="A418" s="226" t="s">
        <v>350</v>
      </c>
      <c r="B418" s="226"/>
      <c r="C418" s="229"/>
      <c r="D418" s="226">
        <v>210029257</v>
      </c>
      <c r="E418" s="149" t="s">
        <v>3539</v>
      </c>
      <c r="F418" s="149">
        <v>22100252</v>
      </c>
      <c r="G418" s="37" t="s">
        <v>1468</v>
      </c>
      <c r="H418" s="37" t="s">
        <v>694</v>
      </c>
      <c r="I418" s="37" t="s">
        <v>695</v>
      </c>
      <c r="J418" s="37" t="s">
        <v>696</v>
      </c>
      <c r="K418" s="38" t="s">
        <v>104</v>
      </c>
      <c r="L418" s="39" t="s">
        <v>105</v>
      </c>
      <c r="M418" s="37" t="s">
        <v>121</v>
      </c>
      <c r="N418" s="40" t="s">
        <v>83</v>
      </c>
      <c r="O418" s="39" t="s">
        <v>107</v>
      </c>
      <c r="P418" s="37" t="s">
        <v>108</v>
      </c>
      <c r="Q418" s="39" t="s">
        <v>109</v>
      </c>
      <c r="R418" s="38" t="s">
        <v>110</v>
      </c>
      <c r="S418" s="39" t="s">
        <v>107</v>
      </c>
      <c r="T418" s="41" t="s">
        <v>122</v>
      </c>
      <c r="U418" s="37" t="s">
        <v>112</v>
      </c>
      <c r="V418" s="39">
        <v>60</v>
      </c>
      <c r="W418" s="37" t="s">
        <v>113</v>
      </c>
      <c r="X418" s="39"/>
      <c r="Y418" s="39"/>
      <c r="Z418" s="39"/>
      <c r="AA418" s="40">
        <v>30</v>
      </c>
      <c r="AB418" s="38">
        <v>60</v>
      </c>
      <c r="AC418" s="38">
        <v>10</v>
      </c>
      <c r="AD418" s="42" t="s">
        <v>129</v>
      </c>
      <c r="AE418" s="37" t="s">
        <v>115</v>
      </c>
      <c r="AF418" s="42">
        <v>18</v>
      </c>
      <c r="AG418" s="42">
        <v>554400</v>
      </c>
      <c r="AH418" s="43">
        <f t="shared" ref="AH418:AH423" si="29">AF418*AG418</f>
        <v>9979200</v>
      </c>
      <c r="AI418" s="44">
        <f t="shared" ref="AI418:AI435" si="30">AH418*1.12</f>
        <v>11176704.000000002</v>
      </c>
      <c r="AJ418" s="45"/>
      <c r="AK418" s="46"/>
      <c r="AL418" s="45"/>
      <c r="AM418" s="45" t="s">
        <v>116</v>
      </c>
      <c r="AN418" s="35"/>
      <c r="AO418" s="37"/>
      <c r="AP418" s="37"/>
      <c r="AQ418" s="37"/>
      <c r="AR418" s="37" t="s">
        <v>697</v>
      </c>
      <c r="AS418" s="37" t="s">
        <v>697</v>
      </c>
      <c r="AT418" s="37"/>
      <c r="AU418" s="37"/>
      <c r="AV418" s="37"/>
      <c r="AW418" s="37"/>
      <c r="AX418" s="37"/>
      <c r="AY418" s="37"/>
      <c r="AZ418" s="49"/>
      <c r="BA418" s="49"/>
      <c r="BB418" s="49"/>
      <c r="BC418" s="49"/>
      <c r="BD418" s="49">
        <v>343</v>
      </c>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s="49"/>
      <c r="DR418" s="49"/>
      <c r="DS418" s="49"/>
      <c r="DT418" s="49"/>
      <c r="DU418" s="49"/>
      <c r="DV418" s="49"/>
      <c r="DW418" s="49"/>
      <c r="DX418" s="49"/>
      <c r="DY418" s="49"/>
      <c r="DZ418" s="49"/>
      <c r="EA418" s="49"/>
      <c r="EB418" s="49"/>
      <c r="EC418" s="49"/>
      <c r="ED418" s="49"/>
      <c r="EE418" s="49"/>
      <c r="EF418" s="49"/>
      <c r="EG418" s="49"/>
      <c r="EH418" s="49"/>
      <c r="EI418" s="49"/>
      <c r="EJ418" s="49"/>
      <c r="EK418" s="49"/>
      <c r="EL418" s="49"/>
      <c r="EM418" s="49"/>
      <c r="EN418" s="49"/>
      <c r="EO418" s="49"/>
      <c r="EP418" s="49"/>
      <c r="EQ418" s="49"/>
      <c r="ER418" s="49"/>
      <c r="ES418" s="49"/>
      <c r="ET418" s="49"/>
      <c r="EU418" s="49"/>
      <c r="EV418" s="49"/>
      <c r="EW418" s="49"/>
      <c r="EX418" s="49"/>
      <c r="EY418" s="49"/>
      <c r="EZ418" s="49"/>
      <c r="FA418" s="49"/>
      <c r="FB418" s="49"/>
      <c r="FC418" s="49"/>
      <c r="FD418" s="49"/>
      <c r="FE418" s="49"/>
      <c r="FF418" s="49"/>
      <c r="FG418" s="49"/>
      <c r="FH418" s="49"/>
      <c r="FI418" s="49"/>
      <c r="FJ418" s="49"/>
      <c r="FK418" s="49"/>
      <c r="FL418" s="49"/>
      <c r="FM418" s="49"/>
      <c r="FN418" s="49"/>
      <c r="FO418" s="49"/>
      <c r="FP418" s="49"/>
      <c r="FQ418" s="49"/>
      <c r="FR418" s="49"/>
      <c r="FS418" s="49"/>
      <c r="FT418" s="49"/>
      <c r="FU418" s="49"/>
      <c r="FV418" s="49"/>
      <c r="FW418" s="49"/>
      <c r="FX418" s="49"/>
      <c r="FY418" s="49"/>
      <c r="FZ418" s="49"/>
      <c r="GA418" s="49"/>
      <c r="GB418" s="49"/>
      <c r="GC418" s="49"/>
      <c r="GD418" s="49"/>
      <c r="GE418" s="49"/>
      <c r="GF418" s="49"/>
      <c r="GG418" s="49"/>
      <c r="GH418" s="49"/>
      <c r="GI418" s="49"/>
      <c r="GJ418" s="49"/>
      <c r="GK418" s="49"/>
      <c r="GL418" s="49"/>
      <c r="GM418" s="49"/>
      <c r="GN418" s="49"/>
      <c r="GO418" s="49"/>
      <c r="GP418" s="49"/>
      <c r="GQ418" s="49"/>
      <c r="GR418" s="49"/>
      <c r="GS418" s="49"/>
      <c r="GT418" s="49"/>
      <c r="GU418" s="49"/>
      <c r="GV418" s="49"/>
      <c r="GW418" s="49"/>
      <c r="GX418" s="49"/>
      <c r="GY418" s="49"/>
      <c r="GZ418" s="49"/>
      <c r="HA418" s="49"/>
      <c r="HB418" s="49"/>
      <c r="HC418" s="49"/>
      <c r="HD418" s="49"/>
      <c r="HE418" s="49"/>
      <c r="HF418" s="49"/>
      <c r="HG418" s="49"/>
      <c r="HH418" s="49"/>
      <c r="HI418" s="49"/>
      <c r="HJ418" s="49"/>
      <c r="HK418" s="49"/>
      <c r="HL418" s="49"/>
      <c r="HM418" s="49"/>
      <c r="HN418" s="49"/>
      <c r="HO418" s="49"/>
      <c r="HP418" s="49"/>
      <c r="HQ418" s="49"/>
      <c r="HR418" s="49"/>
      <c r="HS418" s="49"/>
      <c r="HT418" s="49"/>
      <c r="HU418" s="49"/>
      <c r="HV418" s="49"/>
      <c r="HW418" s="49"/>
      <c r="HX418" s="49"/>
      <c r="HY418" s="49"/>
      <c r="HZ418" s="49"/>
      <c r="IA418" s="49"/>
      <c r="IB418" s="49"/>
      <c r="IC418" s="49"/>
      <c r="ID418" s="49"/>
      <c r="IE418" s="49"/>
      <c r="IF418" s="49"/>
      <c r="IG418" s="49"/>
      <c r="IH418" s="49"/>
      <c r="II418" s="49"/>
      <c r="IJ418" s="49"/>
      <c r="IK418" s="49"/>
      <c r="IL418" s="49"/>
      <c r="IM418" s="49"/>
      <c r="IN418" s="49"/>
      <c r="IO418" s="49"/>
      <c r="IP418" s="49"/>
      <c r="IQ418" s="49"/>
      <c r="IR418" s="49"/>
      <c r="IS418" s="49"/>
      <c r="IT418" s="49"/>
      <c r="IU418" s="49"/>
      <c r="IV418" s="49"/>
      <c r="IW418" s="49"/>
      <c r="IX418" s="49"/>
    </row>
    <row r="419" spans="1:258" s="168" customFormat="1" ht="12.95" customHeight="1">
      <c r="A419" s="226" t="s">
        <v>350</v>
      </c>
      <c r="B419" s="226"/>
      <c r="C419" s="229"/>
      <c r="D419" s="226">
        <v>220019899</v>
      </c>
      <c r="E419" s="149" t="s">
        <v>3540</v>
      </c>
      <c r="F419" s="149">
        <v>22100253</v>
      </c>
      <c r="G419" s="37" t="s">
        <v>1469</v>
      </c>
      <c r="H419" s="37" t="s">
        <v>698</v>
      </c>
      <c r="I419" s="37" t="s">
        <v>699</v>
      </c>
      <c r="J419" s="37" t="s">
        <v>442</v>
      </c>
      <c r="K419" s="38" t="s">
        <v>104</v>
      </c>
      <c r="L419" s="39" t="s">
        <v>105</v>
      </c>
      <c r="M419" s="37" t="s">
        <v>121</v>
      </c>
      <c r="N419" s="40" t="s">
        <v>83</v>
      </c>
      <c r="O419" s="39" t="s">
        <v>107</v>
      </c>
      <c r="P419" s="37" t="s">
        <v>108</v>
      </c>
      <c r="Q419" s="39" t="s">
        <v>109</v>
      </c>
      <c r="R419" s="38" t="s">
        <v>110</v>
      </c>
      <c r="S419" s="39" t="s">
        <v>107</v>
      </c>
      <c r="T419" s="41" t="s">
        <v>122</v>
      </c>
      <c r="U419" s="37" t="s">
        <v>112</v>
      </c>
      <c r="V419" s="39">
        <v>60</v>
      </c>
      <c r="W419" s="37" t="s">
        <v>113</v>
      </c>
      <c r="X419" s="39"/>
      <c r="Y419" s="39"/>
      <c r="Z419" s="39"/>
      <c r="AA419" s="40">
        <v>30</v>
      </c>
      <c r="AB419" s="38">
        <v>60</v>
      </c>
      <c r="AC419" s="38">
        <v>10</v>
      </c>
      <c r="AD419" s="42" t="s">
        <v>129</v>
      </c>
      <c r="AE419" s="37" t="s">
        <v>115</v>
      </c>
      <c r="AF419" s="42">
        <v>1062</v>
      </c>
      <c r="AG419" s="42">
        <v>1417.5</v>
      </c>
      <c r="AH419" s="43">
        <f t="shared" si="29"/>
        <v>1505385</v>
      </c>
      <c r="AI419" s="44">
        <f t="shared" si="30"/>
        <v>1686031.2000000002</v>
      </c>
      <c r="AJ419" s="45"/>
      <c r="AK419" s="46"/>
      <c r="AL419" s="45"/>
      <c r="AM419" s="45" t="s">
        <v>116</v>
      </c>
      <c r="AN419" s="35"/>
      <c r="AO419" s="37"/>
      <c r="AP419" s="37"/>
      <c r="AQ419" s="37"/>
      <c r="AR419" s="37" t="s">
        <v>700</v>
      </c>
      <c r="AS419" s="37" t="s">
        <v>700</v>
      </c>
      <c r="AT419" s="37"/>
      <c r="AU419" s="37"/>
      <c r="AV419" s="37"/>
      <c r="AW419" s="37"/>
      <c r="AX419" s="37"/>
      <c r="AY419" s="37"/>
      <c r="AZ419" s="49"/>
      <c r="BA419" s="49"/>
      <c r="BB419" s="49"/>
      <c r="BC419" s="49"/>
      <c r="BD419" s="49">
        <v>344</v>
      </c>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s="49"/>
      <c r="DR419" s="49"/>
      <c r="DS419" s="49"/>
      <c r="DT419" s="49"/>
      <c r="DU419" s="49"/>
      <c r="DV419" s="49"/>
      <c r="DW419" s="49"/>
      <c r="DX419" s="49"/>
      <c r="DY419" s="49"/>
      <c r="DZ419" s="49"/>
      <c r="EA419" s="49"/>
      <c r="EB419" s="49"/>
      <c r="EC419" s="49"/>
      <c r="ED419" s="49"/>
      <c r="EE419" s="49"/>
      <c r="EF419" s="49"/>
      <c r="EG419" s="49"/>
      <c r="EH419" s="49"/>
      <c r="EI419" s="49"/>
      <c r="EJ419" s="49"/>
      <c r="EK419" s="49"/>
      <c r="EL419" s="49"/>
      <c r="EM419" s="49"/>
      <c r="EN419" s="49"/>
      <c r="EO419" s="49"/>
      <c r="EP419" s="49"/>
      <c r="EQ419" s="49"/>
      <c r="ER419" s="49"/>
      <c r="ES419" s="49"/>
      <c r="ET419" s="49"/>
      <c r="EU419" s="49"/>
      <c r="EV419" s="49"/>
      <c r="EW419" s="49"/>
      <c r="EX419" s="49"/>
      <c r="EY419" s="49"/>
      <c r="EZ419" s="49"/>
      <c r="FA419" s="49"/>
      <c r="FB419" s="49"/>
      <c r="FC419" s="49"/>
      <c r="FD419" s="49"/>
      <c r="FE419" s="49"/>
      <c r="FF419" s="49"/>
      <c r="FG419" s="49"/>
      <c r="FH419" s="49"/>
      <c r="FI419" s="49"/>
      <c r="FJ419" s="49"/>
      <c r="FK419" s="49"/>
      <c r="FL419" s="49"/>
      <c r="FM419" s="49"/>
      <c r="FN419" s="49"/>
      <c r="FO419" s="49"/>
      <c r="FP419" s="49"/>
      <c r="FQ419" s="49"/>
      <c r="FR419" s="49"/>
      <c r="FS419" s="49"/>
      <c r="FT419" s="49"/>
      <c r="FU419" s="49"/>
      <c r="FV419" s="49"/>
      <c r="FW419" s="49"/>
      <c r="FX419" s="49"/>
      <c r="FY419" s="49"/>
      <c r="FZ419" s="49"/>
      <c r="GA419" s="49"/>
      <c r="GB419" s="49"/>
      <c r="GC419" s="49"/>
      <c r="GD419" s="49"/>
      <c r="GE419" s="49"/>
      <c r="GF419" s="49"/>
      <c r="GG419" s="49"/>
      <c r="GH419" s="49"/>
      <c r="GI419" s="49"/>
      <c r="GJ419" s="49"/>
      <c r="GK419" s="49"/>
      <c r="GL419" s="49"/>
      <c r="GM419" s="49"/>
      <c r="GN419" s="49"/>
      <c r="GO419" s="49"/>
      <c r="GP419" s="49"/>
      <c r="GQ419" s="49"/>
      <c r="GR419" s="49"/>
      <c r="GS419" s="49"/>
      <c r="GT419" s="49"/>
      <c r="GU419" s="49"/>
      <c r="GV419" s="49"/>
      <c r="GW419" s="49"/>
      <c r="GX419" s="49"/>
      <c r="GY419" s="49"/>
      <c r="GZ419" s="49"/>
      <c r="HA419" s="49"/>
      <c r="HB419" s="49"/>
      <c r="HC419" s="49"/>
      <c r="HD419" s="49"/>
      <c r="HE419" s="49"/>
      <c r="HF419" s="49"/>
      <c r="HG419" s="49"/>
      <c r="HH419" s="49"/>
      <c r="HI419" s="49"/>
      <c r="HJ419" s="49"/>
      <c r="HK419" s="49"/>
      <c r="HL419" s="49"/>
      <c r="HM419" s="49"/>
      <c r="HN419" s="49"/>
      <c r="HO419" s="49"/>
      <c r="HP419" s="49"/>
      <c r="HQ419" s="49"/>
      <c r="HR419" s="49"/>
      <c r="HS419" s="49"/>
      <c r="HT419" s="49"/>
      <c r="HU419" s="49"/>
      <c r="HV419" s="49"/>
      <c r="HW419" s="49"/>
      <c r="HX419" s="49"/>
      <c r="HY419" s="49"/>
      <c r="HZ419" s="49"/>
      <c r="IA419" s="49"/>
      <c r="IB419" s="49"/>
      <c r="IC419" s="49"/>
      <c r="ID419" s="49"/>
      <c r="IE419" s="49"/>
      <c r="IF419" s="49"/>
      <c r="IG419" s="49"/>
      <c r="IH419" s="49"/>
      <c r="II419" s="49"/>
      <c r="IJ419" s="49"/>
      <c r="IK419" s="49"/>
      <c r="IL419" s="49"/>
      <c r="IM419" s="49"/>
      <c r="IN419" s="49"/>
      <c r="IO419" s="49"/>
      <c r="IP419" s="49"/>
      <c r="IQ419" s="49"/>
      <c r="IR419" s="49"/>
      <c r="IS419" s="49"/>
      <c r="IT419" s="49"/>
      <c r="IU419" s="49"/>
      <c r="IV419" s="49"/>
      <c r="IW419" s="49"/>
      <c r="IX419" s="49"/>
    </row>
    <row r="420" spans="1:258" s="168" customFormat="1" ht="12.95" customHeight="1">
      <c r="A420" s="226" t="s">
        <v>350</v>
      </c>
      <c r="B420" s="226"/>
      <c r="C420" s="229"/>
      <c r="D420" s="226">
        <v>220019900</v>
      </c>
      <c r="E420" s="149" t="s">
        <v>3541</v>
      </c>
      <c r="F420" s="149">
        <v>22100254</v>
      </c>
      <c r="G420" s="37" t="s">
        <v>1470</v>
      </c>
      <c r="H420" s="37" t="s">
        <v>698</v>
      </c>
      <c r="I420" s="37" t="s">
        <v>699</v>
      </c>
      <c r="J420" s="37" t="s">
        <v>442</v>
      </c>
      <c r="K420" s="38" t="s">
        <v>104</v>
      </c>
      <c r="L420" s="39" t="s">
        <v>105</v>
      </c>
      <c r="M420" s="37" t="s">
        <v>121</v>
      </c>
      <c r="N420" s="40" t="s">
        <v>83</v>
      </c>
      <c r="O420" s="39" t="s">
        <v>107</v>
      </c>
      <c r="P420" s="37" t="s">
        <v>108</v>
      </c>
      <c r="Q420" s="39" t="s">
        <v>109</v>
      </c>
      <c r="R420" s="38" t="s">
        <v>110</v>
      </c>
      <c r="S420" s="39" t="s">
        <v>107</v>
      </c>
      <c r="T420" s="41" t="s">
        <v>122</v>
      </c>
      <c r="U420" s="37" t="s">
        <v>112</v>
      </c>
      <c r="V420" s="39">
        <v>60</v>
      </c>
      <c r="W420" s="37" t="s">
        <v>113</v>
      </c>
      <c r="X420" s="39"/>
      <c r="Y420" s="39"/>
      <c r="Z420" s="39"/>
      <c r="AA420" s="40">
        <v>30</v>
      </c>
      <c r="AB420" s="38">
        <v>60</v>
      </c>
      <c r="AC420" s="38">
        <v>10</v>
      </c>
      <c r="AD420" s="42" t="s">
        <v>129</v>
      </c>
      <c r="AE420" s="37" t="s">
        <v>115</v>
      </c>
      <c r="AF420" s="42">
        <v>860</v>
      </c>
      <c r="AG420" s="42">
        <v>1358.44</v>
      </c>
      <c r="AH420" s="43">
        <f t="shared" si="29"/>
        <v>1168258.4000000001</v>
      </c>
      <c r="AI420" s="44">
        <f t="shared" si="30"/>
        <v>1308449.4080000003</v>
      </c>
      <c r="AJ420" s="45"/>
      <c r="AK420" s="46"/>
      <c r="AL420" s="45"/>
      <c r="AM420" s="45" t="s">
        <v>116</v>
      </c>
      <c r="AN420" s="35"/>
      <c r="AO420" s="37"/>
      <c r="AP420" s="37"/>
      <c r="AQ420" s="37"/>
      <c r="AR420" s="37" t="s">
        <v>701</v>
      </c>
      <c r="AS420" s="37" t="s">
        <v>701</v>
      </c>
      <c r="AT420" s="37"/>
      <c r="AU420" s="37"/>
      <c r="AV420" s="37"/>
      <c r="AW420" s="37"/>
      <c r="AX420" s="37"/>
      <c r="AY420" s="37"/>
      <c r="AZ420" s="49"/>
      <c r="BA420" s="49"/>
      <c r="BB420" s="49"/>
      <c r="BC420" s="49"/>
      <c r="BD420" s="49">
        <v>345</v>
      </c>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s="49"/>
      <c r="DR420" s="49"/>
      <c r="DS420" s="49"/>
      <c r="DT420" s="49"/>
      <c r="DU420" s="49"/>
      <c r="DV420" s="49"/>
      <c r="DW420" s="49"/>
      <c r="DX420" s="49"/>
      <c r="DY420" s="49"/>
      <c r="DZ420" s="49"/>
      <c r="EA420" s="49"/>
      <c r="EB420" s="49"/>
      <c r="EC420" s="49"/>
      <c r="ED420" s="49"/>
      <c r="EE420" s="49"/>
      <c r="EF420" s="49"/>
      <c r="EG420" s="49"/>
      <c r="EH420" s="49"/>
      <c r="EI420" s="49"/>
      <c r="EJ420" s="49"/>
      <c r="EK420" s="49"/>
      <c r="EL420" s="49"/>
      <c r="EM420" s="49"/>
      <c r="EN420" s="49"/>
      <c r="EO420" s="49"/>
      <c r="EP420" s="49"/>
      <c r="EQ420" s="49"/>
      <c r="ER420" s="49"/>
      <c r="ES420" s="49"/>
      <c r="ET420" s="49"/>
      <c r="EU420" s="49"/>
      <c r="EV420" s="49"/>
      <c r="EW420" s="49"/>
      <c r="EX420" s="49"/>
      <c r="EY420" s="49"/>
      <c r="EZ420" s="49"/>
      <c r="FA420" s="49"/>
      <c r="FB420" s="49"/>
      <c r="FC420" s="49"/>
      <c r="FD420" s="49"/>
      <c r="FE420" s="49"/>
      <c r="FF420" s="49"/>
      <c r="FG420" s="49"/>
      <c r="FH420" s="49"/>
      <c r="FI420" s="49"/>
      <c r="FJ420" s="49"/>
      <c r="FK420" s="49"/>
      <c r="FL420" s="49"/>
      <c r="FM420" s="49"/>
      <c r="FN420" s="49"/>
      <c r="FO420" s="49"/>
      <c r="FP420" s="49"/>
      <c r="FQ420" s="49"/>
      <c r="FR420" s="49"/>
      <c r="FS420" s="49"/>
      <c r="FT420" s="49"/>
      <c r="FU420" s="49"/>
      <c r="FV420" s="49"/>
      <c r="FW420" s="49"/>
      <c r="FX420" s="49"/>
      <c r="FY420" s="49"/>
      <c r="FZ420" s="49"/>
      <c r="GA420" s="49"/>
      <c r="GB420" s="49"/>
      <c r="GC420" s="49"/>
      <c r="GD420" s="49"/>
      <c r="GE420" s="49"/>
      <c r="GF420" s="49"/>
      <c r="GG420" s="49"/>
      <c r="GH420" s="49"/>
      <c r="GI420" s="49"/>
      <c r="GJ420" s="49"/>
      <c r="GK420" s="49"/>
      <c r="GL420" s="49"/>
      <c r="GM420" s="49"/>
      <c r="GN420" s="49"/>
      <c r="GO420" s="49"/>
      <c r="GP420" s="49"/>
      <c r="GQ420" s="49"/>
      <c r="GR420" s="49"/>
      <c r="GS420" s="49"/>
      <c r="GT420" s="49"/>
      <c r="GU420" s="49"/>
      <c r="GV420" s="49"/>
      <c r="GW420" s="49"/>
      <c r="GX420" s="49"/>
      <c r="GY420" s="49"/>
      <c r="GZ420" s="49"/>
      <c r="HA420" s="49"/>
      <c r="HB420" s="49"/>
      <c r="HC420" s="49"/>
      <c r="HD420" s="49"/>
      <c r="HE420" s="49"/>
      <c r="HF420" s="49"/>
      <c r="HG420" s="49"/>
      <c r="HH420" s="49"/>
      <c r="HI420" s="49"/>
      <c r="HJ420" s="49"/>
      <c r="HK420" s="49"/>
      <c r="HL420" s="49"/>
      <c r="HM420" s="49"/>
      <c r="HN420" s="49"/>
      <c r="HO420" s="49"/>
      <c r="HP420" s="49"/>
      <c r="HQ420" s="49"/>
      <c r="HR420" s="49"/>
      <c r="HS420" s="49"/>
      <c r="HT420" s="49"/>
      <c r="HU420" s="49"/>
      <c r="HV420" s="49"/>
      <c r="HW420" s="49"/>
      <c r="HX420" s="49"/>
      <c r="HY420" s="49"/>
      <c r="HZ420" s="49"/>
      <c r="IA420" s="49"/>
      <c r="IB420" s="49"/>
      <c r="IC420" s="49"/>
      <c r="ID420" s="49"/>
      <c r="IE420" s="49"/>
      <c r="IF420" s="49"/>
      <c r="IG420" s="49"/>
      <c r="IH420" s="49"/>
      <c r="II420" s="49"/>
      <c r="IJ420" s="49"/>
      <c r="IK420" s="49"/>
      <c r="IL420" s="49"/>
      <c r="IM420" s="49"/>
      <c r="IN420" s="49"/>
      <c r="IO420" s="49"/>
      <c r="IP420" s="49"/>
      <c r="IQ420" s="49"/>
      <c r="IR420" s="49"/>
      <c r="IS420" s="49"/>
      <c r="IT420" s="49"/>
      <c r="IU420" s="49"/>
      <c r="IV420" s="49"/>
      <c r="IW420" s="49"/>
      <c r="IX420" s="49"/>
    </row>
    <row r="421" spans="1:258" s="168" customFormat="1" ht="12.95" customHeight="1">
      <c r="A421" s="226" t="s">
        <v>350</v>
      </c>
      <c r="B421" s="226"/>
      <c r="C421" s="229"/>
      <c r="D421" s="226">
        <v>210025302</v>
      </c>
      <c r="E421" s="149" t="s">
        <v>3542</v>
      </c>
      <c r="F421" s="149">
        <v>22100255</v>
      </c>
      <c r="G421" s="37" t="s">
        <v>1471</v>
      </c>
      <c r="H421" s="37" t="s">
        <v>702</v>
      </c>
      <c r="I421" s="37" t="s">
        <v>699</v>
      </c>
      <c r="J421" s="37" t="s">
        <v>703</v>
      </c>
      <c r="K421" s="38" t="s">
        <v>104</v>
      </c>
      <c r="L421" s="39" t="s">
        <v>105</v>
      </c>
      <c r="M421" s="37" t="s">
        <v>121</v>
      </c>
      <c r="N421" s="40" t="s">
        <v>83</v>
      </c>
      <c r="O421" s="39" t="s">
        <v>107</v>
      </c>
      <c r="P421" s="37" t="s">
        <v>108</v>
      </c>
      <c r="Q421" s="39" t="s">
        <v>109</v>
      </c>
      <c r="R421" s="38" t="s">
        <v>110</v>
      </c>
      <c r="S421" s="39" t="s">
        <v>107</v>
      </c>
      <c r="T421" s="41" t="s">
        <v>122</v>
      </c>
      <c r="U421" s="37" t="s">
        <v>112</v>
      </c>
      <c r="V421" s="39">
        <v>60</v>
      </c>
      <c r="W421" s="37" t="s">
        <v>113</v>
      </c>
      <c r="X421" s="39"/>
      <c r="Y421" s="39"/>
      <c r="Z421" s="39"/>
      <c r="AA421" s="40">
        <v>30</v>
      </c>
      <c r="AB421" s="38">
        <v>60</v>
      </c>
      <c r="AC421" s="38">
        <v>10</v>
      </c>
      <c r="AD421" s="42" t="s">
        <v>129</v>
      </c>
      <c r="AE421" s="37" t="s">
        <v>115</v>
      </c>
      <c r="AF421" s="42">
        <v>77</v>
      </c>
      <c r="AG421" s="42">
        <v>939.4</v>
      </c>
      <c r="AH421" s="43">
        <f t="shared" si="29"/>
        <v>72333.8</v>
      </c>
      <c r="AI421" s="44">
        <f t="shared" si="30"/>
        <v>81013.856000000014</v>
      </c>
      <c r="AJ421" s="45"/>
      <c r="AK421" s="46"/>
      <c r="AL421" s="45"/>
      <c r="AM421" s="45" t="s">
        <v>116</v>
      </c>
      <c r="AN421" s="35"/>
      <c r="AO421" s="37"/>
      <c r="AP421" s="37"/>
      <c r="AQ421" s="37"/>
      <c r="AR421" s="37" t="s">
        <v>704</v>
      </c>
      <c r="AS421" s="37" t="s">
        <v>704</v>
      </c>
      <c r="AT421" s="37"/>
      <c r="AU421" s="37"/>
      <c r="AV421" s="37"/>
      <c r="AW421" s="37"/>
      <c r="AX421" s="37"/>
      <c r="AY421" s="37"/>
      <c r="AZ421" s="49"/>
      <c r="BA421" s="49"/>
      <c r="BB421" s="49"/>
      <c r="BC421" s="49"/>
      <c r="BD421" s="49">
        <v>346</v>
      </c>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c r="DV421" s="49"/>
      <c r="DW421" s="49"/>
      <c r="DX421" s="49"/>
      <c r="DY421" s="49"/>
      <c r="DZ421" s="49"/>
      <c r="EA421" s="49"/>
      <c r="EB421" s="49"/>
      <c r="EC421" s="49"/>
      <c r="ED421" s="49"/>
      <c r="EE421" s="49"/>
      <c r="EF421" s="49"/>
      <c r="EG421" s="49"/>
      <c r="EH421" s="49"/>
      <c r="EI421" s="49"/>
      <c r="EJ421" s="49"/>
      <c r="EK421" s="49"/>
      <c r="EL421" s="49"/>
      <c r="EM421" s="49"/>
      <c r="EN421" s="49"/>
      <c r="EO421" s="49"/>
      <c r="EP421" s="49"/>
      <c r="EQ421" s="49"/>
      <c r="ER421" s="49"/>
      <c r="ES421" s="49"/>
      <c r="ET421" s="49"/>
      <c r="EU421" s="49"/>
      <c r="EV421" s="49"/>
      <c r="EW421" s="49"/>
      <c r="EX421" s="49"/>
      <c r="EY421" s="49"/>
      <c r="EZ421" s="49"/>
      <c r="FA421" s="49"/>
      <c r="FB421" s="49"/>
      <c r="FC421" s="49"/>
      <c r="FD421" s="49"/>
      <c r="FE421" s="49"/>
      <c r="FF421" s="49"/>
      <c r="FG421" s="49"/>
      <c r="FH421" s="49"/>
      <c r="FI421" s="49"/>
      <c r="FJ421" s="49"/>
      <c r="FK421" s="49"/>
      <c r="FL421" s="49"/>
      <c r="FM421" s="49"/>
      <c r="FN421" s="49"/>
      <c r="FO421" s="49"/>
      <c r="FP421" s="49"/>
      <c r="FQ421" s="49"/>
      <c r="FR421" s="49"/>
      <c r="FS421" s="49"/>
      <c r="FT421" s="49"/>
      <c r="FU421" s="49"/>
      <c r="FV421" s="49"/>
      <c r="FW421" s="49"/>
      <c r="FX421" s="49"/>
      <c r="FY421" s="49"/>
      <c r="FZ421" s="49"/>
      <c r="GA421" s="49"/>
      <c r="GB421" s="49"/>
      <c r="GC421" s="49"/>
      <c r="GD421" s="49"/>
      <c r="GE421" s="49"/>
      <c r="GF421" s="49"/>
      <c r="GG421" s="49"/>
      <c r="GH421" s="49"/>
      <c r="GI421" s="49"/>
      <c r="GJ421" s="49"/>
      <c r="GK421" s="49"/>
      <c r="GL421" s="49"/>
      <c r="GM421" s="49"/>
      <c r="GN421" s="49"/>
      <c r="GO421" s="49"/>
      <c r="GP421" s="49"/>
      <c r="GQ421" s="49"/>
      <c r="GR421" s="49"/>
      <c r="GS421" s="49"/>
      <c r="GT421" s="49"/>
      <c r="GU421" s="49"/>
      <c r="GV421" s="49"/>
      <c r="GW421" s="49"/>
      <c r="GX421" s="49"/>
      <c r="GY421" s="49"/>
      <c r="GZ421" s="49"/>
      <c r="HA421" s="49"/>
      <c r="HB421" s="49"/>
      <c r="HC421" s="49"/>
      <c r="HD421" s="49"/>
      <c r="HE421" s="49"/>
      <c r="HF421" s="49"/>
      <c r="HG421" s="49"/>
      <c r="HH421" s="49"/>
      <c r="HI421" s="49"/>
      <c r="HJ421" s="49"/>
      <c r="HK421" s="49"/>
      <c r="HL421" s="49"/>
      <c r="HM421" s="49"/>
      <c r="HN421" s="49"/>
      <c r="HO421" s="49"/>
      <c r="HP421" s="49"/>
      <c r="HQ421" s="49"/>
      <c r="HR421" s="49"/>
      <c r="HS421" s="49"/>
      <c r="HT421" s="49"/>
      <c r="HU421" s="49"/>
      <c r="HV421" s="49"/>
      <c r="HW421" s="49"/>
      <c r="HX421" s="49"/>
      <c r="HY421" s="49"/>
      <c r="HZ421" s="49"/>
      <c r="IA421" s="49"/>
      <c r="IB421" s="49"/>
      <c r="IC421" s="49"/>
      <c r="ID421" s="49"/>
      <c r="IE421" s="49"/>
      <c r="IF421" s="49"/>
      <c r="IG421" s="49"/>
      <c r="IH421" s="49"/>
      <c r="II421" s="49"/>
      <c r="IJ421" s="49"/>
      <c r="IK421" s="49"/>
      <c r="IL421" s="49"/>
      <c r="IM421" s="49"/>
      <c r="IN421" s="49"/>
      <c r="IO421" s="49"/>
      <c r="IP421" s="49"/>
      <c r="IQ421" s="49"/>
      <c r="IR421" s="49"/>
      <c r="IS421" s="49"/>
      <c r="IT421" s="49"/>
      <c r="IU421" s="49"/>
      <c r="IV421" s="49"/>
      <c r="IW421" s="49"/>
      <c r="IX421" s="49"/>
    </row>
    <row r="422" spans="1:258" s="168" customFormat="1" ht="12.95" customHeight="1">
      <c r="A422" s="226" t="s">
        <v>350</v>
      </c>
      <c r="B422" s="226"/>
      <c r="C422" s="229"/>
      <c r="D422" s="226">
        <v>120006874</v>
      </c>
      <c r="E422" s="149" t="s">
        <v>3543</v>
      </c>
      <c r="F422" s="149">
        <v>22100256</v>
      </c>
      <c r="G422" s="37" t="s">
        <v>1472</v>
      </c>
      <c r="H422" s="37" t="s">
        <v>705</v>
      </c>
      <c r="I422" s="37" t="s">
        <v>706</v>
      </c>
      <c r="J422" s="37" t="s">
        <v>707</v>
      </c>
      <c r="K422" s="38" t="s">
        <v>150</v>
      </c>
      <c r="L422" s="39" t="s">
        <v>105</v>
      </c>
      <c r="M422" s="37" t="s">
        <v>121</v>
      </c>
      <c r="N422" s="40" t="s">
        <v>83</v>
      </c>
      <c r="O422" s="39" t="s">
        <v>107</v>
      </c>
      <c r="P422" s="37" t="s">
        <v>108</v>
      </c>
      <c r="Q422" s="39" t="s">
        <v>151</v>
      </c>
      <c r="R422" s="38" t="s">
        <v>110</v>
      </c>
      <c r="S422" s="39" t="s">
        <v>283</v>
      </c>
      <c r="T422" s="41" t="s">
        <v>284</v>
      </c>
      <c r="U422" s="37" t="s">
        <v>112</v>
      </c>
      <c r="V422" s="39">
        <v>120</v>
      </c>
      <c r="W422" s="37" t="s">
        <v>113</v>
      </c>
      <c r="X422" s="39"/>
      <c r="Y422" s="39"/>
      <c r="Z422" s="39"/>
      <c r="AA422" s="40">
        <v>30</v>
      </c>
      <c r="AB422" s="38">
        <v>60</v>
      </c>
      <c r="AC422" s="38">
        <v>10</v>
      </c>
      <c r="AD422" s="42" t="s">
        <v>129</v>
      </c>
      <c r="AE422" s="37" t="s">
        <v>115</v>
      </c>
      <c r="AF422" s="42">
        <v>3</v>
      </c>
      <c r="AG422" s="42">
        <v>39524017.799999997</v>
      </c>
      <c r="AH422" s="43">
        <f t="shared" si="29"/>
        <v>118572053.39999999</v>
      </c>
      <c r="AI422" s="44">
        <f t="shared" si="30"/>
        <v>132800699.808</v>
      </c>
      <c r="AJ422" s="45"/>
      <c r="AK422" s="46"/>
      <c r="AL422" s="45"/>
      <c r="AM422" s="45" t="s">
        <v>116</v>
      </c>
      <c r="AN422" s="35"/>
      <c r="AO422" s="37"/>
      <c r="AP422" s="37"/>
      <c r="AQ422" s="37"/>
      <c r="AR422" s="37" t="s">
        <v>708</v>
      </c>
      <c r="AS422" s="37" t="s">
        <v>708</v>
      </c>
      <c r="AT422" s="37"/>
      <c r="AU422" s="37"/>
      <c r="AV422" s="37"/>
      <c r="AW422" s="37"/>
      <c r="AX422" s="37"/>
      <c r="AY422" s="37"/>
      <c r="AZ422" s="49"/>
      <c r="BA422" s="49"/>
      <c r="BB422" s="49"/>
      <c r="BC422" s="49"/>
      <c r="BD422" s="49">
        <v>347</v>
      </c>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c r="DV422" s="49"/>
      <c r="DW422" s="49"/>
      <c r="DX422" s="49"/>
      <c r="DY422" s="49"/>
      <c r="DZ422" s="49"/>
      <c r="EA422" s="49"/>
      <c r="EB422" s="49"/>
      <c r="EC422" s="49"/>
      <c r="ED422" s="49"/>
      <c r="EE422" s="49"/>
      <c r="EF422" s="49"/>
      <c r="EG422" s="49"/>
      <c r="EH422" s="49"/>
      <c r="EI422" s="49"/>
      <c r="EJ422" s="49"/>
      <c r="EK422" s="49"/>
      <c r="EL422" s="49"/>
      <c r="EM422" s="49"/>
      <c r="EN422" s="49"/>
      <c r="EO422" s="49"/>
      <c r="EP422" s="49"/>
      <c r="EQ422" s="49"/>
      <c r="ER422" s="49"/>
      <c r="ES422" s="49"/>
      <c r="ET422" s="49"/>
      <c r="EU422" s="49"/>
      <c r="EV422" s="49"/>
      <c r="EW422" s="49"/>
      <c r="EX422" s="49"/>
      <c r="EY422" s="49"/>
      <c r="EZ422" s="49"/>
      <c r="FA422" s="49"/>
      <c r="FB422" s="49"/>
      <c r="FC422" s="49"/>
      <c r="FD422" s="49"/>
      <c r="FE422" s="49"/>
      <c r="FF422" s="49"/>
      <c r="FG422" s="49"/>
      <c r="FH422" s="49"/>
      <c r="FI422" s="49"/>
      <c r="FJ422" s="49"/>
      <c r="FK422" s="49"/>
      <c r="FL422" s="49"/>
      <c r="FM422" s="49"/>
      <c r="FN422" s="49"/>
      <c r="FO422" s="49"/>
      <c r="FP422" s="49"/>
      <c r="FQ422" s="49"/>
      <c r="FR422" s="49"/>
      <c r="FS422" s="49"/>
      <c r="FT422" s="49"/>
      <c r="FU422" s="49"/>
      <c r="FV422" s="49"/>
      <c r="FW422" s="49"/>
      <c r="FX422" s="49"/>
      <c r="FY422" s="49"/>
      <c r="FZ422" s="49"/>
      <c r="GA422" s="49"/>
      <c r="GB422" s="49"/>
      <c r="GC422" s="49"/>
      <c r="GD422" s="49"/>
      <c r="GE422" s="49"/>
      <c r="GF422" s="49"/>
      <c r="GG422" s="49"/>
      <c r="GH422" s="49"/>
      <c r="GI422" s="49"/>
      <c r="GJ422" s="49"/>
      <c r="GK422" s="49"/>
      <c r="GL422" s="49"/>
      <c r="GM422" s="49"/>
      <c r="GN422" s="49"/>
      <c r="GO422" s="49"/>
      <c r="GP422" s="49"/>
      <c r="GQ422" s="49"/>
      <c r="GR422" s="49"/>
      <c r="GS422" s="49"/>
      <c r="GT422" s="49"/>
      <c r="GU422" s="49"/>
      <c r="GV422" s="49"/>
      <c r="GW422" s="49"/>
      <c r="GX422" s="49"/>
      <c r="GY422" s="49"/>
      <c r="GZ422" s="49"/>
      <c r="HA422" s="49"/>
      <c r="HB422" s="49"/>
      <c r="HC422" s="49"/>
      <c r="HD422" s="49"/>
      <c r="HE422" s="49"/>
      <c r="HF422" s="49"/>
      <c r="HG422" s="49"/>
      <c r="HH422" s="49"/>
      <c r="HI422" s="49"/>
      <c r="HJ422" s="49"/>
      <c r="HK422" s="49"/>
      <c r="HL422" s="49"/>
      <c r="HM422" s="49"/>
      <c r="HN422" s="49"/>
      <c r="HO422" s="49"/>
      <c r="HP422" s="49"/>
      <c r="HQ422" s="49"/>
      <c r="HR422" s="49"/>
      <c r="HS422" s="49"/>
      <c r="HT422" s="49"/>
      <c r="HU422" s="49"/>
      <c r="HV422" s="49"/>
      <c r="HW422" s="49"/>
      <c r="HX422" s="49"/>
      <c r="HY422" s="49"/>
      <c r="HZ422" s="49"/>
      <c r="IA422" s="49"/>
      <c r="IB422" s="49"/>
      <c r="IC422" s="49"/>
      <c r="ID422" s="49"/>
      <c r="IE422" s="49"/>
      <c r="IF422" s="49"/>
      <c r="IG422" s="49"/>
      <c r="IH422" s="49"/>
      <c r="II422" s="49"/>
      <c r="IJ422" s="49"/>
      <c r="IK422" s="49"/>
      <c r="IL422" s="49"/>
      <c r="IM422" s="49"/>
      <c r="IN422" s="49"/>
      <c r="IO422" s="49"/>
      <c r="IP422" s="49"/>
      <c r="IQ422" s="49"/>
      <c r="IR422" s="49"/>
      <c r="IS422" s="49"/>
      <c r="IT422" s="49"/>
      <c r="IU422" s="49"/>
      <c r="IV422" s="49"/>
      <c r="IW422" s="49"/>
      <c r="IX422" s="49"/>
    </row>
    <row r="423" spans="1:258" s="168" customFormat="1" ht="12.95" customHeight="1">
      <c r="A423" s="226" t="s">
        <v>350</v>
      </c>
      <c r="B423" s="226"/>
      <c r="C423" s="229"/>
      <c r="D423" s="226">
        <v>120006874</v>
      </c>
      <c r="E423" s="149" t="s">
        <v>3544</v>
      </c>
      <c r="F423" s="149">
        <v>22100257</v>
      </c>
      <c r="G423" s="37" t="s">
        <v>1473</v>
      </c>
      <c r="H423" s="37" t="s">
        <v>705</v>
      </c>
      <c r="I423" s="37" t="s">
        <v>706</v>
      </c>
      <c r="J423" s="37" t="s">
        <v>707</v>
      </c>
      <c r="K423" s="38" t="s">
        <v>150</v>
      </c>
      <c r="L423" s="39" t="s">
        <v>105</v>
      </c>
      <c r="M423" s="37" t="s">
        <v>121</v>
      </c>
      <c r="N423" s="40" t="s">
        <v>83</v>
      </c>
      <c r="O423" s="39" t="s">
        <v>107</v>
      </c>
      <c r="P423" s="37" t="s">
        <v>108</v>
      </c>
      <c r="Q423" s="39" t="s">
        <v>151</v>
      </c>
      <c r="R423" s="38" t="s">
        <v>110</v>
      </c>
      <c r="S423" s="39" t="s">
        <v>688</v>
      </c>
      <c r="T423" s="41" t="s">
        <v>689</v>
      </c>
      <c r="U423" s="37" t="s">
        <v>112</v>
      </c>
      <c r="V423" s="39">
        <v>120</v>
      </c>
      <c r="W423" s="37" t="s">
        <v>113</v>
      </c>
      <c r="X423" s="39"/>
      <c r="Y423" s="39"/>
      <c r="Z423" s="39"/>
      <c r="AA423" s="40">
        <v>30</v>
      </c>
      <c r="AB423" s="38">
        <v>60</v>
      </c>
      <c r="AC423" s="38">
        <v>10</v>
      </c>
      <c r="AD423" s="42" t="s">
        <v>129</v>
      </c>
      <c r="AE423" s="37" t="s">
        <v>115</v>
      </c>
      <c r="AF423" s="42">
        <v>3</v>
      </c>
      <c r="AG423" s="42">
        <v>39524017.799999997</v>
      </c>
      <c r="AH423" s="43">
        <f t="shared" si="29"/>
        <v>118572053.39999999</v>
      </c>
      <c r="AI423" s="44">
        <f t="shared" si="30"/>
        <v>132800699.808</v>
      </c>
      <c r="AJ423" s="45"/>
      <c r="AK423" s="46"/>
      <c r="AL423" s="45"/>
      <c r="AM423" s="45" t="s">
        <v>116</v>
      </c>
      <c r="AN423" s="35"/>
      <c r="AO423" s="37"/>
      <c r="AP423" s="37"/>
      <c r="AQ423" s="37"/>
      <c r="AR423" s="37" t="s">
        <v>708</v>
      </c>
      <c r="AS423" s="37" t="s">
        <v>708</v>
      </c>
      <c r="AT423" s="37"/>
      <c r="AU423" s="37"/>
      <c r="AV423" s="37"/>
      <c r="AW423" s="37"/>
      <c r="AX423" s="37"/>
      <c r="AY423" s="37"/>
      <c r="AZ423" s="49"/>
      <c r="BA423" s="49"/>
      <c r="BB423" s="49"/>
      <c r="BC423" s="49"/>
      <c r="BD423" s="49">
        <v>348</v>
      </c>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s="49"/>
      <c r="DR423" s="49"/>
      <c r="DS423" s="49"/>
      <c r="DT423" s="49"/>
      <c r="DU423" s="49"/>
      <c r="DV423" s="49"/>
      <c r="DW423" s="49"/>
      <c r="DX423" s="49"/>
      <c r="DY423" s="49"/>
      <c r="DZ423" s="49"/>
      <c r="EA423" s="49"/>
      <c r="EB423" s="49"/>
      <c r="EC423" s="49"/>
      <c r="ED423" s="49"/>
      <c r="EE423" s="49"/>
      <c r="EF423" s="49"/>
      <c r="EG423" s="49"/>
      <c r="EH423" s="49"/>
      <c r="EI423" s="49"/>
      <c r="EJ423" s="49"/>
      <c r="EK423" s="49"/>
      <c r="EL423" s="49"/>
      <c r="EM423" s="49"/>
      <c r="EN423" s="49"/>
      <c r="EO423" s="49"/>
      <c r="EP423" s="49"/>
      <c r="EQ423" s="49"/>
      <c r="ER423" s="49"/>
      <c r="ES423" s="49"/>
      <c r="ET423" s="49"/>
      <c r="EU423" s="49"/>
      <c r="EV423" s="49"/>
      <c r="EW423" s="49"/>
      <c r="EX423" s="49"/>
      <c r="EY423" s="49"/>
      <c r="EZ423" s="49"/>
      <c r="FA423" s="49"/>
      <c r="FB423" s="49"/>
      <c r="FC423" s="49"/>
      <c r="FD423" s="49"/>
      <c r="FE423" s="49"/>
      <c r="FF423" s="49"/>
      <c r="FG423" s="49"/>
      <c r="FH423" s="49"/>
      <c r="FI423" s="49"/>
      <c r="FJ423" s="49"/>
      <c r="FK423" s="49"/>
      <c r="FL423" s="49"/>
      <c r="FM423" s="49"/>
      <c r="FN423" s="49"/>
      <c r="FO423" s="49"/>
      <c r="FP423" s="49"/>
      <c r="FQ423" s="49"/>
      <c r="FR423" s="49"/>
      <c r="FS423" s="49"/>
      <c r="FT423" s="49"/>
      <c r="FU423" s="49"/>
      <c r="FV423" s="49"/>
      <c r="FW423" s="49"/>
      <c r="FX423" s="49"/>
      <c r="FY423" s="49"/>
      <c r="FZ423" s="49"/>
      <c r="GA423" s="49"/>
      <c r="GB423" s="49"/>
      <c r="GC423" s="49"/>
      <c r="GD423" s="49"/>
      <c r="GE423" s="49"/>
      <c r="GF423" s="49"/>
      <c r="GG423" s="49"/>
      <c r="GH423" s="49"/>
      <c r="GI423" s="49"/>
      <c r="GJ423" s="49"/>
      <c r="GK423" s="49"/>
      <c r="GL423" s="49"/>
      <c r="GM423" s="49"/>
      <c r="GN423" s="49"/>
      <c r="GO423" s="49"/>
      <c r="GP423" s="49"/>
      <c r="GQ423" s="49"/>
      <c r="GR423" s="49"/>
      <c r="GS423" s="49"/>
      <c r="GT423" s="49"/>
      <c r="GU423" s="49"/>
      <c r="GV423" s="49"/>
      <c r="GW423" s="49"/>
      <c r="GX423" s="49"/>
      <c r="GY423" s="49"/>
      <c r="GZ423" s="49"/>
      <c r="HA423" s="49"/>
      <c r="HB423" s="49"/>
      <c r="HC423" s="49"/>
      <c r="HD423" s="49"/>
      <c r="HE423" s="49"/>
      <c r="HF423" s="49"/>
      <c r="HG423" s="49"/>
      <c r="HH423" s="49"/>
      <c r="HI423" s="49"/>
      <c r="HJ423" s="49"/>
      <c r="HK423" s="49"/>
      <c r="HL423" s="49"/>
      <c r="HM423" s="49"/>
      <c r="HN423" s="49"/>
      <c r="HO423" s="49"/>
      <c r="HP423" s="49"/>
      <c r="HQ423" s="49"/>
      <c r="HR423" s="49"/>
      <c r="HS423" s="49"/>
      <c r="HT423" s="49"/>
      <c r="HU423" s="49"/>
      <c r="HV423" s="49"/>
      <c r="HW423" s="49"/>
      <c r="HX423" s="49"/>
      <c r="HY423" s="49"/>
      <c r="HZ423" s="49"/>
      <c r="IA423" s="49"/>
      <c r="IB423" s="49"/>
      <c r="IC423" s="49"/>
      <c r="ID423" s="49"/>
      <c r="IE423" s="49"/>
      <c r="IF423" s="49"/>
      <c r="IG423" s="49"/>
      <c r="IH423" s="49"/>
      <c r="II423" s="49"/>
      <c r="IJ423" s="49"/>
      <c r="IK423" s="49"/>
      <c r="IL423" s="49"/>
      <c r="IM423" s="49"/>
      <c r="IN423" s="49"/>
      <c r="IO423" s="49"/>
      <c r="IP423" s="49"/>
      <c r="IQ423" s="49"/>
      <c r="IR423" s="49"/>
      <c r="IS423" s="49"/>
      <c r="IT423" s="49"/>
      <c r="IU423" s="49"/>
      <c r="IV423" s="49"/>
      <c r="IW423" s="49"/>
      <c r="IX423" s="49"/>
    </row>
    <row r="424" spans="1:258" s="168" customFormat="1" ht="12.95" customHeight="1">
      <c r="A424" s="226" t="s">
        <v>350</v>
      </c>
      <c r="B424" s="226"/>
      <c r="C424" s="229"/>
      <c r="D424" s="226">
        <v>210009351</v>
      </c>
      <c r="E424" s="149" t="s">
        <v>3545</v>
      </c>
      <c r="F424" s="149">
        <v>22100258</v>
      </c>
      <c r="G424" s="37" t="s">
        <v>1474</v>
      </c>
      <c r="H424" s="37" t="s">
        <v>709</v>
      </c>
      <c r="I424" s="37" t="s">
        <v>710</v>
      </c>
      <c r="J424" s="37" t="s">
        <v>711</v>
      </c>
      <c r="K424" s="38" t="s">
        <v>104</v>
      </c>
      <c r="L424" s="39" t="s">
        <v>105</v>
      </c>
      <c r="M424" s="37"/>
      <c r="N424" s="40" t="s">
        <v>106</v>
      </c>
      <c r="O424" s="39" t="s">
        <v>107</v>
      </c>
      <c r="P424" s="37" t="s">
        <v>108</v>
      </c>
      <c r="Q424" s="39" t="s">
        <v>109</v>
      </c>
      <c r="R424" s="38" t="s">
        <v>110</v>
      </c>
      <c r="S424" s="39" t="s">
        <v>107</v>
      </c>
      <c r="T424" s="41" t="s">
        <v>122</v>
      </c>
      <c r="U424" s="37" t="s">
        <v>112</v>
      </c>
      <c r="V424" s="39">
        <v>60</v>
      </c>
      <c r="W424" s="37" t="s">
        <v>113</v>
      </c>
      <c r="X424" s="39"/>
      <c r="Y424" s="39"/>
      <c r="Z424" s="39"/>
      <c r="AA424" s="40">
        <v>0</v>
      </c>
      <c r="AB424" s="38">
        <v>90</v>
      </c>
      <c r="AC424" s="38">
        <v>10</v>
      </c>
      <c r="AD424" s="42" t="s">
        <v>129</v>
      </c>
      <c r="AE424" s="37" t="s">
        <v>115</v>
      </c>
      <c r="AF424" s="42">
        <v>70</v>
      </c>
      <c r="AG424" s="42">
        <v>5422.3</v>
      </c>
      <c r="AH424" s="43">
        <v>0</v>
      </c>
      <c r="AI424" s="44">
        <f t="shared" si="30"/>
        <v>0</v>
      </c>
      <c r="AJ424" s="45"/>
      <c r="AK424" s="46"/>
      <c r="AL424" s="45"/>
      <c r="AM424" s="45" t="s">
        <v>116</v>
      </c>
      <c r="AN424" s="35"/>
      <c r="AO424" s="37"/>
      <c r="AP424" s="37"/>
      <c r="AQ424" s="37"/>
      <c r="AR424" s="37" t="s">
        <v>712</v>
      </c>
      <c r="AS424" s="37" t="s">
        <v>712</v>
      </c>
      <c r="AT424" s="37"/>
      <c r="AU424" s="37"/>
      <c r="AV424" s="37"/>
      <c r="AW424" s="37"/>
      <c r="AX424" s="37"/>
      <c r="AY424" s="37"/>
      <c r="AZ424" s="49"/>
      <c r="BA424" s="49"/>
      <c r="BB424" s="49"/>
      <c r="BC424" s="49"/>
      <c r="BD424" s="49">
        <v>349</v>
      </c>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s="49"/>
      <c r="DR424" s="49"/>
      <c r="DS424" s="49"/>
      <c r="DT424" s="49"/>
      <c r="DU424" s="49"/>
      <c r="DV424" s="49"/>
      <c r="DW424" s="49"/>
      <c r="DX424" s="49"/>
      <c r="DY424" s="49"/>
      <c r="DZ424" s="49"/>
      <c r="EA424" s="49"/>
      <c r="EB424" s="49"/>
      <c r="EC424" s="49"/>
      <c r="ED424" s="49"/>
      <c r="EE424" s="49"/>
      <c r="EF424" s="49"/>
      <c r="EG424" s="49"/>
      <c r="EH424" s="49"/>
      <c r="EI424" s="49"/>
      <c r="EJ424" s="49"/>
      <c r="EK424" s="49"/>
      <c r="EL424" s="49"/>
      <c r="EM424" s="49"/>
      <c r="EN424" s="49"/>
      <c r="EO424" s="49"/>
      <c r="EP424" s="49"/>
      <c r="EQ424" s="49"/>
      <c r="ER424" s="49"/>
      <c r="ES424" s="49"/>
      <c r="ET424" s="49"/>
      <c r="EU424" s="49"/>
      <c r="EV424" s="49"/>
      <c r="EW424" s="49"/>
      <c r="EX424" s="49"/>
      <c r="EY424" s="49"/>
      <c r="EZ424" s="49"/>
      <c r="FA424" s="49"/>
      <c r="FB424" s="49"/>
      <c r="FC424" s="49"/>
      <c r="FD424" s="49"/>
      <c r="FE424" s="49"/>
      <c r="FF424" s="49"/>
      <c r="FG424" s="49"/>
      <c r="FH424" s="49"/>
      <c r="FI424" s="49"/>
      <c r="FJ424" s="49"/>
      <c r="FK424" s="49"/>
      <c r="FL424" s="49"/>
      <c r="FM424" s="49"/>
      <c r="FN424" s="49"/>
      <c r="FO424" s="49"/>
      <c r="FP424" s="49"/>
      <c r="FQ424" s="49"/>
      <c r="FR424" s="49"/>
      <c r="FS424" s="49"/>
      <c r="FT424" s="49"/>
      <c r="FU424" s="49"/>
      <c r="FV424" s="49"/>
      <c r="FW424" s="49"/>
      <c r="FX424" s="49"/>
      <c r="FY424" s="49"/>
      <c r="FZ424" s="49"/>
      <c r="GA424" s="49"/>
      <c r="GB424" s="49"/>
      <c r="GC424" s="49"/>
      <c r="GD424" s="49"/>
      <c r="GE424" s="49"/>
      <c r="GF424" s="49"/>
      <c r="GG424" s="49"/>
      <c r="GH424" s="49"/>
      <c r="GI424" s="49"/>
      <c r="GJ424" s="49"/>
      <c r="GK424" s="49"/>
      <c r="GL424" s="49"/>
      <c r="GM424" s="49"/>
      <c r="GN424" s="49"/>
      <c r="GO424" s="49"/>
      <c r="GP424" s="49"/>
      <c r="GQ424" s="49"/>
      <c r="GR424" s="49"/>
      <c r="GS424" s="49"/>
      <c r="GT424" s="49"/>
      <c r="GU424" s="49"/>
      <c r="GV424" s="49"/>
      <c r="GW424" s="49"/>
      <c r="GX424" s="49"/>
      <c r="GY424" s="49"/>
      <c r="GZ424" s="49"/>
      <c r="HA424" s="49"/>
      <c r="HB424" s="49"/>
      <c r="HC424" s="49"/>
      <c r="HD424" s="49"/>
      <c r="HE424" s="49"/>
      <c r="HF424" s="49"/>
      <c r="HG424" s="49"/>
      <c r="HH424" s="49"/>
      <c r="HI424" s="49"/>
      <c r="HJ424" s="49"/>
      <c r="HK424" s="49"/>
      <c r="HL424" s="49"/>
      <c r="HM424" s="49"/>
      <c r="HN424" s="49"/>
      <c r="HO424" s="49"/>
      <c r="HP424" s="49"/>
      <c r="HQ424" s="49"/>
      <c r="HR424" s="49"/>
      <c r="HS424" s="49"/>
      <c r="HT424" s="49"/>
      <c r="HU424" s="49"/>
      <c r="HV424" s="49"/>
      <c r="HW424" s="49"/>
      <c r="HX424" s="49"/>
      <c r="HY424" s="49"/>
      <c r="HZ424" s="49"/>
      <c r="IA424" s="49"/>
      <c r="IB424" s="49"/>
      <c r="IC424" s="49"/>
      <c r="ID424" s="49"/>
      <c r="IE424" s="49"/>
      <c r="IF424" s="49"/>
      <c r="IG424" s="49"/>
      <c r="IH424" s="49"/>
      <c r="II424" s="49"/>
      <c r="IJ424" s="49"/>
      <c r="IK424" s="49"/>
      <c r="IL424" s="49"/>
      <c r="IM424" s="49"/>
      <c r="IN424" s="49"/>
      <c r="IO424" s="49"/>
      <c r="IP424" s="49"/>
      <c r="IQ424" s="49"/>
      <c r="IR424" s="49"/>
      <c r="IS424" s="49"/>
      <c r="IT424" s="49"/>
      <c r="IU424" s="49"/>
      <c r="IV424" s="49"/>
      <c r="IW424" s="49"/>
      <c r="IX424" s="49"/>
    </row>
    <row r="425" spans="1:258" s="168" customFormat="1" ht="12.95" customHeight="1">
      <c r="A425" s="301" t="s">
        <v>350</v>
      </c>
      <c r="B425" s="302"/>
      <c r="C425" s="302"/>
      <c r="D425" s="301">
        <v>210009351</v>
      </c>
      <c r="E425" s="301" t="s">
        <v>3905</v>
      </c>
      <c r="F425" s="301">
        <v>22100258</v>
      </c>
      <c r="G425" s="293"/>
      <c r="H425" s="126" t="s">
        <v>709</v>
      </c>
      <c r="I425" s="126" t="s">
        <v>710</v>
      </c>
      <c r="J425" s="126" t="s">
        <v>711</v>
      </c>
      <c r="K425" s="101" t="s">
        <v>104</v>
      </c>
      <c r="L425" s="101" t="s">
        <v>105</v>
      </c>
      <c r="M425" s="74"/>
      <c r="N425" s="101" t="s">
        <v>106</v>
      </c>
      <c r="O425" s="122" t="s">
        <v>107</v>
      </c>
      <c r="P425" s="124" t="s">
        <v>108</v>
      </c>
      <c r="Q425" s="74" t="s">
        <v>109</v>
      </c>
      <c r="R425" s="74" t="s">
        <v>110</v>
      </c>
      <c r="S425" s="122" t="s">
        <v>107</v>
      </c>
      <c r="T425" s="124" t="s">
        <v>122</v>
      </c>
      <c r="U425" s="74" t="s">
        <v>112</v>
      </c>
      <c r="V425" s="74">
        <v>60</v>
      </c>
      <c r="W425" s="74" t="s">
        <v>113</v>
      </c>
      <c r="X425" s="74"/>
      <c r="Y425" s="74"/>
      <c r="Z425" s="74"/>
      <c r="AA425" s="294">
        <v>0</v>
      </c>
      <c r="AB425" s="74">
        <v>90</v>
      </c>
      <c r="AC425" s="294">
        <v>10</v>
      </c>
      <c r="AD425" s="74" t="s">
        <v>129</v>
      </c>
      <c r="AE425" s="74" t="s">
        <v>115</v>
      </c>
      <c r="AF425" s="295">
        <v>65</v>
      </c>
      <c r="AG425" s="296">
        <v>5422.3</v>
      </c>
      <c r="AH425" s="43">
        <v>0</v>
      </c>
      <c r="AI425" s="44">
        <f t="shared" si="30"/>
        <v>0</v>
      </c>
      <c r="AJ425" s="298"/>
      <c r="AK425" s="298"/>
      <c r="AL425" s="298"/>
      <c r="AM425" s="299" t="s">
        <v>116</v>
      </c>
      <c r="AN425" s="300"/>
      <c r="AO425" s="300"/>
      <c r="AP425" s="74"/>
      <c r="AQ425" s="74"/>
      <c r="AR425" s="74" t="s">
        <v>712</v>
      </c>
      <c r="AS425" s="293"/>
      <c r="AT425" s="74"/>
      <c r="AU425" s="74"/>
      <c r="AV425" s="74"/>
      <c r="AW425" s="74"/>
      <c r="AX425" s="74"/>
      <c r="AY425" s="74" t="s">
        <v>3870</v>
      </c>
      <c r="AZ425" s="216"/>
      <c r="BA425" s="216"/>
      <c r="BB425" s="216"/>
      <c r="BC425" s="224"/>
      <c r="BD425" s="49">
        <v>350</v>
      </c>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s="49"/>
      <c r="DR425" s="49"/>
      <c r="DS425" s="49"/>
      <c r="DT425" s="49"/>
      <c r="DU425" s="49"/>
      <c r="DV425" s="49"/>
      <c r="DW425" s="49"/>
      <c r="DX425" s="49"/>
      <c r="DY425" s="49"/>
      <c r="DZ425" s="49"/>
      <c r="EA425" s="49"/>
      <c r="EB425" s="49"/>
      <c r="EC425" s="49"/>
      <c r="ED425" s="49"/>
      <c r="EE425" s="49"/>
      <c r="EF425" s="49"/>
      <c r="EG425" s="49"/>
      <c r="EH425" s="49"/>
      <c r="EI425" s="49"/>
      <c r="EJ425" s="49"/>
      <c r="EK425" s="49"/>
      <c r="EL425" s="49"/>
      <c r="EM425" s="49"/>
      <c r="EN425" s="49"/>
      <c r="EO425" s="49"/>
      <c r="EP425" s="49"/>
      <c r="EQ425" s="49"/>
      <c r="ER425" s="49"/>
      <c r="ES425" s="49"/>
      <c r="ET425" s="49"/>
      <c r="EU425" s="49"/>
      <c r="EV425" s="49"/>
      <c r="EW425" s="49"/>
      <c r="EX425" s="49"/>
      <c r="EY425" s="49"/>
      <c r="EZ425" s="49"/>
      <c r="FA425" s="49"/>
      <c r="FB425" s="49"/>
      <c r="FC425" s="49"/>
      <c r="FD425" s="49"/>
      <c r="FE425" s="49"/>
      <c r="FF425" s="49"/>
      <c r="FG425" s="49"/>
      <c r="FH425" s="49"/>
      <c r="FI425" s="49"/>
      <c r="FJ425" s="49"/>
      <c r="FK425" s="49"/>
      <c r="FL425" s="49"/>
      <c r="FM425" s="49"/>
      <c r="FN425" s="49"/>
      <c r="FO425" s="49"/>
      <c r="FP425" s="49"/>
      <c r="FQ425" s="49"/>
      <c r="FR425" s="49"/>
      <c r="FS425" s="49"/>
      <c r="FT425" s="49"/>
      <c r="FU425" s="49"/>
      <c r="FV425" s="49"/>
      <c r="FW425" s="49"/>
      <c r="FX425" s="49"/>
      <c r="FY425" s="49"/>
      <c r="FZ425" s="49"/>
      <c r="GA425" s="49"/>
      <c r="GB425" s="49"/>
      <c r="GC425" s="49"/>
      <c r="GD425" s="49"/>
      <c r="GE425" s="49"/>
      <c r="GF425" s="49"/>
      <c r="GG425" s="49"/>
      <c r="GH425" s="49"/>
      <c r="GI425" s="49"/>
      <c r="GJ425" s="49"/>
      <c r="GK425" s="49"/>
      <c r="GL425" s="49"/>
      <c r="GM425" s="49"/>
      <c r="GN425" s="49"/>
      <c r="GO425" s="49"/>
      <c r="GP425" s="49"/>
      <c r="GQ425" s="49"/>
      <c r="GR425" s="49"/>
      <c r="GS425" s="49"/>
      <c r="GT425" s="49"/>
      <c r="GU425" s="49"/>
      <c r="GV425" s="49"/>
      <c r="GW425" s="49"/>
      <c r="GX425" s="49"/>
      <c r="GY425" s="49"/>
      <c r="GZ425" s="49"/>
      <c r="HA425" s="49"/>
      <c r="HB425" s="49"/>
      <c r="HC425" s="49"/>
      <c r="HD425" s="49"/>
      <c r="HE425" s="49"/>
      <c r="HF425" s="49"/>
      <c r="HG425" s="49"/>
      <c r="HH425" s="49"/>
      <c r="HI425" s="49"/>
      <c r="HJ425" s="49"/>
      <c r="HK425" s="49"/>
      <c r="HL425" s="49"/>
      <c r="HM425" s="49"/>
      <c r="HN425" s="49"/>
      <c r="HO425" s="49"/>
      <c r="HP425" s="49"/>
      <c r="HQ425" s="49"/>
      <c r="HR425" s="49"/>
      <c r="HS425" s="49"/>
      <c r="HT425" s="49"/>
      <c r="HU425" s="49"/>
      <c r="HV425" s="49"/>
      <c r="HW425" s="49"/>
      <c r="HX425" s="49"/>
      <c r="HY425" s="49"/>
      <c r="HZ425" s="49"/>
      <c r="IA425" s="49"/>
      <c r="IB425" s="49"/>
      <c r="IC425" s="49"/>
      <c r="ID425" s="49"/>
      <c r="IE425" s="49"/>
      <c r="IF425" s="49"/>
      <c r="IG425" s="49"/>
      <c r="IH425" s="49"/>
      <c r="II425" s="49"/>
      <c r="IJ425" s="49"/>
      <c r="IK425" s="49"/>
      <c r="IL425" s="49"/>
      <c r="IM425" s="49"/>
      <c r="IN425" s="49"/>
      <c r="IO425" s="49"/>
      <c r="IP425" s="49"/>
      <c r="IQ425" s="49"/>
      <c r="IR425" s="49"/>
      <c r="IS425" s="49"/>
      <c r="IT425" s="49"/>
      <c r="IU425" s="49"/>
      <c r="IV425" s="49"/>
      <c r="IW425" s="49"/>
      <c r="IX425" s="49"/>
    </row>
    <row r="426" spans="1:258" s="168" customFormat="1" ht="12.95" customHeight="1">
      <c r="A426" s="1070" t="s">
        <v>350</v>
      </c>
      <c r="B426" s="1071"/>
      <c r="C426" s="1071"/>
      <c r="D426" s="1072">
        <v>210009351</v>
      </c>
      <c r="E426" s="1073" t="s">
        <v>4805</v>
      </c>
      <c r="F426" s="1071"/>
      <c r="G426" s="617"/>
      <c r="H426" s="47" t="s">
        <v>709</v>
      </c>
      <c r="I426" s="47" t="s">
        <v>710</v>
      </c>
      <c r="J426" s="47" t="s">
        <v>711</v>
      </c>
      <c r="K426" s="109" t="s">
        <v>104</v>
      </c>
      <c r="L426" s="109" t="s">
        <v>105</v>
      </c>
      <c r="M426" s="76"/>
      <c r="N426" s="76" t="s">
        <v>106</v>
      </c>
      <c r="O426" s="592" t="s">
        <v>107</v>
      </c>
      <c r="P426" s="1062" t="s">
        <v>108</v>
      </c>
      <c r="Q426" s="469" t="s">
        <v>2140</v>
      </c>
      <c r="R426" s="76" t="s">
        <v>110</v>
      </c>
      <c r="S426" s="592" t="s">
        <v>107</v>
      </c>
      <c r="T426" s="1062" t="s">
        <v>122</v>
      </c>
      <c r="U426" s="466" t="s">
        <v>112</v>
      </c>
      <c r="V426" s="466">
        <v>60</v>
      </c>
      <c r="W426" s="466" t="s">
        <v>113</v>
      </c>
      <c r="X426" s="72"/>
      <c r="Y426" s="72"/>
      <c r="Z426" s="72"/>
      <c r="AA426" s="595">
        <v>0</v>
      </c>
      <c r="AB426" s="472">
        <v>90</v>
      </c>
      <c r="AC426" s="472">
        <v>10</v>
      </c>
      <c r="AD426" s="72" t="s">
        <v>129</v>
      </c>
      <c r="AE426" s="72" t="s">
        <v>115</v>
      </c>
      <c r="AF426" s="587">
        <v>67</v>
      </c>
      <c r="AG426" s="745">
        <v>5422.3</v>
      </c>
      <c r="AH426" s="1051">
        <v>363294.10000000003</v>
      </c>
      <c r="AI426" s="1051">
        <f t="shared" si="30"/>
        <v>406889.39200000005</v>
      </c>
      <c r="AJ426" s="1052"/>
      <c r="AK426" s="1053"/>
      <c r="AL426" s="1053"/>
      <c r="AM426" s="1064" t="s">
        <v>116</v>
      </c>
      <c r="AN426" s="1065"/>
      <c r="AO426" s="1065"/>
      <c r="AP426" s="72"/>
      <c r="AQ426" s="72"/>
      <c r="AR426" s="72" t="s">
        <v>712</v>
      </c>
      <c r="AS426" s="98"/>
      <c r="AT426" s="72"/>
      <c r="AU426" s="72"/>
      <c r="AV426" s="72"/>
      <c r="AW426" s="72"/>
      <c r="AX426" s="72"/>
      <c r="AY426" s="741" t="s">
        <v>3855</v>
      </c>
      <c r="AZ426" s="1060" t="s">
        <v>105</v>
      </c>
      <c r="BA426" s="366"/>
      <c r="BB426" s="366"/>
      <c r="BC426" s="118" t="e">
        <f>VLOOKUP(#REF!,$E$13:$BD$2009,53,0)</f>
        <v>#REF!</v>
      </c>
      <c r="BD426" s="785" t="e">
        <f>BC426+0.5</f>
        <v>#REF!</v>
      </c>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s="49"/>
      <c r="DR426" s="49"/>
      <c r="DS426" s="49"/>
      <c r="DT426" s="49"/>
      <c r="DU426" s="49"/>
      <c r="DV426" s="49"/>
      <c r="DW426" s="49"/>
      <c r="DX426" s="49"/>
      <c r="DY426" s="49"/>
      <c r="DZ426" s="49"/>
      <c r="EA426" s="49"/>
      <c r="EB426" s="49"/>
      <c r="EC426" s="49"/>
      <c r="ED426" s="49"/>
      <c r="EE426" s="49"/>
      <c r="EF426" s="49"/>
      <c r="EG426" s="49"/>
      <c r="EH426" s="49"/>
      <c r="EI426" s="49"/>
      <c r="EJ426" s="49"/>
      <c r="EK426" s="49"/>
      <c r="EL426" s="49"/>
      <c r="EM426" s="49"/>
      <c r="EN426" s="49"/>
      <c r="EO426" s="49"/>
      <c r="EP426" s="49"/>
      <c r="EQ426" s="49"/>
      <c r="ER426" s="49"/>
      <c r="ES426" s="49"/>
      <c r="ET426" s="49"/>
      <c r="EU426" s="49"/>
      <c r="EV426" s="49"/>
      <c r="EW426" s="49"/>
      <c r="EX426" s="49"/>
      <c r="EY426" s="49"/>
      <c r="EZ426" s="49"/>
      <c r="FA426" s="49"/>
      <c r="FB426" s="49"/>
      <c r="FC426" s="49"/>
      <c r="FD426" s="49"/>
      <c r="FE426" s="49"/>
      <c r="FF426" s="49"/>
      <c r="FG426" s="49"/>
      <c r="FH426" s="49"/>
      <c r="FI426" s="49"/>
      <c r="FJ426" s="49"/>
      <c r="FK426" s="49"/>
      <c r="FL426" s="49"/>
      <c r="FM426" s="49"/>
      <c r="FN426" s="49"/>
      <c r="FO426" s="49"/>
      <c r="FP426" s="49"/>
      <c r="FQ426" s="49"/>
      <c r="FR426" s="49"/>
      <c r="FS426" s="49"/>
      <c r="FT426" s="49"/>
      <c r="FU426" s="49"/>
      <c r="FV426" s="49"/>
      <c r="FW426" s="49"/>
      <c r="FX426" s="49"/>
      <c r="FY426" s="49"/>
      <c r="FZ426" s="49"/>
      <c r="GA426" s="49"/>
      <c r="GB426" s="49"/>
      <c r="GC426" s="49"/>
      <c r="GD426" s="49"/>
      <c r="GE426" s="49"/>
      <c r="GF426" s="49"/>
      <c r="GG426" s="49"/>
      <c r="GH426" s="49"/>
      <c r="GI426" s="49"/>
      <c r="GJ426" s="49"/>
      <c r="GK426" s="49"/>
      <c r="GL426" s="49"/>
      <c r="GM426" s="49"/>
      <c r="GN426" s="49"/>
      <c r="GO426" s="49"/>
      <c r="GP426" s="49"/>
      <c r="GQ426" s="49"/>
      <c r="GR426" s="49"/>
      <c r="GS426" s="49"/>
      <c r="GT426" s="49"/>
      <c r="GU426" s="49"/>
      <c r="GV426" s="49"/>
      <c r="GW426" s="49"/>
      <c r="GX426" s="49"/>
      <c r="GY426" s="49"/>
      <c r="GZ426" s="49"/>
      <c r="HA426" s="49"/>
      <c r="HB426" s="49"/>
      <c r="HC426" s="49"/>
      <c r="HD426" s="49"/>
      <c r="HE426" s="49"/>
      <c r="HF426" s="49"/>
      <c r="HG426" s="49"/>
      <c r="HH426" s="49"/>
      <c r="HI426" s="49"/>
      <c r="HJ426" s="49"/>
      <c r="HK426" s="49"/>
      <c r="HL426" s="49"/>
      <c r="HM426" s="49"/>
      <c r="HN426" s="49"/>
      <c r="HO426" s="49"/>
      <c r="HP426" s="49"/>
      <c r="HQ426" s="49"/>
      <c r="HR426" s="49"/>
      <c r="HS426" s="49"/>
      <c r="HT426" s="49"/>
      <c r="HU426" s="49"/>
      <c r="HV426" s="49"/>
      <c r="HW426" s="49"/>
      <c r="HX426" s="49"/>
      <c r="HY426" s="49"/>
      <c r="HZ426" s="49"/>
      <c r="IA426" s="49"/>
      <c r="IB426" s="49"/>
      <c r="IC426" s="49"/>
      <c r="ID426" s="49"/>
      <c r="IE426" s="49"/>
      <c r="IF426" s="49"/>
      <c r="IG426" s="49"/>
      <c r="IH426" s="49"/>
      <c r="II426" s="49"/>
      <c r="IJ426" s="49"/>
      <c r="IK426" s="49"/>
      <c r="IL426" s="49"/>
      <c r="IM426" s="49"/>
      <c r="IN426" s="49"/>
      <c r="IO426" s="49"/>
      <c r="IP426" s="49"/>
      <c r="IQ426" s="49"/>
      <c r="IR426" s="49"/>
      <c r="IS426" s="49"/>
      <c r="IT426" s="49"/>
      <c r="IU426" s="49"/>
      <c r="IV426" s="49"/>
      <c r="IW426" s="49"/>
      <c r="IX426" s="49"/>
    </row>
    <row r="427" spans="1:258" s="168" customFormat="1" ht="12.95" customHeight="1">
      <c r="A427" s="226" t="s">
        <v>350</v>
      </c>
      <c r="B427" s="226"/>
      <c r="C427" s="229"/>
      <c r="D427" s="226">
        <v>210023712</v>
      </c>
      <c r="E427" s="149" t="s">
        <v>3546</v>
      </c>
      <c r="F427" s="149">
        <v>22100259</v>
      </c>
      <c r="G427" s="37" t="s">
        <v>1475</v>
      </c>
      <c r="H427" s="37" t="s">
        <v>709</v>
      </c>
      <c r="I427" s="37" t="s">
        <v>710</v>
      </c>
      <c r="J427" s="37" t="s">
        <v>711</v>
      </c>
      <c r="K427" s="38" t="s">
        <v>104</v>
      </c>
      <c r="L427" s="39" t="s">
        <v>105</v>
      </c>
      <c r="M427" s="37"/>
      <c r="N427" s="40" t="s">
        <v>106</v>
      </c>
      <c r="O427" s="39" t="s">
        <v>107</v>
      </c>
      <c r="P427" s="37" t="s">
        <v>108</v>
      </c>
      <c r="Q427" s="39" t="s">
        <v>109</v>
      </c>
      <c r="R427" s="38" t="s">
        <v>110</v>
      </c>
      <c r="S427" s="39" t="s">
        <v>107</v>
      </c>
      <c r="T427" s="41" t="s">
        <v>122</v>
      </c>
      <c r="U427" s="37" t="s">
        <v>112</v>
      </c>
      <c r="V427" s="39">
        <v>60</v>
      </c>
      <c r="W427" s="37" t="s">
        <v>113</v>
      </c>
      <c r="X427" s="39"/>
      <c r="Y427" s="39"/>
      <c r="Z427" s="39"/>
      <c r="AA427" s="40">
        <v>0</v>
      </c>
      <c r="AB427" s="38">
        <v>90</v>
      </c>
      <c r="AC427" s="38">
        <v>10</v>
      </c>
      <c r="AD427" s="42" t="s">
        <v>129</v>
      </c>
      <c r="AE427" s="37" t="s">
        <v>115</v>
      </c>
      <c r="AF427" s="42">
        <v>106</v>
      </c>
      <c r="AG427" s="42">
        <v>10264</v>
      </c>
      <c r="AH427" s="43">
        <f>AF427*AG427</f>
        <v>1087984</v>
      </c>
      <c r="AI427" s="44">
        <f t="shared" si="30"/>
        <v>1218542.0800000001</v>
      </c>
      <c r="AJ427" s="45"/>
      <c r="AK427" s="46"/>
      <c r="AL427" s="45"/>
      <c r="AM427" s="45" t="s">
        <v>116</v>
      </c>
      <c r="AN427" s="35"/>
      <c r="AO427" s="37"/>
      <c r="AP427" s="37"/>
      <c r="AQ427" s="37"/>
      <c r="AR427" s="37" t="s">
        <v>713</v>
      </c>
      <c r="AS427" s="37" t="s">
        <v>713</v>
      </c>
      <c r="AT427" s="37"/>
      <c r="AU427" s="37"/>
      <c r="AV427" s="37"/>
      <c r="AW427" s="37"/>
      <c r="AX427" s="37"/>
      <c r="AY427" s="37"/>
      <c r="AZ427" s="49"/>
      <c r="BA427" s="49"/>
      <c r="BB427" s="49"/>
      <c r="BC427" s="49"/>
      <c r="BD427" s="49">
        <v>351</v>
      </c>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c r="ET427" s="49"/>
      <c r="EU427" s="49"/>
      <c r="EV427" s="49"/>
      <c r="EW427" s="49"/>
      <c r="EX427" s="49"/>
      <c r="EY427" s="49"/>
      <c r="EZ427" s="49"/>
      <c r="FA427" s="49"/>
      <c r="FB427" s="49"/>
      <c r="FC427" s="49"/>
      <c r="FD427" s="49"/>
      <c r="FE427" s="49"/>
      <c r="FF427" s="49"/>
      <c r="FG427" s="49"/>
      <c r="FH427" s="49"/>
      <c r="FI427" s="49"/>
      <c r="FJ427" s="49"/>
      <c r="FK427" s="49"/>
      <c r="FL427" s="49"/>
      <c r="FM427" s="49"/>
      <c r="FN427" s="49"/>
      <c r="FO427" s="49"/>
      <c r="FP427" s="49"/>
      <c r="FQ427" s="49"/>
      <c r="FR427" s="49"/>
      <c r="FS427" s="49"/>
      <c r="FT427" s="49"/>
      <c r="FU427" s="49"/>
      <c r="FV427" s="49"/>
      <c r="FW427" s="49"/>
      <c r="FX427" s="49"/>
      <c r="FY427" s="49"/>
      <c r="FZ427" s="49"/>
      <c r="GA427" s="49"/>
      <c r="GB427" s="49"/>
      <c r="GC427" s="49"/>
      <c r="GD427" s="49"/>
      <c r="GE427" s="49"/>
      <c r="GF427" s="49"/>
      <c r="GG427" s="49"/>
      <c r="GH427" s="49"/>
      <c r="GI427" s="49"/>
      <c r="GJ427" s="49"/>
      <c r="GK427" s="49"/>
      <c r="GL427" s="49"/>
      <c r="GM427" s="49"/>
      <c r="GN427" s="49"/>
      <c r="GO427" s="49"/>
      <c r="GP427" s="49"/>
      <c r="GQ427" s="49"/>
      <c r="GR427" s="49"/>
      <c r="GS427" s="49"/>
      <c r="GT427" s="49"/>
      <c r="GU427" s="49"/>
      <c r="GV427" s="49"/>
      <c r="GW427" s="49"/>
      <c r="GX427" s="49"/>
      <c r="GY427" s="49"/>
      <c r="GZ427" s="49"/>
      <c r="HA427" s="49"/>
      <c r="HB427" s="49"/>
      <c r="HC427" s="49"/>
      <c r="HD427" s="49"/>
      <c r="HE427" s="49"/>
      <c r="HF427" s="49"/>
      <c r="HG427" s="49"/>
      <c r="HH427" s="49"/>
      <c r="HI427" s="49"/>
      <c r="HJ427" s="49"/>
      <c r="HK427" s="49"/>
      <c r="HL427" s="49"/>
      <c r="HM427" s="49"/>
      <c r="HN427" s="49"/>
      <c r="HO427" s="49"/>
      <c r="HP427" s="49"/>
      <c r="HQ427" s="49"/>
      <c r="HR427" s="49"/>
      <c r="HS427" s="49"/>
      <c r="HT427" s="49"/>
      <c r="HU427" s="49"/>
      <c r="HV427" s="49"/>
      <c r="HW427" s="49"/>
      <c r="HX427" s="49"/>
      <c r="HY427" s="49"/>
      <c r="HZ427" s="49"/>
      <c r="IA427" s="49"/>
      <c r="IB427" s="49"/>
      <c r="IC427" s="49"/>
      <c r="ID427" s="49"/>
      <c r="IE427" s="49"/>
      <c r="IF427" s="49"/>
      <c r="IG427" s="49"/>
      <c r="IH427" s="49"/>
      <c r="II427" s="49"/>
      <c r="IJ427" s="49"/>
      <c r="IK427" s="49"/>
      <c r="IL427" s="49"/>
      <c r="IM427" s="49"/>
      <c r="IN427" s="49"/>
      <c r="IO427" s="49"/>
      <c r="IP427" s="49"/>
      <c r="IQ427" s="49"/>
      <c r="IR427" s="49"/>
      <c r="IS427" s="49"/>
      <c r="IT427" s="49"/>
      <c r="IU427" s="49"/>
      <c r="IV427" s="49"/>
      <c r="IW427" s="49"/>
      <c r="IX427" s="49"/>
    </row>
    <row r="428" spans="1:258" s="168" customFormat="1" ht="12.95" customHeight="1">
      <c r="A428" s="226" t="s">
        <v>350</v>
      </c>
      <c r="B428" s="226"/>
      <c r="C428" s="229"/>
      <c r="D428" s="226">
        <v>210020441</v>
      </c>
      <c r="E428" s="149" t="s">
        <v>3547</v>
      </c>
      <c r="F428" s="149">
        <v>22100260</v>
      </c>
      <c r="G428" s="37" t="s">
        <v>1476</v>
      </c>
      <c r="H428" s="37" t="s">
        <v>714</v>
      </c>
      <c r="I428" s="37" t="s">
        <v>710</v>
      </c>
      <c r="J428" s="37" t="s">
        <v>715</v>
      </c>
      <c r="K428" s="38" t="s">
        <v>104</v>
      </c>
      <c r="L428" s="39" t="s">
        <v>105</v>
      </c>
      <c r="M428" s="37"/>
      <c r="N428" s="40" t="s">
        <v>106</v>
      </c>
      <c r="O428" s="39" t="s">
        <v>107</v>
      </c>
      <c r="P428" s="37" t="s">
        <v>108</v>
      </c>
      <c r="Q428" s="39" t="s">
        <v>109</v>
      </c>
      <c r="R428" s="38" t="s">
        <v>110</v>
      </c>
      <c r="S428" s="39" t="s">
        <v>107</v>
      </c>
      <c r="T428" s="41" t="s">
        <v>122</v>
      </c>
      <c r="U428" s="37" t="s">
        <v>112</v>
      </c>
      <c r="V428" s="39">
        <v>60</v>
      </c>
      <c r="W428" s="37" t="s">
        <v>113</v>
      </c>
      <c r="X428" s="39"/>
      <c r="Y428" s="39"/>
      <c r="Z428" s="39"/>
      <c r="AA428" s="40">
        <v>0</v>
      </c>
      <c r="AB428" s="38">
        <v>90</v>
      </c>
      <c r="AC428" s="38">
        <v>10</v>
      </c>
      <c r="AD428" s="42" t="s">
        <v>129</v>
      </c>
      <c r="AE428" s="37" t="s">
        <v>115</v>
      </c>
      <c r="AF428" s="42">
        <v>5</v>
      </c>
      <c r="AG428" s="42">
        <v>10185</v>
      </c>
      <c r="AH428" s="43">
        <f>AF428*AG428</f>
        <v>50925</v>
      </c>
      <c r="AI428" s="44">
        <f t="shared" si="30"/>
        <v>57036.000000000007</v>
      </c>
      <c r="AJ428" s="45"/>
      <c r="AK428" s="46"/>
      <c r="AL428" s="45"/>
      <c r="AM428" s="45" t="s">
        <v>116</v>
      </c>
      <c r="AN428" s="35"/>
      <c r="AO428" s="37"/>
      <c r="AP428" s="37"/>
      <c r="AQ428" s="37"/>
      <c r="AR428" s="37" t="s">
        <v>716</v>
      </c>
      <c r="AS428" s="37" t="s">
        <v>716</v>
      </c>
      <c r="AT428" s="37"/>
      <c r="AU428" s="37"/>
      <c r="AV428" s="37"/>
      <c r="AW428" s="37"/>
      <c r="AX428" s="37"/>
      <c r="AY428" s="37"/>
      <c r="AZ428" s="49"/>
      <c r="BA428" s="49"/>
      <c r="BB428" s="49"/>
      <c r="BC428" s="49"/>
      <c r="BD428" s="49">
        <v>352</v>
      </c>
      <c r="BE428" s="216"/>
      <c r="BF428" s="216"/>
      <c r="BG428" s="216"/>
      <c r="BH428" s="216"/>
      <c r="BI428" s="216"/>
      <c r="BJ428" s="216"/>
      <c r="BK428" s="216"/>
      <c r="BL428" s="216"/>
      <c r="BM428" s="216"/>
      <c r="BN428" s="216"/>
      <c r="BO428" s="216"/>
      <c r="BP428" s="216"/>
      <c r="BQ428" s="216"/>
      <c r="BR428" s="216"/>
      <c r="BS428" s="216"/>
      <c r="BT428" s="216"/>
      <c r="BU428" s="216"/>
      <c r="BV428" s="216"/>
      <c r="BW428" s="216"/>
      <c r="BX428" s="216"/>
      <c r="BY428" s="216"/>
      <c r="BZ428" s="216"/>
      <c r="CA428" s="216"/>
      <c r="CB428" s="216"/>
      <c r="CC428" s="216"/>
      <c r="CD428" s="216"/>
      <c r="CE428" s="216"/>
      <c r="CF428" s="216"/>
      <c r="CG428" s="216"/>
      <c r="CH428" s="216"/>
      <c r="CI428" s="216"/>
      <c r="CJ428" s="216"/>
      <c r="CK428" s="216"/>
      <c r="CL428" s="216"/>
      <c r="CM428" s="216"/>
      <c r="CN428" s="216"/>
      <c r="CO428" s="216"/>
      <c r="CP428" s="216"/>
      <c r="CQ428" s="216"/>
      <c r="CR428" s="216"/>
      <c r="CS428" s="216"/>
      <c r="CT428" s="216"/>
      <c r="CU428" s="216"/>
      <c r="CV428" s="216"/>
      <c r="CW428" s="216"/>
      <c r="CX428" s="216"/>
      <c r="CY428" s="216"/>
      <c r="CZ428" s="216"/>
      <c r="DA428" s="216"/>
      <c r="DB428" s="216"/>
      <c r="DC428" s="216"/>
      <c r="DD428" s="216"/>
      <c r="DE428" s="216"/>
      <c r="DF428" s="216"/>
      <c r="DG428" s="216"/>
      <c r="DH428" s="216"/>
      <c r="DI428" s="216"/>
      <c r="DJ428" s="216"/>
      <c r="DK428" s="216"/>
      <c r="DL428" s="216"/>
      <c r="DM428" s="216"/>
      <c r="DN428" s="216"/>
      <c r="DO428" s="216"/>
      <c r="DP428" s="216"/>
      <c r="DQ428" s="216"/>
      <c r="DR428" s="216"/>
      <c r="DS428" s="216"/>
      <c r="DT428" s="216"/>
      <c r="DU428" s="216"/>
      <c r="DV428" s="216"/>
      <c r="DW428" s="216"/>
      <c r="DX428" s="216"/>
      <c r="DY428" s="216"/>
      <c r="DZ428" s="216"/>
      <c r="EA428" s="216"/>
      <c r="EB428" s="216"/>
      <c r="EC428" s="216"/>
      <c r="ED428" s="216"/>
      <c r="EE428" s="216"/>
      <c r="EF428" s="216"/>
      <c r="EG428" s="216"/>
      <c r="EH428" s="216"/>
      <c r="EI428" s="216"/>
      <c r="EJ428" s="216"/>
      <c r="EK428" s="216"/>
      <c r="EL428" s="216"/>
      <c r="EM428" s="216"/>
      <c r="EN428" s="216"/>
      <c r="EO428" s="216"/>
      <c r="EP428" s="216"/>
      <c r="EQ428" s="216"/>
      <c r="ER428" s="216"/>
      <c r="ES428" s="216"/>
      <c r="ET428" s="216"/>
      <c r="EU428" s="216"/>
      <c r="EV428" s="216"/>
      <c r="EW428" s="216"/>
      <c r="EX428" s="216"/>
      <c r="EY428" s="216"/>
      <c r="EZ428" s="216"/>
      <c r="FA428" s="216"/>
      <c r="FB428" s="216"/>
      <c r="FC428" s="216"/>
      <c r="FD428" s="216"/>
      <c r="FE428" s="216"/>
      <c r="FF428" s="216"/>
      <c r="FG428" s="216"/>
      <c r="FH428" s="216"/>
      <c r="FI428" s="216"/>
      <c r="FJ428" s="216"/>
      <c r="FK428" s="216"/>
      <c r="FL428" s="216"/>
      <c r="FM428" s="216"/>
      <c r="FN428" s="216"/>
      <c r="FO428" s="216"/>
      <c r="FP428" s="216"/>
      <c r="FQ428" s="216"/>
      <c r="FR428" s="216"/>
      <c r="FS428" s="216"/>
      <c r="FT428" s="216"/>
      <c r="FU428" s="216"/>
      <c r="FV428" s="216"/>
      <c r="FW428" s="216"/>
      <c r="FX428" s="216"/>
      <c r="FY428" s="216"/>
      <c r="FZ428" s="216"/>
      <c r="GA428" s="216"/>
      <c r="GB428" s="216"/>
      <c r="GC428" s="216"/>
      <c r="GD428" s="216"/>
      <c r="GE428" s="216"/>
      <c r="GF428" s="216"/>
      <c r="GG428" s="216"/>
      <c r="GH428" s="216"/>
      <c r="GI428" s="216"/>
      <c r="GJ428" s="216"/>
      <c r="GK428" s="216"/>
      <c r="GL428" s="216"/>
      <c r="GM428" s="216"/>
      <c r="GN428" s="216"/>
      <c r="GO428" s="216"/>
      <c r="GP428" s="216"/>
      <c r="GQ428" s="216"/>
      <c r="GR428" s="216"/>
      <c r="GS428" s="216"/>
      <c r="GT428" s="216"/>
      <c r="GU428" s="216"/>
      <c r="GV428" s="216"/>
      <c r="GW428" s="216"/>
      <c r="GX428" s="216"/>
      <c r="GY428" s="216"/>
      <c r="GZ428" s="216"/>
      <c r="HA428" s="216"/>
      <c r="HB428" s="216"/>
      <c r="HC428" s="216"/>
      <c r="HD428" s="216"/>
      <c r="HE428" s="216"/>
      <c r="HF428" s="216"/>
      <c r="HG428" s="216"/>
      <c r="HH428" s="216"/>
      <c r="HI428" s="216"/>
      <c r="HJ428" s="216"/>
      <c r="HK428" s="216"/>
      <c r="HL428" s="216"/>
      <c r="HM428" s="216"/>
      <c r="HN428" s="216"/>
      <c r="HO428" s="216"/>
      <c r="HP428" s="216"/>
      <c r="HQ428" s="216"/>
      <c r="HR428" s="216"/>
      <c r="HS428" s="216"/>
      <c r="HT428" s="216"/>
      <c r="HU428" s="216"/>
      <c r="HV428" s="216"/>
      <c r="HW428" s="216"/>
      <c r="HX428" s="216"/>
      <c r="HY428" s="216"/>
      <c r="HZ428" s="216"/>
      <c r="IA428" s="216"/>
      <c r="IB428" s="216"/>
      <c r="IC428" s="216"/>
      <c r="ID428" s="216"/>
      <c r="IE428" s="216"/>
      <c r="IF428" s="216"/>
      <c r="IG428" s="216"/>
      <c r="IH428" s="216"/>
      <c r="II428" s="216"/>
      <c r="IJ428" s="216"/>
      <c r="IK428" s="216"/>
      <c r="IL428" s="216"/>
      <c r="IM428" s="216"/>
      <c r="IN428" s="216"/>
      <c r="IO428" s="216"/>
      <c r="IP428" s="216"/>
      <c r="IQ428" s="216"/>
      <c r="IR428" s="216"/>
      <c r="IS428" s="216"/>
      <c r="IT428" s="216"/>
      <c r="IU428" s="216"/>
      <c r="IV428" s="216"/>
      <c r="IW428" s="216"/>
      <c r="IX428" s="216"/>
    </row>
    <row r="429" spans="1:258" s="168" customFormat="1" ht="12.95" customHeight="1">
      <c r="A429" s="226" t="s">
        <v>350</v>
      </c>
      <c r="B429" s="226"/>
      <c r="C429" s="229"/>
      <c r="D429" s="226">
        <v>210020442</v>
      </c>
      <c r="E429" s="149" t="s">
        <v>3548</v>
      </c>
      <c r="F429" s="149">
        <v>22100261</v>
      </c>
      <c r="G429" s="37" t="s">
        <v>1477</v>
      </c>
      <c r="H429" s="37" t="s">
        <v>717</v>
      </c>
      <c r="I429" s="37" t="s">
        <v>710</v>
      </c>
      <c r="J429" s="37" t="s">
        <v>718</v>
      </c>
      <c r="K429" s="38" t="s">
        <v>104</v>
      </c>
      <c r="L429" s="39" t="s">
        <v>105</v>
      </c>
      <c r="M429" s="37"/>
      <c r="N429" s="40" t="s">
        <v>106</v>
      </c>
      <c r="O429" s="39" t="s">
        <v>107</v>
      </c>
      <c r="P429" s="37" t="s">
        <v>108</v>
      </c>
      <c r="Q429" s="39" t="s">
        <v>109</v>
      </c>
      <c r="R429" s="38" t="s">
        <v>110</v>
      </c>
      <c r="S429" s="39" t="s">
        <v>107</v>
      </c>
      <c r="T429" s="41" t="s">
        <v>122</v>
      </c>
      <c r="U429" s="37" t="s">
        <v>112</v>
      </c>
      <c r="V429" s="39">
        <v>60</v>
      </c>
      <c r="W429" s="37" t="s">
        <v>113</v>
      </c>
      <c r="X429" s="39"/>
      <c r="Y429" s="39"/>
      <c r="Z429" s="39"/>
      <c r="AA429" s="40">
        <v>0</v>
      </c>
      <c r="AB429" s="38">
        <v>90</v>
      </c>
      <c r="AC429" s="38">
        <v>10</v>
      </c>
      <c r="AD429" s="42" t="s">
        <v>129</v>
      </c>
      <c r="AE429" s="37" t="s">
        <v>115</v>
      </c>
      <c r="AF429" s="42">
        <v>124</v>
      </c>
      <c r="AG429" s="42">
        <v>13070</v>
      </c>
      <c r="AH429" s="43">
        <v>0</v>
      </c>
      <c r="AI429" s="44">
        <f t="shared" si="30"/>
        <v>0</v>
      </c>
      <c r="AJ429" s="45"/>
      <c r="AK429" s="46"/>
      <c r="AL429" s="45"/>
      <c r="AM429" s="45" t="s">
        <v>116</v>
      </c>
      <c r="AN429" s="35"/>
      <c r="AO429" s="37"/>
      <c r="AP429" s="37"/>
      <c r="AQ429" s="37"/>
      <c r="AR429" s="37" t="s">
        <v>719</v>
      </c>
      <c r="AS429" s="37" t="s">
        <v>719</v>
      </c>
      <c r="AT429" s="37"/>
      <c r="AU429" s="37"/>
      <c r="AV429" s="37"/>
      <c r="AW429" s="37"/>
      <c r="AX429" s="37"/>
      <c r="AY429" s="37"/>
      <c r="AZ429" s="49"/>
      <c r="BA429" s="49"/>
      <c r="BB429" s="49"/>
      <c r="BC429" s="49"/>
      <c r="BD429" s="49">
        <v>353</v>
      </c>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s="49"/>
      <c r="DR429" s="49"/>
      <c r="DS429" s="49"/>
      <c r="DT429" s="49"/>
      <c r="DU429" s="49"/>
      <c r="DV429" s="49"/>
      <c r="DW429" s="49"/>
      <c r="DX429" s="49"/>
      <c r="DY429" s="49"/>
      <c r="DZ429" s="49"/>
      <c r="EA429" s="49"/>
      <c r="EB429" s="49"/>
      <c r="EC429" s="49"/>
      <c r="ED429" s="49"/>
      <c r="EE429" s="49"/>
      <c r="EF429" s="49"/>
      <c r="EG429" s="49"/>
      <c r="EH429" s="49"/>
      <c r="EI429" s="49"/>
      <c r="EJ429" s="49"/>
      <c r="EK429" s="49"/>
      <c r="EL429" s="49"/>
      <c r="EM429" s="49"/>
      <c r="EN429" s="49"/>
      <c r="EO429" s="49"/>
      <c r="EP429" s="49"/>
      <c r="EQ429" s="49"/>
      <c r="ER429" s="49"/>
      <c r="ES429" s="49"/>
      <c r="ET429" s="49"/>
      <c r="EU429" s="49"/>
      <c r="EV429" s="49"/>
      <c r="EW429" s="49"/>
      <c r="EX429" s="49"/>
      <c r="EY429" s="49"/>
      <c r="EZ429" s="49"/>
      <c r="FA429" s="49"/>
      <c r="FB429" s="49"/>
      <c r="FC429" s="49"/>
      <c r="FD429" s="49"/>
      <c r="FE429" s="49"/>
      <c r="FF429" s="49"/>
      <c r="FG429" s="49"/>
      <c r="FH429" s="49"/>
      <c r="FI429" s="49"/>
      <c r="FJ429" s="49"/>
      <c r="FK429" s="49"/>
      <c r="FL429" s="49"/>
      <c r="FM429" s="49"/>
      <c r="FN429" s="49"/>
      <c r="FO429" s="49"/>
      <c r="FP429" s="49"/>
      <c r="FQ429" s="49"/>
      <c r="FR429" s="49"/>
      <c r="FS429" s="49"/>
      <c r="FT429" s="49"/>
      <c r="FU429" s="49"/>
      <c r="FV429" s="49"/>
      <c r="FW429" s="49"/>
      <c r="FX429" s="49"/>
      <c r="FY429" s="49"/>
      <c r="FZ429" s="49"/>
      <c r="GA429" s="49"/>
      <c r="GB429" s="49"/>
      <c r="GC429" s="49"/>
      <c r="GD429" s="49"/>
      <c r="GE429" s="49"/>
      <c r="GF429" s="49"/>
      <c r="GG429" s="49"/>
      <c r="GH429" s="49"/>
      <c r="GI429" s="49"/>
      <c r="GJ429" s="49"/>
      <c r="GK429" s="49"/>
      <c r="GL429" s="49"/>
      <c r="GM429" s="49"/>
      <c r="GN429" s="49"/>
      <c r="GO429" s="49"/>
      <c r="GP429" s="49"/>
      <c r="GQ429" s="49"/>
      <c r="GR429" s="49"/>
      <c r="GS429" s="49"/>
      <c r="GT429" s="49"/>
      <c r="GU429" s="49"/>
      <c r="GV429" s="49"/>
      <c r="GW429" s="49"/>
      <c r="GX429" s="49"/>
      <c r="GY429" s="49"/>
      <c r="GZ429" s="49"/>
      <c r="HA429" s="49"/>
      <c r="HB429" s="49"/>
      <c r="HC429" s="49"/>
      <c r="HD429" s="49"/>
      <c r="HE429" s="49"/>
      <c r="HF429" s="49"/>
      <c r="HG429" s="49"/>
      <c r="HH429" s="49"/>
      <c r="HI429" s="49"/>
      <c r="HJ429" s="49"/>
      <c r="HK429" s="49"/>
      <c r="HL429" s="49"/>
      <c r="HM429" s="49"/>
      <c r="HN429" s="49"/>
      <c r="HO429" s="49"/>
      <c r="HP429" s="49"/>
      <c r="HQ429" s="49"/>
      <c r="HR429" s="49"/>
      <c r="HS429" s="49"/>
      <c r="HT429" s="49"/>
      <c r="HU429" s="49"/>
      <c r="HV429" s="49"/>
      <c r="HW429" s="49"/>
      <c r="HX429" s="49"/>
      <c r="HY429" s="49"/>
      <c r="HZ429" s="49"/>
      <c r="IA429" s="49"/>
      <c r="IB429" s="49"/>
      <c r="IC429" s="49"/>
      <c r="ID429" s="49"/>
      <c r="IE429" s="49"/>
      <c r="IF429" s="49"/>
      <c r="IG429" s="49"/>
      <c r="IH429" s="49"/>
      <c r="II429" s="49"/>
      <c r="IJ429" s="49"/>
      <c r="IK429" s="49"/>
      <c r="IL429" s="49"/>
      <c r="IM429" s="49"/>
      <c r="IN429" s="49"/>
      <c r="IO429" s="49"/>
      <c r="IP429" s="49"/>
      <c r="IQ429" s="49"/>
      <c r="IR429" s="49"/>
      <c r="IS429" s="49"/>
      <c r="IT429" s="49"/>
      <c r="IU429" s="49"/>
      <c r="IV429" s="49"/>
      <c r="IW429" s="49"/>
      <c r="IX429" s="49"/>
    </row>
    <row r="430" spans="1:258" s="168" customFormat="1" ht="12.95" customHeight="1">
      <c r="A430" s="301" t="s">
        <v>350</v>
      </c>
      <c r="B430" s="302"/>
      <c r="C430" s="302"/>
      <c r="D430" s="301">
        <v>210020442</v>
      </c>
      <c r="E430" s="301" t="s">
        <v>3906</v>
      </c>
      <c r="F430" s="301">
        <v>22100261</v>
      </c>
      <c r="G430" s="293"/>
      <c r="H430" s="126" t="s">
        <v>717</v>
      </c>
      <c r="I430" s="126" t="s">
        <v>710</v>
      </c>
      <c r="J430" s="126" t="s">
        <v>718</v>
      </c>
      <c r="K430" s="101" t="s">
        <v>104</v>
      </c>
      <c r="L430" s="101" t="s">
        <v>105</v>
      </c>
      <c r="M430" s="74"/>
      <c r="N430" s="101" t="s">
        <v>106</v>
      </c>
      <c r="O430" s="122" t="s">
        <v>107</v>
      </c>
      <c r="P430" s="124" t="s">
        <v>108</v>
      </c>
      <c r="Q430" s="74" t="s">
        <v>109</v>
      </c>
      <c r="R430" s="74" t="s">
        <v>110</v>
      </c>
      <c r="S430" s="122" t="s">
        <v>107</v>
      </c>
      <c r="T430" s="124" t="s">
        <v>122</v>
      </c>
      <c r="U430" s="74" t="s">
        <v>112</v>
      </c>
      <c r="V430" s="74">
        <v>60</v>
      </c>
      <c r="W430" s="74" t="s">
        <v>113</v>
      </c>
      <c r="X430" s="74"/>
      <c r="Y430" s="74"/>
      <c r="Z430" s="74"/>
      <c r="AA430" s="294">
        <v>0</v>
      </c>
      <c r="AB430" s="74">
        <v>90</v>
      </c>
      <c r="AC430" s="294">
        <v>10</v>
      </c>
      <c r="AD430" s="74" t="s">
        <v>129</v>
      </c>
      <c r="AE430" s="74" t="s">
        <v>115</v>
      </c>
      <c r="AF430" s="295">
        <v>100</v>
      </c>
      <c r="AG430" s="296">
        <v>13070</v>
      </c>
      <c r="AH430" s="297">
        <f>AF430*AG430</f>
        <v>1307000</v>
      </c>
      <c r="AI430" s="164">
        <f t="shared" si="30"/>
        <v>1463840.0000000002</v>
      </c>
      <c r="AJ430" s="298"/>
      <c r="AK430" s="298"/>
      <c r="AL430" s="298"/>
      <c r="AM430" s="299" t="s">
        <v>116</v>
      </c>
      <c r="AN430" s="300"/>
      <c r="AO430" s="300"/>
      <c r="AP430" s="74"/>
      <c r="AQ430" s="74"/>
      <c r="AR430" s="74" t="s">
        <v>719</v>
      </c>
      <c r="AS430" s="293"/>
      <c r="AT430" s="74"/>
      <c r="AU430" s="74"/>
      <c r="AV430" s="74"/>
      <c r="AW430" s="74"/>
      <c r="AX430" s="74"/>
      <c r="AY430" s="74" t="s">
        <v>3870</v>
      </c>
      <c r="AZ430" s="216"/>
      <c r="BA430" s="216"/>
      <c r="BB430" s="216"/>
      <c r="BC430" s="224"/>
      <c r="BD430" s="49">
        <v>354</v>
      </c>
      <c r="BE430" s="220"/>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row>
    <row r="431" spans="1:258" s="168" customFormat="1" ht="12.95" customHeight="1">
      <c r="A431" s="226" t="s">
        <v>350</v>
      </c>
      <c r="B431" s="226"/>
      <c r="C431" s="229"/>
      <c r="D431" s="226">
        <v>210013929</v>
      </c>
      <c r="E431" s="149" t="s">
        <v>3549</v>
      </c>
      <c r="F431" s="149">
        <v>22100262</v>
      </c>
      <c r="G431" s="37" t="s">
        <v>1478</v>
      </c>
      <c r="H431" s="37" t="s">
        <v>720</v>
      </c>
      <c r="I431" s="37" t="s">
        <v>721</v>
      </c>
      <c r="J431" s="37" t="s">
        <v>584</v>
      </c>
      <c r="K431" s="38" t="s">
        <v>104</v>
      </c>
      <c r="L431" s="39" t="s">
        <v>105</v>
      </c>
      <c r="M431" s="37"/>
      <c r="N431" s="40" t="s">
        <v>106</v>
      </c>
      <c r="O431" s="39" t="s">
        <v>107</v>
      </c>
      <c r="P431" s="37" t="s">
        <v>108</v>
      </c>
      <c r="Q431" s="39" t="s">
        <v>109</v>
      </c>
      <c r="R431" s="38" t="s">
        <v>110</v>
      </c>
      <c r="S431" s="39" t="s">
        <v>107</v>
      </c>
      <c r="T431" s="41" t="s">
        <v>122</v>
      </c>
      <c r="U431" s="37" t="s">
        <v>112</v>
      </c>
      <c r="V431" s="39">
        <v>60</v>
      </c>
      <c r="W431" s="37" t="s">
        <v>113</v>
      </c>
      <c r="X431" s="39"/>
      <c r="Y431" s="39"/>
      <c r="Z431" s="39"/>
      <c r="AA431" s="40">
        <v>0</v>
      </c>
      <c r="AB431" s="38">
        <v>90</v>
      </c>
      <c r="AC431" s="38">
        <v>10</v>
      </c>
      <c r="AD431" s="42" t="s">
        <v>129</v>
      </c>
      <c r="AE431" s="37" t="s">
        <v>115</v>
      </c>
      <c r="AF431" s="42">
        <v>124</v>
      </c>
      <c r="AG431" s="42">
        <v>8425.2000000000007</v>
      </c>
      <c r="AH431" s="43">
        <v>0</v>
      </c>
      <c r="AI431" s="44">
        <f t="shared" si="30"/>
        <v>0</v>
      </c>
      <c r="AJ431" s="45"/>
      <c r="AK431" s="46"/>
      <c r="AL431" s="45"/>
      <c r="AM431" s="45" t="s">
        <v>116</v>
      </c>
      <c r="AN431" s="35"/>
      <c r="AO431" s="37"/>
      <c r="AP431" s="37"/>
      <c r="AQ431" s="37"/>
      <c r="AR431" s="37" t="s">
        <v>722</v>
      </c>
      <c r="AS431" s="37" t="s">
        <v>722</v>
      </c>
      <c r="AT431" s="37"/>
      <c r="AU431" s="37"/>
      <c r="AV431" s="37"/>
      <c r="AW431" s="37"/>
      <c r="AX431" s="37"/>
      <c r="AY431" s="37"/>
      <c r="AZ431" s="49"/>
      <c r="BA431" s="49"/>
      <c r="BB431" s="49"/>
      <c r="BC431" s="49"/>
      <c r="BD431" s="49">
        <v>355</v>
      </c>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s="49"/>
      <c r="DR431" s="49"/>
      <c r="DS431" s="49"/>
      <c r="DT431" s="49"/>
      <c r="DU431" s="49"/>
      <c r="DV431" s="49"/>
      <c r="DW431" s="49"/>
      <c r="DX431" s="49"/>
      <c r="DY431" s="49"/>
      <c r="DZ431" s="49"/>
      <c r="EA431" s="49"/>
      <c r="EB431" s="49"/>
      <c r="EC431" s="49"/>
      <c r="ED431" s="49"/>
      <c r="EE431" s="49"/>
      <c r="EF431" s="49"/>
      <c r="EG431" s="49"/>
      <c r="EH431" s="49"/>
      <c r="EI431" s="49"/>
      <c r="EJ431" s="49"/>
      <c r="EK431" s="49"/>
      <c r="EL431" s="49"/>
      <c r="EM431" s="49"/>
      <c r="EN431" s="49"/>
      <c r="EO431" s="49"/>
      <c r="EP431" s="49"/>
      <c r="EQ431" s="49"/>
      <c r="ER431" s="49"/>
      <c r="ES431" s="49"/>
      <c r="ET431" s="49"/>
      <c r="EU431" s="49"/>
      <c r="EV431" s="49"/>
      <c r="EW431" s="49"/>
      <c r="EX431" s="49"/>
      <c r="EY431" s="49"/>
      <c r="EZ431" s="49"/>
      <c r="FA431" s="49"/>
      <c r="FB431" s="49"/>
      <c r="FC431" s="49"/>
      <c r="FD431" s="49"/>
      <c r="FE431" s="49"/>
      <c r="FF431" s="49"/>
      <c r="FG431" s="49"/>
      <c r="FH431" s="49"/>
      <c r="FI431" s="49"/>
      <c r="FJ431" s="49"/>
      <c r="FK431" s="49"/>
      <c r="FL431" s="49"/>
      <c r="FM431" s="49"/>
      <c r="FN431" s="49"/>
      <c r="FO431" s="49"/>
      <c r="FP431" s="49"/>
      <c r="FQ431" s="49"/>
      <c r="FR431" s="49"/>
      <c r="FS431" s="49"/>
      <c r="FT431" s="49"/>
      <c r="FU431" s="49"/>
      <c r="FV431" s="49"/>
      <c r="FW431" s="49"/>
      <c r="FX431" s="49"/>
      <c r="FY431" s="49"/>
      <c r="FZ431" s="49"/>
      <c r="GA431" s="49"/>
      <c r="GB431" s="49"/>
      <c r="GC431" s="49"/>
      <c r="GD431" s="49"/>
      <c r="GE431" s="49"/>
      <c r="GF431" s="49"/>
      <c r="GG431" s="49"/>
      <c r="GH431" s="49"/>
      <c r="GI431" s="49"/>
      <c r="GJ431" s="49"/>
      <c r="GK431" s="49"/>
      <c r="GL431" s="49"/>
      <c r="GM431" s="49"/>
      <c r="GN431" s="49"/>
      <c r="GO431" s="49"/>
      <c r="GP431" s="49"/>
      <c r="GQ431" s="49"/>
      <c r="GR431" s="49"/>
      <c r="GS431" s="49"/>
      <c r="GT431" s="49"/>
      <c r="GU431" s="49"/>
      <c r="GV431" s="49"/>
      <c r="GW431" s="49"/>
      <c r="GX431" s="49"/>
      <c r="GY431" s="49"/>
      <c r="GZ431" s="49"/>
      <c r="HA431" s="49"/>
      <c r="HB431" s="49"/>
      <c r="HC431" s="49"/>
      <c r="HD431" s="49"/>
      <c r="HE431" s="49"/>
      <c r="HF431" s="49"/>
      <c r="HG431" s="49"/>
      <c r="HH431" s="49"/>
      <c r="HI431" s="49"/>
      <c r="HJ431" s="49"/>
      <c r="HK431" s="49"/>
      <c r="HL431" s="49"/>
      <c r="HM431" s="49"/>
      <c r="HN431" s="49"/>
      <c r="HO431" s="49"/>
      <c r="HP431" s="49"/>
      <c r="HQ431" s="49"/>
      <c r="HR431" s="49"/>
      <c r="HS431" s="49"/>
      <c r="HT431" s="49"/>
      <c r="HU431" s="49"/>
      <c r="HV431" s="49"/>
      <c r="HW431" s="49"/>
      <c r="HX431" s="49"/>
      <c r="HY431" s="49"/>
      <c r="HZ431" s="49"/>
      <c r="IA431" s="49"/>
      <c r="IB431" s="49"/>
      <c r="IC431" s="49"/>
      <c r="ID431" s="49"/>
      <c r="IE431" s="49"/>
      <c r="IF431" s="49"/>
      <c r="IG431" s="49"/>
      <c r="IH431" s="49"/>
      <c r="II431" s="49"/>
      <c r="IJ431" s="49"/>
      <c r="IK431" s="49"/>
      <c r="IL431" s="49"/>
      <c r="IM431" s="49"/>
      <c r="IN431" s="49"/>
      <c r="IO431" s="49"/>
      <c r="IP431" s="49"/>
      <c r="IQ431" s="49"/>
      <c r="IR431" s="49"/>
      <c r="IS431" s="49"/>
      <c r="IT431" s="49"/>
      <c r="IU431" s="49"/>
      <c r="IV431" s="49"/>
      <c r="IW431" s="49"/>
      <c r="IX431" s="49"/>
    </row>
    <row r="432" spans="1:258" s="168" customFormat="1" ht="12.95" customHeight="1">
      <c r="A432" s="301" t="s">
        <v>350</v>
      </c>
      <c r="B432" s="302"/>
      <c r="C432" s="302"/>
      <c r="D432" s="301">
        <v>210013929</v>
      </c>
      <c r="E432" s="301" t="s">
        <v>3907</v>
      </c>
      <c r="F432" s="301">
        <v>22100262</v>
      </c>
      <c r="G432" s="293"/>
      <c r="H432" s="126" t="s">
        <v>720</v>
      </c>
      <c r="I432" s="126" t="s">
        <v>721</v>
      </c>
      <c r="J432" s="126" t="s">
        <v>584</v>
      </c>
      <c r="K432" s="101" t="s">
        <v>104</v>
      </c>
      <c r="L432" s="101" t="s">
        <v>105</v>
      </c>
      <c r="M432" s="74"/>
      <c r="N432" s="101" t="s">
        <v>106</v>
      </c>
      <c r="O432" s="122" t="s">
        <v>107</v>
      </c>
      <c r="P432" s="124" t="s">
        <v>108</v>
      </c>
      <c r="Q432" s="74" t="s">
        <v>109</v>
      </c>
      <c r="R432" s="74" t="s">
        <v>110</v>
      </c>
      <c r="S432" s="122" t="s">
        <v>107</v>
      </c>
      <c r="T432" s="124" t="s">
        <v>122</v>
      </c>
      <c r="U432" s="74" t="s">
        <v>112</v>
      </c>
      <c r="V432" s="74">
        <v>60</v>
      </c>
      <c r="W432" s="74" t="s">
        <v>113</v>
      </c>
      <c r="X432" s="74"/>
      <c r="Y432" s="74"/>
      <c r="Z432" s="74"/>
      <c r="AA432" s="294">
        <v>0</v>
      </c>
      <c r="AB432" s="74">
        <v>90</v>
      </c>
      <c r="AC432" s="294">
        <v>10</v>
      </c>
      <c r="AD432" s="74" t="s">
        <v>129</v>
      </c>
      <c r="AE432" s="74" t="s">
        <v>115</v>
      </c>
      <c r="AF432" s="295">
        <v>121</v>
      </c>
      <c r="AG432" s="296">
        <v>8425.2000000000007</v>
      </c>
      <c r="AH432" s="43">
        <v>0</v>
      </c>
      <c r="AI432" s="44">
        <f t="shared" si="30"/>
        <v>0</v>
      </c>
      <c r="AJ432" s="298"/>
      <c r="AK432" s="298"/>
      <c r="AL432" s="298"/>
      <c r="AM432" s="299" t="s">
        <v>116</v>
      </c>
      <c r="AN432" s="300"/>
      <c r="AO432" s="300"/>
      <c r="AP432" s="74"/>
      <c r="AQ432" s="74"/>
      <c r="AR432" s="74" t="s">
        <v>722</v>
      </c>
      <c r="AS432" s="293"/>
      <c r="AT432" s="74"/>
      <c r="AU432" s="74"/>
      <c r="AV432" s="74"/>
      <c r="AW432" s="74"/>
      <c r="AX432" s="74"/>
      <c r="AY432" s="74" t="s">
        <v>3870</v>
      </c>
      <c r="AZ432" s="216"/>
      <c r="BA432" s="216"/>
      <c r="BB432" s="216"/>
      <c r="BC432" s="224"/>
      <c r="BD432" s="49">
        <v>356</v>
      </c>
      <c r="BE432" s="220"/>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row>
    <row r="433" spans="1:258" s="168" customFormat="1" ht="12.95" customHeight="1">
      <c r="A433" s="1070" t="s">
        <v>350</v>
      </c>
      <c r="B433" s="1071"/>
      <c r="C433" s="1071"/>
      <c r="D433" s="1072">
        <v>210013929</v>
      </c>
      <c r="E433" s="1073" t="s">
        <v>4806</v>
      </c>
      <c r="F433" s="1071"/>
      <c r="G433" s="617"/>
      <c r="H433" s="47" t="s">
        <v>720</v>
      </c>
      <c r="I433" s="47" t="s">
        <v>721</v>
      </c>
      <c r="J433" s="47" t="s">
        <v>584</v>
      </c>
      <c r="K433" s="109" t="s">
        <v>104</v>
      </c>
      <c r="L433" s="109" t="s">
        <v>105</v>
      </c>
      <c r="M433" s="76"/>
      <c r="N433" s="76" t="s">
        <v>106</v>
      </c>
      <c r="O433" s="592" t="s">
        <v>107</v>
      </c>
      <c r="P433" s="1062" t="s">
        <v>108</v>
      </c>
      <c r="Q433" s="469" t="s">
        <v>2140</v>
      </c>
      <c r="R433" s="76" t="s">
        <v>110</v>
      </c>
      <c r="S433" s="592" t="s">
        <v>107</v>
      </c>
      <c r="T433" s="1062" t="s">
        <v>122</v>
      </c>
      <c r="U433" s="466" t="s">
        <v>112</v>
      </c>
      <c r="V433" s="466">
        <v>60</v>
      </c>
      <c r="W433" s="466" t="s">
        <v>113</v>
      </c>
      <c r="X433" s="72"/>
      <c r="Y433" s="72"/>
      <c r="Z433" s="72"/>
      <c r="AA433" s="595">
        <v>0</v>
      </c>
      <c r="AB433" s="472">
        <v>90</v>
      </c>
      <c r="AC433" s="472">
        <v>10</v>
      </c>
      <c r="AD433" s="72" t="s">
        <v>129</v>
      </c>
      <c r="AE433" s="72" t="s">
        <v>115</v>
      </c>
      <c r="AF433" s="587">
        <v>124</v>
      </c>
      <c r="AG433" s="745">
        <v>8425.2000000000007</v>
      </c>
      <c r="AH433" s="1051">
        <v>1044724.8</v>
      </c>
      <c r="AI433" s="1051">
        <f t="shared" si="30"/>
        <v>1170091.7760000001</v>
      </c>
      <c r="AJ433" s="1052"/>
      <c r="AK433" s="1053"/>
      <c r="AL433" s="1053"/>
      <c r="AM433" s="1064" t="s">
        <v>116</v>
      </c>
      <c r="AN433" s="1065"/>
      <c r="AO433" s="1065"/>
      <c r="AP433" s="72"/>
      <c r="AQ433" s="72"/>
      <c r="AR433" s="72" t="s">
        <v>722</v>
      </c>
      <c r="AS433" s="98"/>
      <c r="AT433" s="72"/>
      <c r="AU433" s="72"/>
      <c r="AV433" s="72"/>
      <c r="AW433" s="72"/>
      <c r="AX433" s="72"/>
      <c r="AY433" s="741" t="s">
        <v>3855</v>
      </c>
      <c r="AZ433" s="1060" t="s">
        <v>105</v>
      </c>
      <c r="BA433" s="366"/>
      <c r="BB433" s="366"/>
      <c r="BC433" s="118" t="e">
        <f>VLOOKUP(#REF!,$E$13:$BD$2009,53,0)</f>
        <v>#REF!</v>
      </c>
      <c r="BD433" s="785" t="e">
        <f>BC433+0.5</f>
        <v>#REF!</v>
      </c>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c r="DV433" s="49"/>
      <c r="DW433" s="49"/>
      <c r="DX433" s="49"/>
      <c r="DY433" s="49"/>
      <c r="DZ433" s="49"/>
      <c r="EA433" s="49"/>
      <c r="EB433" s="49"/>
      <c r="EC433" s="49"/>
      <c r="ED433" s="49"/>
      <c r="EE433" s="49"/>
      <c r="EF433" s="49"/>
      <c r="EG433" s="49"/>
      <c r="EH433" s="49"/>
      <c r="EI433" s="49"/>
      <c r="EJ433" s="49"/>
      <c r="EK433" s="49"/>
      <c r="EL433" s="49"/>
      <c r="EM433" s="49"/>
      <c r="EN433" s="49"/>
      <c r="EO433" s="49"/>
      <c r="EP433" s="49"/>
      <c r="EQ433" s="49"/>
      <c r="ER433" s="49"/>
      <c r="ES433" s="49"/>
      <c r="ET433" s="49"/>
      <c r="EU433" s="49"/>
      <c r="EV433" s="49"/>
      <c r="EW433" s="49"/>
      <c r="EX433" s="49"/>
      <c r="EY433" s="49"/>
      <c r="EZ433" s="49"/>
      <c r="FA433" s="49"/>
      <c r="FB433" s="49"/>
      <c r="FC433" s="49"/>
      <c r="FD433" s="49"/>
      <c r="FE433" s="49"/>
      <c r="FF433" s="49"/>
      <c r="FG433" s="49"/>
      <c r="FH433" s="49"/>
      <c r="FI433" s="49"/>
      <c r="FJ433" s="49"/>
      <c r="FK433" s="49"/>
      <c r="FL433" s="49"/>
      <c r="FM433" s="49"/>
      <c r="FN433" s="49"/>
      <c r="FO433" s="49"/>
      <c r="FP433" s="49"/>
      <c r="FQ433" s="49"/>
      <c r="FR433" s="49"/>
      <c r="FS433" s="49"/>
      <c r="FT433" s="49"/>
      <c r="FU433" s="49"/>
      <c r="FV433" s="49"/>
      <c r="FW433" s="49"/>
      <c r="FX433" s="49"/>
      <c r="FY433" s="49"/>
      <c r="FZ433" s="49"/>
      <c r="GA433" s="49"/>
      <c r="GB433" s="49"/>
      <c r="GC433" s="49"/>
      <c r="GD433" s="49"/>
      <c r="GE433" s="49"/>
      <c r="GF433" s="49"/>
      <c r="GG433" s="49"/>
      <c r="GH433" s="49"/>
      <c r="GI433" s="49"/>
      <c r="GJ433" s="49"/>
      <c r="GK433" s="49"/>
      <c r="GL433" s="49"/>
      <c r="GM433" s="49"/>
      <c r="GN433" s="49"/>
      <c r="GO433" s="49"/>
      <c r="GP433" s="49"/>
      <c r="GQ433" s="49"/>
      <c r="GR433" s="49"/>
      <c r="GS433" s="49"/>
      <c r="GT433" s="49"/>
      <c r="GU433" s="49"/>
      <c r="GV433" s="49"/>
      <c r="GW433" s="49"/>
      <c r="GX433" s="49"/>
      <c r="GY433" s="49"/>
      <c r="GZ433" s="49"/>
      <c r="HA433" s="49"/>
      <c r="HB433" s="49"/>
      <c r="HC433" s="49"/>
      <c r="HD433" s="49"/>
      <c r="HE433" s="49"/>
      <c r="HF433" s="49"/>
      <c r="HG433" s="49"/>
      <c r="HH433" s="49"/>
      <c r="HI433" s="49"/>
      <c r="HJ433" s="49"/>
      <c r="HK433" s="49"/>
      <c r="HL433" s="49"/>
      <c r="HM433" s="49"/>
      <c r="HN433" s="49"/>
      <c r="HO433" s="49"/>
      <c r="HP433" s="49"/>
      <c r="HQ433" s="49"/>
      <c r="HR433" s="49"/>
      <c r="HS433" s="49"/>
      <c r="HT433" s="49"/>
      <c r="HU433" s="49"/>
      <c r="HV433" s="49"/>
      <c r="HW433" s="49"/>
      <c r="HX433" s="49"/>
      <c r="HY433" s="49"/>
      <c r="HZ433" s="49"/>
      <c r="IA433" s="49"/>
      <c r="IB433" s="49"/>
      <c r="IC433" s="49"/>
      <c r="ID433" s="49"/>
      <c r="IE433" s="49"/>
      <c r="IF433" s="49"/>
      <c r="IG433" s="49"/>
      <c r="IH433" s="49"/>
      <c r="II433" s="49"/>
      <c r="IJ433" s="49"/>
      <c r="IK433" s="49"/>
      <c r="IL433" s="49"/>
      <c r="IM433" s="49"/>
      <c r="IN433" s="49"/>
      <c r="IO433" s="49"/>
      <c r="IP433" s="49"/>
      <c r="IQ433" s="49"/>
      <c r="IR433" s="49"/>
      <c r="IS433" s="49"/>
      <c r="IT433" s="49"/>
      <c r="IU433" s="49"/>
      <c r="IV433" s="49"/>
      <c r="IW433" s="49"/>
      <c r="IX433" s="49"/>
    </row>
    <row r="434" spans="1:258" s="168" customFormat="1" ht="12.95" customHeight="1">
      <c r="A434" s="226" t="s">
        <v>350</v>
      </c>
      <c r="B434" s="226"/>
      <c r="C434" s="229"/>
      <c r="D434" s="226">
        <v>210025027</v>
      </c>
      <c r="E434" s="149" t="s">
        <v>3550</v>
      </c>
      <c r="F434" s="149">
        <v>22100263</v>
      </c>
      <c r="G434" s="37" t="s">
        <v>1479</v>
      </c>
      <c r="H434" s="37" t="s">
        <v>720</v>
      </c>
      <c r="I434" s="37" t="s">
        <v>721</v>
      </c>
      <c r="J434" s="37" t="s">
        <v>584</v>
      </c>
      <c r="K434" s="38" t="s">
        <v>104</v>
      </c>
      <c r="L434" s="39" t="s">
        <v>105</v>
      </c>
      <c r="M434" s="37"/>
      <c r="N434" s="40" t="s">
        <v>106</v>
      </c>
      <c r="O434" s="39" t="s">
        <v>107</v>
      </c>
      <c r="P434" s="37" t="s">
        <v>108</v>
      </c>
      <c r="Q434" s="39" t="s">
        <v>109</v>
      </c>
      <c r="R434" s="38" t="s">
        <v>110</v>
      </c>
      <c r="S434" s="39" t="s">
        <v>107</v>
      </c>
      <c r="T434" s="41" t="s">
        <v>122</v>
      </c>
      <c r="U434" s="37" t="s">
        <v>112</v>
      </c>
      <c r="V434" s="39">
        <v>60</v>
      </c>
      <c r="W434" s="37" t="s">
        <v>113</v>
      </c>
      <c r="X434" s="39"/>
      <c r="Y434" s="39"/>
      <c r="Z434" s="39"/>
      <c r="AA434" s="40">
        <v>0</v>
      </c>
      <c r="AB434" s="38">
        <v>90</v>
      </c>
      <c r="AC434" s="38">
        <v>10</v>
      </c>
      <c r="AD434" s="42" t="s">
        <v>129</v>
      </c>
      <c r="AE434" s="37" t="s">
        <v>115</v>
      </c>
      <c r="AF434" s="42">
        <v>45</v>
      </c>
      <c r="AG434" s="42">
        <v>7140</v>
      </c>
      <c r="AH434" s="43">
        <v>0</v>
      </c>
      <c r="AI434" s="44">
        <f t="shared" si="30"/>
        <v>0</v>
      </c>
      <c r="AJ434" s="45"/>
      <c r="AK434" s="46"/>
      <c r="AL434" s="45"/>
      <c r="AM434" s="45" t="s">
        <v>116</v>
      </c>
      <c r="AN434" s="35"/>
      <c r="AO434" s="37"/>
      <c r="AP434" s="37"/>
      <c r="AQ434" s="37"/>
      <c r="AR434" s="37" t="s">
        <v>723</v>
      </c>
      <c r="AS434" s="37" t="s">
        <v>723</v>
      </c>
      <c r="AT434" s="37"/>
      <c r="AU434" s="37"/>
      <c r="AV434" s="37"/>
      <c r="AW434" s="37"/>
      <c r="AX434" s="37"/>
      <c r="AY434" s="37"/>
      <c r="AZ434" s="49"/>
      <c r="BA434" s="49"/>
      <c r="BB434" s="49"/>
      <c r="BC434" s="49"/>
      <c r="BD434" s="49">
        <v>357</v>
      </c>
      <c r="BE434" s="220"/>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c r="IW434" s="8"/>
      <c r="IX434" s="8"/>
    </row>
    <row r="435" spans="1:258" s="168" customFormat="1" ht="12.95" customHeight="1">
      <c r="A435" s="634" t="s">
        <v>350</v>
      </c>
      <c r="B435" s="1071"/>
      <c r="C435" s="1071"/>
      <c r="D435" s="1074">
        <v>210025027</v>
      </c>
      <c r="E435" s="1075" t="s">
        <v>4917</v>
      </c>
      <c r="F435" s="1071"/>
      <c r="G435" s="617"/>
      <c r="H435" s="741" t="s">
        <v>720</v>
      </c>
      <c r="I435" s="741" t="s">
        <v>721</v>
      </c>
      <c r="J435" s="741" t="s">
        <v>584</v>
      </c>
      <c r="K435" s="547" t="s">
        <v>104</v>
      </c>
      <c r="L435" s="143" t="s">
        <v>105</v>
      </c>
      <c r="M435" s="547"/>
      <c r="N435" s="76" t="s">
        <v>106</v>
      </c>
      <c r="O435" s="469" t="s">
        <v>107</v>
      </c>
      <c r="P435" s="741" t="s">
        <v>108</v>
      </c>
      <c r="Q435" s="469" t="s">
        <v>2140</v>
      </c>
      <c r="R435" s="547" t="s">
        <v>110</v>
      </c>
      <c r="S435" s="469" t="s">
        <v>107</v>
      </c>
      <c r="T435" s="47" t="s">
        <v>122</v>
      </c>
      <c r="U435" s="741" t="s">
        <v>112</v>
      </c>
      <c r="V435" s="469">
        <v>60</v>
      </c>
      <c r="W435" s="741" t="s">
        <v>113</v>
      </c>
      <c r="X435" s="469"/>
      <c r="Y435" s="469"/>
      <c r="Z435" s="469"/>
      <c r="AA435" s="595">
        <v>0</v>
      </c>
      <c r="AB435" s="472">
        <v>90</v>
      </c>
      <c r="AC435" s="472">
        <v>10</v>
      </c>
      <c r="AD435" s="1049" t="s">
        <v>129</v>
      </c>
      <c r="AE435" s="741" t="s">
        <v>115</v>
      </c>
      <c r="AF435" s="745">
        <v>45</v>
      </c>
      <c r="AG435" s="745">
        <v>7140</v>
      </c>
      <c r="AH435" s="1051">
        <v>321300</v>
      </c>
      <c r="AI435" s="1051">
        <f t="shared" si="30"/>
        <v>359856.00000000006</v>
      </c>
      <c r="AJ435" s="1052"/>
      <c r="AK435" s="1053"/>
      <c r="AL435" s="1053"/>
      <c r="AM435" s="1053" t="s">
        <v>116</v>
      </c>
      <c r="AN435" s="466"/>
      <c r="AO435" s="741"/>
      <c r="AP435" s="741"/>
      <c r="AQ435" s="741"/>
      <c r="AR435" s="741" t="s">
        <v>723</v>
      </c>
      <c r="AS435" s="741" t="s">
        <v>723</v>
      </c>
      <c r="AT435" s="741"/>
      <c r="AU435" s="741"/>
      <c r="AV435" s="741"/>
      <c r="AW435" s="741"/>
      <c r="AX435" s="741"/>
      <c r="AY435" s="741" t="s">
        <v>4726</v>
      </c>
      <c r="AZ435" s="1060" t="s">
        <v>105</v>
      </c>
      <c r="BA435" s="366"/>
      <c r="BB435" s="366"/>
      <c r="BC435" s="118" t="e">
        <f>VLOOKUP(#REF!,$E$13:$BD$2009,53,0)</f>
        <v>#REF!</v>
      </c>
      <c r="BD435" s="785" t="e">
        <f>BC435+0.5</f>
        <v>#REF!</v>
      </c>
    </row>
    <row r="436" spans="1:258" s="168" customFormat="1" ht="12.95" customHeight="1">
      <c r="A436" s="226" t="s">
        <v>350</v>
      </c>
      <c r="B436" s="226"/>
      <c r="C436" s="229"/>
      <c r="D436" s="226">
        <v>220016056</v>
      </c>
      <c r="E436" s="149" t="s">
        <v>1355</v>
      </c>
      <c r="F436" s="149">
        <v>22100264</v>
      </c>
      <c r="G436" s="37" t="s">
        <v>1480</v>
      </c>
      <c r="H436" s="37" t="s">
        <v>724</v>
      </c>
      <c r="I436" s="37" t="s">
        <v>725</v>
      </c>
      <c r="J436" s="37" t="s">
        <v>726</v>
      </c>
      <c r="K436" s="38" t="s">
        <v>104</v>
      </c>
      <c r="L436" s="39" t="s">
        <v>105</v>
      </c>
      <c r="M436" s="37" t="s">
        <v>121</v>
      </c>
      <c r="N436" s="40" t="s">
        <v>83</v>
      </c>
      <c r="O436" s="39" t="s">
        <v>107</v>
      </c>
      <c r="P436" s="37" t="s">
        <v>108</v>
      </c>
      <c r="Q436" s="39" t="s">
        <v>109</v>
      </c>
      <c r="R436" s="38" t="s">
        <v>110</v>
      </c>
      <c r="S436" s="39" t="s">
        <v>107</v>
      </c>
      <c r="T436" s="41" t="s">
        <v>122</v>
      </c>
      <c r="U436" s="37" t="s">
        <v>112</v>
      </c>
      <c r="V436" s="39">
        <v>60</v>
      </c>
      <c r="W436" s="37" t="s">
        <v>113</v>
      </c>
      <c r="X436" s="39"/>
      <c r="Y436" s="39"/>
      <c r="Z436" s="39"/>
      <c r="AA436" s="40">
        <v>30</v>
      </c>
      <c r="AB436" s="38">
        <v>60</v>
      </c>
      <c r="AC436" s="38">
        <v>10</v>
      </c>
      <c r="AD436" s="42" t="s">
        <v>129</v>
      </c>
      <c r="AE436" s="37" t="s">
        <v>115</v>
      </c>
      <c r="AF436" s="42">
        <v>100</v>
      </c>
      <c r="AG436" s="42">
        <v>13292.91</v>
      </c>
      <c r="AH436" s="43">
        <v>0</v>
      </c>
      <c r="AI436" s="44">
        <v>0</v>
      </c>
      <c r="AJ436" s="45"/>
      <c r="AK436" s="46"/>
      <c r="AL436" s="45"/>
      <c r="AM436" s="45" t="s">
        <v>116</v>
      </c>
      <c r="AN436" s="35"/>
      <c r="AO436" s="37"/>
      <c r="AP436" s="37"/>
      <c r="AQ436" s="37"/>
      <c r="AR436" s="37" t="s">
        <v>727</v>
      </c>
      <c r="AS436" s="37" t="s">
        <v>727</v>
      </c>
      <c r="AT436" s="37"/>
      <c r="AU436" s="37"/>
      <c r="AV436" s="37"/>
      <c r="AW436" s="37"/>
      <c r="AX436" s="37"/>
      <c r="AY436" s="37" t="s">
        <v>3918</v>
      </c>
      <c r="AZ436" s="49" t="s">
        <v>3956</v>
      </c>
      <c r="BA436" s="49"/>
      <c r="BB436" s="49"/>
      <c r="BC436" s="49"/>
      <c r="BD436" s="49">
        <v>358</v>
      </c>
    </row>
    <row r="437" spans="1:258" s="168" customFormat="1" ht="12.95" customHeight="1">
      <c r="A437" s="226" t="s">
        <v>350</v>
      </c>
      <c r="B437" s="226"/>
      <c r="C437" s="229"/>
      <c r="D437" s="226">
        <v>220016053</v>
      </c>
      <c r="E437" s="149" t="s">
        <v>1354</v>
      </c>
      <c r="F437" s="149">
        <v>22100265</v>
      </c>
      <c r="G437" s="37" t="s">
        <v>1481</v>
      </c>
      <c r="H437" s="37" t="s">
        <v>724</v>
      </c>
      <c r="I437" s="37" t="s">
        <v>725</v>
      </c>
      <c r="J437" s="37" t="s">
        <v>726</v>
      </c>
      <c r="K437" s="38" t="s">
        <v>104</v>
      </c>
      <c r="L437" s="39" t="s">
        <v>105</v>
      </c>
      <c r="M437" s="37" t="s">
        <v>121</v>
      </c>
      <c r="N437" s="40" t="s">
        <v>83</v>
      </c>
      <c r="O437" s="39" t="s">
        <v>107</v>
      </c>
      <c r="P437" s="37" t="s">
        <v>108</v>
      </c>
      <c r="Q437" s="39" t="s">
        <v>109</v>
      </c>
      <c r="R437" s="38" t="s">
        <v>110</v>
      </c>
      <c r="S437" s="39" t="s">
        <v>107</v>
      </c>
      <c r="T437" s="41" t="s">
        <v>122</v>
      </c>
      <c r="U437" s="37" t="s">
        <v>112</v>
      </c>
      <c r="V437" s="39">
        <v>60</v>
      </c>
      <c r="W437" s="37" t="s">
        <v>113</v>
      </c>
      <c r="X437" s="39"/>
      <c r="Y437" s="39"/>
      <c r="Z437" s="39"/>
      <c r="AA437" s="40">
        <v>30</v>
      </c>
      <c r="AB437" s="38">
        <v>60</v>
      </c>
      <c r="AC437" s="38">
        <v>10</v>
      </c>
      <c r="AD437" s="42" t="s">
        <v>129</v>
      </c>
      <c r="AE437" s="37" t="s">
        <v>115</v>
      </c>
      <c r="AF437" s="42">
        <v>268</v>
      </c>
      <c r="AG437" s="42">
        <v>29882</v>
      </c>
      <c r="AH437" s="43">
        <v>0</v>
      </c>
      <c r="AI437" s="44">
        <f t="shared" ref="AI437:AI464" si="31">AH437*1.12</f>
        <v>0</v>
      </c>
      <c r="AJ437" s="45"/>
      <c r="AK437" s="46"/>
      <c r="AL437" s="45"/>
      <c r="AM437" s="45" t="s">
        <v>116</v>
      </c>
      <c r="AN437" s="35"/>
      <c r="AO437" s="37"/>
      <c r="AP437" s="37"/>
      <c r="AQ437" s="37"/>
      <c r="AR437" s="37" t="s">
        <v>728</v>
      </c>
      <c r="AS437" s="37" t="s">
        <v>728</v>
      </c>
      <c r="AT437" s="37"/>
      <c r="AU437" s="37"/>
      <c r="AV437" s="37"/>
      <c r="AW437" s="37"/>
      <c r="AX437" s="37"/>
      <c r="AY437" s="37"/>
      <c r="AZ437" s="49"/>
      <c r="BA437" s="49"/>
      <c r="BB437" s="49"/>
      <c r="BC437" s="49"/>
      <c r="BD437" s="49">
        <v>359</v>
      </c>
    </row>
    <row r="438" spans="1:258" s="168" customFormat="1" ht="12.95" customHeight="1">
      <c r="A438" s="634" t="s">
        <v>350</v>
      </c>
      <c r="B438" s="1071"/>
      <c r="C438" s="1071"/>
      <c r="D438" s="1074">
        <v>220016053</v>
      </c>
      <c r="E438" s="1075" t="s">
        <v>4918</v>
      </c>
      <c r="F438" s="1071"/>
      <c r="G438" s="617"/>
      <c r="H438" s="741" t="s">
        <v>724</v>
      </c>
      <c r="I438" s="741" t="s">
        <v>725</v>
      </c>
      <c r="J438" s="741" t="s">
        <v>726</v>
      </c>
      <c r="K438" s="1077" t="s">
        <v>150</v>
      </c>
      <c r="L438" s="143" t="s">
        <v>105</v>
      </c>
      <c r="M438" s="547"/>
      <c r="N438" s="76" t="s">
        <v>106</v>
      </c>
      <c r="O438" s="469" t="s">
        <v>107</v>
      </c>
      <c r="P438" s="741" t="s">
        <v>108</v>
      </c>
      <c r="Q438" s="1078" t="s">
        <v>2156</v>
      </c>
      <c r="R438" s="547" t="s">
        <v>110</v>
      </c>
      <c r="S438" s="469" t="s">
        <v>107</v>
      </c>
      <c r="T438" s="47" t="s">
        <v>122</v>
      </c>
      <c r="U438" s="741" t="s">
        <v>112</v>
      </c>
      <c r="V438" s="469">
        <v>60</v>
      </c>
      <c r="W438" s="741" t="s">
        <v>113</v>
      </c>
      <c r="X438" s="469"/>
      <c r="Y438" s="469"/>
      <c r="Z438" s="469"/>
      <c r="AA438" s="595">
        <v>0</v>
      </c>
      <c r="AB438" s="472">
        <v>90</v>
      </c>
      <c r="AC438" s="472">
        <v>10</v>
      </c>
      <c r="AD438" s="1049" t="s">
        <v>129</v>
      </c>
      <c r="AE438" s="741" t="s">
        <v>115</v>
      </c>
      <c r="AF438" s="745">
        <v>268</v>
      </c>
      <c r="AG438" s="745">
        <v>29882</v>
      </c>
      <c r="AH438" s="1051">
        <v>8008376</v>
      </c>
      <c r="AI438" s="1051">
        <f t="shared" si="31"/>
        <v>8969381.120000001</v>
      </c>
      <c r="AJ438" s="1052"/>
      <c r="AK438" s="1053"/>
      <c r="AL438" s="1053"/>
      <c r="AM438" s="1053" t="s">
        <v>116</v>
      </c>
      <c r="AN438" s="466"/>
      <c r="AO438" s="741"/>
      <c r="AP438" s="741"/>
      <c r="AQ438" s="741"/>
      <c r="AR438" s="741" t="s">
        <v>728</v>
      </c>
      <c r="AS438" s="741" t="s">
        <v>728</v>
      </c>
      <c r="AT438" s="741"/>
      <c r="AU438" s="741"/>
      <c r="AV438" s="741"/>
      <c r="AW438" s="741"/>
      <c r="AX438" s="741"/>
      <c r="AY438" s="741" t="s">
        <v>4735</v>
      </c>
      <c r="AZ438" s="1054"/>
      <c r="BA438" s="366"/>
      <c r="BB438" s="366"/>
      <c r="BC438" s="118" t="e">
        <f>VLOOKUP(#REF!,$E$13:$BD$2009,53,0)</f>
        <v>#REF!</v>
      </c>
      <c r="BD438" s="785" t="e">
        <f>BC438+0.5</f>
        <v>#REF!</v>
      </c>
    </row>
    <row r="439" spans="1:258" s="168" customFormat="1" ht="12.95" customHeight="1">
      <c r="A439" s="226" t="s">
        <v>350</v>
      </c>
      <c r="B439" s="226"/>
      <c r="C439" s="229"/>
      <c r="D439" s="226">
        <v>220016054</v>
      </c>
      <c r="E439" s="149" t="s">
        <v>1353</v>
      </c>
      <c r="F439" s="149">
        <v>22100266</v>
      </c>
      <c r="G439" s="37" t="s">
        <v>1482</v>
      </c>
      <c r="H439" s="37" t="s">
        <v>724</v>
      </c>
      <c r="I439" s="37" t="s">
        <v>725</v>
      </c>
      <c r="J439" s="37" t="s">
        <v>726</v>
      </c>
      <c r="K439" s="38" t="s">
        <v>104</v>
      </c>
      <c r="L439" s="39" t="s">
        <v>105</v>
      </c>
      <c r="M439" s="37" t="s">
        <v>121</v>
      </c>
      <c r="N439" s="40" t="s">
        <v>83</v>
      </c>
      <c r="O439" s="39" t="s">
        <v>107</v>
      </c>
      <c r="P439" s="37" t="s">
        <v>108</v>
      </c>
      <c r="Q439" s="39" t="s">
        <v>109</v>
      </c>
      <c r="R439" s="38" t="s">
        <v>110</v>
      </c>
      <c r="S439" s="39" t="s">
        <v>107</v>
      </c>
      <c r="T439" s="41" t="s">
        <v>122</v>
      </c>
      <c r="U439" s="37" t="s">
        <v>112</v>
      </c>
      <c r="V439" s="39">
        <v>60</v>
      </c>
      <c r="W439" s="37" t="s">
        <v>113</v>
      </c>
      <c r="X439" s="39"/>
      <c r="Y439" s="39"/>
      <c r="Z439" s="39"/>
      <c r="AA439" s="40">
        <v>30</v>
      </c>
      <c r="AB439" s="38">
        <v>60</v>
      </c>
      <c r="AC439" s="38">
        <v>10</v>
      </c>
      <c r="AD439" s="42" t="s">
        <v>129</v>
      </c>
      <c r="AE439" s="37" t="s">
        <v>115</v>
      </c>
      <c r="AF439" s="42">
        <v>138</v>
      </c>
      <c r="AG439" s="42">
        <v>26309.98</v>
      </c>
      <c r="AH439" s="43">
        <v>0</v>
      </c>
      <c r="AI439" s="44">
        <f t="shared" si="31"/>
        <v>0</v>
      </c>
      <c r="AJ439" s="45"/>
      <c r="AK439" s="46"/>
      <c r="AL439" s="45"/>
      <c r="AM439" s="45" t="s">
        <v>116</v>
      </c>
      <c r="AN439" s="35"/>
      <c r="AO439" s="37"/>
      <c r="AP439" s="37"/>
      <c r="AQ439" s="37"/>
      <c r="AR439" s="37" t="s">
        <v>729</v>
      </c>
      <c r="AS439" s="37" t="s">
        <v>729</v>
      </c>
      <c r="AT439" s="37"/>
      <c r="AU439" s="37"/>
      <c r="AV439" s="37"/>
      <c r="AW439" s="37"/>
      <c r="AX439" s="37"/>
      <c r="AY439" s="37"/>
      <c r="AZ439" s="49"/>
      <c r="BA439" s="49"/>
      <c r="BB439" s="49"/>
      <c r="BC439" s="49"/>
      <c r="BD439" s="49">
        <v>360</v>
      </c>
    </row>
    <row r="440" spans="1:258" s="168" customFormat="1" ht="12.95" customHeight="1">
      <c r="A440" s="634" t="s">
        <v>350</v>
      </c>
      <c r="B440" s="1071"/>
      <c r="C440" s="1071"/>
      <c r="D440" s="1074">
        <v>220016054</v>
      </c>
      <c r="E440" s="1075" t="s">
        <v>4919</v>
      </c>
      <c r="F440" s="1071"/>
      <c r="G440" s="617"/>
      <c r="H440" s="741" t="s">
        <v>724</v>
      </c>
      <c r="I440" s="741" t="s">
        <v>725</v>
      </c>
      <c r="J440" s="741" t="s">
        <v>726</v>
      </c>
      <c r="K440" s="1077" t="s">
        <v>150</v>
      </c>
      <c r="L440" s="143" t="s">
        <v>105</v>
      </c>
      <c r="M440" s="547"/>
      <c r="N440" s="76" t="s">
        <v>106</v>
      </c>
      <c r="O440" s="469" t="s">
        <v>107</v>
      </c>
      <c r="P440" s="741" t="s">
        <v>108</v>
      </c>
      <c r="Q440" s="1078" t="s">
        <v>2156</v>
      </c>
      <c r="R440" s="547" t="s">
        <v>110</v>
      </c>
      <c r="S440" s="469" t="s">
        <v>107</v>
      </c>
      <c r="T440" s="47" t="s">
        <v>122</v>
      </c>
      <c r="U440" s="741" t="s">
        <v>112</v>
      </c>
      <c r="V440" s="469">
        <v>60</v>
      </c>
      <c r="W440" s="741" t="s">
        <v>113</v>
      </c>
      <c r="X440" s="469"/>
      <c r="Y440" s="469"/>
      <c r="Z440" s="469"/>
      <c r="AA440" s="595">
        <v>0</v>
      </c>
      <c r="AB440" s="472">
        <v>90</v>
      </c>
      <c r="AC440" s="472">
        <v>10</v>
      </c>
      <c r="AD440" s="1049" t="s">
        <v>129</v>
      </c>
      <c r="AE440" s="741" t="s">
        <v>115</v>
      </c>
      <c r="AF440" s="745">
        <v>138</v>
      </c>
      <c r="AG440" s="745">
        <v>26309.98</v>
      </c>
      <c r="AH440" s="1051">
        <v>3630777.2399999998</v>
      </c>
      <c r="AI440" s="1051">
        <f t="shared" si="31"/>
        <v>4066470.5088</v>
      </c>
      <c r="AJ440" s="1052"/>
      <c r="AK440" s="1053"/>
      <c r="AL440" s="1053"/>
      <c r="AM440" s="1053" t="s">
        <v>116</v>
      </c>
      <c r="AN440" s="466"/>
      <c r="AO440" s="741"/>
      <c r="AP440" s="741"/>
      <c r="AQ440" s="741"/>
      <c r="AR440" s="741" t="s">
        <v>729</v>
      </c>
      <c r="AS440" s="741" t="s">
        <v>729</v>
      </c>
      <c r="AT440" s="741"/>
      <c r="AU440" s="741"/>
      <c r="AV440" s="741"/>
      <c r="AW440" s="741"/>
      <c r="AX440" s="741"/>
      <c r="AY440" s="741" t="s">
        <v>4735</v>
      </c>
      <c r="AZ440" s="1054"/>
      <c r="BA440" s="366"/>
      <c r="BB440" s="366"/>
      <c r="BC440" s="118" t="e">
        <f>VLOOKUP(#REF!,$E$13:$BD$2009,53,0)</f>
        <v>#REF!</v>
      </c>
      <c r="BD440" s="785" t="e">
        <f>BC440+0.5</f>
        <v>#REF!</v>
      </c>
    </row>
    <row r="441" spans="1:258" s="168" customFormat="1" ht="12.95" customHeight="1">
      <c r="A441" s="226" t="s">
        <v>350</v>
      </c>
      <c r="B441" s="226"/>
      <c r="C441" s="229"/>
      <c r="D441" s="226">
        <v>220016055</v>
      </c>
      <c r="E441" s="149" t="s">
        <v>1352</v>
      </c>
      <c r="F441" s="149">
        <v>22100267</v>
      </c>
      <c r="G441" s="37" t="s">
        <v>1483</v>
      </c>
      <c r="H441" s="37" t="s">
        <v>724</v>
      </c>
      <c r="I441" s="37" t="s">
        <v>725</v>
      </c>
      <c r="J441" s="37" t="s">
        <v>726</v>
      </c>
      <c r="K441" s="38" t="s">
        <v>104</v>
      </c>
      <c r="L441" s="39" t="s">
        <v>105</v>
      </c>
      <c r="M441" s="37" t="s">
        <v>121</v>
      </c>
      <c r="N441" s="40" t="s">
        <v>83</v>
      </c>
      <c r="O441" s="39" t="s">
        <v>107</v>
      </c>
      <c r="P441" s="37" t="s">
        <v>108</v>
      </c>
      <c r="Q441" s="39" t="s">
        <v>109</v>
      </c>
      <c r="R441" s="38" t="s">
        <v>110</v>
      </c>
      <c r="S441" s="39" t="s">
        <v>107</v>
      </c>
      <c r="T441" s="41" t="s">
        <v>122</v>
      </c>
      <c r="U441" s="37" t="s">
        <v>112</v>
      </c>
      <c r="V441" s="39">
        <v>60</v>
      </c>
      <c r="W441" s="37" t="s">
        <v>113</v>
      </c>
      <c r="X441" s="39"/>
      <c r="Y441" s="39"/>
      <c r="Z441" s="39"/>
      <c r="AA441" s="40">
        <v>30</v>
      </c>
      <c r="AB441" s="38">
        <v>60</v>
      </c>
      <c r="AC441" s="38">
        <v>10</v>
      </c>
      <c r="AD441" s="42" t="s">
        <v>129</v>
      </c>
      <c r="AE441" s="37" t="s">
        <v>115</v>
      </c>
      <c r="AF441" s="42">
        <v>216</v>
      </c>
      <c r="AG441" s="42">
        <v>26458.74</v>
      </c>
      <c r="AH441" s="43">
        <v>0</v>
      </c>
      <c r="AI441" s="44">
        <f t="shared" si="31"/>
        <v>0</v>
      </c>
      <c r="AJ441" s="45"/>
      <c r="AK441" s="46"/>
      <c r="AL441" s="45"/>
      <c r="AM441" s="45" t="s">
        <v>116</v>
      </c>
      <c r="AN441" s="35"/>
      <c r="AO441" s="37"/>
      <c r="AP441" s="37"/>
      <c r="AQ441" s="37"/>
      <c r="AR441" s="37" t="s">
        <v>730</v>
      </c>
      <c r="AS441" s="37" t="s">
        <v>730</v>
      </c>
      <c r="AT441" s="37"/>
      <c r="AU441" s="37"/>
      <c r="AV441" s="37"/>
      <c r="AW441" s="37"/>
      <c r="AX441" s="37"/>
      <c r="AY441" s="37"/>
      <c r="AZ441" s="49"/>
      <c r="BA441" s="49"/>
      <c r="BB441" s="49"/>
      <c r="BC441" s="49"/>
      <c r="BD441" s="49">
        <v>361</v>
      </c>
    </row>
    <row r="442" spans="1:258" s="168" customFormat="1" ht="12.95" customHeight="1">
      <c r="A442" s="634" t="s">
        <v>350</v>
      </c>
      <c r="B442" s="1071"/>
      <c r="C442" s="1071"/>
      <c r="D442" s="1074">
        <v>220016055</v>
      </c>
      <c r="E442" s="1075" t="s">
        <v>4920</v>
      </c>
      <c r="F442" s="1071"/>
      <c r="G442" s="617"/>
      <c r="H442" s="741" t="s">
        <v>724</v>
      </c>
      <c r="I442" s="741" t="s">
        <v>725</v>
      </c>
      <c r="J442" s="741" t="s">
        <v>726</v>
      </c>
      <c r="K442" s="1077" t="s">
        <v>150</v>
      </c>
      <c r="L442" s="143" t="s">
        <v>105</v>
      </c>
      <c r="M442" s="547"/>
      <c r="N442" s="76" t="s">
        <v>106</v>
      </c>
      <c r="O442" s="469" t="s">
        <v>107</v>
      </c>
      <c r="P442" s="741" t="s">
        <v>108</v>
      </c>
      <c r="Q442" s="1078" t="s">
        <v>2156</v>
      </c>
      <c r="R442" s="547" t="s">
        <v>110</v>
      </c>
      <c r="S442" s="469" t="s">
        <v>107</v>
      </c>
      <c r="T442" s="47" t="s">
        <v>122</v>
      </c>
      <c r="U442" s="741" t="s">
        <v>112</v>
      </c>
      <c r="V442" s="469">
        <v>60</v>
      </c>
      <c r="W442" s="741" t="s">
        <v>113</v>
      </c>
      <c r="X442" s="469"/>
      <c r="Y442" s="469"/>
      <c r="Z442" s="469"/>
      <c r="AA442" s="595">
        <v>0</v>
      </c>
      <c r="AB442" s="472">
        <v>90</v>
      </c>
      <c r="AC442" s="472">
        <v>10</v>
      </c>
      <c r="AD442" s="1049" t="s">
        <v>129</v>
      </c>
      <c r="AE442" s="741" t="s">
        <v>115</v>
      </c>
      <c r="AF442" s="745">
        <v>216</v>
      </c>
      <c r="AG442" s="745">
        <v>26458.74</v>
      </c>
      <c r="AH442" s="1051">
        <v>5715087.8400000008</v>
      </c>
      <c r="AI442" s="1051">
        <f t="shared" si="31"/>
        <v>6400898.3808000013</v>
      </c>
      <c r="AJ442" s="1052"/>
      <c r="AK442" s="1053"/>
      <c r="AL442" s="1053"/>
      <c r="AM442" s="1053" t="s">
        <v>116</v>
      </c>
      <c r="AN442" s="466"/>
      <c r="AO442" s="741"/>
      <c r="AP442" s="741"/>
      <c r="AQ442" s="741"/>
      <c r="AR442" s="741" t="s">
        <v>730</v>
      </c>
      <c r="AS442" s="741" t="s">
        <v>730</v>
      </c>
      <c r="AT442" s="741"/>
      <c r="AU442" s="741"/>
      <c r="AV442" s="741"/>
      <c r="AW442" s="741"/>
      <c r="AX442" s="741"/>
      <c r="AY442" s="741" t="s">
        <v>4735</v>
      </c>
      <c r="AZ442" s="1054"/>
      <c r="BA442" s="366"/>
      <c r="BB442" s="366"/>
      <c r="BC442" s="118" t="e">
        <f>VLOOKUP(#REF!,$E$13:$BD$2009,53,0)</f>
        <v>#REF!</v>
      </c>
      <c r="BD442" s="785" t="e">
        <f>BC442+0.5</f>
        <v>#REF!</v>
      </c>
    </row>
    <row r="443" spans="1:258" s="168" customFormat="1" ht="12.95" customHeight="1" thickBot="1">
      <c r="A443" s="226" t="s">
        <v>350</v>
      </c>
      <c r="B443" s="226"/>
      <c r="C443" s="229"/>
      <c r="D443" s="226">
        <v>220026880</v>
      </c>
      <c r="E443" s="149" t="s">
        <v>3551</v>
      </c>
      <c r="F443" s="149">
        <v>22100268</v>
      </c>
      <c r="G443" s="37" t="s">
        <v>1484</v>
      </c>
      <c r="H443" s="37" t="s">
        <v>731</v>
      </c>
      <c r="I443" s="37" t="s">
        <v>732</v>
      </c>
      <c r="J443" s="37" t="s">
        <v>734</v>
      </c>
      <c r="K443" s="38" t="s">
        <v>104</v>
      </c>
      <c r="L443" s="39" t="s">
        <v>105</v>
      </c>
      <c r="M443" s="37" t="s">
        <v>121</v>
      </c>
      <c r="N443" s="40" t="s">
        <v>83</v>
      </c>
      <c r="O443" s="39" t="s">
        <v>107</v>
      </c>
      <c r="P443" s="37" t="s">
        <v>108</v>
      </c>
      <c r="Q443" s="39" t="s">
        <v>109</v>
      </c>
      <c r="R443" s="38" t="s">
        <v>110</v>
      </c>
      <c r="S443" s="39" t="s">
        <v>107</v>
      </c>
      <c r="T443" s="41" t="s">
        <v>122</v>
      </c>
      <c r="U443" s="37" t="s">
        <v>112</v>
      </c>
      <c r="V443" s="39">
        <v>60</v>
      </c>
      <c r="W443" s="37" t="s">
        <v>113</v>
      </c>
      <c r="X443" s="39"/>
      <c r="Y443" s="39"/>
      <c r="Z443" s="39"/>
      <c r="AA443" s="40">
        <v>30</v>
      </c>
      <c r="AB443" s="38">
        <v>60</v>
      </c>
      <c r="AC443" s="38">
        <v>10</v>
      </c>
      <c r="AD443" s="42" t="s">
        <v>129</v>
      </c>
      <c r="AE443" s="37" t="s">
        <v>115</v>
      </c>
      <c r="AF443" s="42">
        <v>18</v>
      </c>
      <c r="AG443" s="42">
        <v>81817.5</v>
      </c>
      <c r="AH443" s="43">
        <f t="shared" ref="AH443:AH450" si="32">AF443*AG443</f>
        <v>1472715</v>
      </c>
      <c r="AI443" s="44">
        <f t="shared" si="31"/>
        <v>1649440.8</v>
      </c>
      <c r="AJ443" s="45"/>
      <c r="AK443" s="46"/>
      <c r="AL443" s="45"/>
      <c r="AM443" s="45" t="s">
        <v>116</v>
      </c>
      <c r="AN443" s="35"/>
      <c r="AO443" s="37"/>
      <c r="AP443" s="37"/>
      <c r="AQ443" s="37"/>
      <c r="AR443" s="37" t="s">
        <v>733</v>
      </c>
      <c r="AS443" s="37" t="s">
        <v>733</v>
      </c>
      <c r="AT443" s="37"/>
      <c r="AU443" s="37"/>
      <c r="AV443" s="37"/>
      <c r="AW443" s="37"/>
      <c r="AX443" s="37"/>
      <c r="AY443" s="37"/>
      <c r="AZ443" s="49"/>
      <c r="BA443" s="49"/>
      <c r="BB443" s="49"/>
      <c r="BC443" s="49"/>
      <c r="BD443" s="49">
        <v>362</v>
      </c>
    </row>
    <row r="444" spans="1:258" s="168" customFormat="1" ht="12.95" customHeight="1" thickBot="1">
      <c r="A444" s="226" t="s">
        <v>350</v>
      </c>
      <c r="B444" s="226"/>
      <c r="C444" s="229"/>
      <c r="D444" s="226">
        <v>220029129</v>
      </c>
      <c r="E444" s="149" t="s">
        <v>3552</v>
      </c>
      <c r="F444" s="149">
        <v>22100269</v>
      </c>
      <c r="G444" s="37" t="s">
        <v>1485</v>
      </c>
      <c r="H444" s="238" t="s">
        <v>731</v>
      </c>
      <c r="I444" s="238" t="s">
        <v>732</v>
      </c>
      <c r="J444" s="238" t="s">
        <v>734</v>
      </c>
      <c r="K444" s="38" t="s">
        <v>104</v>
      </c>
      <c r="L444" s="39" t="s">
        <v>105</v>
      </c>
      <c r="M444" s="37" t="s">
        <v>121</v>
      </c>
      <c r="N444" s="40" t="s">
        <v>83</v>
      </c>
      <c r="O444" s="39" t="s">
        <v>107</v>
      </c>
      <c r="P444" s="37" t="s">
        <v>108</v>
      </c>
      <c r="Q444" s="39" t="s">
        <v>109</v>
      </c>
      <c r="R444" s="38" t="s">
        <v>110</v>
      </c>
      <c r="S444" s="39" t="s">
        <v>107</v>
      </c>
      <c r="T444" s="41" t="s">
        <v>122</v>
      </c>
      <c r="U444" s="37" t="s">
        <v>112</v>
      </c>
      <c r="V444" s="39">
        <v>60</v>
      </c>
      <c r="W444" s="37" t="s">
        <v>113</v>
      </c>
      <c r="X444" s="39"/>
      <c r="Y444" s="39"/>
      <c r="Z444" s="39"/>
      <c r="AA444" s="40">
        <v>30</v>
      </c>
      <c r="AB444" s="38">
        <v>60</v>
      </c>
      <c r="AC444" s="38">
        <v>10</v>
      </c>
      <c r="AD444" s="42" t="s">
        <v>129</v>
      </c>
      <c r="AE444" s="37" t="s">
        <v>115</v>
      </c>
      <c r="AF444" s="42">
        <v>6</v>
      </c>
      <c r="AG444" s="42">
        <v>114231.2</v>
      </c>
      <c r="AH444" s="43">
        <f t="shared" si="32"/>
        <v>685387.2</v>
      </c>
      <c r="AI444" s="44">
        <f t="shared" si="31"/>
        <v>767633.66399999999</v>
      </c>
      <c r="AJ444" s="45"/>
      <c r="AK444" s="46"/>
      <c r="AL444" s="45"/>
      <c r="AM444" s="45" t="s">
        <v>116</v>
      </c>
      <c r="AN444" s="35"/>
      <c r="AO444" s="37"/>
      <c r="AP444" s="37"/>
      <c r="AQ444" s="37"/>
      <c r="AR444" s="37" t="s">
        <v>735</v>
      </c>
      <c r="AS444" s="37" t="s">
        <v>735</v>
      </c>
      <c r="AT444" s="37"/>
      <c r="AU444" s="37"/>
      <c r="AV444" s="37"/>
      <c r="AW444" s="37"/>
      <c r="AX444" s="37"/>
      <c r="AY444" s="37"/>
      <c r="AZ444" s="49"/>
      <c r="BA444" s="49"/>
      <c r="BB444" s="49"/>
      <c r="BC444" s="49"/>
      <c r="BD444" s="49">
        <v>363</v>
      </c>
      <c r="BE444" s="216"/>
      <c r="BF444" s="216"/>
      <c r="BG444" s="216"/>
      <c r="BH444" s="216"/>
      <c r="BI444" s="216"/>
      <c r="BJ444" s="216"/>
      <c r="BK444" s="216"/>
      <c r="BL444" s="216"/>
      <c r="BM444" s="216"/>
      <c r="BN444" s="216"/>
      <c r="BO444" s="216"/>
      <c r="BP444" s="216"/>
      <c r="BQ444" s="216"/>
      <c r="BR444" s="216"/>
      <c r="BS444" s="216"/>
      <c r="BT444" s="216"/>
      <c r="BU444" s="216"/>
      <c r="BV444" s="216"/>
      <c r="BW444" s="216"/>
      <c r="BX444" s="216"/>
      <c r="BY444" s="216"/>
      <c r="BZ444" s="216"/>
      <c r="CA444" s="216"/>
      <c r="CB444" s="216"/>
      <c r="CC444" s="216"/>
      <c r="CD444" s="216"/>
      <c r="CE444" s="216"/>
      <c r="CF444" s="216"/>
      <c r="CG444" s="216"/>
      <c r="CH444" s="216"/>
      <c r="CI444" s="216"/>
      <c r="CJ444" s="216"/>
      <c r="CK444" s="216"/>
      <c r="CL444" s="216"/>
      <c r="CM444" s="216"/>
      <c r="CN444" s="216"/>
      <c r="CO444" s="216"/>
      <c r="CP444" s="216"/>
      <c r="CQ444" s="216"/>
      <c r="CR444" s="216"/>
      <c r="CS444" s="216"/>
      <c r="CT444" s="216"/>
      <c r="CU444" s="216"/>
      <c r="CV444" s="216"/>
      <c r="CW444" s="216"/>
      <c r="CX444" s="216"/>
      <c r="CY444" s="216"/>
      <c r="CZ444" s="216"/>
      <c r="DA444" s="216"/>
      <c r="DB444" s="216"/>
      <c r="DC444" s="216"/>
      <c r="DD444" s="216"/>
      <c r="DE444" s="216"/>
      <c r="DF444" s="216"/>
      <c r="DG444" s="216"/>
      <c r="DH444" s="216"/>
      <c r="DI444" s="216"/>
      <c r="DJ444" s="216"/>
      <c r="DK444" s="216"/>
      <c r="DL444" s="216"/>
      <c r="DM444" s="216"/>
      <c r="DN444" s="216"/>
      <c r="DO444" s="216"/>
      <c r="DP444" s="216"/>
      <c r="DQ444" s="216"/>
      <c r="DR444" s="216"/>
      <c r="DS444" s="216"/>
      <c r="DT444" s="216"/>
      <c r="DU444" s="216"/>
      <c r="DV444" s="216"/>
      <c r="DW444" s="216"/>
      <c r="DX444" s="216"/>
      <c r="DY444" s="216"/>
      <c r="DZ444" s="216"/>
      <c r="EA444" s="216"/>
      <c r="EB444" s="216"/>
      <c r="EC444" s="216"/>
      <c r="ED444" s="216"/>
      <c r="EE444" s="216"/>
      <c r="EF444" s="216"/>
      <c r="EG444" s="216"/>
      <c r="EH444" s="216"/>
      <c r="EI444" s="216"/>
      <c r="EJ444" s="216"/>
      <c r="EK444" s="216"/>
      <c r="EL444" s="216"/>
      <c r="EM444" s="216"/>
      <c r="EN444" s="216"/>
      <c r="EO444" s="216"/>
      <c r="EP444" s="216"/>
      <c r="EQ444" s="216"/>
      <c r="ER444" s="216"/>
      <c r="ES444" s="216"/>
      <c r="ET444" s="216"/>
      <c r="EU444" s="216"/>
      <c r="EV444" s="216"/>
      <c r="EW444" s="216"/>
      <c r="EX444" s="216"/>
      <c r="EY444" s="216"/>
      <c r="EZ444" s="216"/>
      <c r="FA444" s="216"/>
      <c r="FB444" s="216"/>
      <c r="FC444" s="216"/>
      <c r="FD444" s="216"/>
      <c r="FE444" s="216"/>
      <c r="FF444" s="216"/>
      <c r="FG444" s="216"/>
      <c r="FH444" s="216"/>
      <c r="FI444" s="216"/>
      <c r="FJ444" s="216"/>
      <c r="FK444" s="216"/>
      <c r="FL444" s="216"/>
      <c r="FM444" s="216"/>
      <c r="FN444" s="216"/>
      <c r="FO444" s="216"/>
      <c r="FP444" s="216"/>
      <c r="FQ444" s="216"/>
      <c r="FR444" s="216"/>
      <c r="FS444" s="216"/>
      <c r="FT444" s="216"/>
      <c r="FU444" s="216"/>
      <c r="FV444" s="216"/>
      <c r="FW444" s="216"/>
      <c r="FX444" s="216"/>
      <c r="FY444" s="216"/>
      <c r="FZ444" s="216"/>
      <c r="GA444" s="216"/>
      <c r="GB444" s="216"/>
      <c r="GC444" s="216"/>
      <c r="GD444" s="216"/>
      <c r="GE444" s="216"/>
      <c r="GF444" s="216"/>
      <c r="GG444" s="216"/>
      <c r="GH444" s="216"/>
      <c r="GI444" s="216"/>
      <c r="GJ444" s="216"/>
      <c r="GK444" s="216"/>
      <c r="GL444" s="216"/>
      <c r="GM444" s="216"/>
      <c r="GN444" s="216"/>
      <c r="GO444" s="216"/>
      <c r="GP444" s="216"/>
      <c r="GQ444" s="216"/>
      <c r="GR444" s="216"/>
      <c r="GS444" s="216"/>
      <c r="GT444" s="216"/>
      <c r="GU444" s="216"/>
      <c r="GV444" s="216"/>
      <c r="GW444" s="216"/>
      <c r="GX444" s="216"/>
      <c r="GY444" s="216"/>
      <c r="GZ444" s="216"/>
      <c r="HA444" s="216"/>
      <c r="HB444" s="216"/>
      <c r="HC444" s="216"/>
      <c r="HD444" s="216"/>
      <c r="HE444" s="216"/>
      <c r="HF444" s="216"/>
      <c r="HG444" s="216"/>
      <c r="HH444" s="216"/>
      <c r="HI444" s="216"/>
      <c r="HJ444" s="216"/>
      <c r="HK444" s="216"/>
      <c r="HL444" s="216"/>
      <c r="HM444" s="216"/>
      <c r="HN444" s="216"/>
      <c r="HO444" s="216"/>
      <c r="HP444" s="216"/>
      <c r="HQ444" s="216"/>
      <c r="HR444" s="216"/>
      <c r="HS444" s="216"/>
      <c r="HT444" s="216"/>
      <c r="HU444" s="216"/>
      <c r="HV444" s="216"/>
      <c r="HW444" s="216"/>
      <c r="HX444" s="216"/>
      <c r="HY444" s="216"/>
      <c r="HZ444" s="216"/>
      <c r="IA444" s="216"/>
      <c r="IB444" s="216"/>
      <c r="IC444" s="216"/>
      <c r="ID444" s="216"/>
      <c r="IE444" s="216"/>
      <c r="IF444" s="216"/>
      <c r="IG444" s="216"/>
      <c r="IH444" s="216"/>
      <c r="II444" s="216"/>
      <c r="IJ444" s="216"/>
      <c r="IK444" s="216"/>
      <c r="IL444" s="216"/>
      <c r="IM444" s="216"/>
      <c r="IN444" s="216"/>
      <c r="IO444" s="216"/>
      <c r="IP444" s="216"/>
      <c r="IQ444" s="216"/>
      <c r="IR444" s="216"/>
      <c r="IS444" s="216"/>
      <c r="IT444" s="216"/>
      <c r="IU444" s="216"/>
      <c r="IV444" s="216"/>
      <c r="IW444" s="216"/>
      <c r="IX444" s="216"/>
    </row>
    <row r="445" spans="1:258" s="168" customFormat="1" ht="12.95" customHeight="1">
      <c r="A445" s="226" t="s">
        <v>350</v>
      </c>
      <c r="B445" s="226"/>
      <c r="C445" s="229"/>
      <c r="D445" s="226">
        <v>210026800</v>
      </c>
      <c r="E445" s="149" t="s">
        <v>1219</v>
      </c>
      <c r="F445" s="149">
        <v>22100270</v>
      </c>
      <c r="G445" s="37" t="s">
        <v>1486</v>
      </c>
      <c r="H445" s="37" t="s">
        <v>736</v>
      </c>
      <c r="I445" s="37" t="s">
        <v>737</v>
      </c>
      <c r="J445" s="37" t="s">
        <v>1215</v>
      </c>
      <c r="K445" s="38" t="s">
        <v>104</v>
      </c>
      <c r="L445" s="39" t="s">
        <v>105</v>
      </c>
      <c r="M445" s="37" t="s">
        <v>121</v>
      </c>
      <c r="N445" s="40" t="s">
        <v>83</v>
      </c>
      <c r="O445" s="39" t="s">
        <v>107</v>
      </c>
      <c r="P445" s="37" t="s">
        <v>108</v>
      </c>
      <c r="Q445" s="39" t="s">
        <v>109</v>
      </c>
      <c r="R445" s="38" t="s">
        <v>110</v>
      </c>
      <c r="S445" s="39" t="s">
        <v>107</v>
      </c>
      <c r="T445" s="41" t="s">
        <v>122</v>
      </c>
      <c r="U445" s="37" t="s">
        <v>112</v>
      </c>
      <c r="V445" s="39">
        <v>60</v>
      </c>
      <c r="W445" s="37" t="s">
        <v>113</v>
      </c>
      <c r="X445" s="39"/>
      <c r="Y445" s="39"/>
      <c r="Z445" s="39"/>
      <c r="AA445" s="40">
        <v>30</v>
      </c>
      <c r="AB445" s="38">
        <v>60</v>
      </c>
      <c r="AC445" s="38">
        <v>10</v>
      </c>
      <c r="AD445" s="42" t="s">
        <v>129</v>
      </c>
      <c r="AE445" s="37" t="s">
        <v>115</v>
      </c>
      <c r="AF445" s="42">
        <v>5590</v>
      </c>
      <c r="AG445" s="42">
        <v>155.4</v>
      </c>
      <c r="AH445" s="43">
        <f t="shared" si="32"/>
        <v>868686</v>
      </c>
      <c r="AI445" s="44">
        <f t="shared" si="31"/>
        <v>972928.32000000007</v>
      </c>
      <c r="AJ445" s="45"/>
      <c r="AK445" s="46"/>
      <c r="AL445" s="45"/>
      <c r="AM445" s="45" t="s">
        <v>116</v>
      </c>
      <c r="AN445" s="35"/>
      <c r="AO445" s="37"/>
      <c r="AP445" s="37"/>
      <c r="AQ445" s="37"/>
      <c r="AR445" s="37" t="s">
        <v>738</v>
      </c>
      <c r="AS445" s="37" t="s">
        <v>738</v>
      </c>
      <c r="AT445" s="37"/>
      <c r="AU445" s="37"/>
      <c r="AV445" s="37"/>
      <c r="AW445" s="37"/>
      <c r="AX445" s="37"/>
      <c r="AY445" s="37"/>
      <c r="AZ445" s="49"/>
      <c r="BA445" s="49"/>
      <c r="BB445" s="49"/>
      <c r="BC445" s="49"/>
      <c r="BD445" s="49">
        <v>364</v>
      </c>
    </row>
    <row r="446" spans="1:258" s="168" customFormat="1" ht="12.95" customHeight="1">
      <c r="A446" s="226" t="s">
        <v>350</v>
      </c>
      <c r="B446" s="226"/>
      <c r="C446" s="229"/>
      <c r="D446" s="226">
        <v>220011215</v>
      </c>
      <c r="E446" s="149" t="s">
        <v>3553</v>
      </c>
      <c r="F446" s="149">
        <v>22100271</v>
      </c>
      <c r="G446" s="37" t="s">
        <v>1487</v>
      </c>
      <c r="H446" s="37" t="s">
        <v>739</v>
      </c>
      <c r="I446" s="37" t="s">
        <v>740</v>
      </c>
      <c r="J446" s="37" t="s">
        <v>741</v>
      </c>
      <c r="K446" s="38" t="s">
        <v>150</v>
      </c>
      <c r="L446" s="39" t="s">
        <v>105</v>
      </c>
      <c r="M446" s="37" t="s">
        <v>121</v>
      </c>
      <c r="N446" s="40" t="s">
        <v>83</v>
      </c>
      <c r="O446" s="39" t="s">
        <v>107</v>
      </c>
      <c r="P446" s="37" t="s">
        <v>108</v>
      </c>
      <c r="Q446" s="39" t="s">
        <v>151</v>
      </c>
      <c r="R446" s="38" t="s">
        <v>110</v>
      </c>
      <c r="S446" s="39" t="s">
        <v>107</v>
      </c>
      <c r="T446" s="41" t="s">
        <v>122</v>
      </c>
      <c r="U446" s="37" t="s">
        <v>112</v>
      </c>
      <c r="V446" s="39">
        <v>60</v>
      </c>
      <c r="W446" s="37" t="s">
        <v>113</v>
      </c>
      <c r="X446" s="39"/>
      <c r="Y446" s="39"/>
      <c r="Z446" s="39"/>
      <c r="AA446" s="40">
        <v>30</v>
      </c>
      <c r="AB446" s="38">
        <v>60</v>
      </c>
      <c r="AC446" s="38">
        <v>10</v>
      </c>
      <c r="AD446" s="42" t="s">
        <v>129</v>
      </c>
      <c r="AE446" s="37" t="s">
        <v>115</v>
      </c>
      <c r="AF446" s="42">
        <v>300</v>
      </c>
      <c r="AG446" s="42">
        <v>101720.97</v>
      </c>
      <c r="AH446" s="43">
        <f t="shared" si="32"/>
        <v>30516291</v>
      </c>
      <c r="AI446" s="44">
        <f t="shared" si="31"/>
        <v>34178245.920000002</v>
      </c>
      <c r="AJ446" s="45"/>
      <c r="AK446" s="46"/>
      <c r="AL446" s="45"/>
      <c r="AM446" s="45" t="s">
        <v>116</v>
      </c>
      <c r="AN446" s="35"/>
      <c r="AO446" s="37"/>
      <c r="AP446" s="37"/>
      <c r="AQ446" s="37"/>
      <c r="AR446" s="37" t="s">
        <v>742</v>
      </c>
      <c r="AS446" s="37" t="s">
        <v>742</v>
      </c>
      <c r="AT446" s="37"/>
      <c r="AU446" s="37"/>
      <c r="AV446" s="37"/>
      <c r="AW446" s="37"/>
      <c r="AX446" s="37"/>
      <c r="AY446" s="37"/>
      <c r="AZ446" s="49"/>
      <c r="BA446" s="49"/>
      <c r="BB446" s="49"/>
      <c r="BC446" s="49"/>
      <c r="BD446" s="49">
        <v>365</v>
      </c>
    </row>
    <row r="447" spans="1:258" s="168" customFormat="1" ht="12.95" customHeight="1">
      <c r="A447" s="226" t="s">
        <v>350</v>
      </c>
      <c r="B447" s="226"/>
      <c r="C447" s="229"/>
      <c r="D447" s="226">
        <v>220016058</v>
      </c>
      <c r="E447" s="149" t="s">
        <v>3554</v>
      </c>
      <c r="F447" s="149">
        <v>22100272</v>
      </c>
      <c r="G447" s="37" t="s">
        <v>1488</v>
      </c>
      <c r="H447" s="37" t="s">
        <v>739</v>
      </c>
      <c r="I447" s="37" t="s">
        <v>740</v>
      </c>
      <c r="J447" s="37" t="s">
        <v>741</v>
      </c>
      <c r="K447" s="38" t="s">
        <v>150</v>
      </c>
      <c r="L447" s="39" t="s">
        <v>105</v>
      </c>
      <c r="M447" s="37" t="s">
        <v>121</v>
      </c>
      <c r="N447" s="40" t="s">
        <v>83</v>
      </c>
      <c r="O447" s="39" t="s">
        <v>107</v>
      </c>
      <c r="P447" s="37" t="s">
        <v>108</v>
      </c>
      <c r="Q447" s="39" t="s">
        <v>151</v>
      </c>
      <c r="R447" s="38" t="s">
        <v>110</v>
      </c>
      <c r="S447" s="39" t="s">
        <v>107</v>
      </c>
      <c r="T447" s="41" t="s">
        <v>122</v>
      </c>
      <c r="U447" s="37" t="s">
        <v>112</v>
      </c>
      <c r="V447" s="39">
        <v>60</v>
      </c>
      <c r="W447" s="37" t="s">
        <v>113</v>
      </c>
      <c r="X447" s="39"/>
      <c r="Y447" s="39"/>
      <c r="Z447" s="39"/>
      <c r="AA447" s="40">
        <v>30</v>
      </c>
      <c r="AB447" s="38">
        <v>60</v>
      </c>
      <c r="AC447" s="38">
        <v>10</v>
      </c>
      <c r="AD447" s="42" t="s">
        <v>129</v>
      </c>
      <c r="AE447" s="37" t="s">
        <v>115</v>
      </c>
      <c r="AF447" s="42">
        <v>656</v>
      </c>
      <c r="AG447" s="42">
        <v>2700</v>
      </c>
      <c r="AH447" s="43">
        <f t="shared" si="32"/>
        <v>1771200</v>
      </c>
      <c r="AI447" s="44">
        <f t="shared" si="31"/>
        <v>1983744.0000000002</v>
      </c>
      <c r="AJ447" s="45"/>
      <c r="AK447" s="46"/>
      <c r="AL447" s="45"/>
      <c r="AM447" s="45" t="s">
        <v>116</v>
      </c>
      <c r="AN447" s="35"/>
      <c r="AO447" s="37"/>
      <c r="AP447" s="37"/>
      <c r="AQ447" s="37"/>
      <c r="AR447" s="37" t="s">
        <v>743</v>
      </c>
      <c r="AS447" s="37" t="s">
        <v>743</v>
      </c>
      <c r="AT447" s="37"/>
      <c r="AU447" s="37"/>
      <c r="AV447" s="37"/>
      <c r="AW447" s="37"/>
      <c r="AX447" s="37"/>
      <c r="AY447" s="37"/>
      <c r="AZ447" s="49"/>
      <c r="BA447" s="49"/>
      <c r="BB447" s="49"/>
      <c r="BC447" s="49"/>
      <c r="BD447" s="49">
        <v>366</v>
      </c>
    </row>
    <row r="448" spans="1:258" s="168" customFormat="1" ht="12.95" customHeight="1">
      <c r="A448" s="226" t="s">
        <v>350</v>
      </c>
      <c r="B448" s="226"/>
      <c r="C448" s="229"/>
      <c r="D448" s="226">
        <v>210014998</v>
      </c>
      <c r="E448" s="149" t="s">
        <v>3555</v>
      </c>
      <c r="F448" s="149">
        <v>22100273</v>
      </c>
      <c r="G448" s="37" t="s">
        <v>1489</v>
      </c>
      <c r="H448" s="37" t="s">
        <v>739</v>
      </c>
      <c r="I448" s="37" t="s">
        <v>740</v>
      </c>
      <c r="J448" s="37" t="s">
        <v>741</v>
      </c>
      <c r="K448" s="38" t="s">
        <v>150</v>
      </c>
      <c r="L448" s="39" t="s">
        <v>105</v>
      </c>
      <c r="M448" s="37" t="s">
        <v>121</v>
      </c>
      <c r="N448" s="40" t="s">
        <v>83</v>
      </c>
      <c r="O448" s="39" t="s">
        <v>107</v>
      </c>
      <c r="P448" s="37" t="s">
        <v>108</v>
      </c>
      <c r="Q448" s="39" t="s">
        <v>151</v>
      </c>
      <c r="R448" s="38" t="s">
        <v>110</v>
      </c>
      <c r="S448" s="39" t="s">
        <v>107</v>
      </c>
      <c r="T448" s="41" t="s">
        <v>122</v>
      </c>
      <c r="U448" s="37" t="s">
        <v>112</v>
      </c>
      <c r="V448" s="39">
        <v>60</v>
      </c>
      <c r="W448" s="37" t="s">
        <v>113</v>
      </c>
      <c r="X448" s="39"/>
      <c r="Y448" s="39"/>
      <c r="Z448" s="39"/>
      <c r="AA448" s="40">
        <v>30</v>
      </c>
      <c r="AB448" s="38">
        <v>60</v>
      </c>
      <c r="AC448" s="38">
        <v>10</v>
      </c>
      <c r="AD448" s="42" t="s">
        <v>129</v>
      </c>
      <c r="AE448" s="37" t="s">
        <v>115</v>
      </c>
      <c r="AF448" s="42">
        <v>5840</v>
      </c>
      <c r="AG448" s="42">
        <v>2700</v>
      </c>
      <c r="AH448" s="43">
        <f t="shared" si="32"/>
        <v>15768000</v>
      </c>
      <c r="AI448" s="44">
        <f t="shared" si="31"/>
        <v>17660160</v>
      </c>
      <c r="AJ448" s="45"/>
      <c r="AK448" s="46"/>
      <c r="AL448" s="45"/>
      <c r="AM448" s="45" t="s">
        <v>116</v>
      </c>
      <c r="AN448" s="35"/>
      <c r="AO448" s="37"/>
      <c r="AP448" s="37"/>
      <c r="AQ448" s="37"/>
      <c r="AR448" s="37" t="s">
        <v>744</v>
      </c>
      <c r="AS448" s="37" t="s">
        <v>744</v>
      </c>
      <c r="AT448" s="37"/>
      <c r="AU448" s="37"/>
      <c r="AV448" s="37"/>
      <c r="AW448" s="37"/>
      <c r="AX448" s="37"/>
      <c r="AY448" s="37"/>
      <c r="AZ448" s="49"/>
      <c r="BA448" s="49"/>
      <c r="BB448" s="49"/>
      <c r="BC448" s="49"/>
      <c r="BD448" s="49">
        <v>367</v>
      </c>
    </row>
    <row r="449" spans="1:258" s="168" customFormat="1" ht="12.95" customHeight="1">
      <c r="A449" s="226" t="s">
        <v>350</v>
      </c>
      <c r="B449" s="226"/>
      <c r="C449" s="229"/>
      <c r="D449" s="226">
        <v>210025301</v>
      </c>
      <c r="E449" s="149" t="s">
        <v>3556</v>
      </c>
      <c r="F449" s="149">
        <v>22100274</v>
      </c>
      <c r="G449" s="37" t="s">
        <v>1490</v>
      </c>
      <c r="H449" s="37" t="s">
        <v>745</v>
      </c>
      <c r="I449" s="37" t="s">
        <v>746</v>
      </c>
      <c r="J449" s="37" t="s">
        <v>442</v>
      </c>
      <c r="K449" s="38" t="s">
        <v>104</v>
      </c>
      <c r="L449" s="39" t="s">
        <v>105</v>
      </c>
      <c r="M449" s="37" t="s">
        <v>121</v>
      </c>
      <c r="N449" s="40" t="s">
        <v>83</v>
      </c>
      <c r="O449" s="39" t="s">
        <v>107</v>
      </c>
      <c r="P449" s="37" t="s">
        <v>108</v>
      </c>
      <c r="Q449" s="39" t="s">
        <v>109</v>
      </c>
      <c r="R449" s="38" t="s">
        <v>110</v>
      </c>
      <c r="S449" s="39" t="s">
        <v>107</v>
      </c>
      <c r="T449" s="41" t="s">
        <v>122</v>
      </c>
      <c r="U449" s="37" t="s">
        <v>112</v>
      </c>
      <c r="V449" s="39">
        <v>60</v>
      </c>
      <c r="W449" s="37" t="s">
        <v>113</v>
      </c>
      <c r="X449" s="39"/>
      <c r="Y449" s="39"/>
      <c r="Z449" s="39"/>
      <c r="AA449" s="40">
        <v>30</v>
      </c>
      <c r="AB449" s="38">
        <v>60</v>
      </c>
      <c r="AC449" s="38">
        <v>10</v>
      </c>
      <c r="AD449" s="42" t="s">
        <v>129</v>
      </c>
      <c r="AE449" s="37" t="s">
        <v>115</v>
      </c>
      <c r="AF449" s="42">
        <v>33</v>
      </c>
      <c r="AG449" s="42">
        <v>5420.8</v>
      </c>
      <c r="AH449" s="43">
        <f t="shared" si="32"/>
        <v>178886.39999999999</v>
      </c>
      <c r="AI449" s="44">
        <f t="shared" si="31"/>
        <v>200352.76800000001</v>
      </c>
      <c r="AJ449" s="45"/>
      <c r="AK449" s="46"/>
      <c r="AL449" s="45"/>
      <c r="AM449" s="45" t="s">
        <v>116</v>
      </c>
      <c r="AN449" s="35"/>
      <c r="AO449" s="37"/>
      <c r="AP449" s="37"/>
      <c r="AQ449" s="37"/>
      <c r="AR449" s="37" t="s">
        <v>747</v>
      </c>
      <c r="AS449" s="37" t="s">
        <v>747</v>
      </c>
      <c r="AT449" s="37"/>
      <c r="AU449" s="37"/>
      <c r="AV449" s="37"/>
      <c r="AW449" s="37"/>
      <c r="AX449" s="37"/>
      <c r="AY449" s="37"/>
      <c r="AZ449" s="49"/>
      <c r="BA449" s="49"/>
      <c r="BB449" s="49"/>
      <c r="BC449" s="49"/>
      <c r="BD449" s="49">
        <v>368</v>
      </c>
    </row>
    <row r="450" spans="1:258" s="168" customFormat="1" ht="12.95" customHeight="1">
      <c r="A450" s="226" t="s">
        <v>350</v>
      </c>
      <c r="B450" s="226"/>
      <c r="C450" s="229"/>
      <c r="D450" s="226">
        <v>210026804</v>
      </c>
      <c r="E450" s="149" t="s">
        <v>3557</v>
      </c>
      <c r="F450" s="149">
        <v>22100275</v>
      </c>
      <c r="G450" s="37" t="s">
        <v>1491</v>
      </c>
      <c r="H450" s="37" t="s">
        <v>748</v>
      </c>
      <c r="I450" s="37" t="s">
        <v>746</v>
      </c>
      <c r="J450" s="37" t="s">
        <v>703</v>
      </c>
      <c r="K450" s="38" t="s">
        <v>104</v>
      </c>
      <c r="L450" s="39" t="s">
        <v>105</v>
      </c>
      <c r="M450" s="37" t="s">
        <v>121</v>
      </c>
      <c r="N450" s="40" t="s">
        <v>83</v>
      </c>
      <c r="O450" s="39" t="s">
        <v>107</v>
      </c>
      <c r="P450" s="37" t="s">
        <v>108</v>
      </c>
      <c r="Q450" s="39" t="s">
        <v>109</v>
      </c>
      <c r="R450" s="38" t="s">
        <v>110</v>
      </c>
      <c r="S450" s="39" t="s">
        <v>107</v>
      </c>
      <c r="T450" s="41" t="s">
        <v>122</v>
      </c>
      <c r="U450" s="37" t="s">
        <v>112</v>
      </c>
      <c r="V450" s="39">
        <v>60</v>
      </c>
      <c r="W450" s="37" t="s">
        <v>113</v>
      </c>
      <c r="X450" s="39"/>
      <c r="Y450" s="39"/>
      <c r="Z450" s="39"/>
      <c r="AA450" s="40">
        <v>30</v>
      </c>
      <c r="AB450" s="38">
        <v>60</v>
      </c>
      <c r="AC450" s="38">
        <v>10</v>
      </c>
      <c r="AD450" s="42" t="s">
        <v>129</v>
      </c>
      <c r="AE450" s="37" t="s">
        <v>115</v>
      </c>
      <c r="AF450" s="42">
        <v>19</v>
      </c>
      <c r="AG450" s="42">
        <v>5420.8</v>
      </c>
      <c r="AH450" s="43">
        <f t="shared" si="32"/>
        <v>102995.2</v>
      </c>
      <c r="AI450" s="44">
        <f t="shared" si="31"/>
        <v>115354.62400000001</v>
      </c>
      <c r="AJ450" s="45"/>
      <c r="AK450" s="46"/>
      <c r="AL450" s="45"/>
      <c r="AM450" s="45" t="s">
        <v>116</v>
      </c>
      <c r="AN450" s="35"/>
      <c r="AO450" s="37"/>
      <c r="AP450" s="37"/>
      <c r="AQ450" s="37"/>
      <c r="AR450" s="37" t="s">
        <v>749</v>
      </c>
      <c r="AS450" s="37" t="s">
        <v>749</v>
      </c>
      <c r="AT450" s="37"/>
      <c r="AU450" s="37"/>
      <c r="AV450" s="37"/>
      <c r="AW450" s="37"/>
      <c r="AX450" s="37"/>
      <c r="AY450" s="37"/>
      <c r="AZ450" s="49"/>
      <c r="BA450" s="49"/>
      <c r="BB450" s="49"/>
      <c r="BC450" s="49"/>
      <c r="BD450" s="49">
        <v>369</v>
      </c>
    </row>
    <row r="451" spans="1:258" s="168" customFormat="1" ht="12.95" customHeight="1">
      <c r="A451" s="226" t="s">
        <v>350</v>
      </c>
      <c r="B451" s="226"/>
      <c r="C451" s="229"/>
      <c r="D451" s="226">
        <v>210021936</v>
      </c>
      <c r="E451" s="149" t="s">
        <v>3558</v>
      </c>
      <c r="F451" s="149">
        <v>22100276</v>
      </c>
      <c r="G451" s="37" t="s">
        <v>1492</v>
      </c>
      <c r="H451" s="37" t="s">
        <v>750</v>
      </c>
      <c r="I451" s="37" t="s">
        <v>751</v>
      </c>
      <c r="J451" s="37" t="s">
        <v>752</v>
      </c>
      <c r="K451" s="38" t="s">
        <v>104</v>
      </c>
      <c r="L451" s="39" t="s">
        <v>105</v>
      </c>
      <c r="M451" s="37" t="s">
        <v>121</v>
      </c>
      <c r="N451" s="40" t="s">
        <v>83</v>
      </c>
      <c r="O451" s="39" t="s">
        <v>107</v>
      </c>
      <c r="P451" s="37" t="s">
        <v>108</v>
      </c>
      <c r="Q451" s="39" t="s">
        <v>109</v>
      </c>
      <c r="R451" s="38" t="s">
        <v>110</v>
      </c>
      <c r="S451" s="39" t="s">
        <v>107</v>
      </c>
      <c r="T451" s="41" t="s">
        <v>122</v>
      </c>
      <c r="U451" s="37" t="s">
        <v>112</v>
      </c>
      <c r="V451" s="39">
        <v>60</v>
      </c>
      <c r="W451" s="37" t="s">
        <v>113</v>
      </c>
      <c r="X451" s="39"/>
      <c r="Y451" s="39"/>
      <c r="Z451" s="39"/>
      <c r="AA451" s="40">
        <v>30</v>
      </c>
      <c r="AB451" s="38">
        <v>60</v>
      </c>
      <c r="AC451" s="38">
        <v>10</v>
      </c>
      <c r="AD451" s="42" t="s">
        <v>129</v>
      </c>
      <c r="AE451" s="37" t="s">
        <v>115</v>
      </c>
      <c r="AF451" s="42">
        <v>5</v>
      </c>
      <c r="AG451" s="42">
        <v>277667.5</v>
      </c>
      <c r="AH451" s="43">
        <v>0</v>
      </c>
      <c r="AI451" s="44">
        <f t="shared" si="31"/>
        <v>0</v>
      </c>
      <c r="AJ451" s="45"/>
      <c r="AK451" s="46"/>
      <c r="AL451" s="45"/>
      <c r="AM451" s="45" t="s">
        <v>116</v>
      </c>
      <c r="AN451" s="35"/>
      <c r="AO451" s="37"/>
      <c r="AP451" s="37"/>
      <c r="AQ451" s="37"/>
      <c r="AR451" s="37" t="s">
        <v>753</v>
      </c>
      <c r="AS451" s="37" t="s">
        <v>753</v>
      </c>
      <c r="AT451" s="37"/>
      <c r="AU451" s="37"/>
      <c r="AV451" s="37"/>
      <c r="AW451" s="37"/>
      <c r="AX451" s="37"/>
      <c r="AY451" s="37"/>
      <c r="AZ451" s="49"/>
      <c r="BA451" s="49"/>
      <c r="BB451" s="49"/>
      <c r="BC451" s="49"/>
      <c r="BD451" s="49">
        <v>370</v>
      </c>
    </row>
    <row r="452" spans="1:258" s="168" customFormat="1" ht="12.95" customHeight="1">
      <c r="A452" s="634" t="s">
        <v>350</v>
      </c>
      <c r="B452" s="1071"/>
      <c r="C452" s="1071"/>
      <c r="D452" s="1074">
        <v>210021936</v>
      </c>
      <c r="E452" s="1075" t="s">
        <v>4929</v>
      </c>
      <c r="F452" s="1071"/>
      <c r="G452" s="617"/>
      <c r="H452" s="741" t="s">
        <v>750</v>
      </c>
      <c r="I452" s="741" t="s">
        <v>751</v>
      </c>
      <c r="J452" s="741" t="s">
        <v>752</v>
      </c>
      <c r="K452" s="547" t="s">
        <v>104</v>
      </c>
      <c r="L452" s="143" t="s">
        <v>105</v>
      </c>
      <c r="M452" s="547" t="s">
        <v>121</v>
      </c>
      <c r="N452" s="143" t="s">
        <v>83</v>
      </c>
      <c r="O452" s="469" t="s">
        <v>107</v>
      </c>
      <c r="P452" s="741" t="s">
        <v>108</v>
      </c>
      <c r="Q452" s="469" t="s">
        <v>2140</v>
      </c>
      <c r="R452" s="547" t="s">
        <v>110</v>
      </c>
      <c r="S452" s="469" t="s">
        <v>107</v>
      </c>
      <c r="T452" s="47" t="s">
        <v>122</v>
      </c>
      <c r="U452" s="741" t="s">
        <v>112</v>
      </c>
      <c r="V452" s="469">
        <v>60</v>
      </c>
      <c r="W452" s="741" t="s">
        <v>113</v>
      </c>
      <c r="X452" s="469"/>
      <c r="Y452" s="469"/>
      <c r="Z452" s="469"/>
      <c r="AA452" s="547">
        <v>30</v>
      </c>
      <c r="AB452" s="547">
        <v>60</v>
      </c>
      <c r="AC452" s="547">
        <v>10</v>
      </c>
      <c r="AD452" s="1049" t="s">
        <v>129</v>
      </c>
      <c r="AE452" s="741" t="s">
        <v>115</v>
      </c>
      <c r="AF452" s="745">
        <v>5</v>
      </c>
      <c r="AG452" s="745">
        <v>277667.5</v>
      </c>
      <c r="AH452" s="1051">
        <v>1388337.5</v>
      </c>
      <c r="AI452" s="1051">
        <f t="shared" si="31"/>
        <v>1554938.0000000002</v>
      </c>
      <c r="AJ452" s="1052"/>
      <c r="AK452" s="1053"/>
      <c r="AL452" s="1053"/>
      <c r="AM452" s="1053" t="s">
        <v>116</v>
      </c>
      <c r="AN452" s="466"/>
      <c r="AO452" s="741"/>
      <c r="AP452" s="741"/>
      <c r="AQ452" s="741"/>
      <c r="AR452" s="741" t="s">
        <v>753</v>
      </c>
      <c r="AS452" s="741" t="s">
        <v>753</v>
      </c>
      <c r="AT452" s="741"/>
      <c r="AU452" s="741"/>
      <c r="AV452" s="741"/>
      <c r="AW452" s="741"/>
      <c r="AX452" s="741"/>
      <c r="AY452" s="741" t="s">
        <v>4726</v>
      </c>
      <c r="AZ452" s="1060" t="s">
        <v>105</v>
      </c>
      <c r="BA452" s="366"/>
      <c r="BB452" s="366"/>
      <c r="BC452" s="118" t="e">
        <f>VLOOKUP(#REF!,$E$13:$BD$2009,53,0)</f>
        <v>#REF!</v>
      </c>
      <c r="BD452" s="785" t="e">
        <f>BC452+0.5</f>
        <v>#REF!</v>
      </c>
    </row>
    <row r="453" spans="1:258" s="168" customFormat="1" ht="12.95" customHeight="1">
      <c r="A453" s="226" t="s">
        <v>350</v>
      </c>
      <c r="B453" s="226"/>
      <c r="C453" s="229"/>
      <c r="D453" s="226">
        <v>210022087</v>
      </c>
      <c r="E453" s="149" t="s">
        <v>3559</v>
      </c>
      <c r="F453" s="149">
        <v>22100277</v>
      </c>
      <c r="G453" s="37" t="s">
        <v>1493</v>
      </c>
      <c r="H453" s="37" t="s">
        <v>750</v>
      </c>
      <c r="I453" s="37" t="s">
        <v>751</v>
      </c>
      <c r="J453" s="37" t="s">
        <v>752</v>
      </c>
      <c r="K453" s="38" t="s">
        <v>104</v>
      </c>
      <c r="L453" s="39" t="s">
        <v>105</v>
      </c>
      <c r="M453" s="37" t="s">
        <v>121</v>
      </c>
      <c r="N453" s="40" t="s">
        <v>83</v>
      </c>
      <c r="O453" s="39" t="s">
        <v>107</v>
      </c>
      <c r="P453" s="37" t="s">
        <v>108</v>
      </c>
      <c r="Q453" s="39" t="s">
        <v>109</v>
      </c>
      <c r="R453" s="38" t="s">
        <v>110</v>
      </c>
      <c r="S453" s="39" t="s">
        <v>107</v>
      </c>
      <c r="T453" s="41" t="s">
        <v>122</v>
      </c>
      <c r="U453" s="37" t="s">
        <v>112</v>
      </c>
      <c r="V453" s="39">
        <v>60</v>
      </c>
      <c r="W453" s="37" t="s">
        <v>113</v>
      </c>
      <c r="X453" s="39"/>
      <c r="Y453" s="39"/>
      <c r="Z453" s="39"/>
      <c r="AA453" s="40">
        <v>30</v>
      </c>
      <c r="AB453" s="38">
        <v>60</v>
      </c>
      <c r="AC453" s="38">
        <v>10</v>
      </c>
      <c r="AD453" s="42" t="s">
        <v>129</v>
      </c>
      <c r="AE453" s="37" t="s">
        <v>115</v>
      </c>
      <c r="AF453" s="42">
        <v>6</v>
      </c>
      <c r="AG453" s="42">
        <v>595310.15</v>
      </c>
      <c r="AH453" s="43">
        <v>0</v>
      </c>
      <c r="AI453" s="44">
        <f t="shared" si="31"/>
        <v>0</v>
      </c>
      <c r="AJ453" s="45"/>
      <c r="AK453" s="46"/>
      <c r="AL453" s="45"/>
      <c r="AM453" s="45" t="s">
        <v>116</v>
      </c>
      <c r="AN453" s="35"/>
      <c r="AO453" s="37"/>
      <c r="AP453" s="37"/>
      <c r="AQ453" s="37"/>
      <c r="AR453" s="37" t="s">
        <v>754</v>
      </c>
      <c r="AS453" s="37" t="s">
        <v>754</v>
      </c>
      <c r="AT453" s="37"/>
      <c r="AU453" s="37"/>
      <c r="AV453" s="37"/>
      <c r="AW453" s="37"/>
      <c r="AX453" s="37"/>
      <c r="AY453" s="37"/>
      <c r="AZ453" s="49"/>
      <c r="BA453" s="49"/>
      <c r="BB453" s="49"/>
      <c r="BC453" s="49"/>
      <c r="BD453" s="49">
        <v>371</v>
      </c>
      <c r="BE453" s="216"/>
      <c r="BF453" s="216"/>
      <c r="BG453" s="216"/>
      <c r="BH453" s="216"/>
      <c r="BI453" s="216"/>
      <c r="BJ453" s="216"/>
      <c r="BK453" s="216"/>
      <c r="BL453" s="216"/>
      <c r="BM453" s="216"/>
      <c r="BN453" s="216"/>
      <c r="BO453" s="216"/>
      <c r="BP453" s="216"/>
      <c r="BQ453" s="216"/>
      <c r="BR453" s="216"/>
      <c r="BS453" s="216"/>
      <c r="BT453" s="216"/>
      <c r="BU453" s="216"/>
      <c r="BV453" s="216"/>
      <c r="BW453" s="216"/>
      <c r="BX453" s="216"/>
      <c r="BY453" s="216"/>
      <c r="BZ453" s="216"/>
      <c r="CA453" s="216"/>
      <c r="CB453" s="216"/>
      <c r="CC453" s="216"/>
      <c r="CD453" s="216"/>
      <c r="CE453" s="216"/>
      <c r="CF453" s="216"/>
      <c r="CG453" s="216"/>
      <c r="CH453" s="216"/>
      <c r="CI453" s="216"/>
      <c r="CJ453" s="216"/>
      <c r="CK453" s="216"/>
      <c r="CL453" s="216"/>
      <c r="CM453" s="216"/>
      <c r="CN453" s="216"/>
      <c r="CO453" s="216"/>
      <c r="CP453" s="216"/>
      <c r="CQ453" s="216"/>
      <c r="CR453" s="216"/>
      <c r="CS453" s="216"/>
      <c r="CT453" s="216"/>
      <c r="CU453" s="216"/>
      <c r="CV453" s="216"/>
      <c r="CW453" s="216"/>
      <c r="CX453" s="216"/>
      <c r="CY453" s="216"/>
      <c r="CZ453" s="216"/>
      <c r="DA453" s="216"/>
      <c r="DB453" s="216"/>
      <c r="DC453" s="216"/>
      <c r="DD453" s="216"/>
      <c r="DE453" s="216"/>
      <c r="DF453" s="216"/>
      <c r="DG453" s="216"/>
      <c r="DH453" s="216"/>
      <c r="DI453" s="216"/>
      <c r="DJ453" s="216"/>
      <c r="DK453" s="216"/>
      <c r="DL453" s="216"/>
      <c r="DM453" s="216"/>
      <c r="DN453" s="216"/>
      <c r="DO453" s="216"/>
      <c r="DP453" s="216"/>
      <c r="DQ453" s="216"/>
      <c r="DR453" s="216"/>
      <c r="DS453" s="216"/>
      <c r="DT453" s="216"/>
      <c r="DU453" s="216"/>
      <c r="DV453" s="216"/>
      <c r="DW453" s="216"/>
      <c r="DX453" s="216"/>
      <c r="DY453" s="216"/>
      <c r="DZ453" s="216"/>
      <c r="EA453" s="216"/>
      <c r="EB453" s="216"/>
      <c r="EC453" s="216"/>
      <c r="ED453" s="216"/>
      <c r="EE453" s="216"/>
      <c r="EF453" s="216"/>
      <c r="EG453" s="216"/>
      <c r="EH453" s="216"/>
      <c r="EI453" s="216"/>
      <c r="EJ453" s="216"/>
      <c r="EK453" s="216"/>
      <c r="EL453" s="216"/>
      <c r="EM453" s="216"/>
      <c r="EN453" s="216"/>
      <c r="EO453" s="216"/>
      <c r="EP453" s="216"/>
      <c r="EQ453" s="216"/>
      <c r="ER453" s="216"/>
      <c r="ES453" s="216"/>
      <c r="ET453" s="216"/>
      <c r="EU453" s="216"/>
      <c r="EV453" s="216"/>
      <c r="EW453" s="216"/>
      <c r="EX453" s="216"/>
      <c r="EY453" s="216"/>
      <c r="EZ453" s="216"/>
      <c r="FA453" s="216"/>
      <c r="FB453" s="216"/>
      <c r="FC453" s="216"/>
      <c r="FD453" s="216"/>
      <c r="FE453" s="216"/>
      <c r="FF453" s="216"/>
      <c r="FG453" s="216"/>
      <c r="FH453" s="216"/>
      <c r="FI453" s="216"/>
      <c r="FJ453" s="216"/>
      <c r="FK453" s="216"/>
      <c r="FL453" s="216"/>
      <c r="FM453" s="216"/>
      <c r="FN453" s="216"/>
      <c r="FO453" s="216"/>
      <c r="FP453" s="216"/>
      <c r="FQ453" s="216"/>
      <c r="FR453" s="216"/>
      <c r="FS453" s="216"/>
      <c r="FT453" s="216"/>
      <c r="FU453" s="216"/>
      <c r="FV453" s="216"/>
      <c r="FW453" s="216"/>
      <c r="FX453" s="216"/>
      <c r="FY453" s="216"/>
      <c r="FZ453" s="216"/>
      <c r="GA453" s="216"/>
      <c r="GB453" s="216"/>
      <c r="GC453" s="216"/>
      <c r="GD453" s="216"/>
      <c r="GE453" s="216"/>
      <c r="GF453" s="216"/>
      <c r="GG453" s="216"/>
      <c r="GH453" s="216"/>
      <c r="GI453" s="216"/>
      <c r="GJ453" s="216"/>
      <c r="GK453" s="216"/>
      <c r="GL453" s="216"/>
      <c r="GM453" s="216"/>
      <c r="GN453" s="216"/>
      <c r="GO453" s="216"/>
      <c r="GP453" s="216"/>
      <c r="GQ453" s="216"/>
      <c r="GR453" s="216"/>
      <c r="GS453" s="216"/>
      <c r="GT453" s="216"/>
      <c r="GU453" s="216"/>
      <c r="GV453" s="216"/>
      <c r="GW453" s="216"/>
      <c r="GX453" s="216"/>
      <c r="GY453" s="216"/>
      <c r="GZ453" s="216"/>
      <c r="HA453" s="216"/>
      <c r="HB453" s="216"/>
      <c r="HC453" s="216"/>
      <c r="HD453" s="216"/>
      <c r="HE453" s="216"/>
      <c r="HF453" s="216"/>
      <c r="HG453" s="216"/>
      <c r="HH453" s="216"/>
      <c r="HI453" s="216"/>
      <c r="HJ453" s="216"/>
      <c r="HK453" s="216"/>
      <c r="HL453" s="216"/>
      <c r="HM453" s="216"/>
      <c r="HN453" s="216"/>
      <c r="HO453" s="216"/>
      <c r="HP453" s="216"/>
      <c r="HQ453" s="216"/>
      <c r="HR453" s="216"/>
      <c r="HS453" s="216"/>
      <c r="HT453" s="216"/>
      <c r="HU453" s="216"/>
      <c r="HV453" s="216"/>
      <c r="HW453" s="216"/>
      <c r="HX453" s="216"/>
      <c r="HY453" s="216"/>
      <c r="HZ453" s="216"/>
      <c r="IA453" s="216"/>
      <c r="IB453" s="216"/>
      <c r="IC453" s="216"/>
      <c r="ID453" s="216"/>
      <c r="IE453" s="216"/>
      <c r="IF453" s="216"/>
      <c r="IG453" s="216"/>
      <c r="IH453" s="216"/>
      <c r="II453" s="216"/>
      <c r="IJ453" s="216"/>
      <c r="IK453" s="216"/>
      <c r="IL453" s="216"/>
      <c r="IM453" s="216"/>
      <c r="IN453" s="216"/>
      <c r="IO453" s="216"/>
      <c r="IP453" s="216"/>
      <c r="IQ453" s="216"/>
      <c r="IR453" s="216"/>
      <c r="IS453" s="216"/>
      <c r="IT453" s="216"/>
      <c r="IU453" s="216"/>
      <c r="IV453" s="216"/>
      <c r="IW453" s="216"/>
      <c r="IX453" s="216"/>
    </row>
    <row r="454" spans="1:258" s="168" customFormat="1" ht="12.95" customHeight="1">
      <c r="A454" s="634" t="s">
        <v>350</v>
      </c>
      <c r="B454" s="1071"/>
      <c r="C454" s="1071"/>
      <c r="D454" s="1074">
        <v>210022087</v>
      </c>
      <c r="E454" s="1075" t="s">
        <v>4930</v>
      </c>
      <c r="F454" s="1071"/>
      <c r="G454" s="617"/>
      <c r="H454" s="741" t="s">
        <v>750</v>
      </c>
      <c r="I454" s="741" t="s">
        <v>751</v>
      </c>
      <c r="J454" s="741" t="s">
        <v>752</v>
      </c>
      <c r="K454" s="547" t="s">
        <v>104</v>
      </c>
      <c r="L454" s="143" t="s">
        <v>105</v>
      </c>
      <c r="M454" s="547" t="s">
        <v>121</v>
      </c>
      <c r="N454" s="143" t="s">
        <v>83</v>
      </c>
      <c r="O454" s="469" t="s">
        <v>107</v>
      </c>
      <c r="P454" s="741" t="s">
        <v>108</v>
      </c>
      <c r="Q454" s="469" t="s">
        <v>2140</v>
      </c>
      <c r="R454" s="547" t="s">
        <v>110</v>
      </c>
      <c r="S454" s="469" t="s">
        <v>107</v>
      </c>
      <c r="T454" s="47" t="s">
        <v>122</v>
      </c>
      <c r="U454" s="741" t="s">
        <v>112</v>
      </c>
      <c r="V454" s="469">
        <v>60</v>
      </c>
      <c r="W454" s="741" t="s">
        <v>113</v>
      </c>
      <c r="X454" s="469"/>
      <c r="Y454" s="469"/>
      <c r="Z454" s="469"/>
      <c r="AA454" s="547">
        <v>30</v>
      </c>
      <c r="AB454" s="547">
        <v>60</v>
      </c>
      <c r="AC454" s="547">
        <v>10</v>
      </c>
      <c r="AD454" s="1049" t="s">
        <v>129</v>
      </c>
      <c r="AE454" s="741" t="s">
        <v>115</v>
      </c>
      <c r="AF454" s="745">
        <v>6</v>
      </c>
      <c r="AG454" s="745">
        <v>595310.15</v>
      </c>
      <c r="AH454" s="1051">
        <v>3571860.9000000004</v>
      </c>
      <c r="AI454" s="1051">
        <f t="shared" si="31"/>
        <v>4000484.2080000006</v>
      </c>
      <c r="AJ454" s="1052"/>
      <c r="AK454" s="1053"/>
      <c r="AL454" s="1053"/>
      <c r="AM454" s="1053" t="s">
        <v>116</v>
      </c>
      <c r="AN454" s="466"/>
      <c r="AO454" s="741"/>
      <c r="AP454" s="741"/>
      <c r="AQ454" s="741"/>
      <c r="AR454" s="741" t="s">
        <v>754</v>
      </c>
      <c r="AS454" s="741" t="s">
        <v>754</v>
      </c>
      <c r="AT454" s="741"/>
      <c r="AU454" s="741"/>
      <c r="AV454" s="741"/>
      <c r="AW454" s="741"/>
      <c r="AX454" s="741"/>
      <c r="AY454" s="741" t="s">
        <v>4726</v>
      </c>
      <c r="AZ454" s="1060" t="s">
        <v>105</v>
      </c>
      <c r="BA454" s="366"/>
      <c r="BB454" s="366"/>
      <c r="BC454" s="118" t="e">
        <f>VLOOKUP(#REF!,$E$13:$BD$2009,53,0)</f>
        <v>#REF!</v>
      </c>
      <c r="BD454" s="785" t="e">
        <f>BC454+0.5</f>
        <v>#REF!</v>
      </c>
    </row>
    <row r="455" spans="1:258" s="168" customFormat="1" ht="12.95" customHeight="1">
      <c r="A455" s="226" t="s">
        <v>350</v>
      </c>
      <c r="B455" s="226"/>
      <c r="C455" s="229"/>
      <c r="D455" s="226">
        <v>120008606</v>
      </c>
      <c r="E455" s="149" t="s">
        <v>3560</v>
      </c>
      <c r="F455" s="149">
        <v>22100278</v>
      </c>
      <c r="G455" s="37" t="s">
        <v>1494</v>
      </c>
      <c r="H455" s="37" t="s">
        <v>755</v>
      </c>
      <c r="I455" s="37" t="s">
        <v>756</v>
      </c>
      <c r="J455" s="37" t="s">
        <v>757</v>
      </c>
      <c r="K455" s="38" t="s">
        <v>104</v>
      </c>
      <c r="L455" s="39" t="s">
        <v>105</v>
      </c>
      <c r="M455" s="37"/>
      <c r="N455" s="40" t="s">
        <v>106</v>
      </c>
      <c r="O455" s="39" t="s">
        <v>107</v>
      </c>
      <c r="P455" s="37" t="s">
        <v>108</v>
      </c>
      <c r="Q455" s="39" t="s">
        <v>109</v>
      </c>
      <c r="R455" s="38" t="s">
        <v>110</v>
      </c>
      <c r="S455" s="39" t="s">
        <v>107</v>
      </c>
      <c r="T455" s="41" t="s">
        <v>122</v>
      </c>
      <c r="U455" s="37" t="s">
        <v>112</v>
      </c>
      <c r="V455" s="39">
        <v>60</v>
      </c>
      <c r="W455" s="37" t="s">
        <v>113</v>
      </c>
      <c r="X455" s="39"/>
      <c r="Y455" s="39"/>
      <c r="Z455" s="39"/>
      <c r="AA455" s="40"/>
      <c r="AB455" s="38">
        <v>90</v>
      </c>
      <c r="AC455" s="38">
        <v>10</v>
      </c>
      <c r="AD455" s="42" t="s">
        <v>129</v>
      </c>
      <c r="AE455" s="37" t="s">
        <v>115</v>
      </c>
      <c r="AF455" s="42">
        <v>2</v>
      </c>
      <c r="AG455" s="42">
        <v>456000</v>
      </c>
      <c r="AH455" s="43">
        <v>0</v>
      </c>
      <c r="AI455" s="44">
        <f t="shared" si="31"/>
        <v>0</v>
      </c>
      <c r="AJ455" s="45"/>
      <c r="AK455" s="46"/>
      <c r="AL455" s="45"/>
      <c r="AM455" s="45" t="s">
        <v>116</v>
      </c>
      <c r="AN455" s="35"/>
      <c r="AO455" s="37"/>
      <c r="AP455" s="37"/>
      <c r="AQ455" s="37"/>
      <c r="AR455" s="37" t="s">
        <v>758</v>
      </c>
      <c r="AS455" s="37" t="s">
        <v>758</v>
      </c>
      <c r="AT455" s="37"/>
      <c r="AU455" s="37"/>
      <c r="AV455" s="37"/>
      <c r="AW455" s="37"/>
      <c r="AX455" s="37"/>
      <c r="AY455" s="37"/>
      <c r="AZ455" s="49"/>
      <c r="BA455" s="49"/>
      <c r="BB455" s="49"/>
      <c r="BC455" s="49"/>
      <c r="BD455" s="49">
        <v>372</v>
      </c>
      <c r="BE455" s="216"/>
      <c r="BF455" s="216"/>
      <c r="BG455" s="216"/>
      <c r="BH455" s="216"/>
      <c r="BI455" s="216"/>
      <c r="BJ455" s="216"/>
      <c r="BK455" s="216"/>
      <c r="BL455" s="216"/>
      <c r="BM455" s="216"/>
      <c r="BN455" s="216"/>
      <c r="BO455" s="216"/>
      <c r="BP455" s="216"/>
      <c r="BQ455" s="216"/>
      <c r="BR455" s="216"/>
      <c r="BS455" s="216"/>
      <c r="BT455" s="216"/>
      <c r="BU455" s="216"/>
      <c r="BV455" s="216"/>
      <c r="BW455" s="216"/>
      <c r="BX455" s="216"/>
      <c r="BY455" s="216"/>
      <c r="BZ455" s="216"/>
      <c r="CA455" s="216"/>
      <c r="CB455" s="216"/>
      <c r="CC455" s="216"/>
      <c r="CD455" s="216"/>
      <c r="CE455" s="216"/>
      <c r="CF455" s="216"/>
      <c r="CG455" s="216"/>
      <c r="CH455" s="216"/>
      <c r="CI455" s="216"/>
      <c r="CJ455" s="216"/>
      <c r="CK455" s="216"/>
      <c r="CL455" s="216"/>
      <c r="CM455" s="216"/>
      <c r="CN455" s="216"/>
      <c r="CO455" s="216"/>
      <c r="CP455" s="216"/>
      <c r="CQ455" s="216"/>
      <c r="CR455" s="216"/>
      <c r="CS455" s="216"/>
      <c r="CT455" s="216"/>
      <c r="CU455" s="216"/>
      <c r="CV455" s="216"/>
      <c r="CW455" s="216"/>
      <c r="CX455" s="216"/>
      <c r="CY455" s="216"/>
      <c r="CZ455" s="216"/>
      <c r="DA455" s="216"/>
      <c r="DB455" s="216"/>
      <c r="DC455" s="216"/>
      <c r="DD455" s="216"/>
      <c r="DE455" s="216"/>
      <c r="DF455" s="216"/>
      <c r="DG455" s="216"/>
      <c r="DH455" s="216"/>
      <c r="DI455" s="216"/>
      <c r="DJ455" s="216"/>
      <c r="DK455" s="216"/>
      <c r="DL455" s="216"/>
      <c r="DM455" s="216"/>
      <c r="DN455" s="216"/>
      <c r="DO455" s="216"/>
      <c r="DP455" s="216"/>
      <c r="DQ455" s="216"/>
      <c r="DR455" s="216"/>
      <c r="DS455" s="216"/>
      <c r="DT455" s="216"/>
      <c r="DU455" s="216"/>
      <c r="DV455" s="216"/>
      <c r="DW455" s="216"/>
      <c r="DX455" s="216"/>
      <c r="DY455" s="216"/>
      <c r="DZ455" s="216"/>
      <c r="EA455" s="216"/>
      <c r="EB455" s="216"/>
      <c r="EC455" s="216"/>
      <c r="ED455" s="216"/>
      <c r="EE455" s="216"/>
      <c r="EF455" s="216"/>
      <c r="EG455" s="216"/>
      <c r="EH455" s="216"/>
      <c r="EI455" s="216"/>
      <c r="EJ455" s="216"/>
      <c r="EK455" s="216"/>
      <c r="EL455" s="216"/>
      <c r="EM455" s="216"/>
      <c r="EN455" s="216"/>
      <c r="EO455" s="216"/>
      <c r="EP455" s="216"/>
      <c r="EQ455" s="216"/>
      <c r="ER455" s="216"/>
      <c r="ES455" s="216"/>
      <c r="ET455" s="216"/>
      <c r="EU455" s="216"/>
      <c r="EV455" s="216"/>
      <c r="EW455" s="216"/>
      <c r="EX455" s="216"/>
      <c r="EY455" s="216"/>
      <c r="EZ455" s="216"/>
      <c r="FA455" s="216"/>
      <c r="FB455" s="216"/>
      <c r="FC455" s="216"/>
      <c r="FD455" s="216"/>
      <c r="FE455" s="216"/>
      <c r="FF455" s="216"/>
      <c r="FG455" s="216"/>
      <c r="FH455" s="216"/>
      <c r="FI455" s="216"/>
      <c r="FJ455" s="216"/>
      <c r="FK455" s="216"/>
      <c r="FL455" s="216"/>
      <c r="FM455" s="216"/>
      <c r="FN455" s="216"/>
      <c r="FO455" s="216"/>
      <c r="FP455" s="216"/>
      <c r="FQ455" s="216"/>
      <c r="FR455" s="216"/>
      <c r="FS455" s="216"/>
      <c r="FT455" s="216"/>
      <c r="FU455" s="216"/>
      <c r="FV455" s="216"/>
      <c r="FW455" s="216"/>
      <c r="FX455" s="216"/>
      <c r="FY455" s="216"/>
      <c r="FZ455" s="216"/>
      <c r="GA455" s="216"/>
      <c r="GB455" s="216"/>
      <c r="GC455" s="216"/>
      <c r="GD455" s="216"/>
      <c r="GE455" s="216"/>
      <c r="GF455" s="216"/>
      <c r="GG455" s="216"/>
      <c r="GH455" s="216"/>
      <c r="GI455" s="216"/>
      <c r="GJ455" s="216"/>
      <c r="GK455" s="216"/>
      <c r="GL455" s="216"/>
      <c r="GM455" s="216"/>
      <c r="GN455" s="216"/>
      <c r="GO455" s="216"/>
      <c r="GP455" s="216"/>
      <c r="GQ455" s="216"/>
      <c r="GR455" s="216"/>
      <c r="GS455" s="216"/>
      <c r="GT455" s="216"/>
      <c r="GU455" s="216"/>
      <c r="GV455" s="216"/>
      <c r="GW455" s="216"/>
      <c r="GX455" s="216"/>
      <c r="GY455" s="216"/>
      <c r="GZ455" s="216"/>
      <c r="HA455" s="216"/>
      <c r="HB455" s="216"/>
      <c r="HC455" s="216"/>
      <c r="HD455" s="216"/>
      <c r="HE455" s="216"/>
      <c r="HF455" s="216"/>
      <c r="HG455" s="216"/>
      <c r="HH455" s="216"/>
      <c r="HI455" s="216"/>
      <c r="HJ455" s="216"/>
      <c r="HK455" s="216"/>
      <c r="HL455" s="216"/>
      <c r="HM455" s="216"/>
      <c r="HN455" s="216"/>
      <c r="HO455" s="216"/>
      <c r="HP455" s="216"/>
      <c r="HQ455" s="216"/>
      <c r="HR455" s="216"/>
      <c r="HS455" s="216"/>
      <c r="HT455" s="216"/>
      <c r="HU455" s="216"/>
      <c r="HV455" s="216"/>
      <c r="HW455" s="216"/>
      <c r="HX455" s="216"/>
      <c r="HY455" s="216"/>
      <c r="HZ455" s="216"/>
      <c r="IA455" s="216"/>
      <c r="IB455" s="216"/>
      <c r="IC455" s="216"/>
      <c r="ID455" s="216"/>
      <c r="IE455" s="216"/>
      <c r="IF455" s="216"/>
      <c r="IG455" s="216"/>
      <c r="IH455" s="216"/>
      <c r="II455" s="216"/>
      <c r="IJ455" s="216"/>
      <c r="IK455" s="216"/>
      <c r="IL455" s="216"/>
      <c r="IM455" s="216"/>
      <c r="IN455" s="216"/>
      <c r="IO455" s="216"/>
      <c r="IP455" s="216"/>
      <c r="IQ455" s="216"/>
      <c r="IR455" s="216"/>
      <c r="IS455" s="216"/>
      <c r="IT455" s="216"/>
      <c r="IU455" s="216"/>
      <c r="IV455" s="216"/>
      <c r="IW455" s="216"/>
      <c r="IX455" s="216"/>
    </row>
    <row r="456" spans="1:258" s="168" customFormat="1" ht="12.95" customHeight="1">
      <c r="A456" s="634" t="s">
        <v>350</v>
      </c>
      <c r="B456" s="1071"/>
      <c r="C456" s="1071"/>
      <c r="D456" s="1074">
        <v>120008606</v>
      </c>
      <c r="E456" s="1075" t="s">
        <v>4933</v>
      </c>
      <c r="F456" s="1071"/>
      <c r="G456" s="617"/>
      <c r="H456" s="741" t="s">
        <v>755</v>
      </c>
      <c r="I456" s="741" t="s">
        <v>756</v>
      </c>
      <c r="J456" s="741" t="s">
        <v>757</v>
      </c>
      <c r="K456" s="547" t="s">
        <v>104</v>
      </c>
      <c r="L456" s="143" t="s">
        <v>105</v>
      </c>
      <c r="M456" s="547"/>
      <c r="N456" s="76" t="s">
        <v>106</v>
      </c>
      <c r="O456" s="469" t="s">
        <v>107</v>
      </c>
      <c r="P456" s="741" t="s">
        <v>108</v>
      </c>
      <c r="Q456" s="469" t="s">
        <v>2140</v>
      </c>
      <c r="R456" s="547" t="s">
        <v>110</v>
      </c>
      <c r="S456" s="469" t="s">
        <v>107</v>
      </c>
      <c r="T456" s="47" t="s">
        <v>122</v>
      </c>
      <c r="U456" s="741" t="s">
        <v>112</v>
      </c>
      <c r="V456" s="469">
        <v>60</v>
      </c>
      <c r="W456" s="741" t="s">
        <v>113</v>
      </c>
      <c r="X456" s="469"/>
      <c r="Y456" s="469"/>
      <c r="Z456" s="469"/>
      <c r="AA456" s="595">
        <v>0</v>
      </c>
      <c r="AB456" s="472">
        <v>90</v>
      </c>
      <c r="AC456" s="472">
        <v>10</v>
      </c>
      <c r="AD456" s="1049" t="s">
        <v>129</v>
      </c>
      <c r="AE456" s="741" t="s">
        <v>115</v>
      </c>
      <c r="AF456" s="745">
        <v>2</v>
      </c>
      <c r="AG456" s="745">
        <v>456000</v>
      </c>
      <c r="AH456" s="1051">
        <v>912000</v>
      </c>
      <c r="AI456" s="1051">
        <f t="shared" si="31"/>
        <v>1021440.0000000001</v>
      </c>
      <c r="AJ456" s="1052"/>
      <c r="AK456" s="1053"/>
      <c r="AL456" s="1053"/>
      <c r="AM456" s="1053" t="s">
        <v>116</v>
      </c>
      <c r="AN456" s="466"/>
      <c r="AO456" s="741"/>
      <c r="AP456" s="741"/>
      <c r="AQ456" s="741"/>
      <c r="AR456" s="741" t="s">
        <v>758</v>
      </c>
      <c r="AS456" s="741" t="s">
        <v>758</v>
      </c>
      <c r="AT456" s="741"/>
      <c r="AU456" s="741"/>
      <c r="AV456" s="741"/>
      <c r="AW456" s="741"/>
      <c r="AX456" s="741"/>
      <c r="AY456" s="741" t="s">
        <v>4726</v>
      </c>
      <c r="AZ456" s="1079"/>
      <c r="BA456" s="366"/>
      <c r="BB456" s="366"/>
      <c r="BC456" s="118" t="e">
        <f>VLOOKUP(#REF!,$E$13:$BD$2009,53,0)</f>
        <v>#REF!</v>
      </c>
      <c r="BD456" s="785" t="e">
        <f>BC456+0.5</f>
        <v>#REF!</v>
      </c>
    </row>
    <row r="457" spans="1:258" s="168" customFormat="1" ht="12.95" customHeight="1">
      <c r="A457" s="226" t="s">
        <v>350</v>
      </c>
      <c r="B457" s="226"/>
      <c r="C457" s="229"/>
      <c r="D457" s="226">
        <v>210023439</v>
      </c>
      <c r="E457" s="149" t="s">
        <v>1477</v>
      </c>
      <c r="F457" s="149">
        <v>22100279</v>
      </c>
      <c r="G457" s="37" t="s">
        <v>1495</v>
      </c>
      <c r="H457" s="37" t="s">
        <v>759</v>
      </c>
      <c r="I457" s="37" t="s">
        <v>760</v>
      </c>
      <c r="J457" s="37" t="s">
        <v>761</v>
      </c>
      <c r="K457" s="38" t="s">
        <v>104</v>
      </c>
      <c r="L457" s="39" t="s">
        <v>105</v>
      </c>
      <c r="M457" s="37" t="s">
        <v>121</v>
      </c>
      <c r="N457" s="40" t="s">
        <v>83</v>
      </c>
      <c r="O457" s="39" t="s">
        <v>107</v>
      </c>
      <c r="P457" s="37" t="s">
        <v>108</v>
      </c>
      <c r="Q457" s="39" t="s">
        <v>109</v>
      </c>
      <c r="R457" s="38" t="s">
        <v>110</v>
      </c>
      <c r="S457" s="39" t="s">
        <v>107</v>
      </c>
      <c r="T457" s="41" t="s">
        <v>122</v>
      </c>
      <c r="U457" s="37" t="s">
        <v>112</v>
      </c>
      <c r="V457" s="39">
        <v>60</v>
      </c>
      <c r="W457" s="37" t="s">
        <v>113</v>
      </c>
      <c r="X457" s="39"/>
      <c r="Y457" s="39"/>
      <c r="Z457" s="39"/>
      <c r="AA457" s="40">
        <v>30</v>
      </c>
      <c r="AB457" s="38">
        <v>60</v>
      </c>
      <c r="AC457" s="38">
        <v>10</v>
      </c>
      <c r="AD457" s="42" t="s">
        <v>129</v>
      </c>
      <c r="AE457" s="37" t="s">
        <v>115</v>
      </c>
      <c r="AF457" s="42">
        <v>18</v>
      </c>
      <c r="AG457" s="42">
        <v>2835</v>
      </c>
      <c r="AH457" s="43">
        <v>0</v>
      </c>
      <c r="AI457" s="44">
        <f t="shared" si="31"/>
        <v>0</v>
      </c>
      <c r="AJ457" s="45"/>
      <c r="AK457" s="46"/>
      <c r="AL457" s="45"/>
      <c r="AM457" s="45" t="s">
        <v>116</v>
      </c>
      <c r="AN457" s="35"/>
      <c r="AO457" s="37"/>
      <c r="AP457" s="37"/>
      <c r="AQ457" s="37"/>
      <c r="AR457" s="37" t="s">
        <v>762</v>
      </c>
      <c r="AS457" s="37" t="s">
        <v>762</v>
      </c>
      <c r="AT457" s="37"/>
      <c r="AU457" s="37"/>
      <c r="AV457" s="37"/>
      <c r="AW457" s="37"/>
      <c r="AX457" s="37"/>
      <c r="AY457" s="37"/>
      <c r="AZ457" s="49"/>
      <c r="BA457" s="49"/>
      <c r="BB457" s="49"/>
      <c r="BC457" s="49"/>
      <c r="BD457" s="49">
        <v>373</v>
      </c>
    </row>
    <row r="458" spans="1:258" s="168" customFormat="1" ht="12.95" customHeight="1">
      <c r="A458" s="634" t="s">
        <v>350</v>
      </c>
      <c r="B458" s="1071"/>
      <c r="C458" s="1071"/>
      <c r="D458" s="1074">
        <v>210023439</v>
      </c>
      <c r="E458" s="1075" t="s">
        <v>4934</v>
      </c>
      <c r="F458" s="1071"/>
      <c r="G458" s="617"/>
      <c r="H458" s="741" t="s">
        <v>759</v>
      </c>
      <c r="I458" s="741" t="s">
        <v>760</v>
      </c>
      <c r="J458" s="741" t="s">
        <v>761</v>
      </c>
      <c r="K458" s="547" t="s">
        <v>104</v>
      </c>
      <c r="L458" s="143" t="s">
        <v>105</v>
      </c>
      <c r="M458" s="547" t="s">
        <v>121</v>
      </c>
      <c r="N458" s="143" t="s">
        <v>83</v>
      </c>
      <c r="O458" s="469" t="s">
        <v>107</v>
      </c>
      <c r="P458" s="741" t="s">
        <v>108</v>
      </c>
      <c r="Q458" s="469" t="s">
        <v>2140</v>
      </c>
      <c r="R458" s="547" t="s">
        <v>110</v>
      </c>
      <c r="S458" s="469" t="s">
        <v>107</v>
      </c>
      <c r="T458" s="47" t="s">
        <v>122</v>
      </c>
      <c r="U458" s="741" t="s">
        <v>112</v>
      </c>
      <c r="V458" s="469">
        <v>60</v>
      </c>
      <c r="W458" s="741" t="s">
        <v>113</v>
      </c>
      <c r="X458" s="469"/>
      <c r="Y458" s="469"/>
      <c r="Z458" s="469"/>
      <c r="AA458" s="547">
        <v>30</v>
      </c>
      <c r="AB458" s="547">
        <v>60</v>
      </c>
      <c r="AC458" s="547">
        <v>10</v>
      </c>
      <c r="AD458" s="1049" t="s">
        <v>129</v>
      </c>
      <c r="AE458" s="741" t="s">
        <v>115</v>
      </c>
      <c r="AF458" s="745">
        <v>18</v>
      </c>
      <c r="AG458" s="745">
        <v>2835</v>
      </c>
      <c r="AH458" s="1051">
        <v>51030</v>
      </c>
      <c r="AI458" s="1051">
        <f t="shared" si="31"/>
        <v>57153.600000000006</v>
      </c>
      <c r="AJ458" s="1052"/>
      <c r="AK458" s="1053"/>
      <c r="AL458" s="1053"/>
      <c r="AM458" s="1053" t="s">
        <v>116</v>
      </c>
      <c r="AN458" s="466"/>
      <c r="AO458" s="741"/>
      <c r="AP458" s="741"/>
      <c r="AQ458" s="741"/>
      <c r="AR458" s="741" t="s">
        <v>762</v>
      </c>
      <c r="AS458" s="741" t="s">
        <v>762</v>
      </c>
      <c r="AT458" s="741"/>
      <c r="AU458" s="741"/>
      <c r="AV458" s="741"/>
      <c r="AW458" s="741"/>
      <c r="AX458" s="741"/>
      <c r="AY458" s="741" t="s">
        <v>4726</v>
      </c>
      <c r="AZ458" s="1060" t="s">
        <v>105</v>
      </c>
      <c r="BA458" s="366"/>
      <c r="BB458" s="366"/>
      <c r="BC458" s="118" t="e">
        <f>VLOOKUP(#REF!,$E$13:$BD$2009,53,0)</f>
        <v>#REF!</v>
      </c>
      <c r="BD458" s="785" t="e">
        <f>BC458+0.5</f>
        <v>#REF!</v>
      </c>
    </row>
    <row r="459" spans="1:258" s="168" customFormat="1" ht="12.95" customHeight="1">
      <c r="A459" s="226" t="s">
        <v>350</v>
      </c>
      <c r="B459" s="226"/>
      <c r="C459" s="229"/>
      <c r="D459" s="226">
        <v>210023436</v>
      </c>
      <c r="E459" s="149" t="s">
        <v>1480</v>
      </c>
      <c r="F459" s="149">
        <v>22100280</v>
      </c>
      <c r="G459" s="37" t="s">
        <v>1496</v>
      </c>
      <c r="H459" s="37" t="s">
        <v>763</v>
      </c>
      <c r="I459" s="37" t="s">
        <v>760</v>
      </c>
      <c r="J459" s="37" t="s">
        <v>764</v>
      </c>
      <c r="K459" s="38" t="s">
        <v>104</v>
      </c>
      <c r="L459" s="39" t="s">
        <v>105</v>
      </c>
      <c r="M459" s="37" t="s">
        <v>121</v>
      </c>
      <c r="N459" s="40" t="s">
        <v>83</v>
      </c>
      <c r="O459" s="39" t="s">
        <v>107</v>
      </c>
      <c r="P459" s="37" t="s">
        <v>108</v>
      </c>
      <c r="Q459" s="39" t="s">
        <v>109</v>
      </c>
      <c r="R459" s="38" t="s">
        <v>110</v>
      </c>
      <c r="S459" s="39" t="s">
        <v>107</v>
      </c>
      <c r="T459" s="41" t="s">
        <v>122</v>
      </c>
      <c r="U459" s="37" t="s">
        <v>112</v>
      </c>
      <c r="V459" s="39">
        <v>60</v>
      </c>
      <c r="W459" s="37" t="s">
        <v>113</v>
      </c>
      <c r="X459" s="39"/>
      <c r="Y459" s="39"/>
      <c r="Z459" s="39"/>
      <c r="AA459" s="40">
        <v>30</v>
      </c>
      <c r="AB459" s="38">
        <v>60</v>
      </c>
      <c r="AC459" s="38">
        <v>10</v>
      </c>
      <c r="AD459" s="42" t="s">
        <v>129</v>
      </c>
      <c r="AE459" s="37" t="s">
        <v>115</v>
      </c>
      <c r="AF459" s="42">
        <v>40</v>
      </c>
      <c r="AG459" s="42">
        <v>8800</v>
      </c>
      <c r="AH459" s="43">
        <v>0</v>
      </c>
      <c r="AI459" s="44">
        <f t="shared" si="31"/>
        <v>0</v>
      </c>
      <c r="AJ459" s="45"/>
      <c r="AK459" s="46"/>
      <c r="AL459" s="45"/>
      <c r="AM459" s="45" t="s">
        <v>116</v>
      </c>
      <c r="AN459" s="35"/>
      <c r="AO459" s="37"/>
      <c r="AP459" s="37"/>
      <c r="AQ459" s="37"/>
      <c r="AR459" s="37" t="s">
        <v>765</v>
      </c>
      <c r="AS459" s="37" t="s">
        <v>765</v>
      </c>
      <c r="AT459" s="37"/>
      <c r="AU459" s="37"/>
      <c r="AV459" s="37"/>
      <c r="AW459" s="37"/>
      <c r="AX459" s="37"/>
      <c r="AY459" s="37"/>
      <c r="AZ459" s="49"/>
      <c r="BA459" s="49"/>
      <c r="BB459" s="49"/>
      <c r="BC459" s="49"/>
      <c r="BD459" s="49">
        <v>374</v>
      </c>
    </row>
    <row r="460" spans="1:258" s="168" customFormat="1" ht="12.95" customHeight="1">
      <c r="A460" s="634" t="s">
        <v>350</v>
      </c>
      <c r="B460" s="1071"/>
      <c r="C460" s="1071"/>
      <c r="D460" s="1074">
        <v>210023436</v>
      </c>
      <c r="E460" s="1075" t="s">
        <v>4935</v>
      </c>
      <c r="F460" s="1071"/>
      <c r="G460" s="617"/>
      <c r="H460" s="741" t="s">
        <v>763</v>
      </c>
      <c r="I460" s="741" t="s">
        <v>760</v>
      </c>
      <c r="J460" s="741" t="s">
        <v>764</v>
      </c>
      <c r="K460" s="547" t="s">
        <v>104</v>
      </c>
      <c r="L460" s="143" t="s">
        <v>105</v>
      </c>
      <c r="M460" s="547" t="s">
        <v>121</v>
      </c>
      <c r="N460" s="143" t="s">
        <v>83</v>
      </c>
      <c r="O460" s="469" t="s">
        <v>107</v>
      </c>
      <c r="P460" s="741" t="s">
        <v>108</v>
      </c>
      <c r="Q460" s="469" t="s">
        <v>2140</v>
      </c>
      <c r="R460" s="547" t="s">
        <v>110</v>
      </c>
      <c r="S460" s="469" t="s">
        <v>107</v>
      </c>
      <c r="T460" s="47" t="s">
        <v>122</v>
      </c>
      <c r="U460" s="741" t="s">
        <v>112</v>
      </c>
      <c r="V460" s="469">
        <v>60</v>
      </c>
      <c r="W460" s="741" t="s">
        <v>113</v>
      </c>
      <c r="X460" s="469"/>
      <c r="Y460" s="469"/>
      <c r="Z460" s="469"/>
      <c r="AA460" s="547">
        <v>30</v>
      </c>
      <c r="AB460" s="547">
        <v>60</v>
      </c>
      <c r="AC460" s="547">
        <v>10</v>
      </c>
      <c r="AD460" s="1049" t="s">
        <v>129</v>
      </c>
      <c r="AE460" s="741" t="s">
        <v>115</v>
      </c>
      <c r="AF460" s="745">
        <v>40</v>
      </c>
      <c r="AG460" s="745">
        <v>8800</v>
      </c>
      <c r="AH460" s="1051">
        <v>352000</v>
      </c>
      <c r="AI460" s="1051">
        <f t="shared" si="31"/>
        <v>394240.00000000006</v>
      </c>
      <c r="AJ460" s="1052"/>
      <c r="AK460" s="1053"/>
      <c r="AL460" s="1053"/>
      <c r="AM460" s="1053" t="s">
        <v>116</v>
      </c>
      <c r="AN460" s="466"/>
      <c r="AO460" s="741"/>
      <c r="AP460" s="741"/>
      <c r="AQ460" s="741"/>
      <c r="AR460" s="741" t="s">
        <v>765</v>
      </c>
      <c r="AS460" s="741" t="s">
        <v>765</v>
      </c>
      <c r="AT460" s="741"/>
      <c r="AU460" s="741"/>
      <c r="AV460" s="741"/>
      <c r="AW460" s="741"/>
      <c r="AX460" s="741"/>
      <c r="AY460" s="741" t="s">
        <v>4726</v>
      </c>
      <c r="AZ460" s="1060" t="s">
        <v>105</v>
      </c>
      <c r="BA460" s="366"/>
      <c r="BB460" s="366"/>
      <c r="BC460" s="118" t="e">
        <f>VLOOKUP(#REF!,$E$13:$BD$2009,53,0)</f>
        <v>#REF!</v>
      </c>
      <c r="BD460" s="785" t="e">
        <f>BC460+0.5</f>
        <v>#REF!</v>
      </c>
    </row>
    <row r="461" spans="1:258" s="168" customFormat="1" ht="12.95" customHeight="1">
      <c r="A461" s="226" t="s">
        <v>350</v>
      </c>
      <c r="B461" s="226"/>
      <c r="C461" s="229"/>
      <c r="D461" s="226">
        <v>210023437</v>
      </c>
      <c r="E461" s="149" t="s">
        <v>1479</v>
      </c>
      <c r="F461" s="149">
        <v>22100281</v>
      </c>
      <c r="G461" s="37" t="s">
        <v>1497</v>
      </c>
      <c r="H461" s="37" t="s">
        <v>763</v>
      </c>
      <c r="I461" s="37" t="s">
        <v>760</v>
      </c>
      <c r="J461" s="37" t="s">
        <v>764</v>
      </c>
      <c r="K461" s="38" t="s">
        <v>104</v>
      </c>
      <c r="L461" s="39" t="s">
        <v>105</v>
      </c>
      <c r="M461" s="37" t="s">
        <v>121</v>
      </c>
      <c r="N461" s="40" t="s">
        <v>83</v>
      </c>
      <c r="O461" s="39" t="s">
        <v>107</v>
      </c>
      <c r="P461" s="37" t="s">
        <v>108</v>
      </c>
      <c r="Q461" s="39" t="s">
        <v>109</v>
      </c>
      <c r="R461" s="38" t="s">
        <v>110</v>
      </c>
      <c r="S461" s="39" t="s">
        <v>107</v>
      </c>
      <c r="T461" s="41" t="s">
        <v>122</v>
      </c>
      <c r="U461" s="37" t="s">
        <v>112</v>
      </c>
      <c r="V461" s="39">
        <v>60</v>
      </c>
      <c r="W461" s="37" t="s">
        <v>113</v>
      </c>
      <c r="X461" s="39"/>
      <c r="Y461" s="39"/>
      <c r="Z461" s="39"/>
      <c r="AA461" s="40">
        <v>30</v>
      </c>
      <c r="AB461" s="38">
        <v>60</v>
      </c>
      <c r="AC461" s="38">
        <v>10</v>
      </c>
      <c r="AD461" s="42" t="s">
        <v>129</v>
      </c>
      <c r="AE461" s="37" t="s">
        <v>115</v>
      </c>
      <c r="AF461" s="42">
        <v>40</v>
      </c>
      <c r="AG461" s="42">
        <v>14350</v>
      </c>
      <c r="AH461" s="43">
        <v>0</v>
      </c>
      <c r="AI461" s="44">
        <f t="shared" si="31"/>
        <v>0</v>
      </c>
      <c r="AJ461" s="45"/>
      <c r="AK461" s="46"/>
      <c r="AL461" s="45"/>
      <c r="AM461" s="45" t="s">
        <v>116</v>
      </c>
      <c r="AN461" s="35"/>
      <c r="AO461" s="37"/>
      <c r="AP461" s="37"/>
      <c r="AQ461" s="37"/>
      <c r="AR461" s="37" t="s">
        <v>766</v>
      </c>
      <c r="AS461" s="37" t="s">
        <v>766</v>
      </c>
      <c r="AT461" s="37"/>
      <c r="AU461" s="37"/>
      <c r="AV461" s="37"/>
      <c r="AW461" s="37"/>
      <c r="AX461" s="37"/>
      <c r="AY461" s="37"/>
      <c r="AZ461" s="49"/>
      <c r="BA461" s="49"/>
      <c r="BB461" s="49"/>
      <c r="BC461" s="49"/>
      <c r="BD461" s="49">
        <v>375</v>
      </c>
    </row>
    <row r="462" spans="1:258" s="168" customFormat="1" ht="12.95" customHeight="1">
      <c r="A462" s="634" t="s">
        <v>350</v>
      </c>
      <c r="B462" s="1071"/>
      <c r="C462" s="1071"/>
      <c r="D462" s="1074">
        <v>210023437</v>
      </c>
      <c r="E462" s="1075" t="s">
        <v>4936</v>
      </c>
      <c r="F462" s="1071"/>
      <c r="G462" s="617"/>
      <c r="H462" s="741" t="s">
        <v>763</v>
      </c>
      <c r="I462" s="741" t="s">
        <v>760</v>
      </c>
      <c r="J462" s="741" t="s">
        <v>764</v>
      </c>
      <c r="K462" s="547" t="s">
        <v>104</v>
      </c>
      <c r="L462" s="143" t="s">
        <v>105</v>
      </c>
      <c r="M462" s="547" t="s">
        <v>121</v>
      </c>
      <c r="N462" s="143" t="s">
        <v>83</v>
      </c>
      <c r="O462" s="469" t="s">
        <v>107</v>
      </c>
      <c r="P462" s="741" t="s">
        <v>108</v>
      </c>
      <c r="Q462" s="469" t="s">
        <v>2140</v>
      </c>
      <c r="R462" s="547" t="s">
        <v>110</v>
      </c>
      <c r="S462" s="469" t="s">
        <v>107</v>
      </c>
      <c r="T462" s="47" t="s">
        <v>122</v>
      </c>
      <c r="U462" s="741" t="s">
        <v>112</v>
      </c>
      <c r="V462" s="469">
        <v>60</v>
      </c>
      <c r="W462" s="741" t="s">
        <v>113</v>
      </c>
      <c r="X462" s="469"/>
      <c r="Y462" s="469"/>
      <c r="Z462" s="469"/>
      <c r="AA462" s="547">
        <v>30</v>
      </c>
      <c r="AB462" s="547">
        <v>60</v>
      </c>
      <c r="AC462" s="547">
        <v>10</v>
      </c>
      <c r="AD462" s="1049" t="s">
        <v>129</v>
      </c>
      <c r="AE462" s="741" t="s">
        <v>115</v>
      </c>
      <c r="AF462" s="745">
        <v>38</v>
      </c>
      <c r="AG462" s="745">
        <v>14350</v>
      </c>
      <c r="AH462" s="1051">
        <v>545300</v>
      </c>
      <c r="AI462" s="1051">
        <f t="shared" si="31"/>
        <v>610736</v>
      </c>
      <c r="AJ462" s="1052"/>
      <c r="AK462" s="1053"/>
      <c r="AL462" s="1053"/>
      <c r="AM462" s="1053" t="s">
        <v>116</v>
      </c>
      <c r="AN462" s="466"/>
      <c r="AO462" s="741"/>
      <c r="AP462" s="741"/>
      <c r="AQ462" s="741"/>
      <c r="AR462" s="741" t="s">
        <v>766</v>
      </c>
      <c r="AS462" s="741" t="s">
        <v>766</v>
      </c>
      <c r="AT462" s="741"/>
      <c r="AU462" s="741"/>
      <c r="AV462" s="741"/>
      <c r="AW462" s="741"/>
      <c r="AX462" s="741"/>
      <c r="AY462" s="741" t="s">
        <v>3855</v>
      </c>
      <c r="AZ462" s="1060" t="s">
        <v>105</v>
      </c>
      <c r="BA462" s="366"/>
      <c r="BB462" s="366"/>
      <c r="BC462" s="118" t="e">
        <f>VLOOKUP(#REF!,$E$13:$BD$2009,53,0)</f>
        <v>#REF!</v>
      </c>
      <c r="BD462" s="785" t="e">
        <f>BC462+0.5</f>
        <v>#REF!</v>
      </c>
    </row>
    <row r="463" spans="1:258" s="168" customFormat="1" ht="12.95" customHeight="1">
      <c r="A463" s="226" t="s">
        <v>350</v>
      </c>
      <c r="B463" s="226"/>
      <c r="C463" s="229"/>
      <c r="D463" s="226">
        <v>210023440</v>
      </c>
      <c r="E463" s="149" t="s">
        <v>1478</v>
      </c>
      <c r="F463" s="149">
        <v>22100282</v>
      </c>
      <c r="G463" s="37" t="s">
        <v>1498</v>
      </c>
      <c r="H463" s="37" t="s">
        <v>763</v>
      </c>
      <c r="I463" s="37" t="s">
        <v>760</v>
      </c>
      <c r="J463" s="37" t="s">
        <v>764</v>
      </c>
      <c r="K463" s="38" t="s">
        <v>104</v>
      </c>
      <c r="L463" s="39" t="s">
        <v>105</v>
      </c>
      <c r="M463" s="37" t="s">
        <v>121</v>
      </c>
      <c r="N463" s="40" t="s">
        <v>83</v>
      </c>
      <c r="O463" s="39" t="s">
        <v>107</v>
      </c>
      <c r="P463" s="37" t="s">
        <v>108</v>
      </c>
      <c r="Q463" s="39" t="s">
        <v>109</v>
      </c>
      <c r="R463" s="38" t="s">
        <v>110</v>
      </c>
      <c r="S463" s="39" t="s">
        <v>107</v>
      </c>
      <c r="T463" s="41" t="s">
        <v>122</v>
      </c>
      <c r="U463" s="37" t="s">
        <v>112</v>
      </c>
      <c r="V463" s="39">
        <v>60</v>
      </c>
      <c r="W463" s="37" t="s">
        <v>113</v>
      </c>
      <c r="X463" s="39"/>
      <c r="Y463" s="39"/>
      <c r="Z463" s="39"/>
      <c r="AA463" s="40">
        <v>30</v>
      </c>
      <c r="AB463" s="38">
        <v>60</v>
      </c>
      <c r="AC463" s="38">
        <v>10</v>
      </c>
      <c r="AD463" s="42" t="s">
        <v>129</v>
      </c>
      <c r="AE463" s="37" t="s">
        <v>115</v>
      </c>
      <c r="AF463" s="42">
        <v>40</v>
      </c>
      <c r="AG463" s="42">
        <v>5404.7</v>
      </c>
      <c r="AH463" s="43">
        <v>0</v>
      </c>
      <c r="AI463" s="44">
        <f t="shared" si="31"/>
        <v>0</v>
      </c>
      <c r="AJ463" s="45"/>
      <c r="AK463" s="46"/>
      <c r="AL463" s="45"/>
      <c r="AM463" s="45" t="s">
        <v>116</v>
      </c>
      <c r="AN463" s="35"/>
      <c r="AO463" s="37"/>
      <c r="AP463" s="37"/>
      <c r="AQ463" s="37"/>
      <c r="AR463" s="37" t="s">
        <v>767</v>
      </c>
      <c r="AS463" s="37" t="s">
        <v>767</v>
      </c>
      <c r="AT463" s="37"/>
      <c r="AU463" s="37"/>
      <c r="AV463" s="37"/>
      <c r="AW463" s="37"/>
      <c r="AX463" s="37"/>
      <c r="AY463" s="37"/>
      <c r="AZ463" s="49"/>
      <c r="BA463" s="49"/>
      <c r="BB463" s="49"/>
      <c r="BC463" s="49"/>
      <c r="BD463" s="49">
        <v>376</v>
      </c>
    </row>
    <row r="464" spans="1:258" s="168" customFormat="1" ht="12.95" customHeight="1">
      <c r="A464" s="634" t="s">
        <v>350</v>
      </c>
      <c r="B464" s="1071"/>
      <c r="C464" s="1071"/>
      <c r="D464" s="1074">
        <v>210023440</v>
      </c>
      <c r="E464" s="1075" t="s">
        <v>4937</v>
      </c>
      <c r="F464" s="1071"/>
      <c r="G464" s="617"/>
      <c r="H464" s="741" t="s">
        <v>763</v>
      </c>
      <c r="I464" s="741" t="s">
        <v>760</v>
      </c>
      <c r="J464" s="741" t="s">
        <v>764</v>
      </c>
      <c r="K464" s="547" t="s">
        <v>104</v>
      </c>
      <c r="L464" s="143" t="s">
        <v>105</v>
      </c>
      <c r="M464" s="547" t="s">
        <v>121</v>
      </c>
      <c r="N464" s="143" t="s">
        <v>83</v>
      </c>
      <c r="O464" s="469" t="s">
        <v>107</v>
      </c>
      <c r="P464" s="741" t="s">
        <v>108</v>
      </c>
      <c r="Q464" s="469" t="s">
        <v>2140</v>
      </c>
      <c r="R464" s="547" t="s">
        <v>110</v>
      </c>
      <c r="S464" s="469" t="s">
        <v>107</v>
      </c>
      <c r="T464" s="47" t="s">
        <v>122</v>
      </c>
      <c r="U464" s="741" t="s">
        <v>112</v>
      </c>
      <c r="V464" s="469">
        <v>60</v>
      </c>
      <c r="W464" s="741" t="s">
        <v>113</v>
      </c>
      <c r="X464" s="469"/>
      <c r="Y464" s="469"/>
      <c r="Z464" s="469"/>
      <c r="AA464" s="547">
        <v>30</v>
      </c>
      <c r="AB464" s="547">
        <v>60</v>
      </c>
      <c r="AC464" s="547">
        <v>10</v>
      </c>
      <c r="AD464" s="1049" t="s">
        <v>129</v>
      </c>
      <c r="AE464" s="741" t="s">
        <v>115</v>
      </c>
      <c r="AF464" s="745">
        <v>40</v>
      </c>
      <c r="AG464" s="745">
        <v>5404.7</v>
      </c>
      <c r="AH464" s="1051">
        <v>216188</v>
      </c>
      <c r="AI464" s="1051">
        <f t="shared" si="31"/>
        <v>242130.56000000003</v>
      </c>
      <c r="AJ464" s="1052"/>
      <c r="AK464" s="1053"/>
      <c r="AL464" s="1053"/>
      <c r="AM464" s="1053" t="s">
        <v>116</v>
      </c>
      <c r="AN464" s="466"/>
      <c r="AO464" s="741"/>
      <c r="AP464" s="741"/>
      <c r="AQ464" s="741"/>
      <c r="AR464" s="741" t="s">
        <v>767</v>
      </c>
      <c r="AS464" s="741" t="s">
        <v>767</v>
      </c>
      <c r="AT464" s="741"/>
      <c r="AU464" s="741"/>
      <c r="AV464" s="741"/>
      <c r="AW464" s="741"/>
      <c r="AX464" s="741"/>
      <c r="AY464" s="741" t="s">
        <v>4726</v>
      </c>
      <c r="AZ464" s="1060" t="s">
        <v>105</v>
      </c>
      <c r="BA464" s="366"/>
      <c r="BB464" s="366"/>
      <c r="BC464" s="118" t="e">
        <f>VLOOKUP(#REF!,$E$13:$BD$2009,53,0)</f>
        <v>#REF!</v>
      </c>
      <c r="BD464" s="785" t="e">
        <f>BC464+0.5</f>
        <v>#REF!</v>
      </c>
    </row>
    <row r="465" spans="1:56" s="168" customFormat="1" ht="12.95" customHeight="1">
      <c r="A465" s="226" t="s">
        <v>350</v>
      </c>
      <c r="B465" s="226"/>
      <c r="C465" s="229"/>
      <c r="D465" s="226">
        <v>210023438</v>
      </c>
      <c r="E465" s="149" t="s">
        <v>1481</v>
      </c>
      <c r="F465" s="149">
        <v>22100283</v>
      </c>
      <c r="G465" s="37" t="s">
        <v>1499</v>
      </c>
      <c r="H465" s="37" t="s">
        <v>768</v>
      </c>
      <c r="I465" s="37" t="s">
        <v>760</v>
      </c>
      <c r="J465" s="37" t="s">
        <v>769</v>
      </c>
      <c r="K465" s="38" t="s">
        <v>104</v>
      </c>
      <c r="L465" s="39" t="s">
        <v>105</v>
      </c>
      <c r="M465" s="37" t="s">
        <v>121</v>
      </c>
      <c r="N465" s="40" t="s">
        <v>83</v>
      </c>
      <c r="O465" s="39" t="s">
        <v>107</v>
      </c>
      <c r="P465" s="37" t="s">
        <v>108</v>
      </c>
      <c r="Q465" s="39" t="s">
        <v>109</v>
      </c>
      <c r="R465" s="38" t="s">
        <v>110</v>
      </c>
      <c r="S465" s="39" t="s">
        <v>107</v>
      </c>
      <c r="T465" s="41" t="s">
        <v>122</v>
      </c>
      <c r="U465" s="37" t="s">
        <v>112</v>
      </c>
      <c r="V465" s="39">
        <v>60</v>
      </c>
      <c r="W465" s="37" t="s">
        <v>113</v>
      </c>
      <c r="X465" s="39"/>
      <c r="Y465" s="39"/>
      <c r="Z465" s="39"/>
      <c r="AA465" s="40">
        <v>30</v>
      </c>
      <c r="AB465" s="38">
        <v>60</v>
      </c>
      <c r="AC465" s="38">
        <v>10</v>
      </c>
      <c r="AD465" s="42" t="s">
        <v>129</v>
      </c>
      <c r="AE465" s="37" t="s">
        <v>115</v>
      </c>
      <c r="AF465" s="42">
        <v>17</v>
      </c>
      <c r="AG465" s="42">
        <v>30547</v>
      </c>
      <c r="AH465" s="43">
        <v>0</v>
      </c>
      <c r="AI465" s="44">
        <v>0</v>
      </c>
      <c r="AJ465" s="45"/>
      <c r="AK465" s="46"/>
      <c r="AL465" s="45"/>
      <c r="AM465" s="45" t="s">
        <v>116</v>
      </c>
      <c r="AN465" s="35"/>
      <c r="AO465" s="37"/>
      <c r="AP465" s="37"/>
      <c r="AQ465" s="37"/>
      <c r="AR465" s="37" t="s">
        <v>770</v>
      </c>
      <c r="AS465" s="37" t="s">
        <v>770</v>
      </c>
      <c r="AT465" s="37"/>
      <c r="AU465" s="37"/>
      <c r="AV465" s="37"/>
      <c r="AW465" s="37"/>
      <c r="AX465" s="37"/>
      <c r="AY465" s="37" t="s">
        <v>3918</v>
      </c>
      <c r="AZ465" s="49" t="s">
        <v>3956</v>
      </c>
      <c r="BA465" s="49"/>
      <c r="BB465" s="49"/>
      <c r="BC465" s="49"/>
      <c r="BD465" s="49">
        <v>377</v>
      </c>
    </row>
    <row r="466" spans="1:56" s="168" customFormat="1" ht="12.95" customHeight="1">
      <c r="A466" s="226" t="s">
        <v>350</v>
      </c>
      <c r="B466" s="226"/>
      <c r="C466" s="229"/>
      <c r="D466" s="226">
        <v>210018545</v>
      </c>
      <c r="E466" s="149" t="s">
        <v>1453</v>
      </c>
      <c r="F466" s="149">
        <v>22100284</v>
      </c>
      <c r="G466" s="37" t="s">
        <v>1500</v>
      </c>
      <c r="H466" s="37" t="s">
        <v>771</v>
      </c>
      <c r="I466" s="37" t="s">
        <v>772</v>
      </c>
      <c r="J466" s="37" t="s">
        <v>773</v>
      </c>
      <c r="K466" s="38" t="s">
        <v>104</v>
      </c>
      <c r="L466" s="39" t="s">
        <v>105</v>
      </c>
      <c r="M466" s="37"/>
      <c r="N466" s="40" t="s">
        <v>106</v>
      </c>
      <c r="O466" s="39" t="s">
        <v>107</v>
      </c>
      <c r="P466" s="37" t="s">
        <v>108</v>
      </c>
      <c r="Q466" s="39" t="s">
        <v>109</v>
      </c>
      <c r="R466" s="38" t="s">
        <v>110</v>
      </c>
      <c r="S466" s="39" t="s">
        <v>107</v>
      </c>
      <c r="T466" s="41" t="s">
        <v>122</v>
      </c>
      <c r="U466" s="37" t="s">
        <v>112</v>
      </c>
      <c r="V466" s="39">
        <v>60</v>
      </c>
      <c r="W466" s="37" t="s">
        <v>113</v>
      </c>
      <c r="X466" s="39"/>
      <c r="Y466" s="39"/>
      <c r="Z466" s="39"/>
      <c r="AA466" s="40">
        <v>0</v>
      </c>
      <c r="AB466" s="38">
        <v>90</v>
      </c>
      <c r="AC466" s="38">
        <v>10</v>
      </c>
      <c r="AD466" s="42" t="s">
        <v>179</v>
      </c>
      <c r="AE466" s="37" t="s">
        <v>115</v>
      </c>
      <c r="AF466" s="42">
        <v>7</v>
      </c>
      <c r="AG466" s="42">
        <v>511500</v>
      </c>
      <c r="AH466" s="43">
        <v>0</v>
      </c>
      <c r="AI466" s="44">
        <f t="shared" ref="AI466:AI485" si="33">AH466*1.12</f>
        <v>0</v>
      </c>
      <c r="AJ466" s="45"/>
      <c r="AK466" s="46"/>
      <c r="AL466" s="45"/>
      <c r="AM466" s="45" t="s">
        <v>116</v>
      </c>
      <c r="AN466" s="35"/>
      <c r="AO466" s="37"/>
      <c r="AP466" s="37"/>
      <c r="AQ466" s="37"/>
      <c r="AR466" s="37" t="s">
        <v>774</v>
      </c>
      <c r="AS466" s="37" t="s">
        <v>774</v>
      </c>
      <c r="AT466" s="37"/>
      <c r="AU466" s="37"/>
      <c r="AV466" s="37"/>
      <c r="AW466" s="37"/>
      <c r="AX466" s="37"/>
      <c r="AY466" s="37"/>
      <c r="AZ466" s="49"/>
      <c r="BA466" s="49"/>
      <c r="BB466" s="49"/>
      <c r="BC466" s="49"/>
      <c r="BD466" s="49">
        <v>378</v>
      </c>
    </row>
    <row r="467" spans="1:56" s="168" customFormat="1" ht="12.95" customHeight="1">
      <c r="A467" s="301" t="s">
        <v>350</v>
      </c>
      <c r="B467" s="302"/>
      <c r="C467" s="302"/>
      <c r="D467" s="301">
        <v>210018545</v>
      </c>
      <c r="E467" s="301" t="s">
        <v>3908</v>
      </c>
      <c r="F467" s="301">
        <v>22100284</v>
      </c>
      <c r="G467" s="293"/>
      <c r="H467" s="126" t="s">
        <v>771</v>
      </c>
      <c r="I467" s="126" t="s">
        <v>772</v>
      </c>
      <c r="J467" s="126" t="s">
        <v>773</v>
      </c>
      <c r="K467" s="101" t="s">
        <v>104</v>
      </c>
      <c r="L467" s="101" t="s">
        <v>105</v>
      </c>
      <c r="M467" s="74"/>
      <c r="N467" s="101" t="s">
        <v>106</v>
      </c>
      <c r="O467" s="122" t="s">
        <v>107</v>
      </c>
      <c r="P467" s="124" t="s">
        <v>108</v>
      </c>
      <c r="Q467" s="74" t="s">
        <v>109</v>
      </c>
      <c r="R467" s="74" t="s">
        <v>110</v>
      </c>
      <c r="S467" s="122" t="s">
        <v>107</v>
      </c>
      <c r="T467" s="124" t="s">
        <v>122</v>
      </c>
      <c r="U467" s="74" t="s">
        <v>112</v>
      </c>
      <c r="V467" s="74">
        <v>60</v>
      </c>
      <c r="W467" s="74" t="s">
        <v>113</v>
      </c>
      <c r="X467" s="74"/>
      <c r="Y467" s="74"/>
      <c r="Z467" s="74"/>
      <c r="AA467" s="294">
        <v>0</v>
      </c>
      <c r="AB467" s="74">
        <v>90</v>
      </c>
      <c r="AC467" s="294">
        <v>10</v>
      </c>
      <c r="AD467" s="74" t="s">
        <v>179</v>
      </c>
      <c r="AE467" s="74" t="s">
        <v>115</v>
      </c>
      <c r="AF467" s="295">
        <v>6.7</v>
      </c>
      <c r="AG467" s="296">
        <v>511500</v>
      </c>
      <c r="AH467" s="43">
        <v>0</v>
      </c>
      <c r="AI467" s="44">
        <f t="shared" si="33"/>
        <v>0</v>
      </c>
      <c r="AJ467" s="298"/>
      <c r="AK467" s="298"/>
      <c r="AL467" s="298"/>
      <c r="AM467" s="299" t="s">
        <v>116</v>
      </c>
      <c r="AN467" s="300"/>
      <c r="AO467" s="300"/>
      <c r="AP467" s="74"/>
      <c r="AQ467" s="74"/>
      <c r="AR467" s="74" t="s">
        <v>774</v>
      </c>
      <c r="AS467" s="293"/>
      <c r="AT467" s="74"/>
      <c r="AU467" s="74"/>
      <c r="AV467" s="74"/>
      <c r="AW467" s="74"/>
      <c r="AX467" s="74"/>
      <c r="AY467" s="74" t="s">
        <v>3870</v>
      </c>
      <c r="AZ467" s="216"/>
      <c r="BA467" s="216"/>
      <c r="BB467" s="216"/>
      <c r="BC467" s="224"/>
      <c r="BD467" s="49">
        <v>379</v>
      </c>
    </row>
    <row r="468" spans="1:56" s="168" customFormat="1" ht="12.95" customHeight="1">
      <c r="A468" s="1070" t="s">
        <v>350</v>
      </c>
      <c r="B468" s="1071"/>
      <c r="C468" s="1071"/>
      <c r="D468" s="1072">
        <v>210018545</v>
      </c>
      <c r="E468" s="1073" t="s">
        <v>4813</v>
      </c>
      <c r="F468" s="1071"/>
      <c r="G468" s="617"/>
      <c r="H468" s="47" t="s">
        <v>771</v>
      </c>
      <c r="I468" s="47" t="s">
        <v>772</v>
      </c>
      <c r="J468" s="47" t="s">
        <v>773</v>
      </c>
      <c r="K468" s="109" t="s">
        <v>104</v>
      </c>
      <c r="L468" s="109" t="s">
        <v>105</v>
      </c>
      <c r="M468" s="76"/>
      <c r="N468" s="76" t="s">
        <v>106</v>
      </c>
      <c r="O468" s="592" t="s">
        <v>107</v>
      </c>
      <c r="P468" s="1062" t="s">
        <v>108</v>
      </c>
      <c r="Q468" s="469" t="s">
        <v>2140</v>
      </c>
      <c r="R468" s="76" t="s">
        <v>110</v>
      </c>
      <c r="S468" s="592" t="s">
        <v>107</v>
      </c>
      <c r="T468" s="1062" t="s">
        <v>122</v>
      </c>
      <c r="U468" s="466" t="s">
        <v>112</v>
      </c>
      <c r="V468" s="466">
        <v>60</v>
      </c>
      <c r="W468" s="466" t="s">
        <v>113</v>
      </c>
      <c r="X468" s="72"/>
      <c r="Y468" s="72"/>
      <c r="Z468" s="72"/>
      <c r="AA468" s="595">
        <v>0</v>
      </c>
      <c r="AB468" s="472">
        <v>90</v>
      </c>
      <c r="AC468" s="472">
        <v>10</v>
      </c>
      <c r="AD468" s="72" t="s">
        <v>179</v>
      </c>
      <c r="AE468" s="72" t="s">
        <v>115</v>
      </c>
      <c r="AF468" s="587">
        <v>1.45</v>
      </c>
      <c r="AG468" s="587">
        <v>511500</v>
      </c>
      <c r="AH468" s="1051">
        <v>741675</v>
      </c>
      <c r="AI468" s="1051">
        <f t="shared" si="33"/>
        <v>830676.00000000012</v>
      </c>
      <c r="AJ468" s="1052"/>
      <c r="AK468" s="1053"/>
      <c r="AL468" s="1053"/>
      <c r="AM468" s="1064" t="s">
        <v>116</v>
      </c>
      <c r="AN468" s="1065"/>
      <c r="AO468" s="1065"/>
      <c r="AP468" s="72"/>
      <c r="AQ468" s="72"/>
      <c r="AR468" s="72" t="s">
        <v>774</v>
      </c>
      <c r="AS468" s="98"/>
      <c r="AT468" s="72"/>
      <c r="AU468" s="72"/>
      <c r="AV468" s="72"/>
      <c r="AW468" s="72"/>
      <c r="AX468" s="72"/>
      <c r="AY468" s="741" t="s">
        <v>3855</v>
      </c>
      <c r="AZ468" s="1060" t="s">
        <v>105</v>
      </c>
      <c r="BA468" s="366"/>
      <c r="BB468" s="366"/>
      <c r="BC468" s="118" t="e">
        <f>VLOOKUP(#REF!,$E$13:$BD$2009,53,0)</f>
        <v>#REF!</v>
      </c>
      <c r="BD468" s="785" t="e">
        <f>BC468+0.5</f>
        <v>#REF!</v>
      </c>
    </row>
    <row r="469" spans="1:56" s="168" customFormat="1" ht="12.95" customHeight="1">
      <c r="A469" s="226" t="s">
        <v>350</v>
      </c>
      <c r="B469" s="226"/>
      <c r="C469" s="229"/>
      <c r="D469" s="226">
        <v>210014332</v>
      </c>
      <c r="E469" s="149" t="s">
        <v>1454</v>
      </c>
      <c r="F469" s="149">
        <v>22100285</v>
      </c>
      <c r="G469" s="37" t="s">
        <v>1501</v>
      </c>
      <c r="H469" s="37" t="s">
        <v>775</v>
      </c>
      <c r="I469" s="37" t="s">
        <v>772</v>
      </c>
      <c r="J469" s="37" t="s">
        <v>776</v>
      </c>
      <c r="K469" s="38" t="s">
        <v>104</v>
      </c>
      <c r="L469" s="39" t="s">
        <v>105</v>
      </c>
      <c r="M469" s="37"/>
      <c r="N469" s="40" t="s">
        <v>106</v>
      </c>
      <c r="O469" s="39" t="s">
        <v>107</v>
      </c>
      <c r="P469" s="37" t="s">
        <v>108</v>
      </c>
      <c r="Q469" s="39" t="s">
        <v>109</v>
      </c>
      <c r="R469" s="38" t="s">
        <v>110</v>
      </c>
      <c r="S469" s="39" t="s">
        <v>107</v>
      </c>
      <c r="T469" s="41" t="s">
        <v>122</v>
      </c>
      <c r="U469" s="37" t="s">
        <v>112</v>
      </c>
      <c r="V469" s="39">
        <v>60</v>
      </c>
      <c r="W469" s="37" t="s">
        <v>113</v>
      </c>
      <c r="X469" s="39"/>
      <c r="Y469" s="39"/>
      <c r="Z469" s="39"/>
      <c r="AA469" s="40">
        <v>0</v>
      </c>
      <c r="AB469" s="38">
        <v>90</v>
      </c>
      <c r="AC469" s="38">
        <v>10</v>
      </c>
      <c r="AD469" s="42" t="s">
        <v>179</v>
      </c>
      <c r="AE469" s="37" t="s">
        <v>115</v>
      </c>
      <c r="AF469" s="42">
        <v>10</v>
      </c>
      <c r="AG469" s="42">
        <v>557666.67000000004</v>
      </c>
      <c r="AH469" s="43">
        <f>AF469*AG469</f>
        <v>5576666.7000000002</v>
      </c>
      <c r="AI469" s="44">
        <f t="shared" si="33"/>
        <v>6245866.7040000008</v>
      </c>
      <c r="AJ469" s="45"/>
      <c r="AK469" s="46"/>
      <c r="AL469" s="45"/>
      <c r="AM469" s="45" t="s">
        <v>116</v>
      </c>
      <c r="AN469" s="35"/>
      <c r="AO469" s="37"/>
      <c r="AP469" s="37"/>
      <c r="AQ469" s="37"/>
      <c r="AR469" s="37" t="s">
        <v>777</v>
      </c>
      <c r="AS469" s="37" t="s">
        <v>777</v>
      </c>
      <c r="AT469" s="37"/>
      <c r="AU469" s="37"/>
      <c r="AV469" s="37"/>
      <c r="AW469" s="37"/>
      <c r="AX469" s="37"/>
      <c r="AY469" s="37"/>
      <c r="AZ469" s="49"/>
      <c r="BA469" s="49"/>
      <c r="BB469" s="49"/>
      <c r="BC469" s="49"/>
      <c r="BD469" s="49">
        <v>380</v>
      </c>
    </row>
    <row r="470" spans="1:56" s="168" customFormat="1" ht="12.95" customHeight="1">
      <c r="A470" s="226" t="s">
        <v>350</v>
      </c>
      <c r="B470" s="226"/>
      <c r="C470" s="229"/>
      <c r="D470" s="226">
        <v>210008281</v>
      </c>
      <c r="E470" s="149" t="s">
        <v>1455</v>
      </c>
      <c r="F470" s="149">
        <v>22100286</v>
      </c>
      <c r="G470" s="37" t="s">
        <v>1502</v>
      </c>
      <c r="H470" s="37" t="s">
        <v>778</v>
      </c>
      <c r="I470" s="37" t="s">
        <v>772</v>
      </c>
      <c r="J470" s="37" t="s">
        <v>779</v>
      </c>
      <c r="K470" s="38" t="s">
        <v>104</v>
      </c>
      <c r="L470" s="39" t="s">
        <v>105</v>
      </c>
      <c r="M470" s="37"/>
      <c r="N470" s="40" t="s">
        <v>106</v>
      </c>
      <c r="O470" s="39" t="s">
        <v>107</v>
      </c>
      <c r="P470" s="37" t="s">
        <v>108</v>
      </c>
      <c r="Q470" s="39" t="s">
        <v>109</v>
      </c>
      <c r="R470" s="38" t="s">
        <v>110</v>
      </c>
      <c r="S470" s="39" t="s">
        <v>107</v>
      </c>
      <c r="T470" s="41" t="s">
        <v>122</v>
      </c>
      <c r="U470" s="37" t="s">
        <v>112</v>
      </c>
      <c r="V470" s="39">
        <v>60</v>
      </c>
      <c r="W470" s="37" t="s">
        <v>113</v>
      </c>
      <c r="X470" s="39"/>
      <c r="Y470" s="39"/>
      <c r="Z470" s="39"/>
      <c r="AA470" s="40">
        <v>0</v>
      </c>
      <c r="AB470" s="38">
        <v>90</v>
      </c>
      <c r="AC470" s="38">
        <v>10</v>
      </c>
      <c r="AD470" s="42" t="s">
        <v>179</v>
      </c>
      <c r="AE470" s="37" t="s">
        <v>115</v>
      </c>
      <c r="AF470" s="42">
        <v>6</v>
      </c>
      <c r="AG470" s="42">
        <v>557666.67000000004</v>
      </c>
      <c r="AH470" s="43">
        <f>AF470*AG470</f>
        <v>3346000.0200000005</v>
      </c>
      <c r="AI470" s="44">
        <f t="shared" si="33"/>
        <v>3747520.0224000011</v>
      </c>
      <c r="AJ470" s="45"/>
      <c r="AK470" s="46"/>
      <c r="AL470" s="45"/>
      <c r="AM470" s="45" t="s">
        <v>116</v>
      </c>
      <c r="AN470" s="35"/>
      <c r="AO470" s="37"/>
      <c r="AP470" s="37"/>
      <c r="AQ470" s="37"/>
      <c r="AR470" s="37" t="s">
        <v>780</v>
      </c>
      <c r="AS470" s="37" t="s">
        <v>780</v>
      </c>
      <c r="AT470" s="37"/>
      <c r="AU470" s="37"/>
      <c r="AV470" s="37"/>
      <c r="AW470" s="37"/>
      <c r="AX470" s="37"/>
      <c r="AY470" s="37"/>
      <c r="AZ470" s="49"/>
      <c r="BA470" s="49"/>
      <c r="BB470" s="49"/>
      <c r="BC470" s="49"/>
      <c r="BD470" s="49">
        <v>381</v>
      </c>
    </row>
    <row r="471" spans="1:56" s="168" customFormat="1" ht="12.95" customHeight="1">
      <c r="A471" s="226" t="s">
        <v>350</v>
      </c>
      <c r="B471" s="226"/>
      <c r="C471" s="229"/>
      <c r="D471" s="226">
        <v>210014334</v>
      </c>
      <c r="E471" s="149" t="s">
        <v>1456</v>
      </c>
      <c r="F471" s="149">
        <v>22100287</v>
      </c>
      <c r="G471" s="37" t="s">
        <v>1503</v>
      </c>
      <c r="H471" s="37" t="s">
        <v>781</v>
      </c>
      <c r="I471" s="37" t="s">
        <v>772</v>
      </c>
      <c r="J471" s="37" t="s">
        <v>782</v>
      </c>
      <c r="K471" s="38" t="s">
        <v>104</v>
      </c>
      <c r="L471" s="39" t="s">
        <v>105</v>
      </c>
      <c r="M471" s="37"/>
      <c r="N471" s="40" t="s">
        <v>106</v>
      </c>
      <c r="O471" s="39" t="s">
        <v>107</v>
      </c>
      <c r="P471" s="37" t="s">
        <v>108</v>
      </c>
      <c r="Q471" s="39" t="s">
        <v>109</v>
      </c>
      <c r="R471" s="38" t="s">
        <v>110</v>
      </c>
      <c r="S471" s="39" t="s">
        <v>107</v>
      </c>
      <c r="T471" s="41" t="s">
        <v>122</v>
      </c>
      <c r="U471" s="37" t="s">
        <v>112</v>
      </c>
      <c r="V471" s="39">
        <v>60</v>
      </c>
      <c r="W471" s="37" t="s">
        <v>113</v>
      </c>
      <c r="X471" s="39"/>
      <c r="Y471" s="39"/>
      <c r="Z471" s="39"/>
      <c r="AA471" s="40">
        <v>0</v>
      </c>
      <c r="AB471" s="38">
        <v>90</v>
      </c>
      <c r="AC471" s="38">
        <v>10</v>
      </c>
      <c r="AD471" s="42" t="s">
        <v>179</v>
      </c>
      <c r="AE471" s="37" t="s">
        <v>115</v>
      </c>
      <c r="AF471" s="42">
        <v>5</v>
      </c>
      <c r="AG471" s="42">
        <v>511500</v>
      </c>
      <c r="AH471" s="43">
        <v>0</v>
      </c>
      <c r="AI471" s="44">
        <f t="shared" si="33"/>
        <v>0</v>
      </c>
      <c r="AJ471" s="45"/>
      <c r="AK471" s="46"/>
      <c r="AL471" s="45"/>
      <c r="AM471" s="45" t="s">
        <v>116</v>
      </c>
      <c r="AN471" s="35"/>
      <c r="AO471" s="37"/>
      <c r="AP471" s="37"/>
      <c r="AQ471" s="37"/>
      <c r="AR471" s="37" t="s">
        <v>783</v>
      </c>
      <c r="AS471" s="37" t="s">
        <v>783</v>
      </c>
      <c r="AT471" s="37"/>
      <c r="AU471" s="37"/>
      <c r="AV471" s="37"/>
      <c r="AW471" s="37"/>
      <c r="AX471" s="37"/>
      <c r="AY471" s="37"/>
      <c r="AZ471" s="49"/>
      <c r="BA471" s="49"/>
      <c r="BB471" s="49"/>
      <c r="BC471" s="49"/>
      <c r="BD471" s="49">
        <v>382</v>
      </c>
    </row>
    <row r="472" spans="1:56" s="168" customFormat="1" ht="12.95" customHeight="1">
      <c r="A472" s="634" t="s">
        <v>350</v>
      </c>
      <c r="B472" s="1071"/>
      <c r="C472" s="1071"/>
      <c r="D472" s="1074">
        <v>210014334</v>
      </c>
      <c r="E472" s="1075" t="s">
        <v>4944</v>
      </c>
      <c r="F472" s="1071"/>
      <c r="G472" s="617"/>
      <c r="H472" s="741" t="s">
        <v>781</v>
      </c>
      <c r="I472" s="741" t="s">
        <v>772</v>
      </c>
      <c r="J472" s="741" t="s">
        <v>782</v>
      </c>
      <c r="K472" s="547" t="s">
        <v>104</v>
      </c>
      <c r="L472" s="143" t="s">
        <v>105</v>
      </c>
      <c r="M472" s="547"/>
      <c r="N472" s="76" t="s">
        <v>106</v>
      </c>
      <c r="O472" s="469" t="s">
        <v>107</v>
      </c>
      <c r="P472" s="741" t="s">
        <v>108</v>
      </c>
      <c r="Q472" s="469" t="s">
        <v>2140</v>
      </c>
      <c r="R472" s="547" t="s">
        <v>110</v>
      </c>
      <c r="S472" s="469" t="s">
        <v>107</v>
      </c>
      <c r="T472" s="47" t="s">
        <v>122</v>
      </c>
      <c r="U472" s="741" t="s">
        <v>112</v>
      </c>
      <c r="V472" s="469">
        <v>60</v>
      </c>
      <c r="W472" s="741" t="s">
        <v>113</v>
      </c>
      <c r="X472" s="469"/>
      <c r="Y472" s="469"/>
      <c r="Z472" s="469"/>
      <c r="AA472" s="595">
        <v>0</v>
      </c>
      <c r="AB472" s="472">
        <v>90</v>
      </c>
      <c r="AC472" s="472">
        <v>10</v>
      </c>
      <c r="AD472" s="1049" t="s">
        <v>179</v>
      </c>
      <c r="AE472" s="741" t="s">
        <v>115</v>
      </c>
      <c r="AF472" s="745">
        <v>3.8</v>
      </c>
      <c r="AG472" s="745">
        <v>511500</v>
      </c>
      <c r="AH472" s="1051">
        <v>1943700</v>
      </c>
      <c r="AI472" s="1051">
        <f t="shared" si="33"/>
        <v>2176944</v>
      </c>
      <c r="AJ472" s="1052"/>
      <c r="AK472" s="1053"/>
      <c r="AL472" s="1053"/>
      <c r="AM472" s="1053" t="s">
        <v>116</v>
      </c>
      <c r="AN472" s="466"/>
      <c r="AO472" s="741"/>
      <c r="AP472" s="741"/>
      <c r="AQ472" s="741"/>
      <c r="AR472" s="741" t="s">
        <v>783</v>
      </c>
      <c r="AS472" s="741" t="s">
        <v>783</v>
      </c>
      <c r="AT472" s="741"/>
      <c r="AU472" s="741"/>
      <c r="AV472" s="741"/>
      <c r="AW472" s="741"/>
      <c r="AX472" s="741"/>
      <c r="AY472" s="741" t="s">
        <v>3855</v>
      </c>
      <c r="AZ472" s="1060" t="s">
        <v>105</v>
      </c>
      <c r="BA472" s="366"/>
      <c r="BB472" s="366"/>
      <c r="BC472" s="118" t="e">
        <f>VLOOKUP(#REF!,$E$13:$BD$2009,53,0)</f>
        <v>#REF!</v>
      </c>
      <c r="BD472" s="785" t="e">
        <f>BC472+0.5</f>
        <v>#REF!</v>
      </c>
    </row>
    <row r="473" spans="1:56" s="168" customFormat="1" ht="12.95" customHeight="1">
      <c r="A473" s="226" t="s">
        <v>350</v>
      </c>
      <c r="B473" s="226"/>
      <c r="C473" s="229"/>
      <c r="D473" s="226">
        <v>210025311</v>
      </c>
      <c r="E473" s="149" t="s">
        <v>1364</v>
      </c>
      <c r="F473" s="149">
        <v>22100288</v>
      </c>
      <c r="G473" s="37" t="s">
        <v>1504</v>
      </c>
      <c r="H473" s="37" t="s">
        <v>784</v>
      </c>
      <c r="I473" s="37" t="s">
        <v>785</v>
      </c>
      <c r="J473" s="37" t="s">
        <v>786</v>
      </c>
      <c r="K473" s="38" t="s">
        <v>104</v>
      </c>
      <c r="L473" s="39" t="s">
        <v>105</v>
      </c>
      <c r="M473" s="37" t="s">
        <v>121</v>
      </c>
      <c r="N473" s="40" t="s">
        <v>83</v>
      </c>
      <c r="O473" s="39" t="s">
        <v>107</v>
      </c>
      <c r="P473" s="37" t="s">
        <v>108</v>
      </c>
      <c r="Q473" s="39" t="s">
        <v>109</v>
      </c>
      <c r="R473" s="38" t="s">
        <v>110</v>
      </c>
      <c r="S473" s="39" t="s">
        <v>107</v>
      </c>
      <c r="T473" s="41" t="s">
        <v>122</v>
      </c>
      <c r="U473" s="37" t="s">
        <v>112</v>
      </c>
      <c r="V473" s="39">
        <v>60</v>
      </c>
      <c r="W473" s="37" t="s">
        <v>113</v>
      </c>
      <c r="X473" s="39"/>
      <c r="Y473" s="39"/>
      <c r="Z473" s="39"/>
      <c r="AA473" s="40">
        <v>30</v>
      </c>
      <c r="AB473" s="38">
        <v>60</v>
      </c>
      <c r="AC473" s="38">
        <v>10</v>
      </c>
      <c r="AD473" s="42" t="s">
        <v>129</v>
      </c>
      <c r="AE473" s="37" t="s">
        <v>115</v>
      </c>
      <c r="AF473" s="42">
        <v>42</v>
      </c>
      <c r="AG473" s="42">
        <v>24170.3</v>
      </c>
      <c r="AH473" s="43">
        <f>AF473*AG473</f>
        <v>1015152.6</v>
      </c>
      <c r="AI473" s="44">
        <f t="shared" si="33"/>
        <v>1136970.912</v>
      </c>
      <c r="AJ473" s="45"/>
      <c r="AK473" s="46"/>
      <c r="AL473" s="45"/>
      <c r="AM473" s="45" t="s">
        <v>116</v>
      </c>
      <c r="AN473" s="35"/>
      <c r="AO473" s="37"/>
      <c r="AP473" s="37"/>
      <c r="AQ473" s="37"/>
      <c r="AR473" s="37" t="s">
        <v>787</v>
      </c>
      <c r="AS473" s="37" t="s">
        <v>787</v>
      </c>
      <c r="AT473" s="37"/>
      <c r="AU473" s="37"/>
      <c r="AV473" s="37"/>
      <c r="AW473" s="37"/>
      <c r="AX473" s="37"/>
      <c r="AY473" s="37"/>
      <c r="AZ473" s="49"/>
      <c r="BA473" s="49"/>
      <c r="BB473" s="49"/>
      <c r="BC473" s="49"/>
      <c r="BD473" s="49">
        <v>383</v>
      </c>
    </row>
    <row r="474" spans="1:56" s="168" customFormat="1" ht="12.95" customHeight="1">
      <c r="A474" s="226" t="s">
        <v>350</v>
      </c>
      <c r="B474" s="226"/>
      <c r="C474" s="229"/>
      <c r="D474" s="226">
        <v>220031720</v>
      </c>
      <c r="E474" s="149" t="s">
        <v>1363</v>
      </c>
      <c r="F474" s="149">
        <v>22100289</v>
      </c>
      <c r="G474" s="37" t="s">
        <v>1505</v>
      </c>
      <c r="H474" s="37" t="s">
        <v>784</v>
      </c>
      <c r="I474" s="37" t="s">
        <v>785</v>
      </c>
      <c r="J474" s="37" t="s">
        <v>786</v>
      </c>
      <c r="K474" s="38" t="s">
        <v>104</v>
      </c>
      <c r="L474" s="39" t="s">
        <v>105</v>
      </c>
      <c r="M474" s="37" t="s">
        <v>121</v>
      </c>
      <c r="N474" s="40" t="s">
        <v>83</v>
      </c>
      <c r="O474" s="39" t="s">
        <v>107</v>
      </c>
      <c r="P474" s="37" t="s">
        <v>108</v>
      </c>
      <c r="Q474" s="39" t="s">
        <v>109</v>
      </c>
      <c r="R474" s="38" t="s">
        <v>110</v>
      </c>
      <c r="S474" s="39" t="s">
        <v>107</v>
      </c>
      <c r="T474" s="41" t="s">
        <v>122</v>
      </c>
      <c r="U474" s="37" t="s">
        <v>112</v>
      </c>
      <c r="V474" s="39">
        <v>60</v>
      </c>
      <c r="W474" s="37" t="s">
        <v>113</v>
      </c>
      <c r="X474" s="39"/>
      <c r="Y474" s="39"/>
      <c r="Z474" s="39"/>
      <c r="AA474" s="40">
        <v>30</v>
      </c>
      <c r="AB474" s="38">
        <v>60</v>
      </c>
      <c r="AC474" s="38">
        <v>10</v>
      </c>
      <c r="AD474" s="42" t="s">
        <v>129</v>
      </c>
      <c r="AE474" s="37" t="s">
        <v>115</v>
      </c>
      <c r="AF474" s="42">
        <v>37</v>
      </c>
      <c r="AG474" s="42">
        <v>18295.2</v>
      </c>
      <c r="AH474" s="43">
        <f>AF474*AG474</f>
        <v>676922.4</v>
      </c>
      <c r="AI474" s="44">
        <f t="shared" si="33"/>
        <v>758153.08800000011</v>
      </c>
      <c r="AJ474" s="45"/>
      <c r="AK474" s="46"/>
      <c r="AL474" s="45"/>
      <c r="AM474" s="45" t="s">
        <v>116</v>
      </c>
      <c r="AN474" s="35"/>
      <c r="AO474" s="37"/>
      <c r="AP474" s="37"/>
      <c r="AQ474" s="37"/>
      <c r="AR474" s="37" t="s">
        <v>788</v>
      </c>
      <c r="AS474" s="37" t="s">
        <v>788</v>
      </c>
      <c r="AT474" s="37"/>
      <c r="AU474" s="37"/>
      <c r="AV474" s="37"/>
      <c r="AW474" s="37"/>
      <c r="AX474" s="37"/>
      <c r="AY474" s="37"/>
      <c r="AZ474" s="49"/>
      <c r="BA474" s="49"/>
      <c r="BB474" s="49"/>
      <c r="BC474" s="49"/>
      <c r="BD474" s="49">
        <v>384</v>
      </c>
    </row>
    <row r="475" spans="1:56" s="168" customFormat="1" ht="12.95" customHeight="1">
      <c r="A475" s="226" t="s">
        <v>350</v>
      </c>
      <c r="B475" s="226"/>
      <c r="C475" s="229"/>
      <c r="D475" s="226">
        <v>210026866</v>
      </c>
      <c r="E475" s="149" t="s">
        <v>1432</v>
      </c>
      <c r="F475" s="149">
        <v>22100290</v>
      </c>
      <c r="G475" s="37" t="s">
        <v>1506</v>
      </c>
      <c r="H475" s="37" t="s">
        <v>789</v>
      </c>
      <c r="I475" s="37" t="s">
        <v>790</v>
      </c>
      <c r="J475" s="37" t="s">
        <v>791</v>
      </c>
      <c r="K475" s="38" t="s">
        <v>104</v>
      </c>
      <c r="L475" s="39" t="s">
        <v>105</v>
      </c>
      <c r="M475" s="37"/>
      <c r="N475" s="40" t="s">
        <v>106</v>
      </c>
      <c r="O475" s="39" t="s">
        <v>107</v>
      </c>
      <c r="P475" s="37" t="s">
        <v>108</v>
      </c>
      <c r="Q475" s="39" t="s">
        <v>109</v>
      </c>
      <c r="R475" s="38" t="s">
        <v>110</v>
      </c>
      <c r="S475" s="39" t="s">
        <v>107</v>
      </c>
      <c r="T475" s="41" t="s">
        <v>122</v>
      </c>
      <c r="U475" s="37" t="s">
        <v>112</v>
      </c>
      <c r="V475" s="39">
        <v>60</v>
      </c>
      <c r="W475" s="37" t="s">
        <v>113</v>
      </c>
      <c r="X475" s="39"/>
      <c r="Y475" s="39"/>
      <c r="Z475" s="39"/>
      <c r="AA475" s="40">
        <v>0</v>
      </c>
      <c r="AB475" s="38">
        <v>90</v>
      </c>
      <c r="AC475" s="38">
        <v>10</v>
      </c>
      <c r="AD475" s="42" t="s">
        <v>179</v>
      </c>
      <c r="AE475" s="37" t="s">
        <v>115</v>
      </c>
      <c r="AF475" s="42">
        <v>0.7</v>
      </c>
      <c r="AG475" s="42">
        <v>1023750</v>
      </c>
      <c r="AH475" s="43">
        <v>0</v>
      </c>
      <c r="AI475" s="44">
        <f t="shared" si="33"/>
        <v>0</v>
      </c>
      <c r="AJ475" s="45"/>
      <c r="AK475" s="46"/>
      <c r="AL475" s="45"/>
      <c r="AM475" s="45" t="s">
        <v>116</v>
      </c>
      <c r="AN475" s="35"/>
      <c r="AO475" s="37"/>
      <c r="AP475" s="37"/>
      <c r="AQ475" s="37"/>
      <c r="AR475" s="37" t="s">
        <v>792</v>
      </c>
      <c r="AS475" s="37" t="s">
        <v>792</v>
      </c>
      <c r="AT475" s="37"/>
      <c r="AU475" s="37"/>
      <c r="AV475" s="37"/>
      <c r="AW475" s="37"/>
      <c r="AX475" s="37"/>
      <c r="AY475" s="37"/>
      <c r="AZ475" s="49"/>
      <c r="BA475" s="49"/>
      <c r="BB475" s="49"/>
      <c r="BC475" s="49"/>
      <c r="BD475" s="49">
        <v>385</v>
      </c>
    </row>
    <row r="476" spans="1:56" s="168" customFormat="1" ht="12.95" customHeight="1">
      <c r="A476" s="634" t="s">
        <v>350</v>
      </c>
      <c r="B476" s="1071"/>
      <c r="C476" s="1071"/>
      <c r="D476" s="1074">
        <v>210026866</v>
      </c>
      <c r="E476" s="1075" t="s">
        <v>4946</v>
      </c>
      <c r="F476" s="1071"/>
      <c r="G476" s="617"/>
      <c r="H476" s="741" t="s">
        <v>789</v>
      </c>
      <c r="I476" s="741" t="s">
        <v>790</v>
      </c>
      <c r="J476" s="741" t="s">
        <v>791</v>
      </c>
      <c r="K476" s="547" t="s">
        <v>104</v>
      </c>
      <c r="L476" s="143" t="s">
        <v>105</v>
      </c>
      <c r="M476" s="547"/>
      <c r="N476" s="76" t="s">
        <v>106</v>
      </c>
      <c r="O476" s="469" t="s">
        <v>107</v>
      </c>
      <c r="P476" s="741" t="s">
        <v>108</v>
      </c>
      <c r="Q476" s="469" t="s">
        <v>2140</v>
      </c>
      <c r="R476" s="547" t="s">
        <v>110</v>
      </c>
      <c r="S476" s="469" t="s">
        <v>107</v>
      </c>
      <c r="T476" s="47" t="s">
        <v>122</v>
      </c>
      <c r="U476" s="741" t="s">
        <v>112</v>
      </c>
      <c r="V476" s="469">
        <v>60</v>
      </c>
      <c r="W476" s="741" t="s">
        <v>113</v>
      </c>
      <c r="X476" s="469"/>
      <c r="Y476" s="469"/>
      <c r="Z476" s="469"/>
      <c r="AA476" s="595">
        <v>0</v>
      </c>
      <c r="AB476" s="472">
        <v>90</v>
      </c>
      <c r="AC476" s="472">
        <v>10</v>
      </c>
      <c r="AD476" s="1049" t="s">
        <v>179</v>
      </c>
      <c r="AE476" s="741" t="s">
        <v>115</v>
      </c>
      <c r="AF476" s="745">
        <v>1.3</v>
      </c>
      <c r="AG476" s="745">
        <v>1023750</v>
      </c>
      <c r="AH476" s="1051">
        <v>1330875</v>
      </c>
      <c r="AI476" s="1051">
        <f t="shared" si="33"/>
        <v>1490580.0000000002</v>
      </c>
      <c r="AJ476" s="1052"/>
      <c r="AK476" s="1053"/>
      <c r="AL476" s="1053"/>
      <c r="AM476" s="1053" t="s">
        <v>116</v>
      </c>
      <c r="AN476" s="466"/>
      <c r="AO476" s="741"/>
      <c r="AP476" s="741"/>
      <c r="AQ476" s="741"/>
      <c r="AR476" s="741" t="s">
        <v>792</v>
      </c>
      <c r="AS476" s="741" t="s">
        <v>792</v>
      </c>
      <c r="AT476" s="741"/>
      <c r="AU476" s="741"/>
      <c r="AV476" s="741"/>
      <c r="AW476" s="741"/>
      <c r="AX476" s="741"/>
      <c r="AY476" s="741" t="s">
        <v>3855</v>
      </c>
      <c r="AZ476" s="1060" t="s">
        <v>105</v>
      </c>
      <c r="BA476" s="366"/>
      <c r="BB476" s="366"/>
      <c r="BC476" s="118" t="e">
        <f>VLOOKUP(#REF!,$E$13:$BD$2009,53,0)</f>
        <v>#REF!</v>
      </c>
      <c r="BD476" s="785" t="e">
        <f>BC476+0.5</f>
        <v>#REF!</v>
      </c>
    </row>
    <row r="477" spans="1:56" s="168" customFormat="1" ht="12.95" customHeight="1">
      <c r="A477" s="226" t="s">
        <v>350</v>
      </c>
      <c r="B477" s="226"/>
      <c r="C477" s="229"/>
      <c r="D477" s="226">
        <v>210026867</v>
      </c>
      <c r="E477" s="149" t="s">
        <v>1431</v>
      </c>
      <c r="F477" s="149">
        <v>22100291</v>
      </c>
      <c r="G477" s="37" t="s">
        <v>1507</v>
      </c>
      <c r="H477" s="37" t="s">
        <v>789</v>
      </c>
      <c r="I477" s="37" t="s">
        <v>790</v>
      </c>
      <c r="J477" s="37" t="s">
        <v>791</v>
      </c>
      <c r="K477" s="38" t="s">
        <v>104</v>
      </c>
      <c r="L477" s="39" t="s">
        <v>105</v>
      </c>
      <c r="M477" s="37"/>
      <c r="N477" s="40" t="s">
        <v>106</v>
      </c>
      <c r="O477" s="39" t="s">
        <v>107</v>
      </c>
      <c r="P477" s="37" t="s">
        <v>108</v>
      </c>
      <c r="Q477" s="39" t="s">
        <v>109</v>
      </c>
      <c r="R477" s="38" t="s">
        <v>110</v>
      </c>
      <c r="S477" s="39" t="s">
        <v>107</v>
      </c>
      <c r="T477" s="41" t="s">
        <v>122</v>
      </c>
      <c r="U477" s="37" t="s">
        <v>112</v>
      </c>
      <c r="V477" s="39">
        <v>60</v>
      </c>
      <c r="W477" s="37" t="s">
        <v>113</v>
      </c>
      <c r="X477" s="39"/>
      <c r="Y477" s="39"/>
      <c r="Z477" s="39"/>
      <c r="AA477" s="40">
        <v>0</v>
      </c>
      <c r="AB477" s="38">
        <v>90</v>
      </c>
      <c r="AC477" s="38">
        <v>10</v>
      </c>
      <c r="AD477" s="42" t="s">
        <v>179</v>
      </c>
      <c r="AE477" s="37" t="s">
        <v>115</v>
      </c>
      <c r="AF477" s="42">
        <v>2.2999999999999998</v>
      </c>
      <c r="AG477" s="42">
        <v>1177312.5</v>
      </c>
      <c r="AH477" s="43">
        <v>0</v>
      </c>
      <c r="AI477" s="44">
        <f t="shared" si="33"/>
        <v>0</v>
      </c>
      <c r="AJ477" s="45"/>
      <c r="AK477" s="46"/>
      <c r="AL477" s="45"/>
      <c r="AM477" s="45" t="s">
        <v>116</v>
      </c>
      <c r="AN477" s="35"/>
      <c r="AO477" s="37"/>
      <c r="AP477" s="37"/>
      <c r="AQ477" s="37"/>
      <c r="AR477" s="37" t="s">
        <v>793</v>
      </c>
      <c r="AS477" s="37" t="s">
        <v>793</v>
      </c>
      <c r="AT477" s="37"/>
      <c r="AU477" s="37"/>
      <c r="AV477" s="37"/>
      <c r="AW477" s="37"/>
      <c r="AX477" s="37"/>
      <c r="AY477" s="37"/>
      <c r="AZ477" s="49"/>
      <c r="BA477" s="49"/>
      <c r="BB477" s="49"/>
      <c r="BC477" s="49"/>
      <c r="BD477" s="49">
        <v>386</v>
      </c>
    </row>
    <row r="478" spans="1:56" s="168" customFormat="1" ht="12.95" customHeight="1">
      <c r="A478" s="634" t="s">
        <v>350</v>
      </c>
      <c r="B478" s="1071"/>
      <c r="C478" s="1071"/>
      <c r="D478" s="1074">
        <v>210026867</v>
      </c>
      <c r="E478" s="1075" t="s">
        <v>4947</v>
      </c>
      <c r="F478" s="1071"/>
      <c r="G478" s="617"/>
      <c r="H478" s="741" t="s">
        <v>789</v>
      </c>
      <c r="I478" s="741" t="s">
        <v>790</v>
      </c>
      <c r="J478" s="741" t="s">
        <v>791</v>
      </c>
      <c r="K478" s="547" t="s">
        <v>104</v>
      </c>
      <c r="L478" s="143" t="s">
        <v>105</v>
      </c>
      <c r="M478" s="547"/>
      <c r="N478" s="76" t="s">
        <v>106</v>
      </c>
      <c r="O478" s="469" t="s">
        <v>107</v>
      </c>
      <c r="P478" s="741" t="s">
        <v>108</v>
      </c>
      <c r="Q478" s="469" t="s">
        <v>2140</v>
      </c>
      <c r="R478" s="547" t="s">
        <v>110</v>
      </c>
      <c r="S478" s="469" t="s">
        <v>107</v>
      </c>
      <c r="T478" s="47" t="s">
        <v>122</v>
      </c>
      <c r="U478" s="741" t="s">
        <v>112</v>
      </c>
      <c r="V478" s="469">
        <v>60</v>
      </c>
      <c r="W478" s="741" t="s">
        <v>113</v>
      </c>
      <c r="X478" s="469"/>
      <c r="Y478" s="469"/>
      <c r="Z478" s="469"/>
      <c r="AA478" s="595">
        <v>0</v>
      </c>
      <c r="AB478" s="472">
        <v>90</v>
      </c>
      <c r="AC478" s="472">
        <v>10</v>
      </c>
      <c r="AD478" s="1049" t="s">
        <v>179</v>
      </c>
      <c r="AE478" s="741" t="s">
        <v>115</v>
      </c>
      <c r="AF478" s="745">
        <v>1.7</v>
      </c>
      <c r="AG478" s="745">
        <v>1177312.5</v>
      </c>
      <c r="AH478" s="1051">
        <v>2001431.25</v>
      </c>
      <c r="AI478" s="1051">
        <f t="shared" si="33"/>
        <v>2241603</v>
      </c>
      <c r="AJ478" s="1052"/>
      <c r="AK478" s="1053"/>
      <c r="AL478" s="1053"/>
      <c r="AM478" s="1053" t="s">
        <v>116</v>
      </c>
      <c r="AN478" s="466"/>
      <c r="AO478" s="741"/>
      <c r="AP478" s="741"/>
      <c r="AQ478" s="741"/>
      <c r="AR478" s="741" t="s">
        <v>793</v>
      </c>
      <c r="AS478" s="741" t="s">
        <v>793</v>
      </c>
      <c r="AT478" s="741"/>
      <c r="AU478" s="741"/>
      <c r="AV478" s="741"/>
      <c r="AW478" s="741"/>
      <c r="AX478" s="741"/>
      <c r="AY478" s="741" t="s">
        <v>3855</v>
      </c>
      <c r="AZ478" s="1060" t="s">
        <v>105</v>
      </c>
      <c r="BA478" s="366"/>
      <c r="BB478" s="366"/>
      <c r="BC478" s="118" t="e">
        <f>VLOOKUP(#REF!,$E$13:$BD$2009,53,0)</f>
        <v>#REF!</v>
      </c>
      <c r="BD478" s="785" t="e">
        <f>BC478+0.5</f>
        <v>#REF!</v>
      </c>
    </row>
    <row r="479" spans="1:56" s="168" customFormat="1" ht="12.95" customHeight="1">
      <c r="A479" s="226" t="s">
        <v>350</v>
      </c>
      <c r="B479" s="226"/>
      <c r="C479" s="229"/>
      <c r="D479" s="226">
        <v>210026868</v>
      </c>
      <c r="E479" s="149" t="s">
        <v>1430</v>
      </c>
      <c r="F479" s="149">
        <v>22100292</v>
      </c>
      <c r="G479" s="37" t="s">
        <v>1508</v>
      </c>
      <c r="H479" s="37" t="s">
        <v>789</v>
      </c>
      <c r="I479" s="37" t="s">
        <v>790</v>
      </c>
      <c r="J479" s="37" t="s">
        <v>791</v>
      </c>
      <c r="K479" s="38" t="s">
        <v>104</v>
      </c>
      <c r="L479" s="39" t="s">
        <v>105</v>
      </c>
      <c r="M479" s="37"/>
      <c r="N479" s="40" t="s">
        <v>106</v>
      </c>
      <c r="O479" s="39" t="s">
        <v>107</v>
      </c>
      <c r="P479" s="37" t="s">
        <v>108</v>
      </c>
      <c r="Q479" s="39" t="s">
        <v>109</v>
      </c>
      <c r="R479" s="38" t="s">
        <v>110</v>
      </c>
      <c r="S479" s="39" t="s">
        <v>107</v>
      </c>
      <c r="T479" s="41" t="s">
        <v>122</v>
      </c>
      <c r="U479" s="37" t="s">
        <v>112</v>
      </c>
      <c r="V479" s="39">
        <v>60</v>
      </c>
      <c r="W479" s="37" t="s">
        <v>113</v>
      </c>
      <c r="X479" s="39"/>
      <c r="Y479" s="39"/>
      <c r="Z479" s="39"/>
      <c r="AA479" s="40">
        <v>0</v>
      </c>
      <c r="AB479" s="38">
        <v>90</v>
      </c>
      <c r="AC479" s="38">
        <v>10</v>
      </c>
      <c r="AD479" s="42" t="s">
        <v>179</v>
      </c>
      <c r="AE479" s="37" t="s">
        <v>115</v>
      </c>
      <c r="AF479" s="42">
        <v>2.8</v>
      </c>
      <c r="AG479" s="42">
        <v>1177312.5</v>
      </c>
      <c r="AH479" s="43">
        <v>0</v>
      </c>
      <c r="AI479" s="44">
        <f t="shared" si="33"/>
        <v>0</v>
      </c>
      <c r="AJ479" s="45"/>
      <c r="AK479" s="46"/>
      <c r="AL479" s="45"/>
      <c r="AM479" s="45" t="s">
        <v>116</v>
      </c>
      <c r="AN479" s="35"/>
      <c r="AO479" s="37"/>
      <c r="AP479" s="37"/>
      <c r="AQ479" s="37"/>
      <c r="AR479" s="37" t="s">
        <v>794</v>
      </c>
      <c r="AS479" s="37" t="s">
        <v>794</v>
      </c>
      <c r="AT479" s="37"/>
      <c r="AU479" s="37"/>
      <c r="AV479" s="37"/>
      <c r="AW479" s="37"/>
      <c r="AX479" s="37"/>
      <c r="AY479" s="37"/>
      <c r="AZ479" s="49"/>
      <c r="BA479" s="49"/>
      <c r="BB479" s="49"/>
      <c r="BC479" s="49"/>
      <c r="BD479" s="49">
        <v>387</v>
      </c>
    </row>
    <row r="480" spans="1:56" s="168" customFormat="1" ht="12.95" customHeight="1">
      <c r="A480" s="301" t="s">
        <v>350</v>
      </c>
      <c r="B480" s="302"/>
      <c r="C480" s="302"/>
      <c r="D480" s="301">
        <v>210026868</v>
      </c>
      <c r="E480" s="301" t="s">
        <v>3909</v>
      </c>
      <c r="F480" s="301">
        <v>22100292</v>
      </c>
      <c r="G480" s="293"/>
      <c r="H480" s="126" t="s">
        <v>789</v>
      </c>
      <c r="I480" s="126" t="s">
        <v>790</v>
      </c>
      <c r="J480" s="126" t="s">
        <v>791</v>
      </c>
      <c r="K480" s="101" t="s">
        <v>104</v>
      </c>
      <c r="L480" s="101" t="s">
        <v>105</v>
      </c>
      <c r="M480" s="74"/>
      <c r="N480" s="101" t="s">
        <v>106</v>
      </c>
      <c r="O480" s="122" t="s">
        <v>107</v>
      </c>
      <c r="P480" s="124" t="s">
        <v>108</v>
      </c>
      <c r="Q480" s="74" t="s">
        <v>109</v>
      </c>
      <c r="R480" s="74" t="s">
        <v>110</v>
      </c>
      <c r="S480" s="122" t="s">
        <v>107</v>
      </c>
      <c r="T480" s="124" t="s">
        <v>122</v>
      </c>
      <c r="U480" s="74" t="s">
        <v>112</v>
      </c>
      <c r="V480" s="74">
        <v>60</v>
      </c>
      <c r="W480" s="74" t="s">
        <v>113</v>
      </c>
      <c r="X480" s="74"/>
      <c r="Y480" s="74"/>
      <c r="Z480" s="74"/>
      <c r="AA480" s="294">
        <v>0</v>
      </c>
      <c r="AB480" s="74">
        <v>90</v>
      </c>
      <c r="AC480" s="294">
        <v>10</v>
      </c>
      <c r="AD480" s="74" t="s">
        <v>179</v>
      </c>
      <c r="AE480" s="74" t="s">
        <v>115</v>
      </c>
      <c r="AF480" s="295">
        <v>2.2999999999999998</v>
      </c>
      <c r="AG480" s="296">
        <v>1177312.5</v>
      </c>
      <c r="AH480" s="43">
        <v>0</v>
      </c>
      <c r="AI480" s="44">
        <f t="shared" si="33"/>
        <v>0</v>
      </c>
      <c r="AJ480" s="298"/>
      <c r="AK480" s="298"/>
      <c r="AL480" s="298"/>
      <c r="AM480" s="299" t="s">
        <v>116</v>
      </c>
      <c r="AN480" s="300"/>
      <c r="AO480" s="300"/>
      <c r="AP480" s="74"/>
      <c r="AQ480" s="74"/>
      <c r="AR480" s="74" t="s">
        <v>794</v>
      </c>
      <c r="AS480" s="293"/>
      <c r="AT480" s="74"/>
      <c r="AU480" s="74"/>
      <c r="AV480" s="74"/>
      <c r="AW480" s="74"/>
      <c r="AX480" s="74"/>
      <c r="AY480" s="74" t="s">
        <v>3870</v>
      </c>
      <c r="AZ480" s="216"/>
      <c r="BA480" s="216"/>
      <c r="BB480" s="216"/>
      <c r="BC480" s="224"/>
      <c r="BD480" s="49">
        <v>388</v>
      </c>
    </row>
    <row r="481" spans="1:56" s="168" customFormat="1" ht="12.95" customHeight="1">
      <c r="A481" s="1070" t="s">
        <v>350</v>
      </c>
      <c r="B481" s="1071"/>
      <c r="C481" s="1071"/>
      <c r="D481" s="1072">
        <v>210026868</v>
      </c>
      <c r="E481" s="1073" t="s">
        <v>4814</v>
      </c>
      <c r="F481" s="1071"/>
      <c r="G481" s="617"/>
      <c r="H481" s="47" t="s">
        <v>789</v>
      </c>
      <c r="I481" s="47" t="s">
        <v>790</v>
      </c>
      <c r="J481" s="47" t="s">
        <v>791</v>
      </c>
      <c r="K481" s="109" t="s">
        <v>104</v>
      </c>
      <c r="L481" s="109" t="s">
        <v>105</v>
      </c>
      <c r="M481" s="76"/>
      <c r="N481" s="76" t="s">
        <v>106</v>
      </c>
      <c r="O481" s="592" t="s">
        <v>107</v>
      </c>
      <c r="P481" s="1062" t="s">
        <v>108</v>
      </c>
      <c r="Q481" s="469" t="s">
        <v>2140</v>
      </c>
      <c r="R481" s="76" t="s">
        <v>110</v>
      </c>
      <c r="S481" s="592" t="s">
        <v>107</v>
      </c>
      <c r="T481" s="1062" t="s">
        <v>122</v>
      </c>
      <c r="U481" s="466" t="s">
        <v>112</v>
      </c>
      <c r="V481" s="466">
        <v>60</v>
      </c>
      <c r="W481" s="466" t="s">
        <v>113</v>
      </c>
      <c r="X481" s="72"/>
      <c r="Y481" s="72"/>
      <c r="Z481" s="72"/>
      <c r="AA481" s="595">
        <v>0</v>
      </c>
      <c r="AB481" s="472">
        <v>90</v>
      </c>
      <c r="AC481" s="472">
        <v>10</v>
      </c>
      <c r="AD481" s="72" t="s">
        <v>179</v>
      </c>
      <c r="AE481" s="72" t="s">
        <v>115</v>
      </c>
      <c r="AF481" s="587">
        <v>2.7</v>
      </c>
      <c r="AG481" s="587">
        <v>1177312.5</v>
      </c>
      <c r="AH481" s="1051">
        <v>3178743.75</v>
      </c>
      <c r="AI481" s="1051">
        <f t="shared" si="33"/>
        <v>3560193.0000000005</v>
      </c>
      <c r="AJ481" s="1052"/>
      <c r="AK481" s="1053"/>
      <c r="AL481" s="1053"/>
      <c r="AM481" s="1064" t="s">
        <v>116</v>
      </c>
      <c r="AN481" s="1065"/>
      <c r="AO481" s="1065"/>
      <c r="AP481" s="72"/>
      <c r="AQ481" s="72"/>
      <c r="AR481" s="72" t="s">
        <v>794</v>
      </c>
      <c r="AS481" s="98"/>
      <c r="AT481" s="72"/>
      <c r="AU481" s="72"/>
      <c r="AV481" s="72"/>
      <c r="AW481" s="72"/>
      <c r="AX481" s="72"/>
      <c r="AY481" s="741" t="s">
        <v>3855</v>
      </c>
      <c r="AZ481" s="1060" t="s">
        <v>105</v>
      </c>
      <c r="BA481" s="366"/>
      <c r="BB481" s="366"/>
      <c r="BC481" s="118" t="e">
        <f>VLOOKUP(#REF!,$E$13:$BD$2009,53,0)</f>
        <v>#REF!</v>
      </c>
      <c r="BD481" s="785" t="e">
        <f>BC481+0.5</f>
        <v>#REF!</v>
      </c>
    </row>
    <row r="482" spans="1:56" s="168" customFormat="1" ht="12.95" customHeight="1">
      <c r="A482" s="226" t="s">
        <v>350</v>
      </c>
      <c r="B482" s="226"/>
      <c r="C482" s="229"/>
      <c r="D482" s="226">
        <v>210026869</v>
      </c>
      <c r="E482" s="149" t="s">
        <v>1429</v>
      </c>
      <c r="F482" s="149">
        <v>22100293</v>
      </c>
      <c r="G482" s="37" t="s">
        <v>1509</v>
      </c>
      <c r="H482" s="37" t="s">
        <v>789</v>
      </c>
      <c r="I482" s="37" t="s">
        <v>790</v>
      </c>
      <c r="J482" s="37" t="s">
        <v>791</v>
      </c>
      <c r="K482" s="38" t="s">
        <v>104</v>
      </c>
      <c r="L482" s="39" t="s">
        <v>105</v>
      </c>
      <c r="M482" s="37"/>
      <c r="N482" s="40" t="s">
        <v>106</v>
      </c>
      <c r="O482" s="39" t="s">
        <v>107</v>
      </c>
      <c r="P482" s="37" t="s">
        <v>108</v>
      </c>
      <c r="Q482" s="39" t="s">
        <v>109</v>
      </c>
      <c r="R482" s="38" t="s">
        <v>110</v>
      </c>
      <c r="S482" s="39" t="s">
        <v>107</v>
      </c>
      <c r="T482" s="41" t="s">
        <v>122</v>
      </c>
      <c r="U482" s="37" t="s">
        <v>112</v>
      </c>
      <c r="V482" s="39">
        <v>60</v>
      </c>
      <c r="W482" s="37" t="s">
        <v>113</v>
      </c>
      <c r="X482" s="39"/>
      <c r="Y482" s="39"/>
      <c r="Z482" s="39"/>
      <c r="AA482" s="40">
        <v>0</v>
      </c>
      <c r="AB482" s="38">
        <v>90</v>
      </c>
      <c r="AC482" s="38">
        <v>10</v>
      </c>
      <c r="AD482" s="42" t="s">
        <v>179</v>
      </c>
      <c r="AE482" s="37" t="s">
        <v>115</v>
      </c>
      <c r="AF482" s="42">
        <v>1.8</v>
      </c>
      <c r="AG482" s="42">
        <v>1177312.5</v>
      </c>
      <c r="AH482" s="43">
        <v>0</v>
      </c>
      <c r="AI482" s="44">
        <f t="shared" si="33"/>
        <v>0</v>
      </c>
      <c r="AJ482" s="45"/>
      <c r="AK482" s="46"/>
      <c r="AL482" s="45"/>
      <c r="AM482" s="45" t="s">
        <v>116</v>
      </c>
      <c r="AN482" s="35"/>
      <c r="AO482" s="37"/>
      <c r="AP482" s="37"/>
      <c r="AQ482" s="37"/>
      <c r="AR482" s="37" t="s">
        <v>795</v>
      </c>
      <c r="AS482" s="37" t="s">
        <v>795</v>
      </c>
      <c r="AT482" s="37"/>
      <c r="AU482" s="37"/>
      <c r="AV482" s="37"/>
      <c r="AW482" s="37"/>
      <c r="AX482" s="37"/>
      <c r="AY482" s="37"/>
      <c r="AZ482" s="49"/>
      <c r="BA482" s="49"/>
      <c r="BB482" s="49"/>
      <c r="BC482" s="49"/>
      <c r="BD482" s="49">
        <v>389</v>
      </c>
    </row>
    <row r="483" spans="1:56" s="168" customFormat="1" ht="12.95" customHeight="1">
      <c r="A483" s="634" t="s">
        <v>350</v>
      </c>
      <c r="B483" s="1071"/>
      <c r="C483" s="1071"/>
      <c r="D483" s="1074">
        <v>210026869</v>
      </c>
      <c r="E483" s="1075" t="s">
        <v>4948</v>
      </c>
      <c r="F483" s="1071"/>
      <c r="G483" s="617"/>
      <c r="H483" s="741" t="s">
        <v>789</v>
      </c>
      <c r="I483" s="741" t="s">
        <v>790</v>
      </c>
      <c r="J483" s="741" t="s">
        <v>791</v>
      </c>
      <c r="K483" s="547" t="s">
        <v>104</v>
      </c>
      <c r="L483" s="143" t="s">
        <v>105</v>
      </c>
      <c r="M483" s="547"/>
      <c r="N483" s="76" t="s">
        <v>106</v>
      </c>
      <c r="O483" s="469" t="s">
        <v>107</v>
      </c>
      <c r="P483" s="741" t="s">
        <v>108</v>
      </c>
      <c r="Q483" s="469" t="s">
        <v>2140</v>
      </c>
      <c r="R483" s="547" t="s">
        <v>110</v>
      </c>
      <c r="S483" s="469" t="s">
        <v>107</v>
      </c>
      <c r="T483" s="47" t="s">
        <v>122</v>
      </c>
      <c r="U483" s="741" t="s">
        <v>112</v>
      </c>
      <c r="V483" s="469">
        <v>60</v>
      </c>
      <c r="W483" s="741" t="s">
        <v>113</v>
      </c>
      <c r="X483" s="469"/>
      <c r="Y483" s="469"/>
      <c r="Z483" s="469"/>
      <c r="AA483" s="595">
        <v>0</v>
      </c>
      <c r="AB483" s="472">
        <v>90</v>
      </c>
      <c r="AC483" s="472">
        <v>10</v>
      </c>
      <c r="AD483" s="1049" t="s">
        <v>179</v>
      </c>
      <c r="AE483" s="741" t="s">
        <v>115</v>
      </c>
      <c r="AF483" s="745">
        <v>2.2999999999999998</v>
      </c>
      <c r="AG483" s="745">
        <v>1177312.5</v>
      </c>
      <c r="AH483" s="1051">
        <v>2707818.75</v>
      </c>
      <c r="AI483" s="1051">
        <f t="shared" si="33"/>
        <v>3032757.0000000005</v>
      </c>
      <c r="AJ483" s="1052"/>
      <c r="AK483" s="1053"/>
      <c r="AL483" s="1053"/>
      <c r="AM483" s="1053" t="s">
        <v>116</v>
      </c>
      <c r="AN483" s="466"/>
      <c r="AO483" s="741"/>
      <c r="AP483" s="741"/>
      <c r="AQ483" s="741"/>
      <c r="AR483" s="741" t="s">
        <v>795</v>
      </c>
      <c r="AS483" s="741" t="s">
        <v>795</v>
      </c>
      <c r="AT483" s="741"/>
      <c r="AU483" s="741"/>
      <c r="AV483" s="741"/>
      <c r="AW483" s="741"/>
      <c r="AX483" s="741"/>
      <c r="AY483" s="741" t="s">
        <v>3855</v>
      </c>
      <c r="AZ483" s="1060" t="s">
        <v>105</v>
      </c>
      <c r="BA483" s="366"/>
      <c r="BB483" s="366"/>
      <c r="BC483" s="118" t="e">
        <f>VLOOKUP(#REF!,$E$13:$BD$2009,53,0)</f>
        <v>#REF!</v>
      </c>
      <c r="BD483" s="785" t="e">
        <f>BC483+0.5</f>
        <v>#REF!</v>
      </c>
    </row>
    <row r="484" spans="1:56" s="168" customFormat="1" ht="12.95" customHeight="1">
      <c r="A484" s="226" t="s">
        <v>350</v>
      </c>
      <c r="B484" s="226"/>
      <c r="C484" s="229"/>
      <c r="D484" s="226">
        <v>210027287</v>
      </c>
      <c r="E484" s="149" t="s">
        <v>1428</v>
      </c>
      <c r="F484" s="149">
        <v>22100294</v>
      </c>
      <c r="G484" s="37" t="s">
        <v>1510</v>
      </c>
      <c r="H484" s="37" t="s">
        <v>789</v>
      </c>
      <c r="I484" s="37" t="s">
        <v>790</v>
      </c>
      <c r="J484" s="37" t="s">
        <v>791</v>
      </c>
      <c r="K484" s="38" t="s">
        <v>104</v>
      </c>
      <c r="L484" s="39" t="s">
        <v>105</v>
      </c>
      <c r="M484" s="37"/>
      <c r="N484" s="40" t="s">
        <v>106</v>
      </c>
      <c r="O484" s="39" t="s">
        <v>107</v>
      </c>
      <c r="P484" s="37" t="s">
        <v>108</v>
      </c>
      <c r="Q484" s="39" t="s">
        <v>109</v>
      </c>
      <c r="R484" s="38" t="s">
        <v>110</v>
      </c>
      <c r="S484" s="39" t="s">
        <v>107</v>
      </c>
      <c r="T484" s="41" t="s">
        <v>122</v>
      </c>
      <c r="U484" s="37" t="s">
        <v>112</v>
      </c>
      <c r="V484" s="39">
        <v>60</v>
      </c>
      <c r="W484" s="37" t="s">
        <v>113</v>
      </c>
      <c r="X484" s="39"/>
      <c r="Y484" s="39"/>
      <c r="Z484" s="39"/>
      <c r="AA484" s="40">
        <v>0</v>
      </c>
      <c r="AB484" s="38">
        <v>90</v>
      </c>
      <c r="AC484" s="38">
        <v>10</v>
      </c>
      <c r="AD484" s="42" t="s">
        <v>179</v>
      </c>
      <c r="AE484" s="37" t="s">
        <v>115</v>
      </c>
      <c r="AF484" s="42">
        <v>2.7</v>
      </c>
      <c r="AG484" s="42">
        <v>1177312.5</v>
      </c>
      <c r="AH484" s="43">
        <v>0</v>
      </c>
      <c r="AI484" s="44">
        <f t="shared" si="33"/>
        <v>0</v>
      </c>
      <c r="AJ484" s="45"/>
      <c r="AK484" s="46"/>
      <c r="AL484" s="45"/>
      <c r="AM484" s="45" t="s">
        <v>116</v>
      </c>
      <c r="AN484" s="35"/>
      <c r="AO484" s="37"/>
      <c r="AP484" s="37"/>
      <c r="AQ484" s="37"/>
      <c r="AR484" s="37" t="s">
        <v>796</v>
      </c>
      <c r="AS484" s="37" t="s">
        <v>796</v>
      </c>
      <c r="AT484" s="37"/>
      <c r="AU484" s="37"/>
      <c r="AV484" s="37"/>
      <c r="AW484" s="37"/>
      <c r="AX484" s="37"/>
      <c r="AY484" s="37"/>
      <c r="AZ484" s="49"/>
      <c r="BA484" s="49"/>
      <c r="BB484" s="49"/>
      <c r="BC484" s="49"/>
      <c r="BD484" s="49">
        <v>390</v>
      </c>
    </row>
    <row r="485" spans="1:56" s="168" customFormat="1" ht="12.95" customHeight="1">
      <c r="A485" s="634" t="s">
        <v>350</v>
      </c>
      <c r="B485" s="1071"/>
      <c r="C485" s="1071"/>
      <c r="D485" s="1074">
        <v>210027287</v>
      </c>
      <c r="E485" s="1075" t="s">
        <v>4949</v>
      </c>
      <c r="F485" s="1071"/>
      <c r="G485" s="617"/>
      <c r="H485" s="741" t="s">
        <v>789</v>
      </c>
      <c r="I485" s="741" t="s">
        <v>790</v>
      </c>
      <c r="J485" s="741" t="s">
        <v>791</v>
      </c>
      <c r="K485" s="547" t="s">
        <v>104</v>
      </c>
      <c r="L485" s="143" t="s">
        <v>105</v>
      </c>
      <c r="M485" s="547"/>
      <c r="N485" s="76" t="s">
        <v>106</v>
      </c>
      <c r="O485" s="469" t="s">
        <v>107</v>
      </c>
      <c r="P485" s="741" t="s">
        <v>108</v>
      </c>
      <c r="Q485" s="469" t="s">
        <v>2140</v>
      </c>
      <c r="R485" s="547" t="s">
        <v>110</v>
      </c>
      <c r="S485" s="469" t="s">
        <v>107</v>
      </c>
      <c r="T485" s="47" t="s">
        <v>122</v>
      </c>
      <c r="U485" s="741" t="s">
        <v>112</v>
      </c>
      <c r="V485" s="469">
        <v>60</v>
      </c>
      <c r="W485" s="741" t="s">
        <v>113</v>
      </c>
      <c r="X485" s="469"/>
      <c r="Y485" s="469"/>
      <c r="Z485" s="469"/>
      <c r="AA485" s="595">
        <v>0</v>
      </c>
      <c r="AB485" s="472">
        <v>90</v>
      </c>
      <c r="AC485" s="472">
        <v>10</v>
      </c>
      <c r="AD485" s="1049" t="s">
        <v>179</v>
      </c>
      <c r="AE485" s="741" t="s">
        <v>115</v>
      </c>
      <c r="AF485" s="745">
        <v>2.7</v>
      </c>
      <c r="AG485" s="745">
        <v>1177312.5</v>
      </c>
      <c r="AH485" s="1051">
        <v>3178743.75</v>
      </c>
      <c r="AI485" s="1051">
        <f t="shared" si="33"/>
        <v>3560193.0000000005</v>
      </c>
      <c r="AJ485" s="1052"/>
      <c r="AK485" s="1053"/>
      <c r="AL485" s="1053"/>
      <c r="AM485" s="1053" t="s">
        <v>116</v>
      </c>
      <c r="AN485" s="466"/>
      <c r="AO485" s="741"/>
      <c r="AP485" s="741"/>
      <c r="AQ485" s="741"/>
      <c r="AR485" s="741" t="s">
        <v>796</v>
      </c>
      <c r="AS485" s="741" t="s">
        <v>796</v>
      </c>
      <c r="AT485" s="741"/>
      <c r="AU485" s="741"/>
      <c r="AV485" s="741"/>
      <c r="AW485" s="741"/>
      <c r="AX485" s="741"/>
      <c r="AY485" s="741" t="s">
        <v>4726</v>
      </c>
      <c r="AZ485" s="1060" t="s">
        <v>105</v>
      </c>
      <c r="BA485" s="366"/>
      <c r="BB485" s="366"/>
      <c r="BC485" s="118" t="e">
        <f>VLOOKUP(#REF!,$E$13:$BD$2009,53,0)</f>
        <v>#REF!</v>
      </c>
      <c r="BD485" s="785" t="e">
        <f>BC485+0.5</f>
        <v>#REF!</v>
      </c>
    </row>
    <row r="486" spans="1:56" s="168" customFormat="1" ht="12.95" customHeight="1">
      <c r="A486" s="226" t="s">
        <v>350</v>
      </c>
      <c r="B486" s="226"/>
      <c r="C486" s="229"/>
      <c r="D486" s="226">
        <v>210027288</v>
      </c>
      <c r="E486" s="149" t="s">
        <v>1427</v>
      </c>
      <c r="F486" s="149">
        <v>22100295</v>
      </c>
      <c r="G486" s="37" t="s">
        <v>1511</v>
      </c>
      <c r="H486" s="37" t="s">
        <v>789</v>
      </c>
      <c r="I486" s="37" t="s">
        <v>790</v>
      </c>
      <c r="J486" s="37" t="s">
        <v>791</v>
      </c>
      <c r="K486" s="38" t="s">
        <v>104</v>
      </c>
      <c r="L486" s="39" t="s">
        <v>105</v>
      </c>
      <c r="M486" s="37"/>
      <c r="N486" s="40" t="s">
        <v>106</v>
      </c>
      <c r="O486" s="39" t="s">
        <v>107</v>
      </c>
      <c r="P486" s="37" t="s">
        <v>108</v>
      </c>
      <c r="Q486" s="39" t="s">
        <v>109</v>
      </c>
      <c r="R486" s="38" t="s">
        <v>110</v>
      </c>
      <c r="S486" s="39" t="s">
        <v>107</v>
      </c>
      <c r="T486" s="41" t="s">
        <v>122</v>
      </c>
      <c r="U486" s="37" t="s">
        <v>112</v>
      </c>
      <c r="V486" s="39">
        <v>60</v>
      </c>
      <c r="W486" s="37" t="s">
        <v>113</v>
      </c>
      <c r="X486" s="39"/>
      <c r="Y486" s="39"/>
      <c r="Z486" s="39"/>
      <c r="AA486" s="40">
        <v>0</v>
      </c>
      <c r="AB486" s="38">
        <v>90</v>
      </c>
      <c r="AC486" s="38">
        <v>10</v>
      </c>
      <c r="AD486" s="42" t="s">
        <v>179</v>
      </c>
      <c r="AE486" s="37" t="s">
        <v>115</v>
      </c>
      <c r="AF486" s="42">
        <v>0.8</v>
      </c>
      <c r="AG486" s="42">
        <v>1177312.5</v>
      </c>
      <c r="AH486" s="43">
        <v>0</v>
      </c>
      <c r="AI486" s="44">
        <v>0</v>
      </c>
      <c r="AJ486" s="45"/>
      <c r="AK486" s="46"/>
      <c r="AL486" s="45"/>
      <c r="AM486" s="45" t="s">
        <v>116</v>
      </c>
      <c r="AN486" s="35"/>
      <c r="AO486" s="37"/>
      <c r="AP486" s="37"/>
      <c r="AQ486" s="37"/>
      <c r="AR486" s="37" t="s">
        <v>797</v>
      </c>
      <c r="AS486" s="37" t="s">
        <v>797</v>
      </c>
      <c r="AT486" s="37"/>
      <c r="AU486" s="37"/>
      <c r="AV486" s="37"/>
      <c r="AW486" s="37"/>
      <c r="AX486" s="37"/>
      <c r="AY486" s="37" t="s">
        <v>3918</v>
      </c>
      <c r="AZ486" s="49" t="s">
        <v>3956</v>
      </c>
      <c r="BA486" s="49"/>
      <c r="BB486" s="49"/>
      <c r="BC486" s="49"/>
      <c r="BD486" s="49">
        <v>391</v>
      </c>
    </row>
    <row r="487" spans="1:56" s="168" customFormat="1" ht="12.95" customHeight="1">
      <c r="A487" s="226" t="s">
        <v>350</v>
      </c>
      <c r="B487" s="226"/>
      <c r="C487" s="229"/>
      <c r="D487" s="226">
        <v>210009287</v>
      </c>
      <c r="E487" s="149" t="s">
        <v>1452</v>
      </c>
      <c r="F487" s="149">
        <v>22100296</v>
      </c>
      <c r="G487" s="37" t="s">
        <v>1512</v>
      </c>
      <c r="H487" s="37" t="s">
        <v>798</v>
      </c>
      <c r="I487" s="37" t="s">
        <v>799</v>
      </c>
      <c r="J487" s="37" t="s">
        <v>800</v>
      </c>
      <c r="K487" s="38" t="s">
        <v>104</v>
      </c>
      <c r="L487" s="39" t="s">
        <v>105</v>
      </c>
      <c r="M487" s="37"/>
      <c r="N487" s="40" t="s">
        <v>106</v>
      </c>
      <c r="O487" s="39" t="s">
        <v>107</v>
      </c>
      <c r="P487" s="37" t="s">
        <v>108</v>
      </c>
      <c r="Q487" s="39" t="s">
        <v>109</v>
      </c>
      <c r="R487" s="38" t="s">
        <v>110</v>
      </c>
      <c r="S487" s="39" t="s">
        <v>107</v>
      </c>
      <c r="T487" s="41" t="s">
        <v>122</v>
      </c>
      <c r="U487" s="37" t="s">
        <v>112</v>
      </c>
      <c r="V487" s="39">
        <v>60</v>
      </c>
      <c r="W487" s="37" t="s">
        <v>113</v>
      </c>
      <c r="X487" s="39"/>
      <c r="Y487" s="39"/>
      <c r="Z487" s="39"/>
      <c r="AA487" s="40">
        <v>0</v>
      </c>
      <c r="AB487" s="38">
        <v>90</v>
      </c>
      <c r="AC487" s="38">
        <v>10</v>
      </c>
      <c r="AD487" s="42" t="s">
        <v>179</v>
      </c>
      <c r="AE487" s="37" t="s">
        <v>115</v>
      </c>
      <c r="AF487" s="42">
        <v>1</v>
      </c>
      <c r="AG487" s="42">
        <v>522500</v>
      </c>
      <c r="AH487" s="43">
        <v>0</v>
      </c>
      <c r="AI487" s="44">
        <f t="shared" ref="AI487:AI499" si="34">AH487*1.12</f>
        <v>0</v>
      </c>
      <c r="AJ487" s="45"/>
      <c r="AK487" s="46"/>
      <c r="AL487" s="45"/>
      <c r="AM487" s="45" t="s">
        <v>116</v>
      </c>
      <c r="AN487" s="35"/>
      <c r="AO487" s="37"/>
      <c r="AP487" s="37"/>
      <c r="AQ487" s="37"/>
      <c r="AR487" s="37" t="s">
        <v>801</v>
      </c>
      <c r="AS487" s="37" t="s">
        <v>801</v>
      </c>
      <c r="AT487" s="37"/>
      <c r="AU487" s="37"/>
      <c r="AV487" s="37"/>
      <c r="AW487" s="37"/>
      <c r="AX487" s="37"/>
      <c r="AY487" s="37"/>
      <c r="AZ487" s="49"/>
      <c r="BA487" s="49"/>
      <c r="BB487" s="49"/>
      <c r="BC487" s="49"/>
      <c r="BD487" s="49">
        <v>392</v>
      </c>
    </row>
    <row r="488" spans="1:56" s="168" customFormat="1" ht="12.95" customHeight="1">
      <c r="A488" s="634" t="s">
        <v>350</v>
      </c>
      <c r="B488" s="1071"/>
      <c r="C488" s="1071"/>
      <c r="D488" s="1074">
        <v>210009287</v>
      </c>
      <c r="E488" s="1075" t="s">
        <v>4950</v>
      </c>
      <c r="F488" s="1071"/>
      <c r="G488" s="617"/>
      <c r="H488" s="741" t="s">
        <v>798</v>
      </c>
      <c r="I488" s="741" t="s">
        <v>799</v>
      </c>
      <c r="J488" s="741" t="s">
        <v>800</v>
      </c>
      <c r="K488" s="547" t="s">
        <v>104</v>
      </c>
      <c r="L488" s="143" t="s">
        <v>105</v>
      </c>
      <c r="M488" s="547"/>
      <c r="N488" s="76" t="s">
        <v>106</v>
      </c>
      <c r="O488" s="469" t="s">
        <v>107</v>
      </c>
      <c r="P488" s="741" t="s">
        <v>108</v>
      </c>
      <c r="Q488" s="469" t="s">
        <v>2140</v>
      </c>
      <c r="R488" s="547" t="s">
        <v>110</v>
      </c>
      <c r="S488" s="469" t="s">
        <v>107</v>
      </c>
      <c r="T488" s="47" t="s">
        <v>122</v>
      </c>
      <c r="U488" s="741" t="s">
        <v>112</v>
      </c>
      <c r="V488" s="469">
        <v>60</v>
      </c>
      <c r="W488" s="741" t="s">
        <v>113</v>
      </c>
      <c r="X488" s="469"/>
      <c r="Y488" s="469"/>
      <c r="Z488" s="469"/>
      <c r="AA488" s="595">
        <v>0</v>
      </c>
      <c r="AB488" s="472">
        <v>90</v>
      </c>
      <c r="AC488" s="472">
        <v>10</v>
      </c>
      <c r="AD488" s="1049" t="s">
        <v>179</v>
      </c>
      <c r="AE488" s="741" t="s">
        <v>115</v>
      </c>
      <c r="AF488" s="745">
        <v>1</v>
      </c>
      <c r="AG488" s="745">
        <v>522500</v>
      </c>
      <c r="AH488" s="1051">
        <v>522500</v>
      </c>
      <c r="AI488" s="1051">
        <f t="shared" si="34"/>
        <v>585200</v>
      </c>
      <c r="AJ488" s="1052"/>
      <c r="AK488" s="1053"/>
      <c r="AL488" s="1053"/>
      <c r="AM488" s="1053" t="s">
        <v>116</v>
      </c>
      <c r="AN488" s="466"/>
      <c r="AO488" s="741"/>
      <c r="AP488" s="741"/>
      <c r="AQ488" s="741"/>
      <c r="AR488" s="741" t="s">
        <v>801</v>
      </c>
      <c r="AS488" s="741" t="s">
        <v>801</v>
      </c>
      <c r="AT488" s="741"/>
      <c r="AU488" s="741"/>
      <c r="AV488" s="741"/>
      <c r="AW488" s="741"/>
      <c r="AX488" s="741"/>
      <c r="AY488" s="741" t="s">
        <v>4726</v>
      </c>
      <c r="AZ488" s="1060" t="s">
        <v>105</v>
      </c>
      <c r="BA488" s="366"/>
      <c r="BB488" s="366"/>
      <c r="BC488" s="118" t="e">
        <f>VLOOKUP(#REF!,$E$13:$BD$2009,53,0)</f>
        <v>#REF!</v>
      </c>
      <c r="BD488" s="785" t="e">
        <f>BC488+0.5</f>
        <v>#REF!</v>
      </c>
    </row>
    <row r="489" spans="1:56" s="168" customFormat="1" ht="12.95" customHeight="1">
      <c r="A489" s="226" t="s">
        <v>350</v>
      </c>
      <c r="B489" s="226"/>
      <c r="C489" s="229"/>
      <c r="D489" s="226">
        <v>210030304</v>
      </c>
      <c r="E489" s="149" t="s">
        <v>1450</v>
      </c>
      <c r="F489" s="149">
        <v>22100297</v>
      </c>
      <c r="G489" s="37" t="s">
        <v>1513</v>
      </c>
      <c r="H489" s="37" t="s">
        <v>802</v>
      </c>
      <c r="I489" s="37" t="s">
        <v>803</v>
      </c>
      <c r="J489" s="37" t="s">
        <v>804</v>
      </c>
      <c r="K489" s="38" t="s">
        <v>104</v>
      </c>
      <c r="L489" s="39" t="s">
        <v>105</v>
      </c>
      <c r="M489" s="37"/>
      <c r="N489" s="40" t="s">
        <v>106</v>
      </c>
      <c r="O489" s="39" t="s">
        <v>107</v>
      </c>
      <c r="P489" s="37" t="s">
        <v>108</v>
      </c>
      <c r="Q489" s="39" t="s">
        <v>109</v>
      </c>
      <c r="R489" s="38" t="s">
        <v>110</v>
      </c>
      <c r="S489" s="39" t="s">
        <v>107</v>
      </c>
      <c r="T489" s="41" t="s">
        <v>122</v>
      </c>
      <c r="U489" s="37" t="s">
        <v>112</v>
      </c>
      <c r="V489" s="39">
        <v>60</v>
      </c>
      <c r="W489" s="37" t="s">
        <v>113</v>
      </c>
      <c r="X489" s="39"/>
      <c r="Y489" s="39"/>
      <c r="Z489" s="39"/>
      <c r="AA489" s="40">
        <v>0</v>
      </c>
      <c r="AB489" s="38">
        <v>90</v>
      </c>
      <c r="AC489" s="38">
        <v>10</v>
      </c>
      <c r="AD489" s="42" t="s">
        <v>179</v>
      </c>
      <c r="AE489" s="37" t="s">
        <v>115</v>
      </c>
      <c r="AF489" s="42">
        <v>0.6</v>
      </c>
      <c r="AG489" s="42">
        <v>506000</v>
      </c>
      <c r="AH489" s="43">
        <v>0</v>
      </c>
      <c r="AI489" s="44">
        <f t="shared" si="34"/>
        <v>0</v>
      </c>
      <c r="AJ489" s="45"/>
      <c r="AK489" s="46"/>
      <c r="AL489" s="45"/>
      <c r="AM489" s="45" t="s">
        <v>116</v>
      </c>
      <c r="AN489" s="35"/>
      <c r="AO489" s="37"/>
      <c r="AP489" s="37"/>
      <c r="AQ489" s="37"/>
      <c r="AR489" s="37" t="s">
        <v>805</v>
      </c>
      <c r="AS489" s="37" t="s">
        <v>805</v>
      </c>
      <c r="AT489" s="37"/>
      <c r="AU489" s="37"/>
      <c r="AV489" s="37"/>
      <c r="AW489" s="37"/>
      <c r="AX489" s="37"/>
      <c r="AY489" s="37"/>
      <c r="AZ489" s="49"/>
      <c r="BA489" s="49"/>
      <c r="BB489" s="49"/>
      <c r="BC489" s="49"/>
      <c r="BD489" s="49">
        <v>393</v>
      </c>
    </row>
    <row r="490" spans="1:56" s="168" customFormat="1" ht="12.95" customHeight="1">
      <c r="A490" s="634" t="s">
        <v>350</v>
      </c>
      <c r="B490" s="1071"/>
      <c r="C490" s="1071"/>
      <c r="D490" s="1074">
        <v>210030304</v>
      </c>
      <c r="E490" s="1075" t="s">
        <v>4951</v>
      </c>
      <c r="F490" s="1071"/>
      <c r="G490" s="617"/>
      <c r="H490" s="741" t="s">
        <v>802</v>
      </c>
      <c r="I490" s="741" t="s">
        <v>803</v>
      </c>
      <c r="J490" s="741" t="s">
        <v>804</v>
      </c>
      <c r="K490" s="547" t="s">
        <v>104</v>
      </c>
      <c r="L490" s="143" t="s">
        <v>105</v>
      </c>
      <c r="M490" s="547"/>
      <c r="N490" s="76" t="s">
        <v>106</v>
      </c>
      <c r="O490" s="469" t="s">
        <v>107</v>
      </c>
      <c r="P490" s="741" t="s">
        <v>108</v>
      </c>
      <c r="Q490" s="469" t="s">
        <v>2140</v>
      </c>
      <c r="R490" s="547" t="s">
        <v>110</v>
      </c>
      <c r="S490" s="469" t="s">
        <v>107</v>
      </c>
      <c r="T490" s="47" t="s">
        <v>122</v>
      </c>
      <c r="U490" s="741" t="s">
        <v>112</v>
      </c>
      <c r="V490" s="469">
        <v>60</v>
      </c>
      <c r="W490" s="741" t="s">
        <v>113</v>
      </c>
      <c r="X490" s="469"/>
      <c r="Y490" s="469"/>
      <c r="Z490" s="469"/>
      <c r="AA490" s="595">
        <v>0</v>
      </c>
      <c r="AB490" s="472">
        <v>90</v>
      </c>
      <c r="AC490" s="472">
        <v>10</v>
      </c>
      <c r="AD490" s="1049" t="s">
        <v>179</v>
      </c>
      <c r="AE490" s="741" t="s">
        <v>115</v>
      </c>
      <c r="AF490" s="745">
        <v>1.1000000000000001</v>
      </c>
      <c r="AG490" s="745">
        <v>506000</v>
      </c>
      <c r="AH490" s="1051">
        <v>556600</v>
      </c>
      <c r="AI490" s="1051">
        <f t="shared" si="34"/>
        <v>623392.00000000012</v>
      </c>
      <c r="AJ490" s="1052"/>
      <c r="AK490" s="1053"/>
      <c r="AL490" s="1053"/>
      <c r="AM490" s="1053" t="s">
        <v>116</v>
      </c>
      <c r="AN490" s="466"/>
      <c r="AO490" s="741"/>
      <c r="AP490" s="741"/>
      <c r="AQ490" s="741"/>
      <c r="AR490" s="741" t="s">
        <v>805</v>
      </c>
      <c r="AS490" s="741" t="s">
        <v>805</v>
      </c>
      <c r="AT490" s="741"/>
      <c r="AU490" s="741"/>
      <c r="AV490" s="741"/>
      <c r="AW490" s="741"/>
      <c r="AX490" s="741"/>
      <c r="AY490" s="741" t="s">
        <v>3855</v>
      </c>
      <c r="AZ490" s="1060" t="s">
        <v>105</v>
      </c>
      <c r="BA490" s="366"/>
      <c r="BB490" s="366"/>
      <c r="BC490" s="118" t="e">
        <f>VLOOKUP(#REF!,$E$13:$BD$2009,53,0)</f>
        <v>#REF!</v>
      </c>
      <c r="BD490" s="785" t="e">
        <f>BC490+0.5</f>
        <v>#REF!</v>
      </c>
    </row>
    <row r="491" spans="1:56" s="168" customFormat="1" ht="12.95" customHeight="1">
      <c r="A491" s="226" t="s">
        <v>350</v>
      </c>
      <c r="B491" s="226"/>
      <c r="C491" s="229"/>
      <c r="D491" s="226">
        <v>210021728</v>
      </c>
      <c r="E491" s="149" t="s">
        <v>1451</v>
      </c>
      <c r="F491" s="149">
        <v>22100298</v>
      </c>
      <c r="G491" s="37" t="s">
        <v>1514</v>
      </c>
      <c r="H491" s="37" t="s">
        <v>806</v>
      </c>
      <c r="I491" s="37" t="s">
        <v>803</v>
      </c>
      <c r="J491" s="37" t="s">
        <v>807</v>
      </c>
      <c r="K491" s="38" t="s">
        <v>104</v>
      </c>
      <c r="L491" s="39" t="s">
        <v>105</v>
      </c>
      <c r="M491" s="37"/>
      <c r="N491" s="40" t="s">
        <v>106</v>
      </c>
      <c r="O491" s="39" t="s">
        <v>107</v>
      </c>
      <c r="P491" s="37" t="s">
        <v>108</v>
      </c>
      <c r="Q491" s="39" t="s">
        <v>109</v>
      </c>
      <c r="R491" s="38" t="s">
        <v>110</v>
      </c>
      <c r="S491" s="39" t="s">
        <v>107</v>
      </c>
      <c r="T491" s="41" t="s">
        <v>122</v>
      </c>
      <c r="U491" s="37" t="s">
        <v>112</v>
      </c>
      <c r="V491" s="39">
        <v>60</v>
      </c>
      <c r="W491" s="37" t="s">
        <v>113</v>
      </c>
      <c r="X491" s="39"/>
      <c r="Y491" s="39"/>
      <c r="Z491" s="39"/>
      <c r="AA491" s="40">
        <v>0</v>
      </c>
      <c r="AB491" s="38">
        <v>90</v>
      </c>
      <c r="AC491" s="38">
        <v>10</v>
      </c>
      <c r="AD491" s="42" t="s">
        <v>179</v>
      </c>
      <c r="AE491" s="37" t="s">
        <v>115</v>
      </c>
      <c r="AF491" s="42">
        <v>1.5</v>
      </c>
      <c r="AG491" s="42">
        <v>506000</v>
      </c>
      <c r="AH491" s="43">
        <v>0</v>
      </c>
      <c r="AI491" s="44">
        <f t="shared" si="34"/>
        <v>0</v>
      </c>
      <c r="AJ491" s="45"/>
      <c r="AK491" s="46"/>
      <c r="AL491" s="45"/>
      <c r="AM491" s="45" t="s">
        <v>116</v>
      </c>
      <c r="AN491" s="35"/>
      <c r="AO491" s="37"/>
      <c r="AP491" s="37"/>
      <c r="AQ491" s="37"/>
      <c r="AR491" s="37" t="s">
        <v>808</v>
      </c>
      <c r="AS491" s="37" t="s">
        <v>808</v>
      </c>
      <c r="AT491" s="37"/>
      <c r="AU491" s="37"/>
      <c r="AV491" s="37"/>
      <c r="AW491" s="37"/>
      <c r="AX491" s="37"/>
      <c r="AY491" s="37"/>
      <c r="AZ491" s="49"/>
      <c r="BA491" s="49"/>
      <c r="BB491" s="49"/>
      <c r="BC491" s="49"/>
      <c r="BD491" s="49">
        <v>394</v>
      </c>
    </row>
    <row r="492" spans="1:56" s="168" customFormat="1" ht="12.95" customHeight="1">
      <c r="A492" s="634" t="s">
        <v>350</v>
      </c>
      <c r="B492" s="1071"/>
      <c r="C492" s="1071"/>
      <c r="D492" s="1074">
        <v>210021728</v>
      </c>
      <c r="E492" s="1075" t="s">
        <v>4952</v>
      </c>
      <c r="F492" s="1071"/>
      <c r="G492" s="617"/>
      <c r="H492" s="741" t="s">
        <v>806</v>
      </c>
      <c r="I492" s="741" t="s">
        <v>803</v>
      </c>
      <c r="J492" s="741" t="s">
        <v>807</v>
      </c>
      <c r="K492" s="547" t="s">
        <v>104</v>
      </c>
      <c r="L492" s="143" t="s">
        <v>105</v>
      </c>
      <c r="M492" s="547"/>
      <c r="N492" s="76" t="s">
        <v>106</v>
      </c>
      <c r="O492" s="469" t="s">
        <v>107</v>
      </c>
      <c r="P492" s="741" t="s">
        <v>108</v>
      </c>
      <c r="Q492" s="469" t="s">
        <v>2140</v>
      </c>
      <c r="R492" s="547" t="s">
        <v>110</v>
      </c>
      <c r="S492" s="469" t="s">
        <v>107</v>
      </c>
      <c r="T492" s="47" t="s">
        <v>122</v>
      </c>
      <c r="U492" s="741" t="s">
        <v>112</v>
      </c>
      <c r="V492" s="469">
        <v>60</v>
      </c>
      <c r="W492" s="741" t="s">
        <v>113</v>
      </c>
      <c r="X492" s="469"/>
      <c r="Y492" s="469"/>
      <c r="Z492" s="469"/>
      <c r="AA492" s="595">
        <v>0</v>
      </c>
      <c r="AB492" s="472">
        <v>90</v>
      </c>
      <c r="AC492" s="472">
        <v>10</v>
      </c>
      <c r="AD492" s="1049" t="s">
        <v>179</v>
      </c>
      <c r="AE492" s="741" t="s">
        <v>115</v>
      </c>
      <c r="AF492" s="745">
        <v>1.5</v>
      </c>
      <c r="AG492" s="745">
        <v>506000</v>
      </c>
      <c r="AH492" s="1051">
        <v>759000</v>
      </c>
      <c r="AI492" s="1051">
        <f t="shared" si="34"/>
        <v>850080.00000000012</v>
      </c>
      <c r="AJ492" s="1052"/>
      <c r="AK492" s="1053"/>
      <c r="AL492" s="1053"/>
      <c r="AM492" s="1053" t="s">
        <v>116</v>
      </c>
      <c r="AN492" s="466"/>
      <c r="AO492" s="741"/>
      <c r="AP492" s="741"/>
      <c r="AQ492" s="741"/>
      <c r="AR492" s="741" t="s">
        <v>808</v>
      </c>
      <c r="AS492" s="741" t="s">
        <v>808</v>
      </c>
      <c r="AT492" s="741"/>
      <c r="AU492" s="741"/>
      <c r="AV492" s="741"/>
      <c r="AW492" s="741"/>
      <c r="AX492" s="741"/>
      <c r="AY492" s="741" t="s">
        <v>4726</v>
      </c>
      <c r="AZ492" s="1060" t="s">
        <v>105</v>
      </c>
      <c r="BA492" s="366"/>
      <c r="BB492" s="366"/>
      <c r="BC492" s="118" t="e">
        <f>VLOOKUP(#REF!,$E$13:$BD$2009,53,0)</f>
        <v>#REF!</v>
      </c>
      <c r="BD492" s="785" t="e">
        <f>BC492+0.5</f>
        <v>#REF!</v>
      </c>
    </row>
    <row r="493" spans="1:56" s="168" customFormat="1" ht="12.95" customHeight="1">
      <c r="A493" s="226" t="s">
        <v>350</v>
      </c>
      <c r="B493" s="226"/>
      <c r="C493" s="229"/>
      <c r="D493" s="226">
        <v>210023461</v>
      </c>
      <c r="E493" s="149" t="s">
        <v>1350</v>
      </c>
      <c r="F493" s="149">
        <v>22100299</v>
      </c>
      <c r="G493" s="37" t="s">
        <v>1515</v>
      </c>
      <c r="H493" s="37" t="s">
        <v>809</v>
      </c>
      <c r="I493" s="37" t="s">
        <v>810</v>
      </c>
      <c r="J493" s="37" t="s">
        <v>811</v>
      </c>
      <c r="K493" s="38" t="s">
        <v>104</v>
      </c>
      <c r="L493" s="39" t="s">
        <v>105</v>
      </c>
      <c r="M493" s="37" t="s">
        <v>121</v>
      </c>
      <c r="N493" s="40" t="s">
        <v>83</v>
      </c>
      <c r="O493" s="39" t="s">
        <v>107</v>
      </c>
      <c r="P493" s="37" t="s">
        <v>108</v>
      </c>
      <c r="Q493" s="39" t="s">
        <v>109</v>
      </c>
      <c r="R493" s="38" t="s">
        <v>110</v>
      </c>
      <c r="S493" s="39" t="s">
        <v>107</v>
      </c>
      <c r="T493" s="41" t="s">
        <v>122</v>
      </c>
      <c r="U493" s="37" t="s">
        <v>112</v>
      </c>
      <c r="V493" s="39">
        <v>60</v>
      </c>
      <c r="W493" s="37" t="s">
        <v>113</v>
      </c>
      <c r="X493" s="39"/>
      <c r="Y493" s="39"/>
      <c r="Z493" s="39"/>
      <c r="AA493" s="40">
        <v>30</v>
      </c>
      <c r="AB493" s="38">
        <v>60</v>
      </c>
      <c r="AC493" s="38">
        <v>10</v>
      </c>
      <c r="AD493" s="42" t="s">
        <v>427</v>
      </c>
      <c r="AE493" s="37" t="s">
        <v>115</v>
      </c>
      <c r="AF493" s="42">
        <v>3930</v>
      </c>
      <c r="AG493" s="42">
        <v>611.61</v>
      </c>
      <c r="AH493" s="43">
        <v>0</v>
      </c>
      <c r="AI493" s="44">
        <f t="shared" si="34"/>
        <v>0</v>
      </c>
      <c r="AJ493" s="45"/>
      <c r="AK493" s="46"/>
      <c r="AL493" s="45"/>
      <c r="AM493" s="45" t="s">
        <v>116</v>
      </c>
      <c r="AN493" s="35"/>
      <c r="AO493" s="37"/>
      <c r="AP493" s="37"/>
      <c r="AQ493" s="37"/>
      <c r="AR493" s="37" t="s">
        <v>812</v>
      </c>
      <c r="AS493" s="37" t="s">
        <v>812</v>
      </c>
      <c r="AT493" s="37"/>
      <c r="AU493" s="37"/>
      <c r="AV493" s="37"/>
      <c r="AW493" s="37"/>
      <c r="AX493" s="37"/>
      <c r="AY493" s="37"/>
      <c r="AZ493" s="49"/>
      <c r="BA493" s="49"/>
      <c r="BB493" s="49"/>
      <c r="BC493" s="49"/>
      <c r="BD493" s="49">
        <v>395</v>
      </c>
    </row>
    <row r="494" spans="1:56" s="168" customFormat="1" ht="12.95" customHeight="1">
      <c r="A494" s="301" t="s">
        <v>350</v>
      </c>
      <c r="B494" s="302"/>
      <c r="C494" s="302"/>
      <c r="D494" s="301">
        <v>210023461</v>
      </c>
      <c r="E494" s="301" t="s">
        <v>3910</v>
      </c>
      <c r="F494" s="301">
        <v>22100299</v>
      </c>
      <c r="G494" s="293"/>
      <c r="H494" s="126" t="s">
        <v>809</v>
      </c>
      <c r="I494" s="126" t="s">
        <v>810</v>
      </c>
      <c r="J494" s="126" t="s">
        <v>811</v>
      </c>
      <c r="K494" s="101" t="s">
        <v>104</v>
      </c>
      <c r="L494" s="101" t="s">
        <v>105</v>
      </c>
      <c r="M494" s="74" t="s">
        <v>121</v>
      </c>
      <c r="N494" s="101" t="s">
        <v>83</v>
      </c>
      <c r="O494" s="122" t="s">
        <v>107</v>
      </c>
      <c r="P494" s="124" t="s">
        <v>108</v>
      </c>
      <c r="Q494" s="74" t="s">
        <v>109</v>
      </c>
      <c r="R494" s="74" t="s">
        <v>110</v>
      </c>
      <c r="S494" s="122" t="s">
        <v>107</v>
      </c>
      <c r="T494" s="124" t="s">
        <v>122</v>
      </c>
      <c r="U494" s="74" t="s">
        <v>112</v>
      </c>
      <c r="V494" s="74">
        <v>60</v>
      </c>
      <c r="W494" s="74" t="s">
        <v>113</v>
      </c>
      <c r="X494" s="74"/>
      <c r="Y494" s="74"/>
      <c r="Z494" s="74"/>
      <c r="AA494" s="294">
        <v>30</v>
      </c>
      <c r="AB494" s="74">
        <v>60</v>
      </c>
      <c r="AC494" s="294">
        <v>10</v>
      </c>
      <c r="AD494" s="74" t="s">
        <v>427</v>
      </c>
      <c r="AE494" s="74" t="s">
        <v>115</v>
      </c>
      <c r="AF494" s="295">
        <v>3300</v>
      </c>
      <c r="AG494" s="296">
        <v>611.61</v>
      </c>
      <c r="AH494" s="43">
        <v>0</v>
      </c>
      <c r="AI494" s="44">
        <f t="shared" si="34"/>
        <v>0</v>
      </c>
      <c r="AJ494" s="298"/>
      <c r="AK494" s="298"/>
      <c r="AL494" s="298"/>
      <c r="AM494" s="299" t="s">
        <v>116</v>
      </c>
      <c r="AN494" s="300"/>
      <c r="AO494" s="300"/>
      <c r="AP494" s="74"/>
      <c r="AQ494" s="74"/>
      <c r="AR494" s="74" t="s">
        <v>812</v>
      </c>
      <c r="AS494" s="293"/>
      <c r="AT494" s="74"/>
      <c r="AU494" s="74"/>
      <c r="AV494" s="74"/>
      <c r="AW494" s="74"/>
      <c r="AX494" s="74"/>
      <c r="AY494" s="74" t="s">
        <v>3870</v>
      </c>
      <c r="AZ494" s="216"/>
      <c r="BA494" s="216"/>
      <c r="BB494" s="216"/>
      <c r="BC494" s="224"/>
      <c r="BD494" s="49">
        <v>396</v>
      </c>
    </row>
    <row r="495" spans="1:56" s="168" customFormat="1" ht="12.95" customHeight="1">
      <c r="A495" s="226" t="s">
        <v>350</v>
      </c>
      <c r="B495" s="449"/>
      <c r="C495" s="449"/>
      <c r="D495" s="473">
        <v>210023461</v>
      </c>
      <c r="E495" s="474" t="s">
        <v>4103</v>
      </c>
      <c r="F495" s="149"/>
      <c r="G495" s="293"/>
      <c r="H495" s="37" t="s">
        <v>809</v>
      </c>
      <c r="I495" s="37" t="s">
        <v>810</v>
      </c>
      <c r="J495" s="37" t="s">
        <v>811</v>
      </c>
      <c r="K495" s="37" t="s">
        <v>104</v>
      </c>
      <c r="L495" s="39" t="s">
        <v>105</v>
      </c>
      <c r="M495" s="37" t="s">
        <v>121</v>
      </c>
      <c r="N495" s="39" t="s">
        <v>83</v>
      </c>
      <c r="O495" s="39" t="s">
        <v>107</v>
      </c>
      <c r="P495" s="37" t="s">
        <v>108</v>
      </c>
      <c r="Q495" s="39" t="s">
        <v>1094</v>
      </c>
      <c r="R495" s="37" t="s">
        <v>110</v>
      </c>
      <c r="S495" s="39" t="s">
        <v>107</v>
      </c>
      <c r="T495" s="41" t="s">
        <v>122</v>
      </c>
      <c r="U495" s="37" t="s">
        <v>112</v>
      </c>
      <c r="V495" s="39">
        <v>60</v>
      </c>
      <c r="W495" s="37" t="s">
        <v>113</v>
      </c>
      <c r="X495" s="39"/>
      <c r="Y495" s="39"/>
      <c r="Z495" s="39"/>
      <c r="AA495" s="39">
        <v>30</v>
      </c>
      <c r="AB495" s="37">
        <v>60</v>
      </c>
      <c r="AC495" s="37">
        <v>10</v>
      </c>
      <c r="AD495" s="42" t="s">
        <v>427</v>
      </c>
      <c r="AE495" s="37" t="s">
        <v>115</v>
      </c>
      <c r="AF495" s="42">
        <v>3930</v>
      </c>
      <c r="AG495" s="45">
        <v>611.61</v>
      </c>
      <c r="AH495" s="45">
        <f>AG495*AF495</f>
        <v>2403627.3000000003</v>
      </c>
      <c r="AI495" s="45">
        <f t="shared" si="34"/>
        <v>2692062.5760000004</v>
      </c>
      <c r="AJ495" s="46"/>
      <c r="AK495" s="45"/>
      <c r="AL495" s="45"/>
      <c r="AM495" s="45" t="s">
        <v>116</v>
      </c>
      <c r="AN495" s="35"/>
      <c r="AO495" s="37"/>
      <c r="AP495" s="37"/>
      <c r="AQ495" s="37"/>
      <c r="AR495" s="37" t="s">
        <v>812</v>
      </c>
      <c r="AS495" s="37" t="s">
        <v>812</v>
      </c>
      <c r="AT495" s="37"/>
      <c r="AU495" s="37"/>
      <c r="AV495" s="37"/>
      <c r="AW495" s="37"/>
      <c r="AX495" s="37"/>
      <c r="AY495" s="37"/>
      <c r="AZ495" s="281" t="s">
        <v>3855</v>
      </c>
      <c r="BA495" s="281">
        <v>22100290</v>
      </c>
      <c r="BB495" s="281"/>
      <c r="BC495" s="224"/>
      <c r="BD495" s="49">
        <v>397</v>
      </c>
    </row>
    <row r="496" spans="1:56" s="168" customFormat="1" ht="12.95" customHeight="1">
      <c r="A496" s="226" t="s">
        <v>350</v>
      </c>
      <c r="B496" s="226"/>
      <c r="C496" s="229"/>
      <c r="D496" s="226">
        <v>210018333</v>
      </c>
      <c r="E496" s="149" t="s">
        <v>1351</v>
      </c>
      <c r="F496" s="149">
        <v>22100300</v>
      </c>
      <c r="G496" s="37" t="s">
        <v>1516</v>
      </c>
      <c r="H496" s="37" t="s">
        <v>813</v>
      </c>
      <c r="I496" s="37" t="s">
        <v>810</v>
      </c>
      <c r="J496" s="37" t="s">
        <v>814</v>
      </c>
      <c r="K496" s="38" t="s">
        <v>104</v>
      </c>
      <c r="L496" s="39" t="s">
        <v>105</v>
      </c>
      <c r="M496" s="37"/>
      <c r="N496" s="40" t="s">
        <v>106</v>
      </c>
      <c r="O496" s="39" t="s">
        <v>107</v>
      </c>
      <c r="P496" s="37" t="s">
        <v>108</v>
      </c>
      <c r="Q496" s="39" t="s">
        <v>109</v>
      </c>
      <c r="R496" s="38" t="s">
        <v>110</v>
      </c>
      <c r="S496" s="39" t="s">
        <v>107</v>
      </c>
      <c r="T496" s="41" t="s">
        <v>122</v>
      </c>
      <c r="U496" s="37" t="s">
        <v>112</v>
      </c>
      <c r="V496" s="39">
        <v>60</v>
      </c>
      <c r="W496" s="37" t="s">
        <v>113</v>
      </c>
      <c r="X496" s="39"/>
      <c r="Y496" s="39"/>
      <c r="Z496" s="39"/>
      <c r="AA496" s="40">
        <v>0</v>
      </c>
      <c r="AB496" s="38">
        <v>90</v>
      </c>
      <c r="AC496" s="38">
        <v>10</v>
      </c>
      <c r="AD496" s="42" t="s">
        <v>427</v>
      </c>
      <c r="AE496" s="37" t="s">
        <v>115</v>
      </c>
      <c r="AF496" s="42">
        <v>3930</v>
      </c>
      <c r="AG496" s="42">
        <v>633.92999999999995</v>
      </c>
      <c r="AH496" s="43">
        <v>0</v>
      </c>
      <c r="AI496" s="44">
        <f t="shared" si="34"/>
        <v>0</v>
      </c>
      <c r="AJ496" s="45"/>
      <c r="AK496" s="46"/>
      <c r="AL496" s="45"/>
      <c r="AM496" s="45" t="s">
        <v>116</v>
      </c>
      <c r="AN496" s="35"/>
      <c r="AO496" s="37"/>
      <c r="AP496" s="37"/>
      <c r="AQ496" s="37"/>
      <c r="AR496" s="37" t="s">
        <v>815</v>
      </c>
      <c r="AS496" s="37" t="s">
        <v>815</v>
      </c>
      <c r="AT496" s="37"/>
      <c r="AU496" s="37"/>
      <c r="AV496" s="37"/>
      <c r="AW496" s="37"/>
      <c r="AX496" s="37"/>
      <c r="AY496" s="37"/>
      <c r="AZ496" s="49"/>
      <c r="BA496" s="49"/>
      <c r="BB496" s="49"/>
      <c r="BC496" s="49"/>
      <c r="BD496" s="49">
        <v>398</v>
      </c>
    </row>
    <row r="497" spans="1:56" s="168" customFormat="1" ht="12.95" customHeight="1">
      <c r="A497" s="226" t="s">
        <v>350</v>
      </c>
      <c r="B497" s="449"/>
      <c r="C497" s="449"/>
      <c r="D497" s="473" t="s">
        <v>4100</v>
      </c>
      <c r="E497" s="474" t="s">
        <v>4101</v>
      </c>
      <c r="F497" s="149"/>
      <c r="G497" s="293"/>
      <c r="H497" s="37" t="s">
        <v>813</v>
      </c>
      <c r="I497" s="37" t="s">
        <v>810</v>
      </c>
      <c r="J497" s="37" t="s">
        <v>814</v>
      </c>
      <c r="K497" s="37" t="s">
        <v>104</v>
      </c>
      <c r="L497" s="39" t="s">
        <v>105</v>
      </c>
      <c r="M497" s="37" t="s">
        <v>121</v>
      </c>
      <c r="N497" s="39" t="s">
        <v>83</v>
      </c>
      <c r="O497" s="39" t="s">
        <v>107</v>
      </c>
      <c r="P497" s="37" t="s">
        <v>108</v>
      </c>
      <c r="Q497" s="39" t="s">
        <v>1094</v>
      </c>
      <c r="R497" s="37" t="s">
        <v>110</v>
      </c>
      <c r="S497" s="39" t="s">
        <v>107</v>
      </c>
      <c r="T497" s="41" t="s">
        <v>122</v>
      </c>
      <c r="U497" s="37" t="s">
        <v>112</v>
      </c>
      <c r="V497" s="39">
        <v>60</v>
      </c>
      <c r="W497" s="37" t="s">
        <v>113</v>
      </c>
      <c r="X497" s="39"/>
      <c r="Y497" s="39"/>
      <c r="Z497" s="39"/>
      <c r="AA497" s="39">
        <v>30</v>
      </c>
      <c r="AB497" s="37">
        <v>60</v>
      </c>
      <c r="AC497" s="37">
        <v>10</v>
      </c>
      <c r="AD497" s="42" t="s">
        <v>427</v>
      </c>
      <c r="AE497" s="37" t="s">
        <v>115</v>
      </c>
      <c r="AF497" s="42">
        <v>3930</v>
      </c>
      <c r="AG497" s="45">
        <v>633.92999999999995</v>
      </c>
      <c r="AH497" s="45">
        <f>AG497*AF497</f>
        <v>2491344.9</v>
      </c>
      <c r="AI497" s="45">
        <f t="shared" si="34"/>
        <v>2790306.2880000002</v>
      </c>
      <c r="AJ497" s="46"/>
      <c r="AK497" s="45"/>
      <c r="AL497" s="45"/>
      <c r="AM497" s="45" t="s">
        <v>116</v>
      </c>
      <c r="AN497" s="35"/>
      <c r="AO497" s="37"/>
      <c r="AP497" s="37"/>
      <c r="AQ497" s="37"/>
      <c r="AR497" s="37" t="s">
        <v>815</v>
      </c>
      <c r="AS497" s="37" t="s">
        <v>815</v>
      </c>
      <c r="AT497" s="37"/>
      <c r="AU497" s="37"/>
      <c r="AV497" s="37"/>
      <c r="AW497" s="37"/>
      <c r="AX497" s="37"/>
      <c r="AY497" s="37"/>
      <c r="AZ497" s="281" t="s">
        <v>4102</v>
      </c>
      <c r="BA497" s="281">
        <v>22100291</v>
      </c>
      <c r="BB497" s="281"/>
      <c r="BC497" s="224"/>
      <c r="BD497" s="49">
        <v>399</v>
      </c>
    </row>
    <row r="498" spans="1:56" s="168" customFormat="1" ht="12.95" customHeight="1">
      <c r="A498" s="226" t="s">
        <v>350</v>
      </c>
      <c r="B498" s="226"/>
      <c r="C498" s="229"/>
      <c r="D498" s="226">
        <v>210014381</v>
      </c>
      <c r="E498" s="149" t="s">
        <v>1337</v>
      </c>
      <c r="F498" s="149">
        <v>22100301</v>
      </c>
      <c r="G498" s="37" t="s">
        <v>1517</v>
      </c>
      <c r="H498" s="37" t="s">
        <v>816</v>
      </c>
      <c r="I498" s="37" t="s">
        <v>817</v>
      </c>
      <c r="J498" s="37" t="s">
        <v>818</v>
      </c>
      <c r="K498" s="38" t="s">
        <v>104</v>
      </c>
      <c r="L498" s="39" t="s">
        <v>105</v>
      </c>
      <c r="M498" s="37" t="s">
        <v>121</v>
      </c>
      <c r="N498" s="40" t="s">
        <v>83</v>
      </c>
      <c r="O498" s="39" t="s">
        <v>107</v>
      </c>
      <c r="P498" s="37" t="s">
        <v>108</v>
      </c>
      <c r="Q498" s="39" t="s">
        <v>109</v>
      </c>
      <c r="R498" s="38" t="s">
        <v>110</v>
      </c>
      <c r="S498" s="39" t="s">
        <v>107</v>
      </c>
      <c r="T498" s="41" t="s">
        <v>122</v>
      </c>
      <c r="U498" s="37" t="s">
        <v>112</v>
      </c>
      <c r="V498" s="39">
        <v>60</v>
      </c>
      <c r="W498" s="37" t="s">
        <v>113</v>
      </c>
      <c r="X498" s="39"/>
      <c r="Y498" s="39"/>
      <c r="Z498" s="39"/>
      <c r="AA498" s="40">
        <v>30</v>
      </c>
      <c r="AB498" s="38">
        <v>60</v>
      </c>
      <c r="AC498" s="38">
        <v>10</v>
      </c>
      <c r="AD498" s="42" t="s">
        <v>129</v>
      </c>
      <c r="AE498" s="37" t="s">
        <v>115</v>
      </c>
      <c r="AF498" s="42">
        <v>83</v>
      </c>
      <c r="AG498" s="42">
        <v>1529.5</v>
      </c>
      <c r="AH498" s="43">
        <f>AF498*AG498</f>
        <v>126948.5</v>
      </c>
      <c r="AI498" s="44">
        <f t="shared" si="34"/>
        <v>142182.32</v>
      </c>
      <c r="AJ498" s="45"/>
      <c r="AK498" s="46"/>
      <c r="AL498" s="45"/>
      <c r="AM498" s="45" t="s">
        <v>116</v>
      </c>
      <c r="AN498" s="35"/>
      <c r="AO498" s="37"/>
      <c r="AP498" s="37"/>
      <c r="AQ498" s="37"/>
      <c r="AR498" s="37" t="s">
        <v>819</v>
      </c>
      <c r="AS498" s="37" t="s">
        <v>819</v>
      </c>
      <c r="AT498" s="37"/>
      <c r="AU498" s="37"/>
      <c r="AV498" s="37"/>
      <c r="AW498" s="37"/>
      <c r="AX498" s="37"/>
      <c r="AY498" s="37"/>
      <c r="AZ498" s="49"/>
      <c r="BA498" s="49"/>
      <c r="BB498" s="49"/>
      <c r="BC498" s="49"/>
      <c r="BD498" s="49">
        <v>400</v>
      </c>
    </row>
    <row r="499" spans="1:56" s="168" customFormat="1" ht="12.95" customHeight="1">
      <c r="A499" s="226" t="s">
        <v>350</v>
      </c>
      <c r="B499" s="226"/>
      <c r="C499" s="229"/>
      <c r="D499" s="226">
        <v>210015056</v>
      </c>
      <c r="E499" s="149" t="s">
        <v>1336</v>
      </c>
      <c r="F499" s="149">
        <v>22100302</v>
      </c>
      <c r="G499" s="37" t="s">
        <v>1518</v>
      </c>
      <c r="H499" s="37" t="s">
        <v>816</v>
      </c>
      <c r="I499" s="37" t="s">
        <v>817</v>
      </c>
      <c r="J499" s="37" t="s">
        <v>818</v>
      </c>
      <c r="K499" s="38" t="s">
        <v>104</v>
      </c>
      <c r="L499" s="39" t="s">
        <v>105</v>
      </c>
      <c r="M499" s="37" t="s">
        <v>121</v>
      </c>
      <c r="N499" s="40" t="s">
        <v>83</v>
      </c>
      <c r="O499" s="39" t="s">
        <v>107</v>
      </c>
      <c r="P499" s="37" t="s">
        <v>108</v>
      </c>
      <c r="Q499" s="39" t="s">
        <v>109</v>
      </c>
      <c r="R499" s="38" t="s">
        <v>110</v>
      </c>
      <c r="S499" s="39" t="s">
        <v>107</v>
      </c>
      <c r="T499" s="41" t="s">
        <v>122</v>
      </c>
      <c r="U499" s="37" t="s">
        <v>112</v>
      </c>
      <c r="V499" s="39">
        <v>60</v>
      </c>
      <c r="W499" s="37" t="s">
        <v>113</v>
      </c>
      <c r="X499" s="39"/>
      <c r="Y499" s="39"/>
      <c r="Z499" s="39"/>
      <c r="AA499" s="40">
        <v>30</v>
      </c>
      <c r="AB499" s="38">
        <v>60</v>
      </c>
      <c r="AC499" s="38">
        <v>10</v>
      </c>
      <c r="AD499" s="42" t="s">
        <v>129</v>
      </c>
      <c r="AE499" s="37" t="s">
        <v>115</v>
      </c>
      <c r="AF499" s="42">
        <v>72</v>
      </c>
      <c r="AG499" s="42">
        <v>2117.15</v>
      </c>
      <c r="AH499" s="43">
        <f>AF499*AG499</f>
        <v>152434.80000000002</v>
      </c>
      <c r="AI499" s="44">
        <f t="shared" si="34"/>
        <v>170726.97600000002</v>
      </c>
      <c r="AJ499" s="45"/>
      <c r="AK499" s="46"/>
      <c r="AL499" s="45"/>
      <c r="AM499" s="45" t="s">
        <v>116</v>
      </c>
      <c r="AN499" s="35"/>
      <c r="AO499" s="37"/>
      <c r="AP499" s="37"/>
      <c r="AQ499" s="37"/>
      <c r="AR499" s="37" t="s">
        <v>820</v>
      </c>
      <c r="AS499" s="37" t="s">
        <v>820</v>
      </c>
      <c r="AT499" s="37"/>
      <c r="AU499" s="37"/>
      <c r="AV499" s="37"/>
      <c r="AW499" s="37"/>
      <c r="AX499" s="37"/>
      <c r="AY499" s="37"/>
      <c r="AZ499" s="49"/>
      <c r="BA499" s="49"/>
      <c r="BB499" s="49"/>
      <c r="BC499" s="49"/>
      <c r="BD499" s="49">
        <v>401</v>
      </c>
    </row>
    <row r="500" spans="1:56" s="168" customFormat="1" ht="12.95" customHeight="1">
      <c r="A500" s="226" t="s">
        <v>350</v>
      </c>
      <c r="B500" s="226"/>
      <c r="C500" s="229"/>
      <c r="D500" s="226">
        <v>210015516</v>
      </c>
      <c r="E500" s="149" t="s">
        <v>1335</v>
      </c>
      <c r="F500" s="149">
        <v>22100303</v>
      </c>
      <c r="G500" s="37" t="s">
        <v>1519</v>
      </c>
      <c r="H500" s="37" t="s">
        <v>816</v>
      </c>
      <c r="I500" s="37" t="s">
        <v>817</v>
      </c>
      <c r="J500" s="37" t="s">
        <v>818</v>
      </c>
      <c r="K500" s="38" t="s">
        <v>104</v>
      </c>
      <c r="L500" s="39" t="s">
        <v>105</v>
      </c>
      <c r="M500" s="37" t="s">
        <v>121</v>
      </c>
      <c r="N500" s="40" t="s">
        <v>83</v>
      </c>
      <c r="O500" s="39" t="s">
        <v>107</v>
      </c>
      <c r="P500" s="37" t="s">
        <v>108</v>
      </c>
      <c r="Q500" s="39" t="s">
        <v>109</v>
      </c>
      <c r="R500" s="38" t="s">
        <v>110</v>
      </c>
      <c r="S500" s="39" t="s">
        <v>107</v>
      </c>
      <c r="T500" s="41" t="s">
        <v>122</v>
      </c>
      <c r="U500" s="37" t="s">
        <v>112</v>
      </c>
      <c r="V500" s="39">
        <v>60</v>
      </c>
      <c r="W500" s="37" t="s">
        <v>113</v>
      </c>
      <c r="X500" s="39"/>
      <c r="Y500" s="39"/>
      <c r="Z500" s="39"/>
      <c r="AA500" s="40">
        <v>30</v>
      </c>
      <c r="AB500" s="38">
        <v>60</v>
      </c>
      <c r="AC500" s="38">
        <v>10</v>
      </c>
      <c r="AD500" s="42" t="s">
        <v>129</v>
      </c>
      <c r="AE500" s="37" t="s">
        <v>115</v>
      </c>
      <c r="AF500" s="42">
        <v>30</v>
      </c>
      <c r="AG500" s="42">
        <v>1800</v>
      </c>
      <c r="AH500" s="43">
        <v>0</v>
      </c>
      <c r="AI500" s="44">
        <v>0</v>
      </c>
      <c r="AJ500" s="45"/>
      <c r="AK500" s="46"/>
      <c r="AL500" s="45"/>
      <c r="AM500" s="45" t="s">
        <v>116</v>
      </c>
      <c r="AN500" s="35"/>
      <c r="AO500" s="37"/>
      <c r="AP500" s="37"/>
      <c r="AQ500" s="37"/>
      <c r="AR500" s="37" t="s">
        <v>821</v>
      </c>
      <c r="AS500" s="37" t="s">
        <v>821</v>
      </c>
      <c r="AT500" s="37"/>
      <c r="AU500" s="37"/>
      <c r="AV500" s="37"/>
      <c r="AW500" s="37"/>
      <c r="AX500" s="37"/>
      <c r="AY500" s="37" t="s">
        <v>3918</v>
      </c>
      <c r="AZ500" s="49" t="s">
        <v>3956</v>
      </c>
      <c r="BA500" s="49"/>
      <c r="BB500" s="49"/>
      <c r="BC500" s="49"/>
      <c r="BD500" s="49">
        <v>402</v>
      </c>
    </row>
    <row r="501" spans="1:56" s="168" customFormat="1" ht="12.95" customHeight="1">
      <c r="A501" s="226" t="s">
        <v>350</v>
      </c>
      <c r="B501" s="226"/>
      <c r="C501" s="229"/>
      <c r="D501" s="226">
        <v>210015646</v>
      </c>
      <c r="E501" s="149" t="s">
        <v>1334</v>
      </c>
      <c r="F501" s="149">
        <v>22100304</v>
      </c>
      <c r="G501" s="37" t="s">
        <v>1520</v>
      </c>
      <c r="H501" s="37" t="s">
        <v>816</v>
      </c>
      <c r="I501" s="37" t="s">
        <v>817</v>
      </c>
      <c r="J501" s="37" t="s">
        <v>818</v>
      </c>
      <c r="K501" s="38" t="s">
        <v>104</v>
      </c>
      <c r="L501" s="39" t="s">
        <v>105</v>
      </c>
      <c r="M501" s="37" t="s">
        <v>121</v>
      </c>
      <c r="N501" s="40" t="s">
        <v>83</v>
      </c>
      <c r="O501" s="39" t="s">
        <v>107</v>
      </c>
      <c r="P501" s="37" t="s">
        <v>108</v>
      </c>
      <c r="Q501" s="39" t="s">
        <v>109</v>
      </c>
      <c r="R501" s="38" t="s">
        <v>110</v>
      </c>
      <c r="S501" s="39" t="s">
        <v>107</v>
      </c>
      <c r="T501" s="41" t="s">
        <v>122</v>
      </c>
      <c r="U501" s="37" t="s">
        <v>112</v>
      </c>
      <c r="V501" s="39">
        <v>60</v>
      </c>
      <c r="W501" s="37" t="s">
        <v>113</v>
      </c>
      <c r="X501" s="39"/>
      <c r="Y501" s="39"/>
      <c r="Z501" s="39"/>
      <c r="AA501" s="40">
        <v>30</v>
      </c>
      <c r="AB501" s="38">
        <v>60</v>
      </c>
      <c r="AC501" s="38">
        <v>10</v>
      </c>
      <c r="AD501" s="42" t="s">
        <v>129</v>
      </c>
      <c r="AE501" s="37" t="s">
        <v>115</v>
      </c>
      <c r="AF501" s="42">
        <v>39</v>
      </c>
      <c r="AG501" s="42">
        <v>1980.3</v>
      </c>
      <c r="AH501" s="43">
        <f>AF501*AG501</f>
        <v>77231.7</v>
      </c>
      <c r="AI501" s="44">
        <f>AH501*1.12</f>
        <v>86499.504000000001</v>
      </c>
      <c r="AJ501" s="45"/>
      <c r="AK501" s="46"/>
      <c r="AL501" s="45"/>
      <c r="AM501" s="45" t="s">
        <v>116</v>
      </c>
      <c r="AN501" s="35"/>
      <c r="AO501" s="37"/>
      <c r="AP501" s="37"/>
      <c r="AQ501" s="37"/>
      <c r="AR501" s="37" t="s">
        <v>822</v>
      </c>
      <c r="AS501" s="37" t="s">
        <v>822</v>
      </c>
      <c r="AT501" s="37"/>
      <c r="AU501" s="37"/>
      <c r="AV501" s="37"/>
      <c r="AW501" s="37"/>
      <c r="AX501" s="37"/>
      <c r="AY501" s="37"/>
      <c r="AZ501" s="49"/>
      <c r="BA501" s="49"/>
      <c r="BB501" s="49"/>
      <c r="BC501" s="49"/>
      <c r="BD501" s="49">
        <v>403</v>
      </c>
    </row>
    <row r="502" spans="1:56" s="168" customFormat="1" ht="12.95" customHeight="1">
      <c r="A502" s="226" t="s">
        <v>350</v>
      </c>
      <c r="B502" s="226"/>
      <c r="C502" s="229"/>
      <c r="D502" s="226">
        <v>210026691</v>
      </c>
      <c r="E502" s="149" t="s">
        <v>1333</v>
      </c>
      <c r="F502" s="149">
        <v>22100305</v>
      </c>
      <c r="G502" s="37" t="s">
        <v>1521</v>
      </c>
      <c r="H502" s="37" t="s">
        <v>816</v>
      </c>
      <c r="I502" s="37" t="s">
        <v>817</v>
      </c>
      <c r="J502" s="37" t="s">
        <v>818</v>
      </c>
      <c r="K502" s="38" t="s">
        <v>104</v>
      </c>
      <c r="L502" s="39" t="s">
        <v>105</v>
      </c>
      <c r="M502" s="37" t="s">
        <v>121</v>
      </c>
      <c r="N502" s="40" t="s">
        <v>83</v>
      </c>
      <c r="O502" s="39" t="s">
        <v>107</v>
      </c>
      <c r="P502" s="37" t="s">
        <v>108</v>
      </c>
      <c r="Q502" s="39" t="s">
        <v>109</v>
      </c>
      <c r="R502" s="38" t="s">
        <v>110</v>
      </c>
      <c r="S502" s="39" t="s">
        <v>107</v>
      </c>
      <c r="T502" s="41" t="s">
        <v>122</v>
      </c>
      <c r="U502" s="37" t="s">
        <v>112</v>
      </c>
      <c r="V502" s="39">
        <v>60</v>
      </c>
      <c r="W502" s="37" t="s">
        <v>113</v>
      </c>
      <c r="X502" s="39"/>
      <c r="Y502" s="39"/>
      <c r="Z502" s="39"/>
      <c r="AA502" s="40">
        <v>30</v>
      </c>
      <c r="AB502" s="38">
        <v>60</v>
      </c>
      <c r="AC502" s="38">
        <v>10</v>
      </c>
      <c r="AD502" s="42" t="s">
        <v>129</v>
      </c>
      <c r="AE502" s="37" t="s">
        <v>115</v>
      </c>
      <c r="AF502" s="42">
        <v>6</v>
      </c>
      <c r="AG502" s="42">
        <v>1899.8</v>
      </c>
      <c r="AH502" s="43">
        <v>0</v>
      </c>
      <c r="AI502" s="44">
        <f>AH502*1.12</f>
        <v>0</v>
      </c>
      <c r="AJ502" s="45"/>
      <c r="AK502" s="46"/>
      <c r="AL502" s="45"/>
      <c r="AM502" s="45" t="s">
        <v>116</v>
      </c>
      <c r="AN502" s="35"/>
      <c r="AO502" s="37"/>
      <c r="AP502" s="37"/>
      <c r="AQ502" s="37"/>
      <c r="AR502" s="37" t="s">
        <v>823</v>
      </c>
      <c r="AS502" s="37" t="s">
        <v>823</v>
      </c>
      <c r="AT502" s="37"/>
      <c r="AU502" s="37"/>
      <c r="AV502" s="37"/>
      <c r="AW502" s="37"/>
      <c r="AX502" s="37"/>
      <c r="AY502" s="37"/>
      <c r="AZ502" s="49"/>
      <c r="BA502" s="49"/>
      <c r="BB502" s="49"/>
      <c r="BC502" s="49"/>
      <c r="BD502" s="49">
        <v>404</v>
      </c>
    </row>
    <row r="503" spans="1:56" s="168" customFormat="1" ht="12.95" customHeight="1">
      <c r="A503" s="634" t="s">
        <v>350</v>
      </c>
      <c r="B503" s="1071"/>
      <c r="C503" s="1071"/>
      <c r="D503" s="1074">
        <v>210026691</v>
      </c>
      <c r="E503" s="1075" t="s">
        <v>4965</v>
      </c>
      <c r="F503" s="1071"/>
      <c r="G503" s="617"/>
      <c r="H503" s="741" t="s">
        <v>816</v>
      </c>
      <c r="I503" s="741" t="s">
        <v>817</v>
      </c>
      <c r="J503" s="741" t="s">
        <v>818</v>
      </c>
      <c r="K503" s="547" t="s">
        <v>104</v>
      </c>
      <c r="L503" s="143" t="s">
        <v>105</v>
      </c>
      <c r="M503" s="547" t="s">
        <v>121</v>
      </c>
      <c r="N503" s="143" t="s">
        <v>83</v>
      </c>
      <c r="O503" s="469" t="s">
        <v>107</v>
      </c>
      <c r="P503" s="741" t="s">
        <v>108</v>
      </c>
      <c r="Q503" s="469" t="s">
        <v>2140</v>
      </c>
      <c r="R503" s="547" t="s">
        <v>110</v>
      </c>
      <c r="S503" s="469" t="s">
        <v>107</v>
      </c>
      <c r="T503" s="47" t="s">
        <v>122</v>
      </c>
      <c r="U503" s="741" t="s">
        <v>112</v>
      </c>
      <c r="V503" s="469">
        <v>60</v>
      </c>
      <c r="W503" s="741" t="s">
        <v>113</v>
      </c>
      <c r="X503" s="469"/>
      <c r="Y503" s="469"/>
      <c r="Z503" s="469"/>
      <c r="AA503" s="547">
        <v>30</v>
      </c>
      <c r="AB503" s="547">
        <v>60</v>
      </c>
      <c r="AC503" s="547">
        <v>10</v>
      </c>
      <c r="AD503" s="1049" t="s">
        <v>129</v>
      </c>
      <c r="AE503" s="741" t="s">
        <v>115</v>
      </c>
      <c r="AF503" s="745">
        <v>6</v>
      </c>
      <c r="AG503" s="745">
        <v>1899.8</v>
      </c>
      <c r="AH503" s="1051">
        <v>11398.8</v>
      </c>
      <c r="AI503" s="1051">
        <f>AH503*1.12</f>
        <v>12766.656000000001</v>
      </c>
      <c r="AJ503" s="1052"/>
      <c r="AK503" s="1053"/>
      <c r="AL503" s="1053"/>
      <c r="AM503" s="1053" t="s">
        <v>116</v>
      </c>
      <c r="AN503" s="466"/>
      <c r="AO503" s="741"/>
      <c r="AP503" s="741"/>
      <c r="AQ503" s="741"/>
      <c r="AR503" s="741" t="s">
        <v>823</v>
      </c>
      <c r="AS503" s="741" t="s">
        <v>823</v>
      </c>
      <c r="AT503" s="741"/>
      <c r="AU503" s="741"/>
      <c r="AV503" s="741"/>
      <c r="AW503" s="741"/>
      <c r="AX503" s="741"/>
      <c r="AY503" s="741" t="s">
        <v>4726</v>
      </c>
      <c r="AZ503" s="1060" t="s">
        <v>105</v>
      </c>
      <c r="BA503" s="366"/>
      <c r="BB503" s="366"/>
      <c r="BC503" s="118" t="e">
        <f>VLOOKUP(#REF!,$E$13:$BD$2009,53,0)</f>
        <v>#REF!</v>
      </c>
      <c r="BD503" s="785" t="e">
        <f>BC503+0.5</f>
        <v>#REF!</v>
      </c>
    </row>
    <row r="504" spans="1:56" s="168" customFormat="1" ht="12.95" customHeight="1">
      <c r="A504" s="226" t="s">
        <v>350</v>
      </c>
      <c r="B504" s="226"/>
      <c r="C504" s="229"/>
      <c r="D504" s="226">
        <v>210026692</v>
      </c>
      <c r="E504" s="149" t="s">
        <v>1332</v>
      </c>
      <c r="F504" s="149">
        <v>22100306</v>
      </c>
      <c r="G504" s="37" t="s">
        <v>1522</v>
      </c>
      <c r="H504" s="37" t="s">
        <v>816</v>
      </c>
      <c r="I504" s="37" t="s">
        <v>817</v>
      </c>
      <c r="J504" s="37" t="s">
        <v>818</v>
      </c>
      <c r="K504" s="38" t="s">
        <v>104</v>
      </c>
      <c r="L504" s="39" t="s">
        <v>105</v>
      </c>
      <c r="M504" s="37" t="s">
        <v>121</v>
      </c>
      <c r="N504" s="40" t="s">
        <v>83</v>
      </c>
      <c r="O504" s="39" t="s">
        <v>107</v>
      </c>
      <c r="P504" s="37" t="s">
        <v>108</v>
      </c>
      <c r="Q504" s="39" t="s">
        <v>109</v>
      </c>
      <c r="R504" s="38" t="s">
        <v>110</v>
      </c>
      <c r="S504" s="39" t="s">
        <v>107</v>
      </c>
      <c r="T504" s="41" t="s">
        <v>122</v>
      </c>
      <c r="U504" s="37" t="s">
        <v>112</v>
      </c>
      <c r="V504" s="39">
        <v>60</v>
      </c>
      <c r="W504" s="37" t="s">
        <v>113</v>
      </c>
      <c r="X504" s="39"/>
      <c r="Y504" s="39"/>
      <c r="Z504" s="39"/>
      <c r="AA504" s="40">
        <v>30</v>
      </c>
      <c r="AB504" s="38">
        <v>60</v>
      </c>
      <c r="AC504" s="38">
        <v>10</v>
      </c>
      <c r="AD504" s="42" t="s">
        <v>129</v>
      </c>
      <c r="AE504" s="37" t="s">
        <v>115</v>
      </c>
      <c r="AF504" s="42">
        <v>9</v>
      </c>
      <c r="AG504" s="42">
        <v>1610</v>
      </c>
      <c r="AH504" s="43">
        <v>0</v>
      </c>
      <c r="AI504" s="44">
        <f>AH504*1.12</f>
        <v>0</v>
      </c>
      <c r="AJ504" s="45"/>
      <c r="AK504" s="46"/>
      <c r="AL504" s="45"/>
      <c r="AM504" s="45" t="s">
        <v>116</v>
      </c>
      <c r="AN504" s="35"/>
      <c r="AO504" s="37"/>
      <c r="AP504" s="37"/>
      <c r="AQ504" s="37"/>
      <c r="AR504" s="37" t="s">
        <v>824</v>
      </c>
      <c r="AS504" s="37" t="s">
        <v>824</v>
      </c>
      <c r="AT504" s="37"/>
      <c r="AU504" s="37"/>
      <c r="AV504" s="37"/>
      <c r="AW504" s="37"/>
      <c r="AX504" s="37"/>
      <c r="AY504" s="37"/>
      <c r="AZ504" s="49"/>
      <c r="BA504" s="49"/>
      <c r="BB504" s="49"/>
      <c r="BC504" s="49"/>
      <c r="BD504" s="49">
        <v>405</v>
      </c>
    </row>
    <row r="505" spans="1:56" s="168" customFormat="1" ht="12.95" customHeight="1">
      <c r="A505" s="634" t="s">
        <v>350</v>
      </c>
      <c r="B505" s="1071"/>
      <c r="C505" s="1071"/>
      <c r="D505" s="1074">
        <v>210026692</v>
      </c>
      <c r="E505" s="1075" t="s">
        <v>4966</v>
      </c>
      <c r="F505" s="1071"/>
      <c r="G505" s="617"/>
      <c r="H505" s="741" t="s">
        <v>816</v>
      </c>
      <c r="I505" s="741" t="s">
        <v>817</v>
      </c>
      <c r="J505" s="741" t="s">
        <v>818</v>
      </c>
      <c r="K505" s="547" t="s">
        <v>104</v>
      </c>
      <c r="L505" s="143" t="s">
        <v>105</v>
      </c>
      <c r="M505" s="547" t="s">
        <v>121</v>
      </c>
      <c r="N505" s="143" t="s">
        <v>83</v>
      </c>
      <c r="O505" s="469" t="s">
        <v>107</v>
      </c>
      <c r="P505" s="741" t="s">
        <v>108</v>
      </c>
      <c r="Q505" s="469" t="s">
        <v>2140</v>
      </c>
      <c r="R505" s="547" t="s">
        <v>110</v>
      </c>
      <c r="S505" s="469" t="s">
        <v>107</v>
      </c>
      <c r="T505" s="47" t="s">
        <v>122</v>
      </c>
      <c r="U505" s="741" t="s">
        <v>112</v>
      </c>
      <c r="V505" s="469">
        <v>60</v>
      </c>
      <c r="W505" s="741" t="s">
        <v>113</v>
      </c>
      <c r="X505" s="469"/>
      <c r="Y505" s="469"/>
      <c r="Z505" s="469"/>
      <c r="AA505" s="547">
        <v>30</v>
      </c>
      <c r="AB505" s="547">
        <v>60</v>
      </c>
      <c r="AC505" s="547">
        <v>10</v>
      </c>
      <c r="AD505" s="1049" t="s">
        <v>129</v>
      </c>
      <c r="AE505" s="741" t="s">
        <v>115</v>
      </c>
      <c r="AF505" s="745">
        <v>9</v>
      </c>
      <c r="AG505" s="745">
        <v>1610</v>
      </c>
      <c r="AH505" s="1051">
        <v>14490</v>
      </c>
      <c r="AI505" s="1051">
        <f>AH505*1.12</f>
        <v>16228.800000000001</v>
      </c>
      <c r="AJ505" s="1052"/>
      <c r="AK505" s="1053"/>
      <c r="AL505" s="1053"/>
      <c r="AM505" s="1053" t="s">
        <v>116</v>
      </c>
      <c r="AN505" s="466"/>
      <c r="AO505" s="741"/>
      <c r="AP505" s="741"/>
      <c r="AQ505" s="741"/>
      <c r="AR505" s="741" t="s">
        <v>824</v>
      </c>
      <c r="AS505" s="741" t="s">
        <v>824</v>
      </c>
      <c r="AT505" s="741"/>
      <c r="AU505" s="741"/>
      <c r="AV505" s="741"/>
      <c r="AW505" s="741"/>
      <c r="AX505" s="741"/>
      <c r="AY505" s="741" t="s">
        <v>4726</v>
      </c>
      <c r="AZ505" s="1060" t="s">
        <v>105</v>
      </c>
      <c r="BA505" s="366"/>
      <c r="BB505" s="366"/>
      <c r="BC505" s="118" t="e">
        <f>VLOOKUP(#REF!,$E$13:$BD$2009,53,0)</f>
        <v>#REF!</v>
      </c>
      <c r="BD505" s="785" t="e">
        <f>BC505+0.5</f>
        <v>#REF!</v>
      </c>
    </row>
    <row r="506" spans="1:56" s="168" customFormat="1" ht="12.95" customHeight="1">
      <c r="A506" s="226" t="s">
        <v>350</v>
      </c>
      <c r="B506" s="226"/>
      <c r="C506" s="229"/>
      <c r="D506" s="226">
        <v>210026693</v>
      </c>
      <c r="E506" s="149" t="s">
        <v>1331</v>
      </c>
      <c r="F506" s="149">
        <v>22100307</v>
      </c>
      <c r="G506" s="37" t="s">
        <v>1523</v>
      </c>
      <c r="H506" s="37" t="s">
        <v>816</v>
      </c>
      <c r="I506" s="37" t="s">
        <v>817</v>
      </c>
      <c r="J506" s="37" t="s">
        <v>818</v>
      </c>
      <c r="K506" s="38" t="s">
        <v>104</v>
      </c>
      <c r="L506" s="39" t="s">
        <v>105</v>
      </c>
      <c r="M506" s="37" t="s">
        <v>121</v>
      </c>
      <c r="N506" s="40" t="s">
        <v>83</v>
      </c>
      <c r="O506" s="39" t="s">
        <v>107</v>
      </c>
      <c r="P506" s="37" t="s">
        <v>108</v>
      </c>
      <c r="Q506" s="39" t="s">
        <v>109</v>
      </c>
      <c r="R506" s="38" t="s">
        <v>110</v>
      </c>
      <c r="S506" s="39" t="s">
        <v>107</v>
      </c>
      <c r="T506" s="41" t="s">
        <v>122</v>
      </c>
      <c r="U506" s="37" t="s">
        <v>112</v>
      </c>
      <c r="V506" s="39">
        <v>60</v>
      </c>
      <c r="W506" s="37" t="s">
        <v>113</v>
      </c>
      <c r="X506" s="39"/>
      <c r="Y506" s="39"/>
      <c r="Z506" s="39"/>
      <c r="AA506" s="40">
        <v>30</v>
      </c>
      <c r="AB506" s="38">
        <v>60</v>
      </c>
      <c r="AC506" s="38">
        <v>10</v>
      </c>
      <c r="AD506" s="42" t="s">
        <v>129</v>
      </c>
      <c r="AE506" s="37" t="s">
        <v>115</v>
      </c>
      <c r="AF506" s="42">
        <v>6</v>
      </c>
      <c r="AG506" s="42">
        <v>2093</v>
      </c>
      <c r="AH506" s="43">
        <v>0</v>
      </c>
      <c r="AI506" s="44">
        <v>0</v>
      </c>
      <c r="AJ506" s="45"/>
      <c r="AK506" s="46"/>
      <c r="AL506" s="45"/>
      <c r="AM506" s="45" t="s">
        <v>116</v>
      </c>
      <c r="AN506" s="35"/>
      <c r="AO506" s="37"/>
      <c r="AP506" s="37"/>
      <c r="AQ506" s="37"/>
      <c r="AR506" s="37" t="s">
        <v>825</v>
      </c>
      <c r="AS506" s="37" t="s">
        <v>825</v>
      </c>
      <c r="AT506" s="37"/>
      <c r="AU506" s="37"/>
      <c r="AV506" s="37"/>
      <c r="AW506" s="37"/>
      <c r="AX506" s="37"/>
      <c r="AY506" s="37" t="s">
        <v>3918</v>
      </c>
      <c r="AZ506" s="49" t="s">
        <v>3956</v>
      </c>
      <c r="BA506" s="49"/>
      <c r="BB506" s="49"/>
      <c r="BC506" s="49"/>
      <c r="BD506" s="49">
        <v>406</v>
      </c>
    </row>
    <row r="507" spans="1:56" s="168" customFormat="1" ht="12.95" customHeight="1">
      <c r="A507" s="226" t="s">
        <v>350</v>
      </c>
      <c r="B507" s="226"/>
      <c r="C507" s="229"/>
      <c r="D507" s="226">
        <v>210023458</v>
      </c>
      <c r="E507" s="149" t="s">
        <v>3561</v>
      </c>
      <c r="F507" s="149">
        <v>22100308</v>
      </c>
      <c r="G507" s="37" t="s">
        <v>1524</v>
      </c>
      <c r="H507" s="37" t="s">
        <v>826</v>
      </c>
      <c r="I507" s="37" t="s">
        <v>827</v>
      </c>
      <c r="J507" s="37" t="s">
        <v>828</v>
      </c>
      <c r="K507" s="38" t="s">
        <v>104</v>
      </c>
      <c r="L507" s="39" t="s">
        <v>105</v>
      </c>
      <c r="M507" s="37" t="s">
        <v>121</v>
      </c>
      <c r="N507" s="40" t="s">
        <v>83</v>
      </c>
      <c r="O507" s="39" t="s">
        <v>107</v>
      </c>
      <c r="P507" s="37" t="s">
        <v>108</v>
      </c>
      <c r="Q507" s="39" t="s">
        <v>109</v>
      </c>
      <c r="R507" s="38" t="s">
        <v>110</v>
      </c>
      <c r="S507" s="39" t="s">
        <v>107</v>
      </c>
      <c r="T507" s="41" t="s">
        <v>122</v>
      </c>
      <c r="U507" s="37" t="s">
        <v>112</v>
      </c>
      <c r="V507" s="39">
        <v>60</v>
      </c>
      <c r="W507" s="37" t="s">
        <v>113</v>
      </c>
      <c r="X507" s="39"/>
      <c r="Y507" s="39"/>
      <c r="Z507" s="39"/>
      <c r="AA507" s="40">
        <v>30</v>
      </c>
      <c r="AB507" s="38">
        <v>60</v>
      </c>
      <c r="AC507" s="38">
        <v>10</v>
      </c>
      <c r="AD507" s="42" t="s">
        <v>129</v>
      </c>
      <c r="AE507" s="37" t="s">
        <v>115</v>
      </c>
      <c r="AF507" s="42">
        <v>680</v>
      </c>
      <c r="AG507" s="42">
        <v>6275.5</v>
      </c>
      <c r="AH507" s="43">
        <v>0</v>
      </c>
      <c r="AI507" s="44">
        <v>0</v>
      </c>
      <c r="AJ507" s="45"/>
      <c r="AK507" s="46"/>
      <c r="AL507" s="45"/>
      <c r="AM507" s="45" t="s">
        <v>116</v>
      </c>
      <c r="AN507" s="35"/>
      <c r="AO507" s="37"/>
      <c r="AP507" s="37"/>
      <c r="AQ507" s="37"/>
      <c r="AR507" s="37" t="s">
        <v>829</v>
      </c>
      <c r="AS507" s="37" t="s">
        <v>829</v>
      </c>
      <c r="AT507" s="37"/>
      <c r="AU507" s="37"/>
      <c r="AV507" s="37"/>
      <c r="AW507" s="37"/>
      <c r="AX507" s="37"/>
      <c r="AY507" s="37" t="s">
        <v>3918</v>
      </c>
      <c r="AZ507" s="49" t="s">
        <v>3956</v>
      </c>
      <c r="BA507" s="49"/>
      <c r="BB507" s="49"/>
      <c r="BC507" s="49"/>
      <c r="BD507" s="49">
        <v>407</v>
      </c>
    </row>
    <row r="508" spans="1:56" s="366" customFormat="1" ht="13.15" customHeight="1">
      <c r="A508" s="97" t="s">
        <v>350</v>
      </c>
      <c r="B508" s="448"/>
      <c r="C508" s="448"/>
      <c r="D508" s="74">
        <v>210023459</v>
      </c>
      <c r="E508" s="577" t="s">
        <v>3562</v>
      </c>
      <c r="F508" s="448"/>
      <c r="G508" s="448"/>
      <c r="H508" s="186" t="s">
        <v>826</v>
      </c>
      <c r="I508" s="186" t="s">
        <v>827</v>
      </c>
      <c r="J508" s="186" t="s">
        <v>828</v>
      </c>
      <c r="K508" s="577" t="s">
        <v>104</v>
      </c>
      <c r="L508" s="533" t="s">
        <v>105</v>
      </c>
      <c r="M508" s="577" t="s">
        <v>121</v>
      </c>
      <c r="N508" s="533" t="s">
        <v>83</v>
      </c>
      <c r="O508" s="89" t="s">
        <v>107</v>
      </c>
      <c r="P508" s="186" t="s">
        <v>108</v>
      </c>
      <c r="Q508" s="89" t="s">
        <v>109</v>
      </c>
      <c r="R508" s="577" t="s">
        <v>110</v>
      </c>
      <c r="S508" s="89" t="s">
        <v>107</v>
      </c>
      <c r="T508" s="580" t="s">
        <v>122</v>
      </c>
      <c r="U508" s="186" t="s">
        <v>112</v>
      </c>
      <c r="V508" s="89">
        <v>60</v>
      </c>
      <c r="W508" s="186" t="s">
        <v>113</v>
      </c>
      <c r="X508" s="89"/>
      <c r="Y508" s="89"/>
      <c r="Z508" s="89"/>
      <c r="AA508" s="89">
        <v>30</v>
      </c>
      <c r="AB508" s="186">
        <v>60</v>
      </c>
      <c r="AC508" s="186">
        <v>10</v>
      </c>
      <c r="AD508" s="162" t="s">
        <v>129</v>
      </c>
      <c r="AE508" s="186" t="s">
        <v>115</v>
      </c>
      <c r="AF508" s="163">
        <v>800</v>
      </c>
      <c r="AG508" s="163">
        <v>3603.6</v>
      </c>
      <c r="AH508" s="79">
        <v>0</v>
      </c>
      <c r="AI508" s="79">
        <v>0</v>
      </c>
      <c r="AJ508" s="44"/>
      <c r="AK508" s="581"/>
      <c r="AL508" s="44"/>
      <c r="AM508" s="44" t="s">
        <v>116</v>
      </c>
      <c r="AN508" s="97"/>
      <c r="AO508" s="186"/>
      <c r="AP508" s="186"/>
      <c r="AQ508" s="186"/>
      <c r="AR508" s="186" t="s">
        <v>830</v>
      </c>
      <c r="AS508" s="186" t="s">
        <v>830</v>
      </c>
      <c r="AT508" s="186"/>
      <c r="AU508" s="186"/>
      <c r="AV508" s="186"/>
      <c r="AW508" s="186"/>
      <c r="AX508" s="186"/>
      <c r="AY508" s="1059" t="s">
        <v>3918</v>
      </c>
      <c r="AZ508" s="1059" t="s">
        <v>5020</v>
      </c>
    </row>
    <row r="509" spans="1:56" s="366" customFormat="1" ht="13.15" customHeight="1">
      <c r="A509" s="97" t="s">
        <v>350</v>
      </c>
      <c r="B509" s="448"/>
      <c r="C509" s="448"/>
      <c r="D509" s="74">
        <v>210023457</v>
      </c>
      <c r="E509" s="577" t="s">
        <v>3563</v>
      </c>
      <c r="F509" s="448"/>
      <c r="G509" s="448"/>
      <c r="H509" s="186" t="s">
        <v>831</v>
      </c>
      <c r="I509" s="186" t="s">
        <v>827</v>
      </c>
      <c r="J509" s="186" t="s">
        <v>832</v>
      </c>
      <c r="K509" s="577" t="s">
        <v>104</v>
      </c>
      <c r="L509" s="533" t="s">
        <v>105</v>
      </c>
      <c r="M509" s="577" t="s">
        <v>121</v>
      </c>
      <c r="N509" s="533" t="s">
        <v>83</v>
      </c>
      <c r="O509" s="89" t="s">
        <v>107</v>
      </c>
      <c r="P509" s="186" t="s">
        <v>108</v>
      </c>
      <c r="Q509" s="89" t="s">
        <v>109</v>
      </c>
      <c r="R509" s="577" t="s">
        <v>110</v>
      </c>
      <c r="S509" s="89" t="s">
        <v>107</v>
      </c>
      <c r="T509" s="580" t="s">
        <v>122</v>
      </c>
      <c r="U509" s="186" t="s">
        <v>112</v>
      </c>
      <c r="V509" s="89">
        <v>60</v>
      </c>
      <c r="W509" s="186" t="s">
        <v>113</v>
      </c>
      <c r="X509" s="89"/>
      <c r="Y509" s="89"/>
      <c r="Z509" s="89"/>
      <c r="AA509" s="89">
        <v>30</v>
      </c>
      <c r="AB509" s="186">
        <v>60</v>
      </c>
      <c r="AC509" s="186">
        <v>10</v>
      </c>
      <c r="AD509" s="162" t="s">
        <v>129</v>
      </c>
      <c r="AE509" s="186" t="s">
        <v>115</v>
      </c>
      <c r="AF509" s="163">
        <v>950</v>
      </c>
      <c r="AG509" s="163">
        <v>2664.2</v>
      </c>
      <c r="AH509" s="79">
        <v>0</v>
      </c>
      <c r="AI509" s="79">
        <v>0</v>
      </c>
      <c r="AJ509" s="44"/>
      <c r="AK509" s="581"/>
      <c r="AL509" s="44"/>
      <c r="AM509" s="44" t="s">
        <v>116</v>
      </c>
      <c r="AN509" s="97"/>
      <c r="AO509" s="186"/>
      <c r="AP509" s="186"/>
      <c r="AQ509" s="186"/>
      <c r="AR509" s="186" t="s">
        <v>833</v>
      </c>
      <c r="AS509" s="186" t="s">
        <v>833</v>
      </c>
      <c r="AT509" s="186"/>
      <c r="AU509" s="186"/>
      <c r="AV509" s="186"/>
      <c r="AW509" s="186"/>
      <c r="AX509" s="186"/>
      <c r="AY509" s="1059" t="s">
        <v>3918</v>
      </c>
      <c r="AZ509" s="1059" t="s">
        <v>5020</v>
      </c>
    </row>
    <row r="510" spans="1:56" s="366" customFormat="1" ht="13.15" customHeight="1">
      <c r="A510" s="97" t="s">
        <v>350</v>
      </c>
      <c r="B510" s="448"/>
      <c r="C510" s="448"/>
      <c r="D510" s="74">
        <v>210024576</v>
      </c>
      <c r="E510" s="577" t="s">
        <v>3564</v>
      </c>
      <c r="F510" s="448"/>
      <c r="G510" s="448"/>
      <c r="H510" s="186" t="s">
        <v>831</v>
      </c>
      <c r="I510" s="186" t="s">
        <v>827</v>
      </c>
      <c r="J510" s="186" t="s">
        <v>832</v>
      </c>
      <c r="K510" s="577" t="s">
        <v>104</v>
      </c>
      <c r="L510" s="533" t="s">
        <v>105</v>
      </c>
      <c r="M510" s="577" t="s">
        <v>121</v>
      </c>
      <c r="N510" s="533" t="s">
        <v>83</v>
      </c>
      <c r="O510" s="89" t="s">
        <v>107</v>
      </c>
      <c r="P510" s="186" t="s">
        <v>108</v>
      </c>
      <c r="Q510" s="89" t="s">
        <v>109</v>
      </c>
      <c r="R510" s="577" t="s">
        <v>110</v>
      </c>
      <c r="S510" s="89" t="s">
        <v>107</v>
      </c>
      <c r="T510" s="580" t="s">
        <v>122</v>
      </c>
      <c r="U510" s="186" t="s">
        <v>112</v>
      </c>
      <c r="V510" s="89">
        <v>60</v>
      </c>
      <c r="W510" s="186" t="s">
        <v>113</v>
      </c>
      <c r="X510" s="89"/>
      <c r="Y510" s="89"/>
      <c r="Z510" s="89"/>
      <c r="AA510" s="89">
        <v>30</v>
      </c>
      <c r="AB510" s="186">
        <v>60</v>
      </c>
      <c r="AC510" s="186">
        <v>10</v>
      </c>
      <c r="AD510" s="162" t="s">
        <v>123</v>
      </c>
      <c r="AE510" s="186" t="s">
        <v>115</v>
      </c>
      <c r="AF510" s="163">
        <v>600</v>
      </c>
      <c r="AG510" s="163">
        <v>6822.2</v>
      </c>
      <c r="AH510" s="79">
        <v>0</v>
      </c>
      <c r="AI510" s="79">
        <v>0</v>
      </c>
      <c r="AJ510" s="44"/>
      <c r="AK510" s="581"/>
      <c r="AL510" s="44"/>
      <c r="AM510" s="44" t="s">
        <v>116</v>
      </c>
      <c r="AN510" s="97"/>
      <c r="AO510" s="186"/>
      <c r="AP510" s="186"/>
      <c r="AQ510" s="186"/>
      <c r="AR510" s="186" t="s">
        <v>834</v>
      </c>
      <c r="AS510" s="186" t="s">
        <v>834</v>
      </c>
      <c r="AT510" s="186"/>
      <c r="AU510" s="186"/>
      <c r="AV510" s="186"/>
      <c r="AW510" s="186"/>
      <c r="AX510" s="186"/>
      <c r="AY510" s="1059" t="s">
        <v>3918</v>
      </c>
      <c r="AZ510" s="1059" t="s">
        <v>5020</v>
      </c>
    </row>
    <row r="511" spans="1:56" s="168" customFormat="1" ht="12.95" customHeight="1">
      <c r="A511" s="226" t="s">
        <v>350</v>
      </c>
      <c r="B511" s="226"/>
      <c r="C511" s="229"/>
      <c r="D511" s="226">
        <v>210029084</v>
      </c>
      <c r="E511" s="149" t="s">
        <v>3565</v>
      </c>
      <c r="F511" s="149">
        <v>22100312</v>
      </c>
      <c r="G511" s="37" t="s">
        <v>1528</v>
      </c>
      <c r="H511" s="37" t="s">
        <v>835</v>
      </c>
      <c r="I511" s="37" t="s">
        <v>836</v>
      </c>
      <c r="J511" s="37" t="s">
        <v>837</v>
      </c>
      <c r="K511" s="38" t="s">
        <v>150</v>
      </c>
      <c r="L511" s="39" t="s">
        <v>105</v>
      </c>
      <c r="M511" s="37" t="s">
        <v>121</v>
      </c>
      <c r="N511" s="40" t="s">
        <v>83</v>
      </c>
      <c r="O511" s="39" t="s">
        <v>107</v>
      </c>
      <c r="P511" s="37" t="s">
        <v>108</v>
      </c>
      <c r="Q511" s="39" t="s">
        <v>151</v>
      </c>
      <c r="R511" s="38" t="s">
        <v>110</v>
      </c>
      <c r="S511" s="39" t="s">
        <v>107</v>
      </c>
      <c r="T511" s="41" t="s">
        <v>122</v>
      </c>
      <c r="U511" s="37" t="s">
        <v>112</v>
      </c>
      <c r="V511" s="39">
        <v>60</v>
      </c>
      <c r="W511" s="37" t="s">
        <v>113</v>
      </c>
      <c r="X511" s="39"/>
      <c r="Y511" s="39"/>
      <c r="Z511" s="39"/>
      <c r="AA511" s="40">
        <v>30</v>
      </c>
      <c r="AB511" s="38">
        <v>60</v>
      </c>
      <c r="AC511" s="38">
        <v>10</v>
      </c>
      <c r="AD511" s="42" t="s">
        <v>129</v>
      </c>
      <c r="AE511" s="37" t="s">
        <v>115</v>
      </c>
      <c r="AF511" s="42">
        <v>47</v>
      </c>
      <c r="AG511" s="42">
        <v>25825.8</v>
      </c>
      <c r="AH511" s="43">
        <f>AF511*AG511</f>
        <v>1213812.5999999999</v>
      </c>
      <c r="AI511" s="44">
        <f>AH511*1.12</f>
        <v>1359470.112</v>
      </c>
      <c r="AJ511" s="45"/>
      <c r="AK511" s="46"/>
      <c r="AL511" s="45"/>
      <c r="AM511" s="45" t="s">
        <v>116</v>
      </c>
      <c r="AN511" s="35"/>
      <c r="AO511" s="37"/>
      <c r="AP511" s="37"/>
      <c r="AQ511" s="37"/>
      <c r="AR511" s="37" t="s">
        <v>838</v>
      </c>
      <c r="AS511" s="37" t="s">
        <v>838</v>
      </c>
      <c r="AT511" s="37"/>
      <c r="AU511" s="37"/>
      <c r="AV511" s="37"/>
      <c r="AW511" s="37"/>
      <c r="AX511" s="37"/>
      <c r="AY511" s="37"/>
      <c r="AZ511" s="49"/>
      <c r="BA511" s="49"/>
      <c r="BB511" s="49"/>
      <c r="BC511" s="49"/>
      <c r="BD511" s="49">
        <v>411</v>
      </c>
    </row>
    <row r="512" spans="1:56" s="168" customFormat="1" ht="12.95" customHeight="1">
      <c r="A512" s="226" t="s">
        <v>350</v>
      </c>
      <c r="B512" s="226"/>
      <c r="C512" s="229"/>
      <c r="D512" s="226">
        <v>220010902</v>
      </c>
      <c r="E512" s="149" t="s">
        <v>3566</v>
      </c>
      <c r="F512" s="149">
        <v>22100313</v>
      </c>
      <c r="G512" s="37" t="s">
        <v>1529</v>
      </c>
      <c r="H512" s="37" t="s">
        <v>835</v>
      </c>
      <c r="I512" s="37" t="s">
        <v>836</v>
      </c>
      <c r="J512" s="37" t="s">
        <v>837</v>
      </c>
      <c r="K512" s="38" t="s">
        <v>150</v>
      </c>
      <c r="L512" s="39" t="s">
        <v>105</v>
      </c>
      <c r="M512" s="37" t="s">
        <v>121</v>
      </c>
      <c r="N512" s="40" t="s">
        <v>83</v>
      </c>
      <c r="O512" s="39" t="s">
        <v>107</v>
      </c>
      <c r="P512" s="37" t="s">
        <v>108</v>
      </c>
      <c r="Q512" s="39" t="s">
        <v>151</v>
      </c>
      <c r="R512" s="38" t="s">
        <v>110</v>
      </c>
      <c r="S512" s="39" t="s">
        <v>107</v>
      </c>
      <c r="T512" s="41" t="s">
        <v>122</v>
      </c>
      <c r="U512" s="37" t="s">
        <v>112</v>
      </c>
      <c r="V512" s="39">
        <v>60</v>
      </c>
      <c r="W512" s="37" t="s">
        <v>113</v>
      </c>
      <c r="X512" s="39"/>
      <c r="Y512" s="39"/>
      <c r="Z512" s="39"/>
      <c r="AA512" s="40">
        <v>30</v>
      </c>
      <c r="AB512" s="38">
        <v>60</v>
      </c>
      <c r="AC512" s="38">
        <v>10</v>
      </c>
      <c r="AD512" s="42" t="s">
        <v>123</v>
      </c>
      <c r="AE512" s="37" t="s">
        <v>115</v>
      </c>
      <c r="AF512" s="42">
        <v>94</v>
      </c>
      <c r="AG512" s="42">
        <v>25825.8</v>
      </c>
      <c r="AH512" s="43">
        <v>0</v>
      </c>
      <c r="AI512" s="44">
        <v>0</v>
      </c>
      <c r="AJ512" s="45"/>
      <c r="AK512" s="46"/>
      <c r="AL512" s="45"/>
      <c r="AM512" s="45" t="s">
        <v>116</v>
      </c>
      <c r="AN512" s="35"/>
      <c r="AO512" s="37"/>
      <c r="AP512" s="37"/>
      <c r="AQ512" s="37"/>
      <c r="AR512" s="37" t="s">
        <v>838</v>
      </c>
      <c r="AS512" s="37" t="s">
        <v>838</v>
      </c>
      <c r="AT512" s="37"/>
      <c r="AU512" s="37"/>
      <c r="AV512" s="37"/>
      <c r="AW512" s="37"/>
      <c r="AX512" s="37"/>
      <c r="AY512" s="37" t="s">
        <v>3918</v>
      </c>
      <c r="AZ512" s="49" t="s">
        <v>3956</v>
      </c>
      <c r="BA512" s="49"/>
      <c r="BB512" s="49"/>
      <c r="BC512" s="49"/>
      <c r="BD512" s="49">
        <v>412</v>
      </c>
    </row>
    <row r="513" spans="1:56" s="168" customFormat="1" ht="12.95" customHeight="1">
      <c r="A513" s="226" t="s">
        <v>350</v>
      </c>
      <c r="B513" s="226"/>
      <c r="C513" s="229"/>
      <c r="D513" s="226">
        <v>220011091</v>
      </c>
      <c r="E513" s="149" t="s">
        <v>3567</v>
      </c>
      <c r="F513" s="149">
        <v>22100314</v>
      </c>
      <c r="G513" s="37" t="s">
        <v>1530</v>
      </c>
      <c r="H513" s="37" t="s">
        <v>835</v>
      </c>
      <c r="I513" s="37" t="s">
        <v>836</v>
      </c>
      <c r="J513" s="37" t="s">
        <v>837</v>
      </c>
      <c r="K513" s="38" t="s">
        <v>150</v>
      </c>
      <c r="L513" s="39" t="s">
        <v>105</v>
      </c>
      <c r="M513" s="37" t="s">
        <v>121</v>
      </c>
      <c r="N513" s="40" t="s">
        <v>83</v>
      </c>
      <c r="O513" s="39" t="s">
        <v>107</v>
      </c>
      <c r="P513" s="37" t="s">
        <v>108</v>
      </c>
      <c r="Q513" s="39" t="s">
        <v>151</v>
      </c>
      <c r="R513" s="38" t="s">
        <v>110</v>
      </c>
      <c r="S513" s="39" t="s">
        <v>107</v>
      </c>
      <c r="T513" s="41" t="s">
        <v>122</v>
      </c>
      <c r="U513" s="37" t="s">
        <v>112</v>
      </c>
      <c r="V513" s="39">
        <v>60</v>
      </c>
      <c r="W513" s="37" t="s">
        <v>113</v>
      </c>
      <c r="X513" s="39"/>
      <c r="Y513" s="39"/>
      <c r="Z513" s="39"/>
      <c r="AA513" s="40">
        <v>30</v>
      </c>
      <c r="AB513" s="38">
        <v>60</v>
      </c>
      <c r="AC513" s="38">
        <v>10</v>
      </c>
      <c r="AD513" s="42" t="s">
        <v>123</v>
      </c>
      <c r="AE513" s="37" t="s">
        <v>115</v>
      </c>
      <c r="AF513" s="42">
        <v>50</v>
      </c>
      <c r="AG513" s="42">
        <v>35812.699999999997</v>
      </c>
      <c r="AH513" s="43">
        <f>AF513*AG513</f>
        <v>1790634.9999999998</v>
      </c>
      <c r="AI513" s="44">
        <f>AH513*1.12</f>
        <v>2005511.2</v>
      </c>
      <c r="AJ513" s="45"/>
      <c r="AK513" s="46"/>
      <c r="AL513" s="45"/>
      <c r="AM513" s="45" t="s">
        <v>116</v>
      </c>
      <c r="AN513" s="35"/>
      <c r="AO513" s="37"/>
      <c r="AP513" s="37"/>
      <c r="AQ513" s="37"/>
      <c r="AR513" s="37" t="s">
        <v>839</v>
      </c>
      <c r="AS513" s="37" t="s">
        <v>839</v>
      </c>
      <c r="AT513" s="37"/>
      <c r="AU513" s="37"/>
      <c r="AV513" s="37"/>
      <c r="AW513" s="37"/>
      <c r="AX513" s="37"/>
      <c r="AY513" s="37"/>
      <c r="AZ513" s="49"/>
      <c r="BA513" s="49"/>
      <c r="BB513" s="49"/>
      <c r="BC513" s="49"/>
      <c r="BD513" s="49">
        <v>413</v>
      </c>
    </row>
    <row r="514" spans="1:56" s="168" customFormat="1" ht="12.95" customHeight="1">
      <c r="A514" s="226" t="s">
        <v>350</v>
      </c>
      <c r="B514" s="226"/>
      <c r="C514" s="229"/>
      <c r="D514" s="226">
        <v>220011092</v>
      </c>
      <c r="E514" s="149" t="s">
        <v>3568</v>
      </c>
      <c r="F514" s="149">
        <v>22100315</v>
      </c>
      <c r="G514" s="37" t="s">
        <v>1531</v>
      </c>
      <c r="H514" s="37" t="s">
        <v>835</v>
      </c>
      <c r="I514" s="37" t="s">
        <v>836</v>
      </c>
      <c r="J514" s="37" t="s">
        <v>837</v>
      </c>
      <c r="K514" s="38" t="s">
        <v>150</v>
      </c>
      <c r="L514" s="39" t="s">
        <v>105</v>
      </c>
      <c r="M514" s="37" t="s">
        <v>121</v>
      </c>
      <c r="N514" s="40" t="s">
        <v>83</v>
      </c>
      <c r="O514" s="39" t="s">
        <v>107</v>
      </c>
      <c r="P514" s="37" t="s">
        <v>108</v>
      </c>
      <c r="Q514" s="39" t="s">
        <v>151</v>
      </c>
      <c r="R514" s="38" t="s">
        <v>110</v>
      </c>
      <c r="S514" s="39" t="s">
        <v>107</v>
      </c>
      <c r="T514" s="41" t="s">
        <v>122</v>
      </c>
      <c r="U514" s="37" t="s">
        <v>112</v>
      </c>
      <c r="V514" s="39">
        <v>60</v>
      </c>
      <c r="W514" s="37" t="s">
        <v>113</v>
      </c>
      <c r="X514" s="39"/>
      <c r="Y514" s="39"/>
      <c r="Z514" s="39"/>
      <c r="AA514" s="40">
        <v>30</v>
      </c>
      <c r="AB514" s="38">
        <v>60</v>
      </c>
      <c r="AC514" s="38">
        <v>10</v>
      </c>
      <c r="AD514" s="42" t="s">
        <v>123</v>
      </c>
      <c r="AE514" s="37" t="s">
        <v>115</v>
      </c>
      <c r="AF514" s="42">
        <v>393</v>
      </c>
      <c r="AG514" s="42">
        <v>30438.1</v>
      </c>
      <c r="AH514" s="43">
        <f>AF514*AG514</f>
        <v>11962173.299999999</v>
      </c>
      <c r="AI514" s="44">
        <f>AH514*1.12</f>
        <v>13397634.096000001</v>
      </c>
      <c r="AJ514" s="45"/>
      <c r="AK514" s="46"/>
      <c r="AL514" s="45"/>
      <c r="AM514" s="45" t="s">
        <v>116</v>
      </c>
      <c r="AN514" s="35"/>
      <c r="AO514" s="37"/>
      <c r="AP514" s="37"/>
      <c r="AQ514" s="37"/>
      <c r="AR514" s="37" t="s">
        <v>840</v>
      </c>
      <c r="AS514" s="37" t="s">
        <v>840</v>
      </c>
      <c r="AT514" s="37"/>
      <c r="AU514" s="37"/>
      <c r="AV514" s="37"/>
      <c r="AW514" s="37"/>
      <c r="AX514" s="37"/>
      <c r="AY514" s="37"/>
      <c r="AZ514" s="49"/>
      <c r="BA514" s="49"/>
      <c r="BB514" s="49"/>
      <c r="BC514" s="49"/>
      <c r="BD514" s="49">
        <v>414</v>
      </c>
    </row>
    <row r="515" spans="1:56" s="168" customFormat="1" ht="12.95" customHeight="1">
      <c r="A515" s="226" t="s">
        <v>350</v>
      </c>
      <c r="B515" s="226"/>
      <c r="C515" s="229"/>
      <c r="D515" s="226">
        <v>220018775</v>
      </c>
      <c r="E515" s="149" t="s">
        <v>3569</v>
      </c>
      <c r="F515" s="149">
        <v>22100316</v>
      </c>
      <c r="G515" s="37" t="s">
        <v>1532</v>
      </c>
      <c r="H515" s="37" t="s">
        <v>835</v>
      </c>
      <c r="I515" s="37" t="s">
        <v>836</v>
      </c>
      <c r="J515" s="37" t="s">
        <v>837</v>
      </c>
      <c r="K515" s="38" t="s">
        <v>150</v>
      </c>
      <c r="L515" s="39" t="s">
        <v>105</v>
      </c>
      <c r="M515" s="37" t="s">
        <v>121</v>
      </c>
      <c r="N515" s="40" t="s">
        <v>83</v>
      </c>
      <c r="O515" s="39" t="s">
        <v>107</v>
      </c>
      <c r="P515" s="37" t="s">
        <v>108</v>
      </c>
      <c r="Q515" s="39" t="s">
        <v>151</v>
      </c>
      <c r="R515" s="38" t="s">
        <v>110</v>
      </c>
      <c r="S515" s="39" t="s">
        <v>107</v>
      </c>
      <c r="T515" s="41" t="s">
        <v>122</v>
      </c>
      <c r="U515" s="37" t="s">
        <v>112</v>
      </c>
      <c r="V515" s="39">
        <v>60</v>
      </c>
      <c r="W515" s="37" t="s">
        <v>113</v>
      </c>
      <c r="X515" s="39"/>
      <c r="Y515" s="39"/>
      <c r="Z515" s="39"/>
      <c r="AA515" s="40">
        <v>30</v>
      </c>
      <c r="AB515" s="38">
        <v>60</v>
      </c>
      <c r="AC515" s="38">
        <v>10</v>
      </c>
      <c r="AD515" s="42" t="s">
        <v>123</v>
      </c>
      <c r="AE515" s="37" t="s">
        <v>115</v>
      </c>
      <c r="AF515" s="42">
        <v>95</v>
      </c>
      <c r="AG515" s="42">
        <v>49464.800000000003</v>
      </c>
      <c r="AH515" s="43">
        <f>AF515*AG515</f>
        <v>4699156</v>
      </c>
      <c r="AI515" s="44">
        <f>AH515*1.12</f>
        <v>5263054.7200000007</v>
      </c>
      <c r="AJ515" s="45"/>
      <c r="AK515" s="46"/>
      <c r="AL515" s="45"/>
      <c r="AM515" s="45" t="s">
        <v>116</v>
      </c>
      <c r="AN515" s="35"/>
      <c r="AO515" s="37"/>
      <c r="AP515" s="37"/>
      <c r="AQ515" s="37"/>
      <c r="AR515" s="37" t="s">
        <v>841</v>
      </c>
      <c r="AS515" s="37" t="s">
        <v>841</v>
      </c>
      <c r="AT515" s="37"/>
      <c r="AU515" s="37"/>
      <c r="AV515" s="37"/>
      <c r="AW515" s="37"/>
      <c r="AX515" s="37"/>
      <c r="AY515" s="37"/>
      <c r="AZ515" s="49"/>
      <c r="BA515" s="49"/>
      <c r="BB515" s="49"/>
      <c r="BC515" s="49"/>
      <c r="BD515" s="49">
        <v>415</v>
      </c>
    </row>
    <row r="516" spans="1:56" s="366" customFormat="1" ht="13.15" customHeight="1">
      <c r="A516" s="97" t="s">
        <v>350</v>
      </c>
      <c r="B516" s="448"/>
      <c r="C516" s="448"/>
      <c r="D516" s="74">
        <v>210009294</v>
      </c>
      <c r="E516" s="577" t="s">
        <v>3570</v>
      </c>
      <c r="F516" s="448"/>
      <c r="G516" s="448"/>
      <c r="H516" s="186" t="s">
        <v>842</v>
      </c>
      <c r="I516" s="186" t="s">
        <v>843</v>
      </c>
      <c r="J516" s="186" t="s">
        <v>844</v>
      </c>
      <c r="K516" s="577" t="s">
        <v>104</v>
      </c>
      <c r="L516" s="533" t="s">
        <v>105</v>
      </c>
      <c r="M516" s="577" t="s">
        <v>121</v>
      </c>
      <c r="N516" s="533" t="s">
        <v>83</v>
      </c>
      <c r="O516" s="89" t="s">
        <v>107</v>
      </c>
      <c r="P516" s="186" t="s">
        <v>108</v>
      </c>
      <c r="Q516" s="89" t="s">
        <v>109</v>
      </c>
      <c r="R516" s="577" t="s">
        <v>110</v>
      </c>
      <c r="S516" s="89" t="s">
        <v>107</v>
      </c>
      <c r="T516" s="580" t="s">
        <v>122</v>
      </c>
      <c r="U516" s="186" t="s">
        <v>112</v>
      </c>
      <c r="V516" s="89">
        <v>60</v>
      </c>
      <c r="W516" s="186" t="s">
        <v>113</v>
      </c>
      <c r="X516" s="89"/>
      <c r="Y516" s="89"/>
      <c r="Z516" s="89"/>
      <c r="AA516" s="89">
        <v>30</v>
      </c>
      <c r="AB516" s="186">
        <v>60</v>
      </c>
      <c r="AC516" s="186">
        <v>10</v>
      </c>
      <c r="AD516" s="162" t="s">
        <v>179</v>
      </c>
      <c r="AE516" s="186" t="s">
        <v>115</v>
      </c>
      <c r="AF516" s="163">
        <v>7.8</v>
      </c>
      <c r="AG516" s="163">
        <v>710766.67</v>
      </c>
      <c r="AH516" s="79">
        <v>0</v>
      </c>
      <c r="AI516" s="79">
        <v>0</v>
      </c>
      <c r="AJ516" s="44"/>
      <c r="AK516" s="581"/>
      <c r="AL516" s="44"/>
      <c r="AM516" s="44" t="s">
        <v>116</v>
      </c>
      <c r="AN516" s="97"/>
      <c r="AO516" s="186"/>
      <c r="AP516" s="186"/>
      <c r="AQ516" s="186"/>
      <c r="AR516" s="186" t="s">
        <v>845</v>
      </c>
      <c r="AS516" s="186" t="s">
        <v>845</v>
      </c>
      <c r="AT516" s="186"/>
      <c r="AU516" s="186"/>
      <c r="AV516" s="186"/>
      <c r="AW516" s="186"/>
      <c r="AX516" s="186"/>
      <c r="AY516" s="1059" t="s">
        <v>3918</v>
      </c>
      <c r="AZ516" s="1059" t="s">
        <v>5020</v>
      </c>
    </row>
    <row r="517" spans="1:56" s="366" customFormat="1" ht="13.15" customHeight="1">
      <c r="A517" s="97" t="s">
        <v>350</v>
      </c>
      <c r="B517" s="448"/>
      <c r="C517" s="448"/>
      <c r="D517" s="74">
        <v>210009298</v>
      </c>
      <c r="E517" s="577" t="s">
        <v>3571</v>
      </c>
      <c r="F517" s="448"/>
      <c r="G517" s="448"/>
      <c r="H517" s="186" t="s">
        <v>842</v>
      </c>
      <c r="I517" s="186" t="s">
        <v>843</v>
      </c>
      <c r="J517" s="186" t="s">
        <v>844</v>
      </c>
      <c r="K517" s="577" t="s">
        <v>104</v>
      </c>
      <c r="L517" s="533" t="s">
        <v>105</v>
      </c>
      <c r="M517" s="577" t="s">
        <v>121</v>
      </c>
      <c r="N517" s="533" t="s">
        <v>83</v>
      </c>
      <c r="O517" s="89" t="s">
        <v>107</v>
      </c>
      <c r="P517" s="186" t="s">
        <v>108</v>
      </c>
      <c r="Q517" s="89" t="s">
        <v>109</v>
      </c>
      <c r="R517" s="577" t="s">
        <v>110</v>
      </c>
      <c r="S517" s="89" t="s">
        <v>107</v>
      </c>
      <c r="T517" s="580" t="s">
        <v>122</v>
      </c>
      <c r="U517" s="186" t="s">
        <v>112</v>
      </c>
      <c r="V517" s="89">
        <v>60</v>
      </c>
      <c r="W517" s="186" t="s">
        <v>113</v>
      </c>
      <c r="X517" s="89"/>
      <c r="Y517" s="89"/>
      <c r="Z517" s="89"/>
      <c r="AA517" s="89">
        <v>30</v>
      </c>
      <c r="AB517" s="186">
        <v>60</v>
      </c>
      <c r="AC517" s="186">
        <v>10</v>
      </c>
      <c r="AD517" s="162" t="s">
        <v>179</v>
      </c>
      <c r="AE517" s="186" t="s">
        <v>115</v>
      </c>
      <c r="AF517" s="163">
        <v>4.5</v>
      </c>
      <c r="AG517" s="163">
        <v>717400</v>
      </c>
      <c r="AH517" s="79">
        <v>0</v>
      </c>
      <c r="AI517" s="79">
        <v>0</v>
      </c>
      <c r="AJ517" s="44"/>
      <c r="AK517" s="581"/>
      <c r="AL517" s="44"/>
      <c r="AM517" s="44" t="s">
        <v>116</v>
      </c>
      <c r="AN517" s="97"/>
      <c r="AO517" s="186"/>
      <c r="AP517" s="186"/>
      <c r="AQ517" s="186"/>
      <c r="AR517" s="186" t="s">
        <v>846</v>
      </c>
      <c r="AS517" s="186" t="s">
        <v>846</v>
      </c>
      <c r="AT517" s="186"/>
      <c r="AU517" s="186"/>
      <c r="AV517" s="186"/>
      <c r="AW517" s="186"/>
      <c r="AX517" s="186"/>
      <c r="AY517" s="1059" t="s">
        <v>3918</v>
      </c>
      <c r="AZ517" s="1059" t="s">
        <v>5020</v>
      </c>
    </row>
    <row r="518" spans="1:56" s="366" customFormat="1" ht="13.15" customHeight="1">
      <c r="A518" s="97" t="s">
        <v>350</v>
      </c>
      <c r="B518" s="448"/>
      <c r="C518" s="448"/>
      <c r="D518" s="74">
        <v>210017797</v>
      </c>
      <c r="E518" s="577" t="s">
        <v>3572</v>
      </c>
      <c r="F518" s="448"/>
      <c r="G518" s="448"/>
      <c r="H518" s="186" t="s">
        <v>842</v>
      </c>
      <c r="I518" s="186" t="s">
        <v>843</v>
      </c>
      <c r="J518" s="186" t="s">
        <v>844</v>
      </c>
      <c r="K518" s="577" t="s">
        <v>104</v>
      </c>
      <c r="L518" s="533" t="s">
        <v>105</v>
      </c>
      <c r="M518" s="577" t="s">
        <v>121</v>
      </c>
      <c r="N518" s="533" t="s">
        <v>83</v>
      </c>
      <c r="O518" s="89" t="s">
        <v>107</v>
      </c>
      <c r="P518" s="186" t="s">
        <v>108</v>
      </c>
      <c r="Q518" s="89" t="s">
        <v>109</v>
      </c>
      <c r="R518" s="577" t="s">
        <v>110</v>
      </c>
      <c r="S518" s="89" t="s">
        <v>107</v>
      </c>
      <c r="T518" s="580" t="s">
        <v>122</v>
      </c>
      <c r="U518" s="186" t="s">
        <v>112</v>
      </c>
      <c r="V518" s="89">
        <v>60</v>
      </c>
      <c r="W518" s="186" t="s">
        <v>113</v>
      </c>
      <c r="X518" s="89"/>
      <c r="Y518" s="89"/>
      <c r="Z518" s="89"/>
      <c r="AA518" s="89">
        <v>30</v>
      </c>
      <c r="AB518" s="186">
        <v>60</v>
      </c>
      <c r="AC518" s="186">
        <v>10</v>
      </c>
      <c r="AD518" s="162" t="s">
        <v>179</v>
      </c>
      <c r="AE518" s="186" t="s">
        <v>115</v>
      </c>
      <c r="AF518" s="163">
        <v>5.26</v>
      </c>
      <c r="AG518" s="163">
        <v>713433.33</v>
      </c>
      <c r="AH518" s="79">
        <v>0</v>
      </c>
      <c r="AI518" s="79">
        <v>0</v>
      </c>
      <c r="AJ518" s="44"/>
      <c r="AK518" s="581"/>
      <c r="AL518" s="44"/>
      <c r="AM518" s="44" t="s">
        <v>116</v>
      </c>
      <c r="AN518" s="97"/>
      <c r="AO518" s="186"/>
      <c r="AP518" s="186"/>
      <c r="AQ518" s="186"/>
      <c r="AR518" s="186" t="s">
        <v>847</v>
      </c>
      <c r="AS518" s="186" t="s">
        <v>847</v>
      </c>
      <c r="AT518" s="186"/>
      <c r="AU518" s="186"/>
      <c r="AV518" s="186"/>
      <c r="AW518" s="186"/>
      <c r="AX518" s="186"/>
      <c r="AY518" s="1059" t="s">
        <v>3918</v>
      </c>
      <c r="AZ518" s="1059" t="s">
        <v>5020</v>
      </c>
    </row>
    <row r="519" spans="1:56" s="168" customFormat="1" ht="12.95" customHeight="1">
      <c r="A519" s="226" t="s">
        <v>848</v>
      </c>
      <c r="B519" s="226"/>
      <c r="C519" s="229"/>
      <c r="D519" s="226">
        <v>210032404</v>
      </c>
      <c r="E519" s="149" t="s">
        <v>3573</v>
      </c>
      <c r="F519" s="149">
        <v>22100320</v>
      </c>
      <c r="G519" s="37" t="s">
        <v>1536</v>
      </c>
      <c r="H519" s="37" t="s">
        <v>849</v>
      </c>
      <c r="I519" s="37" t="s">
        <v>850</v>
      </c>
      <c r="J519" s="37" t="s">
        <v>851</v>
      </c>
      <c r="K519" s="38" t="s">
        <v>104</v>
      </c>
      <c r="L519" s="39" t="s">
        <v>105</v>
      </c>
      <c r="M519" s="37"/>
      <c r="N519" s="40" t="s">
        <v>106</v>
      </c>
      <c r="O519" s="39" t="s">
        <v>107</v>
      </c>
      <c r="P519" s="37" t="s">
        <v>108</v>
      </c>
      <c r="Q519" s="39" t="s">
        <v>109</v>
      </c>
      <c r="R519" s="38" t="s">
        <v>110</v>
      </c>
      <c r="S519" s="39" t="s">
        <v>107</v>
      </c>
      <c r="T519" s="41" t="s">
        <v>122</v>
      </c>
      <c r="U519" s="37" t="s">
        <v>112</v>
      </c>
      <c r="V519" s="39">
        <v>60</v>
      </c>
      <c r="W519" s="37" t="s">
        <v>113</v>
      </c>
      <c r="X519" s="39"/>
      <c r="Y519" s="39"/>
      <c r="Z519" s="39"/>
      <c r="AA519" s="40" t="s">
        <v>106</v>
      </c>
      <c r="AB519" s="38">
        <v>90</v>
      </c>
      <c r="AC519" s="38">
        <v>10</v>
      </c>
      <c r="AD519" s="42" t="s">
        <v>129</v>
      </c>
      <c r="AE519" s="37" t="s">
        <v>115</v>
      </c>
      <c r="AF519" s="50">
        <v>5300</v>
      </c>
      <c r="AG519" s="50">
        <v>512.5</v>
      </c>
      <c r="AH519" s="43">
        <f t="shared" ref="AH519:AH557" si="35">AF519*AG519</f>
        <v>2716250</v>
      </c>
      <c r="AI519" s="44">
        <f t="shared" ref="AI519:AI550" si="36">AH519*1.12</f>
        <v>3042200.0000000005</v>
      </c>
      <c r="AJ519" s="45"/>
      <c r="AK519" s="46"/>
      <c r="AL519" s="45"/>
      <c r="AM519" s="45" t="s">
        <v>116</v>
      </c>
      <c r="AN519" s="35"/>
      <c r="AO519" s="37"/>
      <c r="AP519" s="37"/>
      <c r="AQ519" s="37"/>
      <c r="AR519" s="37" t="s">
        <v>852</v>
      </c>
      <c r="AS519" s="37" t="s">
        <v>852</v>
      </c>
      <c r="AT519" s="37"/>
      <c r="AU519" s="37"/>
      <c r="AV519" s="37"/>
      <c r="AW519" s="37"/>
      <c r="AX519" s="37"/>
      <c r="AY519" s="37"/>
      <c r="AZ519" s="49"/>
      <c r="BA519" s="49"/>
      <c r="BB519" s="49"/>
      <c r="BC519" s="49"/>
      <c r="BD519" s="49">
        <v>419</v>
      </c>
    </row>
    <row r="520" spans="1:56" s="168" customFormat="1" ht="12.95" customHeight="1">
      <c r="A520" s="226" t="s">
        <v>848</v>
      </c>
      <c r="B520" s="226"/>
      <c r="C520" s="229"/>
      <c r="D520" s="226">
        <v>210035980</v>
      </c>
      <c r="E520" s="149" t="s">
        <v>3574</v>
      </c>
      <c r="F520" s="149">
        <v>22100321</v>
      </c>
      <c r="G520" s="37" t="s">
        <v>1537</v>
      </c>
      <c r="H520" s="37" t="s">
        <v>849</v>
      </c>
      <c r="I520" s="37" t="s">
        <v>850</v>
      </c>
      <c r="J520" s="37" t="s">
        <v>851</v>
      </c>
      <c r="K520" s="38" t="s">
        <v>104</v>
      </c>
      <c r="L520" s="39" t="s">
        <v>105</v>
      </c>
      <c r="M520" s="37"/>
      <c r="N520" s="40" t="s">
        <v>106</v>
      </c>
      <c r="O520" s="39" t="s">
        <v>107</v>
      </c>
      <c r="P520" s="37" t="s">
        <v>108</v>
      </c>
      <c r="Q520" s="39" t="s">
        <v>109</v>
      </c>
      <c r="R520" s="38" t="s">
        <v>110</v>
      </c>
      <c r="S520" s="39" t="s">
        <v>107</v>
      </c>
      <c r="T520" s="41" t="s">
        <v>122</v>
      </c>
      <c r="U520" s="37" t="s">
        <v>112</v>
      </c>
      <c r="V520" s="39">
        <v>60</v>
      </c>
      <c r="W520" s="37" t="s">
        <v>113</v>
      </c>
      <c r="X520" s="39"/>
      <c r="Y520" s="39"/>
      <c r="Z520" s="39"/>
      <c r="AA520" s="40" t="s">
        <v>106</v>
      </c>
      <c r="AB520" s="38">
        <v>90</v>
      </c>
      <c r="AC520" s="38">
        <v>10</v>
      </c>
      <c r="AD520" s="42" t="s">
        <v>129</v>
      </c>
      <c r="AE520" s="37" t="s">
        <v>115</v>
      </c>
      <c r="AF520" s="50">
        <v>8652</v>
      </c>
      <c r="AG520" s="50">
        <v>1421.4</v>
      </c>
      <c r="AH520" s="43">
        <f t="shared" si="35"/>
        <v>12297952.800000001</v>
      </c>
      <c r="AI520" s="44">
        <f t="shared" si="36"/>
        <v>13773707.136000002</v>
      </c>
      <c r="AJ520" s="45"/>
      <c r="AK520" s="46"/>
      <c r="AL520" s="45"/>
      <c r="AM520" s="45" t="s">
        <v>116</v>
      </c>
      <c r="AN520" s="35"/>
      <c r="AO520" s="37"/>
      <c r="AP520" s="37"/>
      <c r="AQ520" s="37"/>
      <c r="AR520" s="37" t="s">
        <v>853</v>
      </c>
      <c r="AS520" s="37" t="s">
        <v>853</v>
      </c>
      <c r="AT520" s="37"/>
      <c r="AU520" s="37"/>
      <c r="AV520" s="37"/>
      <c r="AW520" s="37"/>
      <c r="AX520" s="37"/>
      <c r="AY520" s="37"/>
      <c r="AZ520" s="49"/>
      <c r="BA520" s="49"/>
      <c r="BB520" s="49"/>
      <c r="BC520" s="49"/>
      <c r="BD520" s="49">
        <v>420</v>
      </c>
    </row>
    <row r="521" spans="1:56" s="168" customFormat="1" ht="12.95" customHeight="1">
      <c r="A521" s="226" t="s">
        <v>848</v>
      </c>
      <c r="B521" s="226"/>
      <c r="C521" s="229"/>
      <c r="D521" s="226">
        <v>210015183</v>
      </c>
      <c r="E521" s="149" t="s">
        <v>1402</v>
      </c>
      <c r="F521" s="149">
        <v>22100322</v>
      </c>
      <c r="G521" s="37" t="s">
        <v>1538</v>
      </c>
      <c r="H521" s="37" t="s">
        <v>854</v>
      </c>
      <c r="I521" s="37" t="s">
        <v>855</v>
      </c>
      <c r="J521" s="37" t="s">
        <v>856</v>
      </c>
      <c r="K521" s="38" t="s">
        <v>104</v>
      </c>
      <c r="L521" s="39" t="s">
        <v>105</v>
      </c>
      <c r="M521" s="37"/>
      <c r="N521" s="40" t="s">
        <v>106</v>
      </c>
      <c r="O521" s="39" t="s">
        <v>107</v>
      </c>
      <c r="P521" s="37" t="s">
        <v>108</v>
      </c>
      <c r="Q521" s="39" t="s">
        <v>109</v>
      </c>
      <c r="R521" s="38" t="s">
        <v>110</v>
      </c>
      <c r="S521" s="39" t="s">
        <v>107</v>
      </c>
      <c r="T521" s="41" t="s">
        <v>122</v>
      </c>
      <c r="U521" s="37" t="s">
        <v>112</v>
      </c>
      <c r="V521" s="39">
        <v>60</v>
      </c>
      <c r="W521" s="37" t="s">
        <v>113</v>
      </c>
      <c r="X521" s="39"/>
      <c r="Y521" s="39"/>
      <c r="Z521" s="39"/>
      <c r="AA521" s="40" t="s">
        <v>106</v>
      </c>
      <c r="AB521" s="38">
        <v>90</v>
      </c>
      <c r="AC521" s="38">
        <v>10</v>
      </c>
      <c r="AD521" s="42" t="s">
        <v>129</v>
      </c>
      <c r="AE521" s="37" t="s">
        <v>115</v>
      </c>
      <c r="AF521" s="50">
        <v>380</v>
      </c>
      <c r="AG521" s="50">
        <v>299.77999999999997</v>
      </c>
      <c r="AH521" s="43">
        <f t="shared" si="35"/>
        <v>113916.4</v>
      </c>
      <c r="AI521" s="44">
        <f t="shared" si="36"/>
        <v>127586.368</v>
      </c>
      <c r="AJ521" s="45"/>
      <c r="AK521" s="46"/>
      <c r="AL521" s="45"/>
      <c r="AM521" s="45" t="s">
        <v>116</v>
      </c>
      <c r="AN521" s="35"/>
      <c r="AO521" s="37"/>
      <c r="AP521" s="37"/>
      <c r="AQ521" s="37"/>
      <c r="AR521" s="37" t="s">
        <v>857</v>
      </c>
      <c r="AS521" s="37" t="s">
        <v>857</v>
      </c>
      <c r="AT521" s="37"/>
      <c r="AU521" s="37"/>
      <c r="AV521" s="37"/>
      <c r="AW521" s="37"/>
      <c r="AX521" s="37"/>
      <c r="AY521" s="37"/>
      <c r="AZ521" s="49"/>
      <c r="BA521" s="49"/>
      <c r="BB521" s="49"/>
      <c r="BC521" s="49"/>
      <c r="BD521" s="49">
        <v>421</v>
      </c>
    </row>
    <row r="522" spans="1:56" s="168" customFormat="1" ht="12.95" customHeight="1">
      <c r="A522" s="226" t="s">
        <v>848</v>
      </c>
      <c r="B522" s="226"/>
      <c r="C522" s="229"/>
      <c r="D522" s="226">
        <v>210035534</v>
      </c>
      <c r="E522" s="149" t="s">
        <v>1401</v>
      </c>
      <c r="F522" s="149">
        <v>22100323</v>
      </c>
      <c r="G522" s="37" t="s">
        <v>1539</v>
      </c>
      <c r="H522" s="37" t="s">
        <v>854</v>
      </c>
      <c r="I522" s="37" t="s">
        <v>855</v>
      </c>
      <c r="J522" s="37" t="s">
        <v>856</v>
      </c>
      <c r="K522" s="38" t="s">
        <v>104</v>
      </c>
      <c r="L522" s="39" t="s">
        <v>105</v>
      </c>
      <c r="M522" s="37"/>
      <c r="N522" s="40" t="s">
        <v>106</v>
      </c>
      <c r="O522" s="39" t="s">
        <v>107</v>
      </c>
      <c r="P522" s="37" t="s">
        <v>108</v>
      </c>
      <c r="Q522" s="39" t="s">
        <v>109</v>
      </c>
      <c r="R522" s="38" t="s">
        <v>110</v>
      </c>
      <c r="S522" s="39" t="s">
        <v>107</v>
      </c>
      <c r="T522" s="41" t="s">
        <v>122</v>
      </c>
      <c r="U522" s="37" t="s">
        <v>112</v>
      </c>
      <c r="V522" s="39">
        <v>60</v>
      </c>
      <c r="W522" s="37" t="s">
        <v>113</v>
      </c>
      <c r="X522" s="39"/>
      <c r="Y522" s="39"/>
      <c r="Z522" s="39"/>
      <c r="AA522" s="40" t="s">
        <v>106</v>
      </c>
      <c r="AB522" s="38">
        <v>90</v>
      </c>
      <c r="AC522" s="38">
        <v>10</v>
      </c>
      <c r="AD522" s="42" t="s">
        <v>129</v>
      </c>
      <c r="AE522" s="37" t="s">
        <v>115</v>
      </c>
      <c r="AF522" s="50">
        <v>2130</v>
      </c>
      <c r="AG522" s="50">
        <v>2611.5</v>
      </c>
      <c r="AH522" s="43">
        <f t="shared" si="35"/>
        <v>5562495</v>
      </c>
      <c r="AI522" s="44">
        <f t="shared" si="36"/>
        <v>6229994.4000000004</v>
      </c>
      <c r="AJ522" s="45"/>
      <c r="AK522" s="46"/>
      <c r="AL522" s="45"/>
      <c r="AM522" s="45" t="s">
        <v>116</v>
      </c>
      <c r="AN522" s="35"/>
      <c r="AO522" s="37"/>
      <c r="AP522" s="37"/>
      <c r="AQ522" s="37"/>
      <c r="AR522" s="37" t="s">
        <v>858</v>
      </c>
      <c r="AS522" s="37" t="s">
        <v>858</v>
      </c>
      <c r="AT522" s="37"/>
      <c r="AU522" s="37"/>
      <c r="AV522" s="37"/>
      <c r="AW522" s="37"/>
      <c r="AX522" s="37"/>
      <c r="AY522" s="37"/>
      <c r="AZ522" s="49"/>
      <c r="BA522" s="49"/>
      <c r="BB522" s="49"/>
      <c r="BC522" s="49"/>
      <c r="BD522" s="49">
        <v>422</v>
      </c>
    </row>
    <row r="523" spans="1:56" s="168" customFormat="1" ht="12.95" customHeight="1">
      <c r="A523" s="226" t="s">
        <v>848</v>
      </c>
      <c r="B523" s="226"/>
      <c r="C523" s="229"/>
      <c r="D523" s="226">
        <v>210026529</v>
      </c>
      <c r="E523" s="149" t="s">
        <v>1387</v>
      </c>
      <c r="F523" s="149">
        <v>22100324</v>
      </c>
      <c r="G523" s="37" t="s">
        <v>1540</v>
      </c>
      <c r="H523" s="37" t="s">
        <v>859</v>
      </c>
      <c r="I523" s="37" t="s">
        <v>860</v>
      </c>
      <c r="J523" s="37" t="s">
        <v>861</v>
      </c>
      <c r="K523" s="38" t="s">
        <v>104</v>
      </c>
      <c r="L523" s="39" t="s">
        <v>105</v>
      </c>
      <c r="M523" s="37"/>
      <c r="N523" s="40" t="s">
        <v>106</v>
      </c>
      <c r="O523" s="39" t="s">
        <v>107</v>
      </c>
      <c r="P523" s="37" t="s">
        <v>108</v>
      </c>
      <c r="Q523" s="39" t="s">
        <v>109</v>
      </c>
      <c r="R523" s="38" t="s">
        <v>110</v>
      </c>
      <c r="S523" s="39" t="s">
        <v>107</v>
      </c>
      <c r="T523" s="41" t="s">
        <v>122</v>
      </c>
      <c r="U523" s="37" t="s">
        <v>112</v>
      </c>
      <c r="V523" s="39">
        <v>60</v>
      </c>
      <c r="W523" s="37" t="s">
        <v>113</v>
      </c>
      <c r="X523" s="39"/>
      <c r="Y523" s="39"/>
      <c r="Z523" s="39"/>
      <c r="AA523" s="40" t="s">
        <v>106</v>
      </c>
      <c r="AB523" s="38">
        <v>90</v>
      </c>
      <c r="AC523" s="38">
        <v>10</v>
      </c>
      <c r="AD523" s="42" t="s">
        <v>129</v>
      </c>
      <c r="AE523" s="37" t="s">
        <v>115</v>
      </c>
      <c r="AF523" s="50">
        <v>2708</v>
      </c>
      <c r="AG523" s="50">
        <v>54.5</v>
      </c>
      <c r="AH523" s="43">
        <f t="shared" si="35"/>
        <v>147586</v>
      </c>
      <c r="AI523" s="44">
        <f t="shared" si="36"/>
        <v>165296.32000000001</v>
      </c>
      <c r="AJ523" s="45"/>
      <c r="AK523" s="46"/>
      <c r="AL523" s="45"/>
      <c r="AM523" s="45" t="s">
        <v>116</v>
      </c>
      <c r="AN523" s="35"/>
      <c r="AO523" s="37"/>
      <c r="AP523" s="37"/>
      <c r="AQ523" s="37"/>
      <c r="AR523" s="37" t="s">
        <v>862</v>
      </c>
      <c r="AS523" s="37" t="s">
        <v>862</v>
      </c>
      <c r="AT523" s="37"/>
      <c r="AU523" s="37"/>
      <c r="AV523" s="37"/>
      <c r="AW523" s="37"/>
      <c r="AX523" s="37"/>
      <c r="AY523" s="37"/>
      <c r="AZ523" s="49"/>
      <c r="BA523" s="49"/>
      <c r="BB523" s="49"/>
      <c r="BC523" s="49"/>
      <c r="BD523" s="49">
        <v>423</v>
      </c>
    </row>
    <row r="524" spans="1:56" s="168" customFormat="1" ht="12.95" customHeight="1">
      <c r="A524" s="226" t="s">
        <v>848</v>
      </c>
      <c r="B524" s="226"/>
      <c r="C524" s="229"/>
      <c r="D524" s="226">
        <v>220011168</v>
      </c>
      <c r="E524" s="149" t="s">
        <v>1386</v>
      </c>
      <c r="F524" s="149">
        <v>22100325</v>
      </c>
      <c r="G524" s="37" t="s">
        <v>1541</v>
      </c>
      <c r="H524" s="37" t="s">
        <v>859</v>
      </c>
      <c r="I524" s="37" t="s">
        <v>860</v>
      </c>
      <c r="J524" s="37" t="s">
        <v>861</v>
      </c>
      <c r="K524" s="38" t="s">
        <v>104</v>
      </c>
      <c r="L524" s="39" t="s">
        <v>105</v>
      </c>
      <c r="M524" s="37"/>
      <c r="N524" s="40" t="s">
        <v>106</v>
      </c>
      <c r="O524" s="39" t="s">
        <v>107</v>
      </c>
      <c r="P524" s="37" t="s">
        <v>108</v>
      </c>
      <c r="Q524" s="39" t="s">
        <v>109</v>
      </c>
      <c r="R524" s="38" t="s">
        <v>110</v>
      </c>
      <c r="S524" s="39" t="s">
        <v>107</v>
      </c>
      <c r="T524" s="41" t="s">
        <v>122</v>
      </c>
      <c r="U524" s="37" t="s">
        <v>112</v>
      </c>
      <c r="V524" s="39">
        <v>60</v>
      </c>
      <c r="W524" s="37" t="s">
        <v>113</v>
      </c>
      <c r="X524" s="39"/>
      <c r="Y524" s="39"/>
      <c r="Z524" s="39"/>
      <c r="AA524" s="40" t="s">
        <v>106</v>
      </c>
      <c r="AB524" s="38">
        <v>90</v>
      </c>
      <c r="AC524" s="38">
        <v>10</v>
      </c>
      <c r="AD524" s="42" t="s">
        <v>129</v>
      </c>
      <c r="AE524" s="37" t="s">
        <v>115</v>
      </c>
      <c r="AF524" s="50">
        <v>600</v>
      </c>
      <c r="AG524" s="50">
        <v>55.6</v>
      </c>
      <c r="AH524" s="43">
        <f t="shared" si="35"/>
        <v>33360</v>
      </c>
      <c r="AI524" s="44">
        <f t="shared" si="36"/>
        <v>37363.200000000004</v>
      </c>
      <c r="AJ524" s="45"/>
      <c r="AK524" s="46"/>
      <c r="AL524" s="45"/>
      <c r="AM524" s="45" t="s">
        <v>116</v>
      </c>
      <c r="AN524" s="35"/>
      <c r="AO524" s="37"/>
      <c r="AP524" s="37"/>
      <c r="AQ524" s="37"/>
      <c r="AR524" s="37" t="s">
        <v>863</v>
      </c>
      <c r="AS524" s="37" t="s">
        <v>863</v>
      </c>
      <c r="AT524" s="37"/>
      <c r="AU524" s="37"/>
      <c r="AV524" s="37"/>
      <c r="AW524" s="37"/>
      <c r="AX524" s="37"/>
      <c r="AY524" s="37"/>
      <c r="AZ524" s="49"/>
      <c r="BA524" s="49"/>
      <c r="BB524" s="49"/>
      <c r="BC524" s="49"/>
      <c r="BD524" s="49">
        <v>424</v>
      </c>
    </row>
    <row r="525" spans="1:56" s="168" customFormat="1" ht="12.95" customHeight="1">
      <c r="A525" s="226" t="s">
        <v>848</v>
      </c>
      <c r="B525" s="226"/>
      <c r="C525" s="229"/>
      <c r="D525" s="226">
        <v>230000197</v>
      </c>
      <c r="E525" s="149" t="s">
        <v>1277</v>
      </c>
      <c r="F525" s="149">
        <v>22100326</v>
      </c>
      <c r="G525" s="37" t="s">
        <v>1542</v>
      </c>
      <c r="H525" s="37" t="s">
        <v>1196</v>
      </c>
      <c r="I525" s="37" t="s">
        <v>864</v>
      </c>
      <c r="J525" s="37" t="s">
        <v>1197</v>
      </c>
      <c r="K525" s="38" t="s">
        <v>104</v>
      </c>
      <c r="L525" s="39" t="s">
        <v>105</v>
      </c>
      <c r="M525" s="37"/>
      <c r="N525" s="40" t="s">
        <v>106</v>
      </c>
      <c r="O525" s="39" t="s">
        <v>107</v>
      </c>
      <c r="P525" s="37" t="s">
        <v>108</v>
      </c>
      <c r="Q525" s="39" t="s">
        <v>109</v>
      </c>
      <c r="R525" s="38" t="s">
        <v>110</v>
      </c>
      <c r="S525" s="39" t="s">
        <v>107</v>
      </c>
      <c r="T525" s="41" t="s">
        <v>122</v>
      </c>
      <c r="U525" s="37" t="s">
        <v>112</v>
      </c>
      <c r="V525" s="39">
        <v>60</v>
      </c>
      <c r="W525" s="37" t="s">
        <v>113</v>
      </c>
      <c r="X525" s="39"/>
      <c r="Y525" s="39"/>
      <c r="Z525" s="39"/>
      <c r="AA525" s="40" t="s">
        <v>106</v>
      </c>
      <c r="AB525" s="38">
        <v>90</v>
      </c>
      <c r="AC525" s="38">
        <v>10</v>
      </c>
      <c r="AD525" s="42" t="s">
        <v>114</v>
      </c>
      <c r="AE525" s="37" t="s">
        <v>115</v>
      </c>
      <c r="AF525" s="50">
        <v>5500</v>
      </c>
      <c r="AG525" s="50">
        <v>432.17</v>
      </c>
      <c r="AH525" s="43">
        <f t="shared" si="35"/>
        <v>2376935</v>
      </c>
      <c r="AI525" s="44">
        <f t="shared" si="36"/>
        <v>2662167.2000000002</v>
      </c>
      <c r="AJ525" s="45"/>
      <c r="AK525" s="46"/>
      <c r="AL525" s="45"/>
      <c r="AM525" s="45" t="s">
        <v>116</v>
      </c>
      <c r="AN525" s="35"/>
      <c r="AO525" s="37"/>
      <c r="AP525" s="37"/>
      <c r="AQ525" s="37"/>
      <c r="AR525" s="37" t="s">
        <v>865</v>
      </c>
      <c r="AS525" s="37" t="s">
        <v>865</v>
      </c>
      <c r="AT525" s="37"/>
      <c r="AU525" s="37"/>
      <c r="AV525" s="37"/>
      <c r="AW525" s="37"/>
      <c r="AX525" s="37"/>
      <c r="AY525" s="37"/>
      <c r="AZ525" s="49"/>
      <c r="BA525" s="49"/>
      <c r="BB525" s="49"/>
      <c r="BC525" s="49"/>
      <c r="BD525" s="49">
        <v>425</v>
      </c>
    </row>
    <row r="526" spans="1:56" s="168" customFormat="1" ht="12.95" customHeight="1">
      <c r="A526" s="226" t="s">
        <v>848</v>
      </c>
      <c r="B526" s="226"/>
      <c r="C526" s="229"/>
      <c r="D526" s="226">
        <v>210033208</v>
      </c>
      <c r="E526" s="149" t="s">
        <v>3575</v>
      </c>
      <c r="F526" s="149">
        <v>22100327</v>
      </c>
      <c r="G526" s="37" t="s">
        <v>1543</v>
      </c>
      <c r="H526" s="37" t="s">
        <v>866</v>
      </c>
      <c r="I526" s="37" t="s">
        <v>867</v>
      </c>
      <c r="J526" s="37" t="s">
        <v>868</v>
      </c>
      <c r="K526" s="38" t="s">
        <v>104</v>
      </c>
      <c r="L526" s="39" t="s">
        <v>105</v>
      </c>
      <c r="M526" s="37" t="s">
        <v>121</v>
      </c>
      <c r="N526" s="40" t="s">
        <v>83</v>
      </c>
      <c r="O526" s="39" t="s">
        <v>107</v>
      </c>
      <c r="P526" s="37" t="s">
        <v>108</v>
      </c>
      <c r="Q526" s="39" t="s">
        <v>109</v>
      </c>
      <c r="R526" s="38" t="s">
        <v>110</v>
      </c>
      <c r="S526" s="39" t="s">
        <v>107</v>
      </c>
      <c r="T526" s="41" t="s">
        <v>122</v>
      </c>
      <c r="U526" s="37" t="s">
        <v>112</v>
      </c>
      <c r="V526" s="39">
        <v>60</v>
      </c>
      <c r="W526" s="37" t="s">
        <v>113</v>
      </c>
      <c r="X526" s="39"/>
      <c r="Y526" s="39"/>
      <c r="Z526" s="39"/>
      <c r="AA526" s="40">
        <v>30</v>
      </c>
      <c r="AB526" s="38">
        <v>60</v>
      </c>
      <c r="AC526" s="38">
        <v>10</v>
      </c>
      <c r="AD526" s="42" t="s">
        <v>129</v>
      </c>
      <c r="AE526" s="37" t="s">
        <v>115</v>
      </c>
      <c r="AF526" s="50">
        <v>40</v>
      </c>
      <c r="AG526" s="50">
        <v>34650</v>
      </c>
      <c r="AH526" s="43">
        <f t="shared" si="35"/>
        <v>1386000</v>
      </c>
      <c r="AI526" s="44">
        <f t="shared" si="36"/>
        <v>1552320.0000000002</v>
      </c>
      <c r="AJ526" s="45"/>
      <c r="AK526" s="46"/>
      <c r="AL526" s="45"/>
      <c r="AM526" s="45" t="s">
        <v>116</v>
      </c>
      <c r="AN526" s="35"/>
      <c r="AO526" s="37"/>
      <c r="AP526" s="37"/>
      <c r="AQ526" s="37"/>
      <c r="AR526" s="37" t="s">
        <v>869</v>
      </c>
      <c r="AS526" s="37" t="s">
        <v>869</v>
      </c>
      <c r="AT526" s="37"/>
      <c r="AU526" s="37"/>
      <c r="AV526" s="37"/>
      <c r="AW526" s="37"/>
      <c r="AX526" s="37"/>
      <c r="AY526" s="37"/>
      <c r="AZ526" s="49"/>
      <c r="BA526" s="49"/>
      <c r="BB526" s="49"/>
      <c r="BC526" s="49"/>
      <c r="BD526" s="49">
        <v>426</v>
      </c>
    </row>
    <row r="527" spans="1:56" s="168" customFormat="1" ht="12.95" customHeight="1">
      <c r="A527" s="226" t="s">
        <v>848</v>
      </c>
      <c r="B527" s="226"/>
      <c r="C527" s="229"/>
      <c r="D527" s="226">
        <v>210033114</v>
      </c>
      <c r="E527" s="149" t="s">
        <v>3576</v>
      </c>
      <c r="F527" s="149">
        <v>22100328</v>
      </c>
      <c r="G527" s="37" t="s">
        <v>1544</v>
      </c>
      <c r="H527" s="37" t="s">
        <v>870</v>
      </c>
      <c r="I527" s="37" t="s">
        <v>867</v>
      </c>
      <c r="J527" s="37" t="s">
        <v>871</v>
      </c>
      <c r="K527" s="38" t="s">
        <v>150</v>
      </c>
      <c r="L527" s="39" t="s">
        <v>105</v>
      </c>
      <c r="M527" s="37" t="s">
        <v>121</v>
      </c>
      <c r="N527" s="40" t="s">
        <v>83</v>
      </c>
      <c r="O527" s="39" t="s">
        <v>107</v>
      </c>
      <c r="P527" s="37" t="s">
        <v>108</v>
      </c>
      <c r="Q527" s="39" t="s">
        <v>109</v>
      </c>
      <c r="R527" s="38" t="s">
        <v>110</v>
      </c>
      <c r="S527" s="39" t="s">
        <v>107</v>
      </c>
      <c r="T527" s="41" t="s">
        <v>122</v>
      </c>
      <c r="U527" s="37" t="s">
        <v>112</v>
      </c>
      <c r="V527" s="39">
        <v>60</v>
      </c>
      <c r="W527" s="37" t="s">
        <v>113</v>
      </c>
      <c r="X527" s="39"/>
      <c r="Y527" s="39"/>
      <c r="Z527" s="39"/>
      <c r="AA527" s="40">
        <v>30</v>
      </c>
      <c r="AB527" s="38">
        <v>60</v>
      </c>
      <c r="AC527" s="38">
        <v>10</v>
      </c>
      <c r="AD527" s="42" t="s">
        <v>129</v>
      </c>
      <c r="AE527" s="37" t="s">
        <v>115</v>
      </c>
      <c r="AF527" s="50">
        <v>2910</v>
      </c>
      <c r="AG527" s="50">
        <v>2315</v>
      </c>
      <c r="AH527" s="43">
        <f t="shared" si="35"/>
        <v>6736650</v>
      </c>
      <c r="AI527" s="44">
        <f t="shared" si="36"/>
        <v>7545048.0000000009</v>
      </c>
      <c r="AJ527" s="45"/>
      <c r="AK527" s="46"/>
      <c r="AL527" s="45"/>
      <c r="AM527" s="45" t="s">
        <v>116</v>
      </c>
      <c r="AN527" s="35"/>
      <c r="AO527" s="37"/>
      <c r="AP527" s="37"/>
      <c r="AQ527" s="37"/>
      <c r="AR527" s="37" t="s">
        <v>872</v>
      </c>
      <c r="AS527" s="37" t="s">
        <v>872</v>
      </c>
      <c r="AT527" s="37"/>
      <c r="AU527" s="37"/>
      <c r="AV527" s="37"/>
      <c r="AW527" s="37"/>
      <c r="AX527" s="37"/>
      <c r="AY527" s="37"/>
      <c r="AZ527" s="49"/>
      <c r="BA527" s="49"/>
      <c r="BB527" s="49"/>
      <c r="BC527" s="49"/>
      <c r="BD527" s="49">
        <v>427</v>
      </c>
    </row>
    <row r="528" spans="1:56" s="168" customFormat="1" ht="12.95" customHeight="1">
      <c r="A528" s="226" t="s">
        <v>848</v>
      </c>
      <c r="B528" s="226"/>
      <c r="C528" s="229"/>
      <c r="D528" s="226">
        <v>210028814</v>
      </c>
      <c r="E528" s="149" t="s">
        <v>3577</v>
      </c>
      <c r="F528" s="149">
        <v>22100329</v>
      </c>
      <c r="G528" s="37" t="s">
        <v>1545</v>
      </c>
      <c r="H528" s="37" t="s">
        <v>873</v>
      </c>
      <c r="I528" s="37" t="s">
        <v>867</v>
      </c>
      <c r="J528" s="37" t="s">
        <v>874</v>
      </c>
      <c r="K528" s="38" t="s">
        <v>150</v>
      </c>
      <c r="L528" s="39" t="s">
        <v>105</v>
      </c>
      <c r="M528" s="37" t="s">
        <v>121</v>
      </c>
      <c r="N528" s="40" t="s">
        <v>83</v>
      </c>
      <c r="O528" s="39" t="s">
        <v>107</v>
      </c>
      <c r="P528" s="37" t="s">
        <v>108</v>
      </c>
      <c r="Q528" s="39" t="s">
        <v>109</v>
      </c>
      <c r="R528" s="38" t="s">
        <v>110</v>
      </c>
      <c r="S528" s="39" t="s">
        <v>107</v>
      </c>
      <c r="T528" s="41" t="s">
        <v>122</v>
      </c>
      <c r="U528" s="37" t="s">
        <v>112</v>
      </c>
      <c r="V528" s="39">
        <v>60</v>
      </c>
      <c r="W528" s="37" t="s">
        <v>113</v>
      </c>
      <c r="X528" s="39"/>
      <c r="Y528" s="39"/>
      <c r="Z528" s="39"/>
      <c r="AA528" s="40">
        <v>30</v>
      </c>
      <c r="AB528" s="38">
        <v>60</v>
      </c>
      <c r="AC528" s="38">
        <v>10</v>
      </c>
      <c r="AD528" s="42" t="s">
        <v>129</v>
      </c>
      <c r="AE528" s="37" t="s">
        <v>115</v>
      </c>
      <c r="AF528" s="50">
        <v>2180</v>
      </c>
      <c r="AG528" s="50">
        <v>4778.5</v>
      </c>
      <c r="AH528" s="43">
        <f t="shared" si="35"/>
        <v>10417130</v>
      </c>
      <c r="AI528" s="44">
        <f t="shared" si="36"/>
        <v>11667185.600000001</v>
      </c>
      <c r="AJ528" s="45"/>
      <c r="AK528" s="46"/>
      <c r="AL528" s="45"/>
      <c r="AM528" s="45" t="s">
        <v>116</v>
      </c>
      <c r="AN528" s="35"/>
      <c r="AO528" s="37"/>
      <c r="AP528" s="37"/>
      <c r="AQ528" s="37"/>
      <c r="AR528" s="37" t="s">
        <v>875</v>
      </c>
      <c r="AS528" s="37" t="s">
        <v>875</v>
      </c>
      <c r="AT528" s="37"/>
      <c r="AU528" s="37"/>
      <c r="AV528" s="37"/>
      <c r="AW528" s="37"/>
      <c r="AX528" s="37"/>
      <c r="AY528" s="37"/>
      <c r="AZ528" s="49"/>
      <c r="BA528" s="49"/>
      <c r="BB528" s="49"/>
      <c r="BC528" s="49"/>
      <c r="BD528" s="49">
        <v>428</v>
      </c>
    </row>
    <row r="529" spans="1:258" s="168" customFormat="1" ht="12.95" customHeight="1">
      <c r="A529" s="226" t="s">
        <v>848</v>
      </c>
      <c r="B529" s="226"/>
      <c r="C529" s="229"/>
      <c r="D529" s="226">
        <v>210031118</v>
      </c>
      <c r="E529" s="149" t="s">
        <v>3578</v>
      </c>
      <c r="F529" s="149">
        <v>22100330</v>
      </c>
      <c r="G529" s="37" t="s">
        <v>1546</v>
      </c>
      <c r="H529" s="37" t="s">
        <v>876</v>
      </c>
      <c r="I529" s="37" t="s">
        <v>867</v>
      </c>
      <c r="J529" s="37" t="s">
        <v>877</v>
      </c>
      <c r="K529" s="38" t="s">
        <v>150</v>
      </c>
      <c r="L529" s="39" t="s">
        <v>105</v>
      </c>
      <c r="M529" s="37" t="s">
        <v>121</v>
      </c>
      <c r="N529" s="40" t="s">
        <v>83</v>
      </c>
      <c r="O529" s="39" t="s">
        <v>107</v>
      </c>
      <c r="P529" s="37" t="s">
        <v>108</v>
      </c>
      <c r="Q529" s="39" t="s">
        <v>109</v>
      </c>
      <c r="R529" s="38" t="s">
        <v>110</v>
      </c>
      <c r="S529" s="39" t="s">
        <v>107</v>
      </c>
      <c r="T529" s="41" t="s">
        <v>122</v>
      </c>
      <c r="U529" s="37" t="s">
        <v>112</v>
      </c>
      <c r="V529" s="39">
        <v>60</v>
      </c>
      <c r="W529" s="37" t="s">
        <v>113</v>
      </c>
      <c r="X529" s="39"/>
      <c r="Y529" s="39"/>
      <c r="Z529" s="39"/>
      <c r="AA529" s="40">
        <v>30</v>
      </c>
      <c r="AB529" s="38">
        <v>60</v>
      </c>
      <c r="AC529" s="38">
        <v>10</v>
      </c>
      <c r="AD529" s="42" t="s">
        <v>129</v>
      </c>
      <c r="AE529" s="37" t="s">
        <v>115</v>
      </c>
      <c r="AF529" s="50">
        <v>3560</v>
      </c>
      <c r="AG529" s="50">
        <v>1650</v>
      </c>
      <c r="AH529" s="43">
        <f t="shared" si="35"/>
        <v>5874000</v>
      </c>
      <c r="AI529" s="44">
        <f t="shared" si="36"/>
        <v>6578880.0000000009</v>
      </c>
      <c r="AJ529" s="45"/>
      <c r="AK529" s="46"/>
      <c r="AL529" s="45"/>
      <c r="AM529" s="45" t="s">
        <v>116</v>
      </c>
      <c r="AN529" s="35"/>
      <c r="AO529" s="37"/>
      <c r="AP529" s="37"/>
      <c r="AQ529" s="37"/>
      <c r="AR529" s="37" t="s">
        <v>878</v>
      </c>
      <c r="AS529" s="37" t="s">
        <v>878</v>
      </c>
      <c r="AT529" s="37"/>
      <c r="AU529" s="37"/>
      <c r="AV529" s="37"/>
      <c r="AW529" s="37"/>
      <c r="AX529" s="37"/>
      <c r="AY529" s="37"/>
      <c r="AZ529" s="49"/>
      <c r="BA529" s="49"/>
      <c r="BB529" s="49"/>
      <c r="BC529" s="49"/>
      <c r="BD529" s="49">
        <v>429</v>
      </c>
    </row>
    <row r="530" spans="1:258" s="168" customFormat="1" ht="12.95" customHeight="1">
      <c r="A530" s="226" t="s">
        <v>848</v>
      </c>
      <c r="B530" s="226"/>
      <c r="C530" s="229"/>
      <c r="D530" s="226">
        <v>210028815</v>
      </c>
      <c r="E530" s="149" t="s">
        <v>3579</v>
      </c>
      <c r="F530" s="149">
        <v>22100331</v>
      </c>
      <c r="G530" s="37" t="s">
        <v>1547</v>
      </c>
      <c r="H530" s="37" t="s">
        <v>879</v>
      </c>
      <c r="I530" s="37" t="s">
        <v>867</v>
      </c>
      <c r="J530" s="37" t="s">
        <v>880</v>
      </c>
      <c r="K530" s="38" t="s">
        <v>150</v>
      </c>
      <c r="L530" s="39" t="s">
        <v>105</v>
      </c>
      <c r="M530" s="37" t="s">
        <v>121</v>
      </c>
      <c r="N530" s="40" t="s">
        <v>83</v>
      </c>
      <c r="O530" s="39" t="s">
        <v>107</v>
      </c>
      <c r="P530" s="37" t="s">
        <v>108</v>
      </c>
      <c r="Q530" s="39" t="s">
        <v>109</v>
      </c>
      <c r="R530" s="38" t="s">
        <v>110</v>
      </c>
      <c r="S530" s="39" t="s">
        <v>107</v>
      </c>
      <c r="T530" s="41" t="s">
        <v>122</v>
      </c>
      <c r="U530" s="37" t="s">
        <v>112</v>
      </c>
      <c r="V530" s="39">
        <v>60</v>
      </c>
      <c r="W530" s="37" t="s">
        <v>113</v>
      </c>
      <c r="X530" s="39"/>
      <c r="Y530" s="39"/>
      <c r="Z530" s="39"/>
      <c r="AA530" s="40">
        <v>30</v>
      </c>
      <c r="AB530" s="38">
        <v>60</v>
      </c>
      <c r="AC530" s="38">
        <v>10</v>
      </c>
      <c r="AD530" s="42" t="s">
        <v>129</v>
      </c>
      <c r="AE530" s="37" t="s">
        <v>115</v>
      </c>
      <c r="AF530" s="50">
        <v>1200</v>
      </c>
      <c r="AG530" s="50">
        <v>1674.5</v>
      </c>
      <c r="AH530" s="43">
        <f t="shared" si="35"/>
        <v>2009400</v>
      </c>
      <c r="AI530" s="44">
        <f t="shared" si="36"/>
        <v>2250528</v>
      </c>
      <c r="AJ530" s="45"/>
      <c r="AK530" s="46"/>
      <c r="AL530" s="45"/>
      <c r="AM530" s="45" t="s">
        <v>116</v>
      </c>
      <c r="AN530" s="35"/>
      <c r="AO530" s="37"/>
      <c r="AP530" s="37"/>
      <c r="AQ530" s="37"/>
      <c r="AR530" s="37" t="s">
        <v>881</v>
      </c>
      <c r="AS530" s="37" t="s">
        <v>881</v>
      </c>
      <c r="AT530" s="37"/>
      <c r="AU530" s="37"/>
      <c r="AV530" s="37"/>
      <c r="AW530" s="37"/>
      <c r="AX530" s="37"/>
      <c r="AY530" s="37"/>
      <c r="AZ530" s="49"/>
      <c r="BA530" s="49"/>
      <c r="BB530" s="49"/>
      <c r="BC530" s="49"/>
      <c r="BD530" s="49">
        <v>430</v>
      </c>
    </row>
    <row r="531" spans="1:258" s="168" customFormat="1" ht="12.95" customHeight="1">
      <c r="A531" s="226" t="s">
        <v>848</v>
      </c>
      <c r="B531" s="226"/>
      <c r="C531" s="229"/>
      <c r="D531" s="226">
        <v>210028816</v>
      </c>
      <c r="E531" s="149" t="s">
        <v>3580</v>
      </c>
      <c r="F531" s="149">
        <v>22100332</v>
      </c>
      <c r="G531" s="37" t="s">
        <v>1548</v>
      </c>
      <c r="H531" s="37" t="s">
        <v>882</v>
      </c>
      <c r="I531" s="37" t="s">
        <v>867</v>
      </c>
      <c r="J531" s="37" t="s">
        <v>883</v>
      </c>
      <c r="K531" s="38" t="s">
        <v>150</v>
      </c>
      <c r="L531" s="39" t="s">
        <v>105</v>
      </c>
      <c r="M531" s="37" t="s">
        <v>121</v>
      </c>
      <c r="N531" s="40" t="s">
        <v>83</v>
      </c>
      <c r="O531" s="39" t="s">
        <v>107</v>
      </c>
      <c r="P531" s="37" t="s">
        <v>108</v>
      </c>
      <c r="Q531" s="39" t="s">
        <v>109</v>
      </c>
      <c r="R531" s="38" t="s">
        <v>110</v>
      </c>
      <c r="S531" s="39" t="s">
        <v>107</v>
      </c>
      <c r="T531" s="41" t="s">
        <v>122</v>
      </c>
      <c r="U531" s="37" t="s">
        <v>112</v>
      </c>
      <c r="V531" s="39">
        <v>60</v>
      </c>
      <c r="W531" s="37" t="s">
        <v>113</v>
      </c>
      <c r="X531" s="39"/>
      <c r="Y531" s="39"/>
      <c r="Z531" s="39"/>
      <c r="AA531" s="40">
        <v>30</v>
      </c>
      <c r="AB531" s="38">
        <v>60</v>
      </c>
      <c r="AC531" s="38">
        <v>10</v>
      </c>
      <c r="AD531" s="42" t="s">
        <v>129</v>
      </c>
      <c r="AE531" s="37" t="s">
        <v>115</v>
      </c>
      <c r="AF531" s="50">
        <v>1310</v>
      </c>
      <c r="AG531" s="50">
        <v>2100</v>
      </c>
      <c r="AH531" s="43">
        <f t="shared" si="35"/>
        <v>2751000</v>
      </c>
      <c r="AI531" s="44">
        <f t="shared" si="36"/>
        <v>3081120.0000000005</v>
      </c>
      <c r="AJ531" s="45"/>
      <c r="AK531" s="46"/>
      <c r="AL531" s="45"/>
      <c r="AM531" s="45" t="s">
        <v>116</v>
      </c>
      <c r="AN531" s="35"/>
      <c r="AO531" s="37"/>
      <c r="AP531" s="37"/>
      <c r="AQ531" s="37"/>
      <c r="AR531" s="37" t="s">
        <v>884</v>
      </c>
      <c r="AS531" s="37" t="s">
        <v>884</v>
      </c>
      <c r="AT531" s="37"/>
      <c r="AU531" s="37"/>
      <c r="AV531" s="37"/>
      <c r="AW531" s="37"/>
      <c r="AX531" s="37"/>
      <c r="AY531" s="37"/>
      <c r="AZ531" s="49"/>
      <c r="BA531" s="49"/>
      <c r="BB531" s="49"/>
      <c r="BC531" s="49"/>
      <c r="BD531" s="49">
        <v>431</v>
      </c>
    </row>
    <row r="532" spans="1:258" s="168" customFormat="1" ht="12.95" customHeight="1">
      <c r="A532" s="226" t="s">
        <v>848</v>
      </c>
      <c r="B532" s="226"/>
      <c r="C532" s="229"/>
      <c r="D532" s="226">
        <v>210030848</v>
      </c>
      <c r="E532" s="149" t="s">
        <v>3581</v>
      </c>
      <c r="F532" s="149">
        <v>22100333</v>
      </c>
      <c r="G532" s="37" t="s">
        <v>1549</v>
      </c>
      <c r="H532" s="846" t="s">
        <v>1206</v>
      </c>
      <c r="I532" s="150" t="s">
        <v>867</v>
      </c>
      <c r="J532" s="150" t="s">
        <v>1207</v>
      </c>
      <c r="K532" s="38" t="s">
        <v>150</v>
      </c>
      <c r="L532" s="39" t="s">
        <v>105</v>
      </c>
      <c r="M532" s="37" t="s">
        <v>121</v>
      </c>
      <c r="N532" s="40" t="s">
        <v>83</v>
      </c>
      <c r="O532" s="39" t="s">
        <v>107</v>
      </c>
      <c r="P532" s="37" t="s">
        <v>108</v>
      </c>
      <c r="Q532" s="39" t="s">
        <v>109</v>
      </c>
      <c r="R532" s="38" t="s">
        <v>110</v>
      </c>
      <c r="S532" s="39" t="s">
        <v>107</v>
      </c>
      <c r="T532" s="41" t="s">
        <v>122</v>
      </c>
      <c r="U532" s="37" t="s">
        <v>112</v>
      </c>
      <c r="V532" s="39">
        <v>60</v>
      </c>
      <c r="W532" s="37" t="s">
        <v>113</v>
      </c>
      <c r="X532" s="39"/>
      <c r="Y532" s="39"/>
      <c r="Z532" s="39"/>
      <c r="AA532" s="40">
        <v>30</v>
      </c>
      <c r="AB532" s="38">
        <v>60</v>
      </c>
      <c r="AC532" s="38">
        <v>10</v>
      </c>
      <c r="AD532" s="42" t="s">
        <v>129</v>
      </c>
      <c r="AE532" s="37" t="s">
        <v>115</v>
      </c>
      <c r="AF532" s="50">
        <v>620</v>
      </c>
      <c r="AG532" s="50">
        <v>1470</v>
      </c>
      <c r="AH532" s="43">
        <f t="shared" si="35"/>
        <v>911400</v>
      </c>
      <c r="AI532" s="44">
        <f t="shared" si="36"/>
        <v>1020768.0000000001</v>
      </c>
      <c r="AJ532" s="45"/>
      <c r="AK532" s="46"/>
      <c r="AL532" s="45"/>
      <c r="AM532" s="45" t="s">
        <v>116</v>
      </c>
      <c r="AN532" s="35"/>
      <c r="AO532" s="37"/>
      <c r="AP532" s="37"/>
      <c r="AQ532" s="37"/>
      <c r="AR532" s="37" t="s">
        <v>885</v>
      </c>
      <c r="AS532" s="37" t="s">
        <v>885</v>
      </c>
      <c r="AT532" s="37"/>
      <c r="AU532" s="37"/>
      <c r="AV532" s="37"/>
      <c r="AW532" s="37"/>
      <c r="AX532" s="37"/>
      <c r="AY532" s="37"/>
      <c r="AZ532" s="49"/>
      <c r="BA532" s="49"/>
      <c r="BB532" s="49"/>
      <c r="BC532" s="49"/>
      <c r="BD532" s="49">
        <v>432</v>
      </c>
    </row>
    <row r="533" spans="1:258" s="168" customFormat="1" ht="12.95" customHeight="1">
      <c r="A533" s="226" t="s">
        <v>848</v>
      </c>
      <c r="B533" s="226"/>
      <c r="C533" s="229"/>
      <c r="D533" s="226">
        <v>210036002</v>
      </c>
      <c r="E533" s="149" t="s">
        <v>1576</v>
      </c>
      <c r="F533" s="149">
        <v>22100334</v>
      </c>
      <c r="G533" s="37" t="s">
        <v>1550</v>
      </c>
      <c r="H533" s="37" t="s">
        <v>886</v>
      </c>
      <c r="I533" s="37" t="s">
        <v>887</v>
      </c>
      <c r="J533" s="37" t="s">
        <v>888</v>
      </c>
      <c r="K533" s="38" t="s">
        <v>104</v>
      </c>
      <c r="L533" s="39" t="s">
        <v>105</v>
      </c>
      <c r="M533" s="37"/>
      <c r="N533" s="40" t="s">
        <v>106</v>
      </c>
      <c r="O533" s="39" t="s">
        <v>107</v>
      </c>
      <c r="P533" s="37" t="s">
        <v>108</v>
      </c>
      <c r="Q533" s="39" t="s">
        <v>109</v>
      </c>
      <c r="R533" s="38" t="s">
        <v>110</v>
      </c>
      <c r="S533" s="39" t="s">
        <v>107</v>
      </c>
      <c r="T533" s="41" t="s">
        <v>122</v>
      </c>
      <c r="U533" s="37" t="s">
        <v>112</v>
      </c>
      <c r="V533" s="39">
        <v>60</v>
      </c>
      <c r="W533" s="37" t="s">
        <v>113</v>
      </c>
      <c r="X533" s="39"/>
      <c r="Y533" s="39"/>
      <c r="Z533" s="39"/>
      <c r="AA533" s="40" t="s">
        <v>106</v>
      </c>
      <c r="AB533" s="38">
        <v>90</v>
      </c>
      <c r="AC533" s="38">
        <v>10</v>
      </c>
      <c r="AD533" s="42" t="s">
        <v>129</v>
      </c>
      <c r="AE533" s="37" t="s">
        <v>115</v>
      </c>
      <c r="AF533" s="50">
        <v>18</v>
      </c>
      <c r="AG533" s="50">
        <v>621</v>
      </c>
      <c r="AH533" s="43">
        <f t="shared" si="35"/>
        <v>11178</v>
      </c>
      <c r="AI533" s="44">
        <f t="shared" si="36"/>
        <v>12519.36</v>
      </c>
      <c r="AJ533" s="45"/>
      <c r="AK533" s="46"/>
      <c r="AL533" s="45"/>
      <c r="AM533" s="45" t="s">
        <v>116</v>
      </c>
      <c r="AN533" s="35"/>
      <c r="AO533" s="37"/>
      <c r="AP533" s="37"/>
      <c r="AQ533" s="37"/>
      <c r="AR533" s="37" t="s">
        <v>889</v>
      </c>
      <c r="AS533" s="37" t="s">
        <v>889</v>
      </c>
      <c r="AT533" s="37"/>
      <c r="AU533" s="37"/>
      <c r="AV533" s="37"/>
      <c r="AW533" s="37"/>
      <c r="AX533" s="37"/>
      <c r="AY533" s="37"/>
      <c r="AZ533" s="49"/>
      <c r="BA533" s="49"/>
      <c r="BB533" s="49"/>
      <c r="BC533" s="49"/>
      <c r="BD533" s="49">
        <v>433</v>
      </c>
      <c r="BE533" s="216"/>
      <c r="BF533" s="216"/>
      <c r="BG533" s="216"/>
      <c r="BH533" s="216"/>
      <c r="BI533" s="216"/>
      <c r="BJ533" s="216"/>
      <c r="BK533" s="216"/>
      <c r="BL533" s="216"/>
      <c r="BM533" s="216"/>
      <c r="BN533" s="216"/>
      <c r="BO533" s="216"/>
      <c r="BP533" s="216"/>
      <c r="BQ533" s="216"/>
      <c r="BR533" s="216"/>
      <c r="BS533" s="216"/>
      <c r="BT533" s="216"/>
      <c r="BU533" s="216"/>
      <c r="BV533" s="216"/>
      <c r="BW533" s="216"/>
      <c r="BX533" s="216"/>
      <c r="BY533" s="216"/>
      <c r="BZ533" s="216"/>
      <c r="CA533" s="216"/>
      <c r="CB533" s="216"/>
      <c r="CC533" s="216"/>
      <c r="CD533" s="216"/>
      <c r="CE533" s="216"/>
      <c r="CF533" s="216"/>
      <c r="CG533" s="216"/>
      <c r="CH533" s="216"/>
      <c r="CI533" s="216"/>
      <c r="CJ533" s="216"/>
      <c r="CK533" s="216"/>
      <c r="CL533" s="216"/>
      <c r="CM533" s="216"/>
      <c r="CN533" s="216"/>
      <c r="CO533" s="216"/>
      <c r="CP533" s="216"/>
      <c r="CQ533" s="216"/>
      <c r="CR533" s="216"/>
      <c r="CS533" s="216"/>
      <c r="CT533" s="216"/>
      <c r="CU533" s="216"/>
      <c r="CV533" s="216"/>
      <c r="CW533" s="216"/>
      <c r="CX533" s="216"/>
      <c r="CY533" s="216"/>
      <c r="CZ533" s="216"/>
      <c r="DA533" s="216"/>
      <c r="DB533" s="216"/>
      <c r="DC533" s="216"/>
      <c r="DD533" s="216"/>
      <c r="DE533" s="216"/>
      <c r="DF533" s="216"/>
      <c r="DG533" s="216"/>
      <c r="DH533" s="216"/>
      <c r="DI533" s="216"/>
      <c r="DJ533" s="216"/>
      <c r="DK533" s="216"/>
      <c r="DL533" s="216"/>
      <c r="DM533" s="216"/>
      <c r="DN533" s="216"/>
      <c r="DO533" s="216"/>
      <c r="DP533" s="216"/>
      <c r="DQ533" s="216"/>
      <c r="DR533" s="216"/>
      <c r="DS533" s="216"/>
      <c r="DT533" s="216"/>
      <c r="DU533" s="216"/>
      <c r="DV533" s="216"/>
      <c r="DW533" s="216"/>
      <c r="DX533" s="216"/>
      <c r="DY533" s="216"/>
      <c r="DZ533" s="216"/>
      <c r="EA533" s="216"/>
      <c r="EB533" s="216"/>
      <c r="EC533" s="216"/>
      <c r="ED533" s="216"/>
      <c r="EE533" s="216"/>
      <c r="EF533" s="216"/>
      <c r="EG533" s="216"/>
      <c r="EH533" s="216"/>
      <c r="EI533" s="216"/>
      <c r="EJ533" s="216"/>
      <c r="EK533" s="216"/>
      <c r="EL533" s="216"/>
      <c r="EM533" s="216"/>
      <c r="EN533" s="216"/>
      <c r="EO533" s="216"/>
      <c r="EP533" s="216"/>
      <c r="EQ533" s="216"/>
      <c r="ER533" s="216"/>
      <c r="ES533" s="216"/>
      <c r="ET533" s="216"/>
      <c r="EU533" s="216"/>
      <c r="EV533" s="216"/>
      <c r="EW533" s="216"/>
      <c r="EX533" s="216"/>
      <c r="EY533" s="216"/>
      <c r="EZ533" s="216"/>
      <c r="FA533" s="216"/>
      <c r="FB533" s="216"/>
      <c r="FC533" s="216"/>
      <c r="FD533" s="216"/>
      <c r="FE533" s="216"/>
      <c r="FF533" s="216"/>
      <c r="FG533" s="216"/>
      <c r="FH533" s="216"/>
      <c r="FI533" s="216"/>
      <c r="FJ533" s="216"/>
      <c r="FK533" s="216"/>
      <c r="FL533" s="216"/>
      <c r="FM533" s="216"/>
      <c r="FN533" s="216"/>
      <c r="FO533" s="216"/>
      <c r="FP533" s="216"/>
      <c r="FQ533" s="216"/>
      <c r="FR533" s="216"/>
      <c r="FS533" s="216"/>
      <c r="FT533" s="216"/>
      <c r="FU533" s="216"/>
      <c r="FV533" s="216"/>
      <c r="FW533" s="216"/>
      <c r="FX533" s="216"/>
      <c r="FY533" s="216"/>
      <c r="FZ533" s="216"/>
      <c r="GA533" s="216"/>
      <c r="GB533" s="216"/>
      <c r="GC533" s="216"/>
      <c r="GD533" s="216"/>
      <c r="GE533" s="216"/>
      <c r="GF533" s="216"/>
      <c r="GG533" s="216"/>
      <c r="GH533" s="216"/>
      <c r="GI533" s="216"/>
      <c r="GJ533" s="216"/>
      <c r="GK533" s="216"/>
      <c r="GL533" s="216"/>
      <c r="GM533" s="216"/>
      <c r="GN533" s="216"/>
      <c r="GO533" s="216"/>
      <c r="GP533" s="216"/>
      <c r="GQ533" s="216"/>
      <c r="GR533" s="216"/>
      <c r="GS533" s="216"/>
      <c r="GT533" s="216"/>
      <c r="GU533" s="216"/>
      <c r="GV533" s="216"/>
      <c r="GW533" s="216"/>
      <c r="GX533" s="216"/>
      <c r="GY533" s="216"/>
      <c r="GZ533" s="216"/>
      <c r="HA533" s="216"/>
      <c r="HB533" s="216"/>
      <c r="HC533" s="216"/>
      <c r="HD533" s="216"/>
      <c r="HE533" s="216"/>
      <c r="HF533" s="216"/>
      <c r="HG533" s="216"/>
      <c r="HH533" s="216"/>
      <c r="HI533" s="216"/>
      <c r="HJ533" s="216"/>
      <c r="HK533" s="216"/>
      <c r="HL533" s="216"/>
      <c r="HM533" s="216"/>
      <c r="HN533" s="216"/>
      <c r="HO533" s="216"/>
      <c r="HP533" s="216"/>
      <c r="HQ533" s="216"/>
      <c r="HR533" s="216"/>
      <c r="HS533" s="216"/>
      <c r="HT533" s="216"/>
      <c r="HU533" s="216"/>
      <c r="HV533" s="216"/>
      <c r="HW533" s="216"/>
      <c r="HX533" s="216"/>
      <c r="HY533" s="216"/>
      <c r="HZ533" s="216"/>
      <c r="IA533" s="216"/>
      <c r="IB533" s="216"/>
      <c r="IC533" s="216"/>
      <c r="ID533" s="216"/>
      <c r="IE533" s="216"/>
      <c r="IF533" s="216"/>
      <c r="IG533" s="216"/>
      <c r="IH533" s="216"/>
      <c r="II533" s="216"/>
      <c r="IJ533" s="216"/>
      <c r="IK533" s="216"/>
      <c r="IL533" s="216"/>
      <c r="IM533" s="216"/>
      <c r="IN533" s="216"/>
      <c r="IO533" s="216"/>
      <c r="IP533" s="216"/>
      <c r="IQ533" s="216"/>
      <c r="IR533" s="216"/>
      <c r="IS533" s="216"/>
      <c r="IT533" s="216"/>
      <c r="IU533" s="216"/>
      <c r="IV533" s="216"/>
      <c r="IW533" s="216"/>
      <c r="IX533" s="216"/>
    </row>
    <row r="534" spans="1:258" s="168" customFormat="1" ht="12.95" customHeight="1">
      <c r="A534" s="226" t="s">
        <v>848</v>
      </c>
      <c r="B534" s="226"/>
      <c r="C534" s="229"/>
      <c r="D534" s="226">
        <v>220005957</v>
      </c>
      <c r="E534" s="149" t="s">
        <v>3582</v>
      </c>
      <c r="F534" s="149">
        <v>22100335</v>
      </c>
      <c r="G534" s="37" t="s">
        <v>1551</v>
      </c>
      <c r="H534" s="37" t="s">
        <v>668</v>
      </c>
      <c r="I534" s="37" t="s">
        <v>657</v>
      </c>
      <c r="J534" s="37" t="s">
        <v>669</v>
      </c>
      <c r="K534" s="38" t="s">
        <v>104</v>
      </c>
      <c r="L534" s="39" t="s">
        <v>105</v>
      </c>
      <c r="M534" s="37"/>
      <c r="N534" s="40" t="s">
        <v>106</v>
      </c>
      <c r="O534" s="39" t="s">
        <v>107</v>
      </c>
      <c r="P534" s="37" t="s">
        <v>108</v>
      </c>
      <c r="Q534" s="39" t="s">
        <v>109</v>
      </c>
      <c r="R534" s="38" t="s">
        <v>110</v>
      </c>
      <c r="S534" s="39" t="s">
        <v>107</v>
      </c>
      <c r="T534" s="41" t="s">
        <v>122</v>
      </c>
      <c r="U534" s="37" t="s">
        <v>112</v>
      </c>
      <c r="V534" s="39">
        <v>60</v>
      </c>
      <c r="W534" s="37" t="s">
        <v>113</v>
      </c>
      <c r="X534" s="39"/>
      <c r="Y534" s="39"/>
      <c r="Z534" s="39"/>
      <c r="AA534" s="40" t="s">
        <v>106</v>
      </c>
      <c r="AB534" s="38">
        <v>90</v>
      </c>
      <c r="AC534" s="38">
        <v>10</v>
      </c>
      <c r="AD534" s="42" t="s">
        <v>129</v>
      </c>
      <c r="AE534" s="37" t="s">
        <v>115</v>
      </c>
      <c r="AF534" s="50">
        <v>20</v>
      </c>
      <c r="AG534" s="50">
        <v>46899.39</v>
      </c>
      <c r="AH534" s="43">
        <f t="shared" si="35"/>
        <v>937987.8</v>
      </c>
      <c r="AI534" s="44">
        <f t="shared" si="36"/>
        <v>1050546.3360000001</v>
      </c>
      <c r="AJ534" s="45"/>
      <c r="AK534" s="46"/>
      <c r="AL534" s="45"/>
      <c r="AM534" s="45" t="s">
        <v>116</v>
      </c>
      <c r="AN534" s="35"/>
      <c r="AO534" s="37"/>
      <c r="AP534" s="37"/>
      <c r="AQ534" s="37"/>
      <c r="AR534" s="37" t="s">
        <v>890</v>
      </c>
      <c r="AS534" s="37" t="s">
        <v>890</v>
      </c>
      <c r="AT534" s="37"/>
      <c r="AU534" s="37"/>
      <c r="AV534" s="37"/>
      <c r="AW534" s="37"/>
      <c r="AX534" s="37"/>
      <c r="AY534" s="37"/>
      <c r="AZ534" s="49"/>
      <c r="BA534" s="49"/>
      <c r="BB534" s="49"/>
      <c r="BC534" s="49"/>
      <c r="BD534" s="49">
        <v>434</v>
      </c>
    </row>
    <row r="535" spans="1:258" s="168" customFormat="1" ht="12.95" customHeight="1">
      <c r="A535" s="226" t="s">
        <v>848</v>
      </c>
      <c r="B535" s="226"/>
      <c r="C535" s="229"/>
      <c r="D535" s="226">
        <v>220010001</v>
      </c>
      <c r="E535" s="149" t="s">
        <v>3583</v>
      </c>
      <c r="F535" s="149">
        <v>22100336</v>
      </c>
      <c r="G535" s="37" t="s">
        <v>1552</v>
      </c>
      <c r="H535" s="37" t="s">
        <v>668</v>
      </c>
      <c r="I535" s="37" t="s">
        <v>657</v>
      </c>
      <c r="J535" s="37" t="s">
        <v>669</v>
      </c>
      <c r="K535" s="38" t="s">
        <v>104</v>
      </c>
      <c r="L535" s="39" t="s">
        <v>105</v>
      </c>
      <c r="M535" s="37"/>
      <c r="N535" s="40" t="s">
        <v>106</v>
      </c>
      <c r="O535" s="39" t="s">
        <v>107</v>
      </c>
      <c r="P535" s="37" t="s">
        <v>108</v>
      </c>
      <c r="Q535" s="39" t="s">
        <v>109</v>
      </c>
      <c r="R535" s="38" t="s">
        <v>110</v>
      </c>
      <c r="S535" s="39" t="s">
        <v>107</v>
      </c>
      <c r="T535" s="41" t="s">
        <v>122</v>
      </c>
      <c r="U535" s="37" t="s">
        <v>112</v>
      </c>
      <c r="V535" s="39">
        <v>60</v>
      </c>
      <c r="W535" s="37" t="s">
        <v>113</v>
      </c>
      <c r="X535" s="39"/>
      <c r="Y535" s="39"/>
      <c r="Z535" s="39"/>
      <c r="AA535" s="40" t="s">
        <v>106</v>
      </c>
      <c r="AB535" s="38">
        <v>90</v>
      </c>
      <c r="AC535" s="38">
        <v>10</v>
      </c>
      <c r="AD535" s="42" t="s">
        <v>129</v>
      </c>
      <c r="AE535" s="37" t="s">
        <v>115</v>
      </c>
      <c r="AF535" s="50">
        <v>20</v>
      </c>
      <c r="AG535" s="50">
        <v>7927.18</v>
      </c>
      <c r="AH535" s="43">
        <f t="shared" si="35"/>
        <v>158543.6</v>
      </c>
      <c r="AI535" s="44">
        <f t="shared" si="36"/>
        <v>177568.83200000002</v>
      </c>
      <c r="AJ535" s="45"/>
      <c r="AK535" s="46"/>
      <c r="AL535" s="45"/>
      <c r="AM535" s="45" t="s">
        <v>116</v>
      </c>
      <c r="AN535" s="35"/>
      <c r="AO535" s="37"/>
      <c r="AP535" s="37"/>
      <c r="AQ535" s="37"/>
      <c r="AR535" s="37" t="s">
        <v>891</v>
      </c>
      <c r="AS535" s="37" t="s">
        <v>891</v>
      </c>
      <c r="AT535" s="37"/>
      <c r="AU535" s="37"/>
      <c r="AV535" s="37"/>
      <c r="AW535" s="37"/>
      <c r="AX535" s="37"/>
      <c r="AY535" s="37"/>
      <c r="AZ535" s="49"/>
      <c r="BA535" s="49"/>
      <c r="BB535" s="49"/>
      <c r="BC535" s="49"/>
      <c r="BD535" s="49">
        <v>435</v>
      </c>
    </row>
    <row r="536" spans="1:258" s="168" customFormat="1" ht="12.95" customHeight="1">
      <c r="A536" s="226" t="s">
        <v>848</v>
      </c>
      <c r="B536" s="226"/>
      <c r="C536" s="229"/>
      <c r="D536" s="226">
        <v>220000032</v>
      </c>
      <c r="E536" s="149" t="s">
        <v>3584</v>
      </c>
      <c r="F536" s="149">
        <v>22100337</v>
      </c>
      <c r="G536" s="37" t="s">
        <v>1553</v>
      </c>
      <c r="H536" s="37" t="s">
        <v>671</v>
      </c>
      <c r="I536" s="37" t="s">
        <v>657</v>
      </c>
      <c r="J536" s="37" t="s">
        <v>672</v>
      </c>
      <c r="K536" s="38" t="s">
        <v>104</v>
      </c>
      <c r="L536" s="39" t="s">
        <v>105</v>
      </c>
      <c r="M536" s="37"/>
      <c r="N536" s="40" t="s">
        <v>106</v>
      </c>
      <c r="O536" s="39" t="s">
        <v>107</v>
      </c>
      <c r="P536" s="37" t="s">
        <v>108</v>
      </c>
      <c r="Q536" s="39" t="s">
        <v>109</v>
      </c>
      <c r="R536" s="38" t="s">
        <v>110</v>
      </c>
      <c r="S536" s="39" t="s">
        <v>107</v>
      </c>
      <c r="T536" s="41" t="s">
        <v>122</v>
      </c>
      <c r="U536" s="37" t="s">
        <v>112</v>
      </c>
      <c r="V536" s="39">
        <v>60</v>
      </c>
      <c r="W536" s="37" t="s">
        <v>113</v>
      </c>
      <c r="X536" s="39"/>
      <c r="Y536" s="39"/>
      <c r="Z536" s="39"/>
      <c r="AA536" s="40" t="s">
        <v>106</v>
      </c>
      <c r="AB536" s="38">
        <v>90</v>
      </c>
      <c r="AC536" s="38">
        <v>10</v>
      </c>
      <c r="AD536" s="42" t="s">
        <v>129</v>
      </c>
      <c r="AE536" s="37" t="s">
        <v>115</v>
      </c>
      <c r="AF536" s="50">
        <v>57</v>
      </c>
      <c r="AG536" s="50">
        <v>5125.75</v>
      </c>
      <c r="AH536" s="43">
        <f t="shared" si="35"/>
        <v>292167.75</v>
      </c>
      <c r="AI536" s="44">
        <f t="shared" si="36"/>
        <v>327227.88</v>
      </c>
      <c r="AJ536" s="45"/>
      <c r="AK536" s="46"/>
      <c r="AL536" s="45"/>
      <c r="AM536" s="45" t="s">
        <v>116</v>
      </c>
      <c r="AN536" s="35"/>
      <c r="AO536" s="37"/>
      <c r="AP536" s="37"/>
      <c r="AQ536" s="37"/>
      <c r="AR536" s="37" t="s">
        <v>892</v>
      </c>
      <c r="AS536" s="37" t="s">
        <v>892</v>
      </c>
      <c r="AT536" s="37"/>
      <c r="AU536" s="37"/>
      <c r="AV536" s="37"/>
      <c r="AW536" s="37"/>
      <c r="AX536" s="37"/>
      <c r="AY536" s="37"/>
      <c r="AZ536" s="49"/>
      <c r="BA536" s="49"/>
      <c r="BB536" s="49"/>
      <c r="BC536" s="49"/>
      <c r="BD536" s="49">
        <v>436</v>
      </c>
    </row>
    <row r="537" spans="1:258" s="168" customFormat="1" ht="12.95" customHeight="1">
      <c r="A537" s="226" t="s">
        <v>848</v>
      </c>
      <c r="B537" s="226"/>
      <c r="C537" s="229"/>
      <c r="D537" s="226">
        <v>220001575</v>
      </c>
      <c r="E537" s="149" t="s">
        <v>3585</v>
      </c>
      <c r="F537" s="149">
        <v>22100338</v>
      </c>
      <c r="G537" s="37" t="s">
        <v>1554</v>
      </c>
      <c r="H537" s="37" t="s">
        <v>671</v>
      </c>
      <c r="I537" s="37" t="s">
        <v>657</v>
      </c>
      <c r="J537" s="37" t="s">
        <v>672</v>
      </c>
      <c r="K537" s="38" t="s">
        <v>104</v>
      </c>
      <c r="L537" s="39" t="s">
        <v>105</v>
      </c>
      <c r="M537" s="37"/>
      <c r="N537" s="40" t="s">
        <v>106</v>
      </c>
      <c r="O537" s="39" t="s">
        <v>107</v>
      </c>
      <c r="P537" s="37" t="s">
        <v>108</v>
      </c>
      <c r="Q537" s="39" t="s">
        <v>109</v>
      </c>
      <c r="R537" s="38" t="s">
        <v>110</v>
      </c>
      <c r="S537" s="39" t="s">
        <v>107</v>
      </c>
      <c r="T537" s="41" t="s">
        <v>122</v>
      </c>
      <c r="U537" s="37" t="s">
        <v>112</v>
      </c>
      <c r="V537" s="39">
        <v>60</v>
      </c>
      <c r="W537" s="37" t="s">
        <v>113</v>
      </c>
      <c r="X537" s="39"/>
      <c r="Y537" s="39"/>
      <c r="Z537" s="39"/>
      <c r="AA537" s="40" t="s">
        <v>106</v>
      </c>
      <c r="AB537" s="38">
        <v>90</v>
      </c>
      <c r="AC537" s="38">
        <v>10</v>
      </c>
      <c r="AD537" s="42" t="s">
        <v>129</v>
      </c>
      <c r="AE537" s="37" t="s">
        <v>115</v>
      </c>
      <c r="AF537" s="50">
        <v>55</v>
      </c>
      <c r="AG537" s="50">
        <v>3030</v>
      </c>
      <c r="AH537" s="43">
        <f t="shared" si="35"/>
        <v>166650</v>
      </c>
      <c r="AI537" s="44">
        <f t="shared" si="36"/>
        <v>186648.00000000003</v>
      </c>
      <c r="AJ537" s="45"/>
      <c r="AK537" s="46"/>
      <c r="AL537" s="45"/>
      <c r="AM537" s="45" t="s">
        <v>116</v>
      </c>
      <c r="AN537" s="35"/>
      <c r="AO537" s="37"/>
      <c r="AP537" s="37"/>
      <c r="AQ537" s="37"/>
      <c r="AR537" s="37" t="s">
        <v>893</v>
      </c>
      <c r="AS537" s="37" t="s">
        <v>893</v>
      </c>
      <c r="AT537" s="37"/>
      <c r="AU537" s="37"/>
      <c r="AV537" s="37"/>
      <c r="AW537" s="37"/>
      <c r="AX537" s="37"/>
      <c r="AY537" s="37"/>
      <c r="AZ537" s="49"/>
      <c r="BA537" s="49"/>
      <c r="BB537" s="49"/>
      <c r="BC537" s="49"/>
      <c r="BD537" s="49">
        <v>437</v>
      </c>
    </row>
    <row r="538" spans="1:258" s="168" customFormat="1" ht="12.95" customHeight="1">
      <c r="A538" s="226" t="s">
        <v>848</v>
      </c>
      <c r="B538" s="226"/>
      <c r="C538" s="229"/>
      <c r="D538" s="226">
        <v>220025163</v>
      </c>
      <c r="E538" s="149" t="s">
        <v>3586</v>
      </c>
      <c r="F538" s="149">
        <v>22100339</v>
      </c>
      <c r="G538" s="37" t="s">
        <v>1555</v>
      </c>
      <c r="H538" s="37" t="s">
        <v>671</v>
      </c>
      <c r="I538" s="37" t="s">
        <v>657</v>
      </c>
      <c r="J538" s="37" t="s">
        <v>672</v>
      </c>
      <c r="K538" s="38" t="s">
        <v>104</v>
      </c>
      <c r="L538" s="39" t="s">
        <v>105</v>
      </c>
      <c r="M538" s="37"/>
      <c r="N538" s="40" t="s">
        <v>106</v>
      </c>
      <c r="O538" s="39" t="s">
        <v>107</v>
      </c>
      <c r="P538" s="37" t="s">
        <v>108</v>
      </c>
      <c r="Q538" s="39" t="s">
        <v>109</v>
      </c>
      <c r="R538" s="38" t="s">
        <v>110</v>
      </c>
      <c r="S538" s="39" t="s">
        <v>107</v>
      </c>
      <c r="T538" s="41" t="s">
        <v>122</v>
      </c>
      <c r="U538" s="37" t="s">
        <v>112</v>
      </c>
      <c r="V538" s="39">
        <v>60</v>
      </c>
      <c r="W538" s="37" t="s">
        <v>113</v>
      </c>
      <c r="X538" s="39"/>
      <c r="Y538" s="39"/>
      <c r="Z538" s="39"/>
      <c r="AA538" s="40" t="s">
        <v>106</v>
      </c>
      <c r="AB538" s="38">
        <v>90</v>
      </c>
      <c r="AC538" s="38">
        <v>10</v>
      </c>
      <c r="AD538" s="42" t="s">
        <v>129</v>
      </c>
      <c r="AE538" s="37" t="s">
        <v>115</v>
      </c>
      <c r="AF538" s="50">
        <v>77</v>
      </c>
      <c r="AG538" s="50">
        <v>2693.8</v>
      </c>
      <c r="AH538" s="43">
        <f t="shared" si="35"/>
        <v>207422.6</v>
      </c>
      <c r="AI538" s="44">
        <f t="shared" si="36"/>
        <v>232313.31200000003</v>
      </c>
      <c r="AJ538" s="45"/>
      <c r="AK538" s="46"/>
      <c r="AL538" s="45"/>
      <c r="AM538" s="45" t="s">
        <v>116</v>
      </c>
      <c r="AN538" s="35"/>
      <c r="AO538" s="37"/>
      <c r="AP538" s="37"/>
      <c r="AQ538" s="37"/>
      <c r="AR538" s="37" t="s">
        <v>894</v>
      </c>
      <c r="AS538" s="37" t="s">
        <v>894</v>
      </c>
      <c r="AT538" s="37"/>
      <c r="AU538" s="37"/>
      <c r="AV538" s="37"/>
      <c r="AW538" s="37"/>
      <c r="AX538" s="37"/>
      <c r="AY538" s="37"/>
      <c r="AZ538" s="49"/>
      <c r="BA538" s="49"/>
      <c r="BB538" s="49"/>
      <c r="BC538" s="49"/>
      <c r="BD538" s="49">
        <v>438</v>
      </c>
    </row>
    <row r="539" spans="1:258" s="168" customFormat="1" ht="12.95" customHeight="1">
      <c r="A539" s="226" t="s">
        <v>848</v>
      </c>
      <c r="B539" s="226"/>
      <c r="C539" s="229" t="s">
        <v>2129</v>
      </c>
      <c r="D539" s="226">
        <v>210034670</v>
      </c>
      <c r="E539" s="149" t="s">
        <v>3587</v>
      </c>
      <c r="F539" s="149">
        <v>22100340</v>
      </c>
      <c r="G539" s="37" t="s">
        <v>1556</v>
      </c>
      <c r="H539" s="37" t="s">
        <v>895</v>
      </c>
      <c r="I539" s="37" t="s">
        <v>896</v>
      </c>
      <c r="J539" s="37" t="s">
        <v>897</v>
      </c>
      <c r="K539" s="38" t="s">
        <v>150</v>
      </c>
      <c r="L539" s="39" t="s">
        <v>105</v>
      </c>
      <c r="M539" s="37" t="s">
        <v>121</v>
      </c>
      <c r="N539" s="40" t="s">
        <v>83</v>
      </c>
      <c r="O539" s="39" t="s">
        <v>107</v>
      </c>
      <c r="P539" s="37" t="s">
        <v>108</v>
      </c>
      <c r="Q539" s="39" t="s">
        <v>109</v>
      </c>
      <c r="R539" s="38" t="s">
        <v>110</v>
      </c>
      <c r="S539" s="39" t="s">
        <v>107</v>
      </c>
      <c r="T539" s="41" t="s">
        <v>122</v>
      </c>
      <c r="U539" s="37" t="s">
        <v>112</v>
      </c>
      <c r="V539" s="39">
        <v>60</v>
      </c>
      <c r="W539" s="37" t="s">
        <v>113</v>
      </c>
      <c r="X539" s="39"/>
      <c r="Y539" s="39"/>
      <c r="Z539" s="39"/>
      <c r="AA539" s="40">
        <v>30</v>
      </c>
      <c r="AB539" s="38">
        <v>60</v>
      </c>
      <c r="AC539" s="38">
        <v>10</v>
      </c>
      <c r="AD539" s="42" t="s">
        <v>898</v>
      </c>
      <c r="AE539" s="37" t="s">
        <v>115</v>
      </c>
      <c r="AF539" s="50">
        <v>140.80000000000001</v>
      </c>
      <c r="AG539" s="50">
        <v>570066.54</v>
      </c>
      <c r="AH539" s="43">
        <f t="shared" si="35"/>
        <v>80265368.832000017</v>
      </c>
      <c r="AI539" s="44">
        <f t="shared" si="36"/>
        <v>89897213.091840029</v>
      </c>
      <c r="AJ539" s="45"/>
      <c r="AK539" s="46"/>
      <c r="AL539" s="45"/>
      <c r="AM539" s="45" t="s">
        <v>116</v>
      </c>
      <c r="AN539" s="35"/>
      <c r="AO539" s="37"/>
      <c r="AP539" s="37"/>
      <c r="AQ539" s="37"/>
      <c r="AR539" s="37" t="s">
        <v>899</v>
      </c>
      <c r="AS539" s="37" t="s">
        <v>899</v>
      </c>
      <c r="AT539" s="37"/>
      <c r="AU539" s="37"/>
      <c r="AV539" s="37"/>
      <c r="AW539" s="37"/>
      <c r="AX539" s="37"/>
      <c r="AY539" s="37"/>
      <c r="AZ539" s="49"/>
      <c r="BA539" s="49"/>
      <c r="BB539" s="49"/>
      <c r="BC539" s="49"/>
      <c r="BD539" s="49">
        <v>439</v>
      </c>
    </row>
    <row r="540" spans="1:258" s="168" customFormat="1" ht="12.95" customHeight="1">
      <c r="A540" s="226" t="s">
        <v>848</v>
      </c>
      <c r="B540" s="226"/>
      <c r="C540" s="229" t="s">
        <v>2129</v>
      </c>
      <c r="D540" s="226">
        <v>210019494</v>
      </c>
      <c r="E540" s="149" t="s">
        <v>3588</v>
      </c>
      <c r="F540" s="149">
        <v>22100341</v>
      </c>
      <c r="G540" s="37" t="s">
        <v>1557</v>
      </c>
      <c r="H540" s="37" t="s">
        <v>900</v>
      </c>
      <c r="I540" s="37" t="s">
        <v>901</v>
      </c>
      <c r="J540" s="37" t="s">
        <v>902</v>
      </c>
      <c r="K540" s="38" t="s">
        <v>150</v>
      </c>
      <c r="L540" s="39" t="s">
        <v>105</v>
      </c>
      <c r="M540" s="37" t="s">
        <v>121</v>
      </c>
      <c r="N540" s="40" t="s">
        <v>83</v>
      </c>
      <c r="O540" s="39" t="s">
        <v>107</v>
      </c>
      <c r="P540" s="37" t="s">
        <v>108</v>
      </c>
      <c r="Q540" s="39" t="s">
        <v>109</v>
      </c>
      <c r="R540" s="38" t="s">
        <v>110</v>
      </c>
      <c r="S540" s="39" t="s">
        <v>107</v>
      </c>
      <c r="T540" s="41" t="s">
        <v>122</v>
      </c>
      <c r="U540" s="37" t="s">
        <v>112</v>
      </c>
      <c r="V540" s="39">
        <v>60</v>
      </c>
      <c r="W540" s="37" t="s">
        <v>113</v>
      </c>
      <c r="X540" s="39"/>
      <c r="Y540" s="39"/>
      <c r="Z540" s="39"/>
      <c r="AA540" s="40">
        <v>30</v>
      </c>
      <c r="AB540" s="38">
        <v>60</v>
      </c>
      <c r="AC540" s="38">
        <v>10</v>
      </c>
      <c r="AD540" s="42" t="s">
        <v>114</v>
      </c>
      <c r="AE540" s="37" t="s">
        <v>115</v>
      </c>
      <c r="AF540" s="50">
        <v>250</v>
      </c>
      <c r="AG540" s="50">
        <v>5461.33</v>
      </c>
      <c r="AH540" s="43">
        <f t="shared" si="35"/>
        <v>1365332.5</v>
      </c>
      <c r="AI540" s="44">
        <f t="shared" si="36"/>
        <v>1529172.4000000001</v>
      </c>
      <c r="AJ540" s="45"/>
      <c r="AK540" s="46"/>
      <c r="AL540" s="45"/>
      <c r="AM540" s="45" t="s">
        <v>116</v>
      </c>
      <c r="AN540" s="35"/>
      <c r="AO540" s="37"/>
      <c r="AP540" s="37"/>
      <c r="AQ540" s="37"/>
      <c r="AR540" s="37" t="s">
        <v>903</v>
      </c>
      <c r="AS540" s="37" t="s">
        <v>903</v>
      </c>
      <c r="AT540" s="37"/>
      <c r="AU540" s="37"/>
      <c r="AV540" s="37"/>
      <c r="AW540" s="37"/>
      <c r="AX540" s="37"/>
      <c r="AY540" s="37"/>
      <c r="AZ540" s="49"/>
      <c r="BA540" s="49"/>
      <c r="BB540" s="49"/>
      <c r="BC540" s="49"/>
      <c r="BD540" s="49">
        <v>440</v>
      </c>
    </row>
    <row r="541" spans="1:258" s="168" customFormat="1" ht="12.95" customHeight="1">
      <c r="A541" s="226" t="s">
        <v>848</v>
      </c>
      <c r="B541" s="226"/>
      <c r="C541" s="229" t="s">
        <v>2129</v>
      </c>
      <c r="D541" s="226">
        <v>210019495</v>
      </c>
      <c r="E541" s="149" t="s">
        <v>3589</v>
      </c>
      <c r="F541" s="149">
        <v>22100342</v>
      </c>
      <c r="G541" s="37" t="s">
        <v>1558</v>
      </c>
      <c r="H541" s="37" t="s">
        <v>900</v>
      </c>
      <c r="I541" s="37" t="s">
        <v>901</v>
      </c>
      <c r="J541" s="37" t="s">
        <v>902</v>
      </c>
      <c r="K541" s="38" t="s">
        <v>150</v>
      </c>
      <c r="L541" s="39" t="s">
        <v>105</v>
      </c>
      <c r="M541" s="37" t="s">
        <v>121</v>
      </c>
      <c r="N541" s="40" t="s">
        <v>83</v>
      </c>
      <c r="O541" s="39" t="s">
        <v>107</v>
      </c>
      <c r="P541" s="37" t="s">
        <v>108</v>
      </c>
      <c r="Q541" s="39" t="s">
        <v>109</v>
      </c>
      <c r="R541" s="38" t="s">
        <v>110</v>
      </c>
      <c r="S541" s="39" t="s">
        <v>107</v>
      </c>
      <c r="T541" s="41" t="s">
        <v>122</v>
      </c>
      <c r="U541" s="37" t="s">
        <v>112</v>
      </c>
      <c r="V541" s="39">
        <v>60</v>
      </c>
      <c r="W541" s="37" t="s">
        <v>113</v>
      </c>
      <c r="X541" s="39"/>
      <c r="Y541" s="39"/>
      <c r="Z541" s="39"/>
      <c r="AA541" s="40">
        <v>30</v>
      </c>
      <c r="AB541" s="38">
        <v>60</v>
      </c>
      <c r="AC541" s="38">
        <v>10</v>
      </c>
      <c r="AD541" s="42" t="s">
        <v>114</v>
      </c>
      <c r="AE541" s="37" t="s">
        <v>115</v>
      </c>
      <c r="AF541" s="50">
        <v>250</v>
      </c>
      <c r="AG541" s="50">
        <v>7938.09</v>
      </c>
      <c r="AH541" s="43">
        <f t="shared" si="35"/>
        <v>1984522.5</v>
      </c>
      <c r="AI541" s="44">
        <f t="shared" si="36"/>
        <v>2222665.2000000002</v>
      </c>
      <c r="AJ541" s="45"/>
      <c r="AK541" s="46"/>
      <c r="AL541" s="45"/>
      <c r="AM541" s="45" t="s">
        <v>116</v>
      </c>
      <c r="AN541" s="35"/>
      <c r="AO541" s="37"/>
      <c r="AP541" s="37"/>
      <c r="AQ541" s="37"/>
      <c r="AR541" s="37" t="s">
        <v>904</v>
      </c>
      <c r="AS541" s="37" t="s">
        <v>904</v>
      </c>
      <c r="AT541" s="37"/>
      <c r="AU541" s="37"/>
      <c r="AV541" s="37"/>
      <c r="AW541" s="37"/>
      <c r="AX541" s="37"/>
      <c r="AY541" s="37"/>
      <c r="AZ541" s="49"/>
      <c r="BA541" s="49"/>
      <c r="BB541" s="49"/>
      <c r="BC541" s="49"/>
      <c r="BD541" s="49">
        <v>441</v>
      </c>
    </row>
    <row r="542" spans="1:258" s="168" customFormat="1" ht="12.95" customHeight="1">
      <c r="A542" s="226" t="s">
        <v>848</v>
      </c>
      <c r="B542" s="226"/>
      <c r="C542" s="229" t="s">
        <v>2129</v>
      </c>
      <c r="D542" s="226">
        <v>210019497</v>
      </c>
      <c r="E542" s="149" t="s">
        <v>3590</v>
      </c>
      <c r="F542" s="149">
        <v>22100343</v>
      </c>
      <c r="G542" s="37" t="s">
        <v>1559</v>
      </c>
      <c r="H542" s="37" t="s">
        <v>900</v>
      </c>
      <c r="I542" s="37" t="s">
        <v>901</v>
      </c>
      <c r="J542" s="37" t="s">
        <v>902</v>
      </c>
      <c r="K542" s="38" t="s">
        <v>150</v>
      </c>
      <c r="L542" s="39" t="s">
        <v>105</v>
      </c>
      <c r="M542" s="37" t="s">
        <v>121</v>
      </c>
      <c r="N542" s="40" t="s">
        <v>83</v>
      </c>
      <c r="O542" s="39" t="s">
        <v>107</v>
      </c>
      <c r="P542" s="37" t="s">
        <v>108</v>
      </c>
      <c r="Q542" s="39" t="s">
        <v>109</v>
      </c>
      <c r="R542" s="38" t="s">
        <v>110</v>
      </c>
      <c r="S542" s="39" t="s">
        <v>107</v>
      </c>
      <c r="T542" s="41" t="s">
        <v>122</v>
      </c>
      <c r="U542" s="37" t="s">
        <v>112</v>
      </c>
      <c r="V542" s="39">
        <v>60</v>
      </c>
      <c r="W542" s="37" t="s">
        <v>113</v>
      </c>
      <c r="X542" s="39"/>
      <c r="Y542" s="39"/>
      <c r="Z542" s="39"/>
      <c r="AA542" s="40">
        <v>30</v>
      </c>
      <c r="AB542" s="38">
        <v>60</v>
      </c>
      <c r="AC542" s="38">
        <v>10</v>
      </c>
      <c r="AD542" s="42" t="s">
        <v>114</v>
      </c>
      <c r="AE542" s="37" t="s">
        <v>115</v>
      </c>
      <c r="AF542" s="50">
        <v>300</v>
      </c>
      <c r="AG542" s="50">
        <v>5395.18</v>
      </c>
      <c r="AH542" s="43">
        <f t="shared" si="35"/>
        <v>1618554</v>
      </c>
      <c r="AI542" s="44">
        <f t="shared" si="36"/>
        <v>1812780.4800000002</v>
      </c>
      <c r="AJ542" s="45"/>
      <c r="AK542" s="46"/>
      <c r="AL542" s="45"/>
      <c r="AM542" s="45" t="s">
        <v>116</v>
      </c>
      <c r="AN542" s="35"/>
      <c r="AO542" s="37"/>
      <c r="AP542" s="37"/>
      <c r="AQ542" s="37"/>
      <c r="AR542" s="37" t="s">
        <v>905</v>
      </c>
      <c r="AS542" s="37" t="s">
        <v>905</v>
      </c>
      <c r="AT542" s="37"/>
      <c r="AU542" s="37"/>
      <c r="AV542" s="37"/>
      <c r="AW542" s="37"/>
      <c r="AX542" s="37"/>
      <c r="AY542" s="37"/>
      <c r="AZ542" s="49"/>
      <c r="BA542" s="49"/>
      <c r="BB542" s="49"/>
      <c r="BC542" s="49"/>
      <c r="BD542" s="49">
        <v>442</v>
      </c>
    </row>
    <row r="543" spans="1:258" s="168" customFormat="1" ht="12.95" customHeight="1">
      <c r="A543" s="226" t="s">
        <v>848</v>
      </c>
      <c r="B543" s="226"/>
      <c r="C543" s="229" t="s">
        <v>2129</v>
      </c>
      <c r="D543" s="226">
        <v>210019498</v>
      </c>
      <c r="E543" s="149" t="s">
        <v>3591</v>
      </c>
      <c r="F543" s="149">
        <v>22100344</v>
      </c>
      <c r="G543" s="37" t="s">
        <v>1560</v>
      </c>
      <c r="H543" s="37" t="s">
        <v>900</v>
      </c>
      <c r="I543" s="37" t="s">
        <v>901</v>
      </c>
      <c r="J543" s="37" t="s">
        <v>902</v>
      </c>
      <c r="K543" s="38" t="s">
        <v>150</v>
      </c>
      <c r="L543" s="39" t="s">
        <v>105</v>
      </c>
      <c r="M543" s="37" t="s">
        <v>121</v>
      </c>
      <c r="N543" s="40" t="s">
        <v>83</v>
      </c>
      <c r="O543" s="39" t="s">
        <v>107</v>
      </c>
      <c r="P543" s="37" t="s">
        <v>108</v>
      </c>
      <c r="Q543" s="39" t="s">
        <v>109</v>
      </c>
      <c r="R543" s="38" t="s">
        <v>110</v>
      </c>
      <c r="S543" s="39" t="s">
        <v>107</v>
      </c>
      <c r="T543" s="41" t="s">
        <v>122</v>
      </c>
      <c r="U543" s="37" t="s">
        <v>112</v>
      </c>
      <c r="V543" s="39">
        <v>60</v>
      </c>
      <c r="W543" s="37" t="s">
        <v>113</v>
      </c>
      <c r="X543" s="39"/>
      <c r="Y543" s="39"/>
      <c r="Z543" s="39"/>
      <c r="AA543" s="40">
        <v>30</v>
      </c>
      <c r="AB543" s="38">
        <v>60</v>
      </c>
      <c r="AC543" s="38">
        <v>10</v>
      </c>
      <c r="AD543" s="42" t="s">
        <v>114</v>
      </c>
      <c r="AE543" s="37" t="s">
        <v>115</v>
      </c>
      <c r="AF543" s="50">
        <v>300</v>
      </c>
      <c r="AG543" s="50">
        <v>5439.28</v>
      </c>
      <c r="AH543" s="43">
        <f t="shared" si="35"/>
        <v>1631784</v>
      </c>
      <c r="AI543" s="44">
        <f t="shared" si="36"/>
        <v>1827598.08</v>
      </c>
      <c r="AJ543" s="45"/>
      <c r="AK543" s="46"/>
      <c r="AL543" s="45"/>
      <c r="AM543" s="45" t="s">
        <v>116</v>
      </c>
      <c r="AN543" s="35"/>
      <c r="AO543" s="37"/>
      <c r="AP543" s="37"/>
      <c r="AQ543" s="37"/>
      <c r="AR543" s="37" t="s">
        <v>906</v>
      </c>
      <c r="AS543" s="37" t="s">
        <v>906</v>
      </c>
      <c r="AT543" s="37"/>
      <c r="AU543" s="37"/>
      <c r="AV543" s="37"/>
      <c r="AW543" s="37"/>
      <c r="AX543" s="37"/>
      <c r="AY543" s="37"/>
      <c r="AZ543" s="49"/>
      <c r="BA543" s="49"/>
      <c r="BB543" s="49"/>
      <c r="BC543" s="49"/>
      <c r="BD543" s="49">
        <v>443</v>
      </c>
    </row>
    <row r="544" spans="1:258" s="168" customFormat="1" ht="12.95" customHeight="1">
      <c r="A544" s="226" t="s">
        <v>848</v>
      </c>
      <c r="B544" s="226"/>
      <c r="C544" s="229" t="s">
        <v>2129</v>
      </c>
      <c r="D544" s="226">
        <v>210019500</v>
      </c>
      <c r="E544" s="149" t="s">
        <v>3592</v>
      </c>
      <c r="F544" s="149">
        <v>22100345</v>
      </c>
      <c r="G544" s="37" t="s">
        <v>1561</v>
      </c>
      <c r="H544" s="37" t="s">
        <v>900</v>
      </c>
      <c r="I544" s="37" t="s">
        <v>901</v>
      </c>
      <c r="J544" s="37" t="s">
        <v>902</v>
      </c>
      <c r="K544" s="38" t="s">
        <v>150</v>
      </c>
      <c r="L544" s="39" t="s">
        <v>105</v>
      </c>
      <c r="M544" s="37" t="s">
        <v>121</v>
      </c>
      <c r="N544" s="40" t="s">
        <v>83</v>
      </c>
      <c r="O544" s="39" t="s">
        <v>107</v>
      </c>
      <c r="P544" s="37" t="s">
        <v>108</v>
      </c>
      <c r="Q544" s="39" t="s">
        <v>109</v>
      </c>
      <c r="R544" s="38" t="s">
        <v>110</v>
      </c>
      <c r="S544" s="39" t="s">
        <v>107</v>
      </c>
      <c r="T544" s="41" t="s">
        <v>122</v>
      </c>
      <c r="U544" s="37" t="s">
        <v>112</v>
      </c>
      <c r="V544" s="39">
        <v>60</v>
      </c>
      <c r="W544" s="37" t="s">
        <v>113</v>
      </c>
      <c r="X544" s="39"/>
      <c r="Y544" s="39"/>
      <c r="Z544" s="39"/>
      <c r="AA544" s="40">
        <v>30</v>
      </c>
      <c r="AB544" s="38">
        <v>60</v>
      </c>
      <c r="AC544" s="38">
        <v>10</v>
      </c>
      <c r="AD544" s="42" t="s">
        <v>114</v>
      </c>
      <c r="AE544" s="37" t="s">
        <v>115</v>
      </c>
      <c r="AF544" s="50">
        <v>300</v>
      </c>
      <c r="AG544" s="50">
        <v>5529.53</v>
      </c>
      <c r="AH544" s="43">
        <f t="shared" si="35"/>
        <v>1658859</v>
      </c>
      <c r="AI544" s="44">
        <f t="shared" si="36"/>
        <v>1857922.08</v>
      </c>
      <c r="AJ544" s="45"/>
      <c r="AK544" s="46"/>
      <c r="AL544" s="45"/>
      <c r="AM544" s="45" t="s">
        <v>116</v>
      </c>
      <c r="AN544" s="35"/>
      <c r="AO544" s="37"/>
      <c r="AP544" s="37"/>
      <c r="AQ544" s="37"/>
      <c r="AR544" s="37" t="s">
        <v>907</v>
      </c>
      <c r="AS544" s="37" t="s">
        <v>907</v>
      </c>
      <c r="AT544" s="37"/>
      <c r="AU544" s="37"/>
      <c r="AV544" s="37"/>
      <c r="AW544" s="37"/>
      <c r="AX544" s="37"/>
      <c r="AY544" s="37"/>
      <c r="AZ544" s="49"/>
      <c r="BA544" s="49"/>
      <c r="BB544" s="49"/>
      <c r="BC544" s="49"/>
      <c r="BD544" s="49">
        <v>444</v>
      </c>
    </row>
    <row r="545" spans="1:56" s="168" customFormat="1" ht="12.95" customHeight="1">
      <c r="A545" s="226" t="s">
        <v>848</v>
      </c>
      <c r="B545" s="226"/>
      <c r="C545" s="229" t="s">
        <v>2129</v>
      </c>
      <c r="D545" s="226">
        <v>210021202</v>
      </c>
      <c r="E545" s="149" t="s">
        <v>3593</v>
      </c>
      <c r="F545" s="149">
        <v>22100346</v>
      </c>
      <c r="G545" s="37" t="s">
        <v>1562</v>
      </c>
      <c r="H545" s="37" t="s">
        <v>900</v>
      </c>
      <c r="I545" s="37" t="s">
        <v>901</v>
      </c>
      <c r="J545" s="37" t="s">
        <v>902</v>
      </c>
      <c r="K545" s="38" t="s">
        <v>150</v>
      </c>
      <c r="L545" s="39" t="s">
        <v>105</v>
      </c>
      <c r="M545" s="37" t="s">
        <v>121</v>
      </c>
      <c r="N545" s="40" t="s">
        <v>83</v>
      </c>
      <c r="O545" s="39" t="s">
        <v>107</v>
      </c>
      <c r="P545" s="37" t="s">
        <v>108</v>
      </c>
      <c r="Q545" s="39" t="s">
        <v>109</v>
      </c>
      <c r="R545" s="38" t="s">
        <v>110</v>
      </c>
      <c r="S545" s="39" t="s">
        <v>107</v>
      </c>
      <c r="T545" s="41" t="s">
        <v>122</v>
      </c>
      <c r="U545" s="37" t="s">
        <v>112</v>
      </c>
      <c r="V545" s="39">
        <v>60</v>
      </c>
      <c r="W545" s="37" t="s">
        <v>113</v>
      </c>
      <c r="X545" s="39"/>
      <c r="Y545" s="39"/>
      <c r="Z545" s="39"/>
      <c r="AA545" s="40">
        <v>30</v>
      </c>
      <c r="AB545" s="38">
        <v>60</v>
      </c>
      <c r="AC545" s="38">
        <v>10</v>
      </c>
      <c r="AD545" s="42" t="s">
        <v>114</v>
      </c>
      <c r="AE545" s="37" t="s">
        <v>115</v>
      </c>
      <c r="AF545" s="50">
        <v>250</v>
      </c>
      <c r="AG545" s="50">
        <v>5373.13</v>
      </c>
      <c r="AH545" s="43">
        <f t="shared" si="35"/>
        <v>1343282.5</v>
      </c>
      <c r="AI545" s="44">
        <f t="shared" si="36"/>
        <v>1504476.4000000001</v>
      </c>
      <c r="AJ545" s="45"/>
      <c r="AK545" s="46"/>
      <c r="AL545" s="45"/>
      <c r="AM545" s="45" t="s">
        <v>116</v>
      </c>
      <c r="AN545" s="35"/>
      <c r="AO545" s="37"/>
      <c r="AP545" s="37"/>
      <c r="AQ545" s="37"/>
      <c r="AR545" s="37" t="s">
        <v>908</v>
      </c>
      <c r="AS545" s="37" t="s">
        <v>908</v>
      </c>
      <c r="AT545" s="37"/>
      <c r="AU545" s="37"/>
      <c r="AV545" s="37"/>
      <c r="AW545" s="37"/>
      <c r="AX545" s="37"/>
      <c r="AY545" s="37"/>
      <c r="AZ545" s="49"/>
      <c r="BA545" s="49"/>
      <c r="BB545" s="49"/>
      <c r="BC545" s="49"/>
      <c r="BD545" s="49">
        <v>445</v>
      </c>
    </row>
    <row r="546" spans="1:56" s="168" customFormat="1" ht="12.95" customHeight="1">
      <c r="A546" s="226" t="s">
        <v>848</v>
      </c>
      <c r="B546" s="226"/>
      <c r="C546" s="229" t="s">
        <v>2129</v>
      </c>
      <c r="D546" s="226">
        <v>210021716</v>
      </c>
      <c r="E546" s="149" t="s">
        <v>3594</v>
      </c>
      <c r="F546" s="149">
        <v>22100347</v>
      </c>
      <c r="G546" s="37" t="s">
        <v>1563</v>
      </c>
      <c r="H546" s="37" t="s">
        <v>900</v>
      </c>
      <c r="I546" s="37" t="s">
        <v>901</v>
      </c>
      <c r="J546" s="37" t="s">
        <v>902</v>
      </c>
      <c r="K546" s="38" t="s">
        <v>150</v>
      </c>
      <c r="L546" s="39" t="s">
        <v>105</v>
      </c>
      <c r="M546" s="37" t="s">
        <v>121</v>
      </c>
      <c r="N546" s="40" t="s">
        <v>83</v>
      </c>
      <c r="O546" s="39" t="s">
        <v>107</v>
      </c>
      <c r="P546" s="37" t="s">
        <v>108</v>
      </c>
      <c r="Q546" s="39" t="s">
        <v>109</v>
      </c>
      <c r="R546" s="38" t="s">
        <v>110</v>
      </c>
      <c r="S546" s="39" t="s">
        <v>107</v>
      </c>
      <c r="T546" s="41" t="s">
        <v>122</v>
      </c>
      <c r="U546" s="37" t="s">
        <v>112</v>
      </c>
      <c r="V546" s="39">
        <v>60</v>
      </c>
      <c r="W546" s="37" t="s">
        <v>113</v>
      </c>
      <c r="X546" s="39"/>
      <c r="Y546" s="39"/>
      <c r="Z546" s="39"/>
      <c r="AA546" s="40">
        <v>30</v>
      </c>
      <c r="AB546" s="38">
        <v>60</v>
      </c>
      <c r="AC546" s="38">
        <v>10</v>
      </c>
      <c r="AD546" s="42" t="s">
        <v>114</v>
      </c>
      <c r="AE546" s="37" t="s">
        <v>115</v>
      </c>
      <c r="AF546" s="50">
        <v>200</v>
      </c>
      <c r="AG546" s="50">
        <v>5461.33</v>
      </c>
      <c r="AH546" s="43">
        <f t="shared" si="35"/>
        <v>1092266</v>
      </c>
      <c r="AI546" s="44">
        <f t="shared" si="36"/>
        <v>1223337.9200000002</v>
      </c>
      <c r="AJ546" s="45"/>
      <c r="AK546" s="46"/>
      <c r="AL546" s="45"/>
      <c r="AM546" s="45" t="s">
        <v>116</v>
      </c>
      <c r="AN546" s="35"/>
      <c r="AO546" s="37"/>
      <c r="AP546" s="37"/>
      <c r="AQ546" s="37"/>
      <c r="AR546" s="37" t="s">
        <v>909</v>
      </c>
      <c r="AS546" s="37" t="s">
        <v>909</v>
      </c>
      <c r="AT546" s="37"/>
      <c r="AU546" s="37"/>
      <c r="AV546" s="37"/>
      <c r="AW546" s="37"/>
      <c r="AX546" s="37"/>
      <c r="AY546" s="37"/>
      <c r="AZ546" s="49"/>
      <c r="BA546" s="49"/>
      <c r="BB546" s="49"/>
      <c r="BC546" s="49"/>
      <c r="BD546" s="49">
        <v>446</v>
      </c>
    </row>
    <row r="547" spans="1:56" s="168" customFormat="1" ht="12.95" customHeight="1">
      <c r="A547" s="226" t="s">
        <v>848</v>
      </c>
      <c r="B547" s="226"/>
      <c r="C547" s="229" t="s">
        <v>2129</v>
      </c>
      <c r="D547" s="226">
        <v>210021717</v>
      </c>
      <c r="E547" s="149" t="s">
        <v>3595</v>
      </c>
      <c r="F547" s="149">
        <v>22100348</v>
      </c>
      <c r="G547" s="37" t="s">
        <v>1564</v>
      </c>
      <c r="H547" s="37" t="s">
        <v>900</v>
      </c>
      <c r="I547" s="37" t="s">
        <v>901</v>
      </c>
      <c r="J547" s="37" t="s">
        <v>902</v>
      </c>
      <c r="K547" s="38" t="s">
        <v>150</v>
      </c>
      <c r="L547" s="39" t="s">
        <v>105</v>
      </c>
      <c r="M547" s="37" t="s">
        <v>121</v>
      </c>
      <c r="N547" s="40" t="s">
        <v>83</v>
      </c>
      <c r="O547" s="39" t="s">
        <v>107</v>
      </c>
      <c r="P547" s="37" t="s">
        <v>108</v>
      </c>
      <c r="Q547" s="39" t="s">
        <v>109</v>
      </c>
      <c r="R547" s="38" t="s">
        <v>110</v>
      </c>
      <c r="S547" s="39" t="s">
        <v>107</v>
      </c>
      <c r="T547" s="41" t="s">
        <v>122</v>
      </c>
      <c r="U547" s="37" t="s">
        <v>112</v>
      </c>
      <c r="V547" s="39">
        <v>60</v>
      </c>
      <c r="W547" s="37" t="s">
        <v>113</v>
      </c>
      <c r="X547" s="39"/>
      <c r="Y547" s="39"/>
      <c r="Z547" s="39"/>
      <c r="AA547" s="40">
        <v>30</v>
      </c>
      <c r="AB547" s="38">
        <v>60</v>
      </c>
      <c r="AC547" s="38">
        <v>10</v>
      </c>
      <c r="AD547" s="42" t="s">
        <v>114</v>
      </c>
      <c r="AE547" s="37" t="s">
        <v>115</v>
      </c>
      <c r="AF547" s="50">
        <v>250</v>
      </c>
      <c r="AG547" s="50">
        <v>6784.35</v>
      </c>
      <c r="AH547" s="43">
        <f t="shared" si="35"/>
        <v>1696087.5</v>
      </c>
      <c r="AI547" s="44">
        <f t="shared" si="36"/>
        <v>1899618.0000000002</v>
      </c>
      <c r="AJ547" s="45"/>
      <c r="AK547" s="46"/>
      <c r="AL547" s="45"/>
      <c r="AM547" s="45" t="s">
        <v>116</v>
      </c>
      <c r="AN547" s="35"/>
      <c r="AO547" s="37"/>
      <c r="AP547" s="37"/>
      <c r="AQ547" s="37"/>
      <c r="AR547" s="37" t="s">
        <v>910</v>
      </c>
      <c r="AS547" s="37" t="s">
        <v>910</v>
      </c>
      <c r="AT547" s="37"/>
      <c r="AU547" s="37"/>
      <c r="AV547" s="37"/>
      <c r="AW547" s="37"/>
      <c r="AX547" s="37"/>
      <c r="AY547" s="37"/>
      <c r="AZ547" s="49"/>
      <c r="BA547" s="49"/>
      <c r="BB547" s="49"/>
      <c r="BC547" s="49"/>
      <c r="BD547" s="49">
        <v>447</v>
      </c>
    </row>
    <row r="548" spans="1:56" s="168" customFormat="1" ht="12.95" customHeight="1">
      <c r="A548" s="226" t="s">
        <v>848</v>
      </c>
      <c r="B548" s="226"/>
      <c r="C548" s="229" t="s">
        <v>2129</v>
      </c>
      <c r="D548" s="226">
        <v>210022106</v>
      </c>
      <c r="E548" s="149" t="s">
        <v>3596</v>
      </c>
      <c r="F548" s="149">
        <v>22100349</v>
      </c>
      <c r="G548" s="37" t="s">
        <v>1565</v>
      </c>
      <c r="H548" s="37" t="s">
        <v>900</v>
      </c>
      <c r="I548" s="37" t="s">
        <v>901</v>
      </c>
      <c r="J548" s="37" t="s">
        <v>902</v>
      </c>
      <c r="K548" s="38" t="s">
        <v>150</v>
      </c>
      <c r="L548" s="39" t="s">
        <v>105</v>
      </c>
      <c r="M548" s="37" t="s">
        <v>121</v>
      </c>
      <c r="N548" s="40" t="s">
        <v>83</v>
      </c>
      <c r="O548" s="39" t="s">
        <v>107</v>
      </c>
      <c r="P548" s="37" t="s">
        <v>108</v>
      </c>
      <c r="Q548" s="39" t="s">
        <v>109</v>
      </c>
      <c r="R548" s="38" t="s">
        <v>110</v>
      </c>
      <c r="S548" s="39" t="s">
        <v>107</v>
      </c>
      <c r="T548" s="41" t="s">
        <v>122</v>
      </c>
      <c r="U548" s="37" t="s">
        <v>112</v>
      </c>
      <c r="V548" s="39">
        <v>60</v>
      </c>
      <c r="W548" s="37" t="s">
        <v>113</v>
      </c>
      <c r="X548" s="39"/>
      <c r="Y548" s="39"/>
      <c r="Z548" s="39"/>
      <c r="AA548" s="40">
        <v>30</v>
      </c>
      <c r="AB548" s="38">
        <v>60</v>
      </c>
      <c r="AC548" s="38">
        <v>10</v>
      </c>
      <c r="AD548" s="42" t="s">
        <v>114</v>
      </c>
      <c r="AE548" s="37" t="s">
        <v>115</v>
      </c>
      <c r="AF548" s="50">
        <v>80</v>
      </c>
      <c r="AG548" s="50">
        <v>6291.67</v>
      </c>
      <c r="AH548" s="43">
        <f t="shared" si="35"/>
        <v>503333.6</v>
      </c>
      <c r="AI548" s="44">
        <f t="shared" si="36"/>
        <v>563733.63199999998</v>
      </c>
      <c r="AJ548" s="45"/>
      <c r="AK548" s="46"/>
      <c r="AL548" s="45"/>
      <c r="AM548" s="45" t="s">
        <v>116</v>
      </c>
      <c r="AN548" s="35"/>
      <c r="AO548" s="37"/>
      <c r="AP548" s="37"/>
      <c r="AQ548" s="37"/>
      <c r="AR548" s="37" t="s">
        <v>911</v>
      </c>
      <c r="AS548" s="37" t="s">
        <v>911</v>
      </c>
      <c r="AT548" s="37"/>
      <c r="AU548" s="37"/>
      <c r="AV548" s="37"/>
      <c r="AW548" s="37"/>
      <c r="AX548" s="37"/>
      <c r="AY548" s="37"/>
      <c r="AZ548" s="49"/>
      <c r="BA548" s="49"/>
      <c r="BB548" s="49"/>
      <c r="BC548" s="49"/>
      <c r="BD548" s="49">
        <v>448</v>
      </c>
    </row>
    <row r="549" spans="1:56" s="168" customFormat="1" ht="12.95" customHeight="1">
      <c r="A549" s="226" t="s">
        <v>848</v>
      </c>
      <c r="B549" s="226"/>
      <c r="C549" s="229"/>
      <c r="D549" s="226">
        <v>210028819</v>
      </c>
      <c r="E549" s="149" t="s">
        <v>3597</v>
      </c>
      <c r="F549" s="149">
        <v>22100350</v>
      </c>
      <c r="G549" s="37" t="s">
        <v>1566</v>
      </c>
      <c r="H549" s="37" t="s">
        <v>912</v>
      </c>
      <c r="I549" s="37" t="s">
        <v>913</v>
      </c>
      <c r="J549" s="37" t="s">
        <v>914</v>
      </c>
      <c r="K549" s="38" t="s">
        <v>150</v>
      </c>
      <c r="L549" s="39" t="s">
        <v>105</v>
      </c>
      <c r="M549" s="37" t="s">
        <v>121</v>
      </c>
      <c r="N549" s="40" t="s">
        <v>83</v>
      </c>
      <c r="O549" s="39" t="s">
        <v>107</v>
      </c>
      <c r="P549" s="37" t="s">
        <v>108</v>
      </c>
      <c r="Q549" s="39" t="s">
        <v>109</v>
      </c>
      <c r="R549" s="38" t="s">
        <v>110</v>
      </c>
      <c r="S549" s="39" t="s">
        <v>107</v>
      </c>
      <c r="T549" s="41" t="s">
        <v>122</v>
      </c>
      <c r="U549" s="37" t="s">
        <v>112</v>
      </c>
      <c r="V549" s="39">
        <v>60</v>
      </c>
      <c r="W549" s="37" t="s">
        <v>113</v>
      </c>
      <c r="X549" s="39"/>
      <c r="Y549" s="39"/>
      <c r="Z549" s="39"/>
      <c r="AA549" s="40">
        <v>30</v>
      </c>
      <c r="AB549" s="38">
        <v>60</v>
      </c>
      <c r="AC549" s="38">
        <v>10</v>
      </c>
      <c r="AD549" s="42" t="s">
        <v>129</v>
      </c>
      <c r="AE549" s="37" t="s">
        <v>115</v>
      </c>
      <c r="AF549" s="50">
        <v>259</v>
      </c>
      <c r="AG549" s="50">
        <v>3960</v>
      </c>
      <c r="AH549" s="43">
        <f t="shared" si="35"/>
        <v>1025640</v>
      </c>
      <c r="AI549" s="44">
        <f t="shared" si="36"/>
        <v>1148716.8</v>
      </c>
      <c r="AJ549" s="45"/>
      <c r="AK549" s="46"/>
      <c r="AL549" s="45"/>
      <c r="AM549" s="45" t="s">
        <v>116</v>
      </c>
      <c r="AN549" s="35"/>
      <c r="AO549" s="37"/>
      <c r="AP549" s="37"/>
      <c r="AQ549" s="37"/>
      <c r="AR549" s="37" t="s">
        <v>915</v>
      </c>
      <c r="AS549" s="37" t="s">
        <v>915</v>
      </c>
      <c r="AT549" s="37"/>
      <c r="AU549" s="37"/>
      <c r="AV549" s="37"/>
      <c r="AW549" s="37"/>
      <c r="AX549" s="37"/>
      <c r="AY549" s="37"/>
      <c r="AZ549" s="49"/>
      <c r="BA549" s="49"/>
      <c r="BB549" s="49"/>
      <c r="BC549" s="49"/>
      <c r="BD549" s="49">
        <v>449</v>
      </c>
    </row>
    <row r="550" spans="1:56" s="168" customFormat="1" ht="12.95" customHeight="1">
      <c r="A550" s="226" t="s">
        <v>848</v>
      </c>
      <c r="B550" s="226"/>
      <c r="C550" s="229"/>
      <c r="D550" s="226">
        <v>210033209</v>
      </c>
      <c r="E550" s="149" t="s">
        <v>3598</v>
      </c>
      <c r="F550" s="149">
        <v>22100351</v>
      </c>
      <c r="G550" s="37" t="s">
        <v>1567</v>
      </c>
      <c r="H550" s="37" t="s">
        <v>912</v>
      </c>
      <c r="I550" s="37" t="s">
        <v>913</v>
      </c>
      <c r="J550" s="37" t="s">
        <v>914</v>
      </c>
      <c r="K550" s="38" t="s">
        <v>150</v>
      </c>
      <c r="L550" s="39" t="s">
        <v>105</v>
      </c>
      <c r="M550" s="37" t="s">
        <v>121</v>
      </c>
      <c r="N550" s="40" t="s">
        <v>83</v>
      </c>
      <c r="O550" s="39" t="s">
        <v>107</v>
      </c>
      <c r="P550" s="37" t="s">
        <v>108</v>
      </c>
      <c r="Q550" s="39" t="s">
        <v>109</v>
      </c>
      <c r="R550" s="38" t="s">
        <v>110</v>
      </c>
      <c r="S550" s="39" t="s">
        <v>107</v>
      </c>
      <c r="T550" s="41" t="s">
        <v>122</v>
      </c>
      <c r="U550" s="37" t="s">
        <v>112</v>
      </c>
      <c r="V550" s="39">
        <v>60</v>
      </c>
      <c r="W550" s="37" t="s">
        <v>113</v>
      </c>
      <c r="X550" s="39"/>
      <c r="Y550" s="39"/>
      <c r="Z550" s="39"/>
      <c r="AA550" s="40">
        <v>30</v>
      </c>
      <c r="AB550" s="38">
        <v>60</v>
      </c>
      <c r="AC550" s="38">
        <v>10</v>
      </c>
      <c r="AD550" s="42" t="s">
        <v>129</v>
      </c>
      <c r="AE550" s="37" t="s">
        <v>115</v>
      </c>
      <c r="AF550" s="50">
        <v>282</v>
      </c>
      <c r="AG550" s="50">
        <v>26500</v>
      </c>
      <c r="AH550" s="43">
        <f t="shared" si="35"/>
        <v>7473000</v>
      </c>
      <c r="AI550" s="44">
        <f t="shared" si="36"/>
        <v>8369760.0000000009</v>
      </c>
      <c r="AJ550" s="45"/>
      <c r="AK550" s="46"/>
      <c r="AL550" s="45"/>
      <c r="AM550" s="45" t="s">
        <v>116</v>
      </c>
      <c r="AN550" s="35"/>
      <c r="AO550" s="37"/>
      <c r="AP550" s="37"/>
      <c r="AQ550" s="37"/>
      <c r="AR550" s="37" t="s">
        <v>916</v>
      </c>
      <c r="AS550" s="37" t="s">
        <v>916</v>
      </c>
      <c r="AT550" s="37"/>
      <c r="AU550" s="37"/>
      <c r="AV550" s="37"/>
      <c r="AW550" s="37"/>
      <c r="AX550" s="37"/>
      <c r="AY550" s="37"/>
      <c r="AZ550" s="49"/>
      <c r="BA550" s="49"/>
      <c r="BB550" s="49"/>
      <c r="BC550" s="49"/>
      <c r="BD550" s="49">
        <v>450</v>
      </c>
    </row>
    <row r="551" spans="1:56" s="168" customFormat="1" ht="12.95" customHeight="1">
      <c r="A551" s="226" t="s">
        <v>848</v>
      </c>
      <c r="B551" s="226"/>
      <c r="C551" s="229"/>
      <c r="D551" s="226">
        <v>210029694</v>
      </c>
      <c r="E551" s="149" t="s">
        <v>3599</v>
      </c>
      <c r="F551" s="149">
        <v>22100352</v>
      </c>
      <c r="G551" s="37" t="s">
        <v>1568</v>
      </c>
      <c r="H551" s="37" t="s">
        <v>917</v>
      </c>
      <c r="I551" s="37" t="s">
        <v>913</v>
      </c>
      <c r="J551" s="37" t="s">
        <v>918</v>
      </c>
      <c r="K551" s="38" t="s">
        <v>150</v>
      </c>
      <c r="L551" s="39" t="s">
        <v>105</v>
      </c>
      <c r="M551" s="37" t="s">
        <v>121</v>
      </c>
      <c r="N551" s="40" t="s">
        <v>83</v>
      </c>
      <c r="O551" s="39" t="s">
        <v>107</v>
      </c>
      <c r="P551" s="37" t="s">
        <v>108</v>
      </c>
      <c r="Q551" s="39" t="s">
        <v>109</v>
      </c>
      <c r="R551" s="38" t="s">
        <v>110</v>
      </c>
      <c r="S551" s="39" t="s">
        <v>107</v>
      </c>
      <c r="T551" s="41" t="s">
        <v>122</v>
      </c>
      <c r="U551" s="37" t="s">
        <v>112</v>
      </c>
      <c r="V551" s="39">
        <v>60</v>
      </c>
      <c r="W551" s="37" t="s">
        <v>113</v>
      </c>
      <c r="X551" s="39"/>
      <c r="Y551" s="39"/>
      <c r="Z551" s="39"/>
      <c r="AA551" s="40">
        <v>30</v>
      </c>
      <c r="AB551" s="38">
        <v>60</v>
      </c>
      <c r="AC551" s="38">
        <v>10</v>
      </c>
      <c r="AD551" s="42" t="s">
        <v>129</v>
      </c>
      <c r="AE551" s="37" t="s">
        <v>115</v>
      </c>
      <c r="AF551" s="50">
        <v>64</v>
      </c>
      <c r="AG551" s="50">
        <v>198606.5</v>
      </c>
      <c r="AH551" s="43">
        <f t="shared" si="35"/>
        <v>12710816</v>
      </c>
      <c r="AI551" s="44">
        <f t="shared" ref="AI551:AI582" si="37">AH551*1.12</f>
        <v>14236113.920000002</v>
      </c>
      <c r="AJ551" s="45"/>
      <c r="AK551" s="46"/>
      <c r="AL551" s="45"/>
      <c r="AM551" s="45" t="s">
        <v>116</v>
      </c>
      <c r="AN551" s="35"/>
      <c r="AO551" s="37"/>
      <c r="AP551" s="37"/>
      <c r="AQ551" s="37"/>
      <c r="AR551" s="37" t="s">
        <v>919</v>
      </c>
      <c r="AS551" s="37" t="s">
        <v>919</v>
      </c>
      <c r="AT551" s="37"/>
      <c r="AU551" s="37"/>
      <c r="AV551" s="37"/>
      <c r="AW551" s="37"/>
      <c r="AX551" s="37"/>
      <c r="AY551" s="37"/>
      <c r="AZ551" s="49"/>
      <c r="BA551" s="49"/>
      <c r="BB551" s="49"/>
      <c r="BC551" s="49"/>
      <c r="BD551" s="49">
        <v>451</v>
      </c>
    </row>
    <row r="552" spans="1:56" s="168" customFormat="1" ht="12.95" customHeight="1">
      <c r="A552" s="226" t="s">
        <v>848</v>
      </c>
      <c r="B552" s="226"/>
      <c r="C552" s="229"/>
      <c r="D552" s="226">
        <v>210035852</v>
      </c>
      <c r="E552" s="149" t="s">
        <v>3600</v>
      </c>
      <c r="F552" s="149">
        <v>22100353</v>
      </c>
      <c r="G552" s="37" t="s">
        <v>1569</v>
      </c>
      <c r="H552" s="37" t="s">
        <v>920</v>
      </c>
      <c r="I552" s="37" t="s">
        <v>921</v>
      </c>
      <c r="J552" s="37" t="s">
        <v>922</v>
      </c>
      <c r="K552" s="38" t="s">
        <v>104</v>
      </c>
      <c r="L552" s="39" t="s">
        <v>105</v>
      </c>
      <c r="M552" s="37" t="s">
        <v>121</v>
      </c>
      <c r="N552" s="40" t="s">
        <v>83</v>
      </c>
      <c r="O552" s="39" t="s">
        <v>107</v>
      </c>
      <c r="P552" s="37" t="s">
        <v>108</v>
      </c>
      <c r="Q552" s="39" t="s">
        <v>109</v>
      </c>
      <c r="R552" s="38" t="s">
        <v>110</v>
      </c>
      <c r="S552" s="39" t="s">
        <v>107</v>
      </c>
      <c r="T552" s="41" t="s">
        <v>122</v>
      </c>
      <c r="U552" s="37" t="s">
        <v>112</v>
      </c>
      <c r="V552" s="39">
        <v>60</v>
      </c>
      <c r="W552" s="37" t="s">
        <v>113</v>
      </c>
      <c r="X552" s="39"/>
      <c r="Y552" s="39"/>
      <c r="Z552" s="39"/>
      <c r="AA552" s="40">
        <v>30</v>
      </c>
      <c r="AB552" s="38">
        <v>60</v>
      </c>
      <c r="AC552" s="38">
        <v>10</v>
      </c>
      <c r="AD552" s="42" t="s">
        <v>123</v>
      </c>
      <c r="AE552" s="37" t="s">
        <v>115</v>
      </c>
      <c r="AF552" s="50">
        <v>45</v>
      </c>
      <c r="AG552" s="50">
        <v>316665.15000000002</v>
      </c>
      <c r="AH552" s="43">
        <f t="shared" si="35"/>
        <v>14249931.750000002</v>
      </c>
      <c r="AI552" s="44">
        <f t="shared" si="37"/>
        <v>15959923.560000004</v>
      </c>
      <c r="AJ552" s="45"/>
      <c r="AK552" s="46"/>
      <c r="AL552" s="45"/>
      <c r="AM552" s="45" t="s">
        <v>116</v>
      </c>
      <c r="AN552" s="35"/>
      <c r="AO552" s="37"/>
      <c r="AP552" s="37"/>
      <c r="AQ552" s="37"/>
      <c r="AR552" s="37" t="s">
        <v>923</v>
      </c>
      <c r="AS552" s="37" t="s">
        <v>923</v>
      </c>
      <c r="AT552" s="37"/>
      <c r="AU552" s="37"/>
      <c r="AV552" s="37"/>
      <c r="AW552" s="37"/>
      <c r="AX552" s="37"/>
      <c r="AY552" s="37"/>
      <c r="AZ552" s="49"/>
      <c r="BA552" s="49"/>
      <c r="BB552" s="49"/>
      <c r="BC552" s="49"/>
      <c r="BD552" s="49">
        <v>452</v>
      </c>
    </row>
    <row r="553" spans="1:56" s="168" customFormat="1" ht="12.95" customHeight="1">
      <c r="A553" s="226" t="s">
        <v>848</v>
      </c>
      <c r="B553" s="226"/>
      <c r="C553" s="229"/>
      <c r="D553" s="226">
        <v>210033785</v>
      </c>
      <c r="E553" s="149" t="s">
        <v>1405</v>
      </c>
      <c r="F553" s="149">
        <v>22100354</v>
      </c>
      <c r="G553" s="37" t="s">
        <v>1570</v>
      </c>
      <c r="H553" s="37" t="s">
        <v>924</v>
      </c>
      <c r="I553" s="37" t="s">
        <v>925</v>
      </c>
      <c r="J553" s="37" t="s">
        <v>926</v>
      </c>
      <c r="K553" s="38" t="s">
        <v>104</v>
      </c>
      <c r="L553" s="39" t="s">
        <v>927</v>
      </c>
      <c r="M553" s="37" t="s">
        <v>121</v>
      </c>
      <c r="N553" s="40" t="s">
        <v>83</v>
      </c>
      <c r="O553" s="39" t="s">
        <v>107</v>
      </c>
      <c r="P553" s="37" t="s">
        <v>108</v>
      </c>
      <c r="Q553" s="39" t="s">
        <v>109</v>
      </c>
      <c r="R553" s="38" t="s">
        <v>110</v>
      </c>
      <c r="S553" s="39" t="s">
        <v>107</v>
      </c>
      <c r="T553" s="41" t="s">
        <v>122</v>
      </c>
      <c r="U553" s="37" t="s">
        <v>112</v>
      </c>
      <c r="V553" s="39">
        <v>90</v>
      </c>
      <c r="W553" s="37" t="s">
        <v>113</v>
      </c>
      <c r="X553" s="39"/>
      <c r="Y553" s="39"/>
      <c r="Z553" s="39"/>
      <c r="AA553" s="40">
        <v>30</v>
      </c>
      <c r="AB553" s="38">
        <v>60</v>
      </c>
      <c r="AC553" s="38">
        <v>10</v>
      </c>
      <c r="AD553" s="42" t="s">
        <v>129</v>
      </c>
      <c r="AE553" s="37" t="s">
        <v>115</v>
      </c>
      <c r="AF553" s="50">
        <v>700</v>
      </c>
      <c r="AG553" s="50">
        <v>55362.04</v>
      </c>
      <c r="AH553" s="43">
        <f t="shared" si="35"/>
        <v>38753428</v>
      </c>
      <c r="AI553" s="44">
        <f t="shared" si="37"/>
        <v>43403839.360000007</v>
      </c>
      <c r="AJ553" s="45"/>
      <c r="AK553" s="46"/>
      <c r="AL553" s="45"/>
      <c r="AM553" s="45" t="s">
        <v>116</v>
      </c>
      <c r="AN553" s="35"/>
      <c r="AO553" s="37"/>
      <c r="AP553" s="37"/>
      <c r="AQ553" s="37"/>
      <c r="AR553" s="37" t="s">
        <v>928</v>
      </c>
      <c r="AS553" s="37" t="s">
        <v>928</v>
      </c>
      <c r="AT553" s="37"/>
      <c r="AU553" s="37"/>
      <c r="AV553" s="37"/>
      <c r="AW553" s="37"/>
      <c r="AX553" s="37"/>
      <c r="AY553" s="37"/>
      <c r="AZ553" s="49"/>
      <c r="BA553" s="49"/>
      <c r="BB553" s="49"/>
      <c r="BC553" s="49"/>
      <c r="BD553" s="49">
        <v>453</v>
      </c>
    </row>
    <row r="554" spans="1:56" s="168" customFormat="1" ht="12.95" customHeight="1">
      <c r="A554" s="226" t="s">
        <v>848</v>
      </c>
      <c r="B554" s="226"/>
      <c r="C554" s="229"/>
      <c r="D554" s="226">
        <v>270011104</v>
      </c>
      <c r="E554" s="149" t="s">
        <v>3601</v>
      </c>
      <c r="F554" s="149">
        <v>22100355</v>
      </c>
      <c r="G554" s="37" t="s">
        <v>1571</v>
      </c>
      <c r="H554" s="37" t="s">
        <v>929</v>
      </c>
      <c r="I554" s="37" t="s">
        <v>930</v>
      </c>
      <c r="J554" s="37" t="s">
        <v>931</v>
      </c>
      <c r="K554" s="38" t="s">
        <v>150</v>
      </c>
      <c r="L554" s="39" t="s">
        <v>105</v>
      </c>
      <c r="M554" s="37" t="s">
        <v>121</v>
      </c>
      <c r="N554" s="40" t="s">
        <v>83</v>
      </c>
      <c r="O554" s="39" t="s">
        <v>107</v>
      </c>
      <c r="P554" s="37" t="s">
        <v>108</v>
      </c>
      <c r="Q554" s="39" t="s">
        <v>109</v>
      </c>
      <c r="R554" s="38" t="s">
        <v>110</v>
      </c>
      <c r="S554" s="39" t="s">
        <v>107</v>
      </c>
      <c r="T554" s="41" t="s">
        <v>122</v>
      </c>
      <c r="U554" s="37" t="s">
        <v>112</v>
      </c>
      <c r="V554" s="39">
        <v>60</v>
      </c>
      <c r="W554" s="37" t="s">
        <v>113</v>
      </c>
      <c r="X554" s="39"/>
      <c r="Y554" s="39"/>
      <c r="Z554" s="39"/>
      <c r="AA554" s="40">
        <v>30</v>
      </c>
      <c r="AB554" s="38">
        <v>60</v>
      </c>
      <c r="AC554" s="38">
        <v>10</v>
      </c>
      <c r="AD554" s="42" t="s">
        <v>129</v>
      </c>
      <c r="AE554" s="37" t="s">
        <v>115</v>
      </c>
      <c r="AF554" s="50">
        <v>366</v>
      </c>
      <c r="AG554" s="50">
        <v>28182</v>
      </c>
      <c r="AH554" s="43">
        <f t="shared" si="35"/>
        <v>10314612</v>
      </c>
      <c r="AI554" s="44">
        <f t="shared" si="37"/>
        <v>11552365.440000001</v>
      </c>
      <c r="AJ554" s="45"/>
      <c r="AK554" s="46"/>
      <c r="AL554" s="45"/>
      <c r="AM554" s="45" t="s">
        <v>116</v>
      </c>
      <c r="AN554" s="35"/>
      <c r="AO554" s="37"/>
      <c r="AP554" s="37"/>
      <c r="AQ554" s="37"/>
      <c r="AR554" s="37" t="s">
        <v>932</v>
      </c>
      <c r="AS554" s="37" t="s">
        <v>932</v>
      </c>
      <c r="AT554" s="37"/>
      <c r="AU554" s="37"/>
      <c r="AV554" s="37"/>
      <c r="AW554" s="37"/>
      <c r="AX554" s="37"/>
      <c r="AY554" s="37"/>
      <c r="AZ554" s="49"/>
      <c r="BA554" s="49"/>
      <c r="BB554" s="49"/>
      <c r="BC554" s="49"/>
      <c r="BD554" s="49">
        <v>454</v>
      </c>
    </row>
    <row r="555" spans="1:56" s="168" customFormat="1" ht="12.95" customHeight="1">
      <c r="A555" s="226" t="s">
        <v>848</v>
      </c>
      <c r="B555" s="226"/>
      <c r="C555" s="229"/>
      <c r="D555" s="226">
        <v>270011141</v>
      </c>
      <c r="E555" s="149" t="s">
        <v>3602</v>
      </c>
      <c r="F555" s="149">
        <v>22100356</v>
      </c>
      <c r="G555" s="37" t="s">
        <v>1572</v>
      </c>
      <c r="H555" s="37" t="s">
        <v>933</v>
      </c>
      <c r="I555" s="37" t="s">
        <v>930</v>
      </c>
      <c r="J555" s="37" t="s">
        <v>934</v>
      </c>
      <c r="K555" s="38" t="s">
        <v>150</v>
      </c>
      <c r="L555" s="39" t="s">
        <v>105</v>
      </c>
      <c r="M555" s="37" t="s">
        <v>121</v>
      </c>
      <c r="N555" s="40" t="s">
        <v>83</v>
      </c>
      <c r="O555" s="39" t="s">
        <v>107</v>
      </c>
      <c r="P555" s="37" t="s">
        <v>108</v>
      </c>
      <c r="Q555" s="39" t="s">
        <v>109</v>
      </c>
      <c r="R555" s="38" t="s">
        <v>110</v>
      </c>
      <c r="S555" s="39" t="s">
        <v>107</v>
      </c>
      <c r="T555" s="41" t="s">
        <v>122</v>
      </c>
      <c r="U555" s="37" t="s">
        <v>112</v>
      </c>
      <c r="V555" s="39">
        <v>60</v>
      </c>
      <c r="W555" s="37" t="s">
        <v>113</v>
      </c>
      <c r="X555" s="39"/>
      <c r="Y555" s="39"/>
      <c r="Z555" s="39"/>
      <c r="AA555" s="40">
        <v>30</v>
      </c>
      <c r="AB555" s="38">
        <v>60</v>
      </c>
      <c r="AC555" s="38">
        <v>10</v>
      </c>
      <c r="AD555" s="42" t="s">
        <v>129</v>
      </c>
      <c r="AE555" s="37" t="s">
        <v>115</v>
      </c>
      <c r="AF555" s="50">
        <v>100</v>
      </c>
      <c r="AG555" s="50">
        <v>19375</v>
      </c>
      <c r="AH555" s="43">
        <f t="shared" si="35"/>
        <v>1937500</v>
      </c>
      <c r="AI555" s="44">
        <f t="shared" si="37"/>
        <v>2170000</v>
      </c>
      <c r="AJ555" s="45"/>
      <c r="AK555" s="46"/>
      <c r="AL555" s="45"/>
      <c r="AM555" s="45" t="s">
        <v>116</v>
      </c>
      <c r="AN555" s="35"/>
      <c r="AO555" s="37"/>
      <c r="AP555" s="37"/>
      <c r="AQ555" s="37"/>
      <c r="AR555" s="37" t="s">
        <v>935</v>
      </c>
      <c r="AS555" s="37" t="s">
        <v>935</v>
      </c>
      <c r="AT555" s="37"/>
      <c r="AU555" s="37"/>
      <c r="AV555" s="37"/>
      <c r="AW555" s="37"/>
      <c r="AX555" s="37"/>
      <c r="AY555" s="37"/>
      <c r="AZ555" s="49"/>
      <c r="BA555" s="49"/>
      <c r="BB555" s="49"/>
      <c r="BC555" s="49"/>
      <c r="BD555" s="49">
        <v>455</v>
      </c>
    </row>
    <row r="556" spans="1:56" s="168" customFormat="1" ht="12.95" customHeight="1">
      <c r="A556" s="226" t="s">
        <v>848</v>
      </c>
      <c r="B556" s="226"/>
      <c r="C556" s="229"/>
      <c r="D556" s="226">
        <v>270011140</v>
      </c>
      <c r="E556" s="149" t="s">
        <v>3603</v>
      </c>
      <c r="F556" s="149">
        <v>22100357</v>
      </c>
      <c r="G556" s="37" t="s">
        <v>1573</v>
      </c>
      <c r="H556" s="37" t="s">
        <v>936</v>
      </c>
      <c r="I556" s="37" t="s">
        <v>930</v>
      </c>
      <c r="J556" s="37" t="s">
        <v>937</v>
      </c>
      <c r="K556" s="38" t="s">
        <v>150</v>
      </c>
      <c r="L556" s="39" t="s">
        <v>105</v>
      </c>
      <c r="M556" s="37" t="s">
        <v>121</v>
      </c>
      <c r="N556" s="40" t="s">
        <v>83</v>
      </c>
      <c r="O556" s="39" t="s">
        <v>107</v>
      </c>
      <c r="P556" s="37" t="s">
        <v>108</v>
      </c>
      <c r="Q556" s="39" t="s">
        <v>109</v>
      </c>
      <c r="R556" s="38" t="s">
        <v>110</v>
      </c>
      <c r="S556" s="39" t="s">
        <v>107</v>
      </c>
      <c r="T556" s="41" t="s">
        <v>122</v>
      </c>
      <c r="U556" s="37" t="s">
        <v>112</v>
      </c>
      <c r="V556" s="39">
        <v>60</v>
      </c>
      <c r="W556" s="37" t="s">
        <v>113</v>
      </c>
      <c r="X556" s="39"/>
      <c r="Y556" s="39"/>
      <c r="Z556" s="39"/>
      <c r="AA556" s="40">
        <v>30</v>
      </c>
      <c r="AB556" s="38">
        <v>60</v>
      </c>
      <c r="AC556" s="38">
        <v>10</v>
      </c>
      <c r="AD556" s="42" t="s">
        <v>129</v>
      </c>
      <c r="AE556" s="37" t="s">
        <v>115</v>
      </c>
      <c r="AF556" s="50">
        <v>417</v>
      </c>
      <c r="AG556" s="50">
        <v>29420</v>
      </c>
      <c r="AH556" s="43">
        <f t="shared" si="35"/>
        <v>12268140</v>
      </c>
      <c r="AI556" s="44">
        <f t="shared" si="37"/>
        <v>13740316.800000001</v>
      </c>
      <c r="AJ556" s="45"/>
      <c r="AK556" s="46"/>
      <c r="AL556" s="45"/>
      <c r="AM556" s="45" t="s">
        <v>116</v>
      </c>
      <c r="AN556" s="35"/>
      <c r="AO556" s="37"/>
      <c r="AP556" s="37"/>
      <c r="AQ556" s="37"/>
      <c r="AR556" s="37" t="s">
        <v>938</v>
      </c>
      <c r="AS556" s="37" t="s">
        <v>938</v>
      </c>
      <c r="AT556" s="37"/>
      <c r="AU556" s="37"/>
      <c r="AV556" s="37"/>
      <c r="AW556" s="37"/>
      <c r="AX556" s="37"/>
      <c r="AY556" s="37"/>
      <c r="AZ556" s="49"/>
      <c r="BA556" s="49"/>
      <c r="BB556" s="49"/>
      <c r="BC556" s="49"/>
      <c r="BD556" s="49">
        <v>456</v>
      </c>
    </row>
    <row r="557" spans="1:56" s="168" customFormat="1" ht="12.95" customHeight="1">
      <c r="A557" s="226" t="s">
        <v>848</v>
      </c>
      <c r="B557" s="226"/>
      <c r="C557" s="229"/>
      <c r="D557" s="226">
        <v>270010779</v>
      </c>
      <c r="E557" s="149" t="s">
        <v>3604</v>
      </c>
      <c r="F557" s="149">
        <v>22100358</v>
      </c>
      <c r="G557" s="37" t="s">
        <v>1574</v>
      </c>
      <c r="H557" s="37" t="s">
        <v>939</v>
      </c>
      <c r="I557" s="37" t="s">
        <v>940</v>
      </c>
      <c r="J557" s="37" t="s">
        <v>941</v>
      </c>
      <c r="K557" s="38" t="s">
        <v>104</v>
      </c>
      <c r="L557" s="39" t="s">
        <v>105</v>
      </c>
      <c r="M557" s="37" t="s">
        <v>121</v>
      </c>
      <c r="N557" s="40" t="s">
        <v>83</v>
      </c>
      <c r="O557" s="39" t="s">
        <v>107</v>
      </c>
      <c r="P557" s="37" t="s">
        <v>108</v>
      </c>
      <c r="Q557" s="39" t="s">
        <v>109</v>
      </c>
      <c r="R557" s="38" t="s">
        <v>110</v>
      </c>
      <c r="S557" s="39" t="s">
        <v>107</v>
      </c>
      <c r="T557" s="41" t="s">
        <v>122</v>
      </c>
      <c r="U557" s="37" t="s">
        <v>112</v>
      </c>
      <c r="V557" s="39">
        <v>60</v>
      </c>
      <c r="W557" s="37" t="s">
        <v>113</v>
      </c>
      <c r="X557" s="39"/>
      <c r="Y557" s="39"/>
      <c r="Z557" s="39"/>
      <c r="AA557" s="40">
        <v>30</v>
      </c>
      <c r="AB557" s="38">
        <v>60</v>
      </c>
      <c r="AC557" s="38">
        <v>10</v>
      </c>
      <c r="AD557" s="42" t="s">
        <v>123</v>
      </c>
      <c r="AE557" s="37" t="s">
        <v>115</v>
      </c>
      <c r="AF557" s="50">
        <v>200</v>
      </c>
      <c r="AG557" s="50">
        <v>7193.25</v>
      </c>
      <c r="AH557" s="43">
        <f t="shared" si="35"/>
        <v>1438650</v>
      </c>
      <c r="AI557" s="44">
        <f t="shared" si="37"/>
        <v>1611288.0000000002</v>
      </c>
      <c r="AJ557" s="45"/>
      <c r="AK557" s="46"/>
      <c r="AL557" s="45"/>
      <c r="AM557" s="45" t="s">
        <v>116</v>
      </c>
      <c r="AN557" s="35"/>
      <c r="AO557" s="37"/>
      <c r="AP557" s="37"/>
      <c r="AQ557" s="37"/>
      <c r="AR557" s="37" t="s">
        <v>942</v>
      </c>
      <c r="AS557" s="37" t="s">
        <v>942</v>
      </c>
      <c r="AT557" s="37"/>
      <c r="AU557" s="37"/>
      <c r="AV557" s="37"/>
      <c r="AW557" s="37"/>
      <c r="AX557" s="37"/>
      <c r="AY557" s="37"/>
      <c r="AZ557" s="49"/>
      <c r="BA557" s="49"/>
      <c r="BB557" s="49"/>
      <c r="BC557" s="49"/>
      <c r="BD557" s="49">
        <v>457</v>
      </c>
    </row>
    <row r="558" spans="1:56" s="168" customFormat="1" ht="12.95" customHeight="1">
      <c r="A558" s="226" t="s">
        <v>943</v>
      </c>
      <c r="B558" s="226"/>
      <c r="C558" s="229"/>
      <c r="D558" s="226">
        <v>110000600</v>
      </c>
      <c r="E558" s="149" t="s">
        <v>1487</v>
      </c>
      <c r="F558" s="149">
        <v>22100359</v>
      </c>
      <c r="G558" s="37" t="s">
        <v>1575</v>
      </c>
      <c r="H558" s="37" t="s">
        <v>944</v>
      </c>
      <c r="I558" s="37" t="s">
        <v>945</v>
      </c>
      <c r="J558" s="37" t="s">
        <v>946</v>
      </c>
      <c r="K558" s="38" t="s">
        <v>150</v>
      </c>
      <c r="L558" s="39" t="s">
        <v>105</v>
      </c>
      <c r="M558" s="37" t="s">
        <v>121</v>
      </c>
      <c r="N558" s="40" t="s">
        <v>83</v>
      </c>
      <c r="O558" s="39" t="s">
        <v>107</v>
      </c>
      <c r="P558" s="37" t="s">
        <v>108</v>
      </c>
      <c r="Q558" s="39" t="s">
        <v>151</v>
      </c>
      <c r="R558" s="38" t="s">
        <v>110</v>
      </c>
      <c r="S558" s="39" t="s">
        <v>688</v>
      </c>
      <c r="T558" s="41" t="s">
        <v>689</v>
      </c>
      <c r="U558" s="37" t="s">
        <v>112</v>
      </c>
      <c r="V558" s="39">
        <v>90</v>
      </c>
      <c r="W558" s="37" t="s">
        <v>113</v>
      </c>
      <c r="X558" s="39"/>
      <c r="Y558" s="39"/>
      <c r="Z558" s="39"/>
      <c r="AA558" s="40">
        <v>30</v>
      </c>
      <c r="AB558" s="38">
        <v>60</v>
      </c>
      <c r="AC558" s="38">
        <v>10</v>
      </c>
      <c r="AD558" s="42" t="s">
        <v>123</v>
      </c>
      <c r="AE558" s="37" t="s">
        <v>115</v>
      </c>
      <c r="AF558" s="50">
        <v>2</v>
      </c>
      <c r="AG558" s="50">
        <v>10700000</v>
      </c>
      <c r="AH558" s="43">
        <v>0</v>
      </c>
      <c r="AI558" s="44">
        <f t="shared" si="37"/>
        <v>0</v>
      </c>
      <c r="AJ558" s="45"/>
      <c r="AK558" s="46"/>
      <c r="AL558" s="45"/>
      <c r="AM558" s="45" t="s">
        <v>116</v>
      </c>
      <c r="AN558" s="35"/>
      <c r="AO558" s="37"/>
      <c r="AP558" s="37"/>
      <c r="AQ558" s="37"/>
      <c r="AR558" s="37" t="s">
        <v>947</v>
      </c>
      <c r="AS558" s="37" t="s">
        <v>947</v>
      </c>
      <c r="AT558" s="37"/>
      <c r="AU558" s="37"/>
      <c r="AV558" s="37"/>
      <c r="AW558" s="37"/>
      <c r="AX558" s="37"/>
      <c r="AY558" s="37"/>
      <c r="AZ558" s="49"/>
      <c r="BA558" s="49"/>
      <c r="BB558" s="49"/>
      <c r="BC558" s="49"/>
      <c r="BD558" s="49">
        <v>458</v>
      </c>
    </row>
    <row r="559" spans="1:56" s="168" customFormat="1" ht="12.95" customHeight="1">
      <c r="A559" s="301" t="s">
        <v>943</v>
      </c>
      <c r="B559" s="302"/>
      <c r="C559" s="302"/>
      <c r="D559" s="301" t="s">
        <v>3912</v>
      </c>
      <c r="E559" s="301" t="s">
        <v>3913</v>
      </c>
      <c r="F559" s="303"/>
      <c r="G559" s="293"/>
      <c r="H559" s="126" t="s">
        <v>944</v>
      </c>
      <c r="I559" s="126" t="s">
        <v>945</v>
      </c>
      <c r="J559" s="126" t="s">
        <v>946</v>
      </c>
      <c r="K559" s="101" t="s">
        <v>150</v>
      </c>
      <c r="L559" s="101" t="s">
        <v>105</v>
      </c>
      <c r="M559" s="74" t="s">
        <v>121</v>
      </c>
      <c r="N559" s="101" t="s">
        <v>83</v>
      </c>
      <c r="O559" s="122" t="s">
        <v>107</v>
      </c>
      <c r="P559" s="124" t="s">
        <v>108</v>
      </c>
      <c r="Q559" s="74" t="s">
        <v>109</v>
      </c>
      <c r="R559" s="74" t="s">
        <v>110</v>
      </c>
      <c r="S559" s="122" t="s">
        <v>688</v>
      </c>
      <c r="T559" s="124" t="s">
        <v>689</v>
      </c>
      <c r="U559" s="74" t="s">
        <v>112</v>
      </c>
      <c r="V559" s="74">
        <v>90</v>
      </c>
      <c r="W559" s="74" t="s">
        <v>113</v>
      </c>
      <c r="X559" s="74"/>
      <c r="Y559" s="74"/>
      <c r="Z559" s="74"/>
      <c r="AA559" s="294">
        <v>30</v>
      </c>
      <c r="AB559" s="74">
        <v>60</v>
      </c>
      <c r="AC559" s="294">
        <v>10</v>
      </c>
      <c r="AD559" s="74" t="s">
        <v>123</v>
      </c>
      <c r="AE559" s="74" t="s">
        <v>115</v>
      </c>
      <c r="AF559" s="295">
        <v>2</v>
      </c>
      <c r="AG559" s="296">
        <v>10700000</v>
      </c>
      <c r="AH559" s="297">
        <f>AF559*AG559</f>
        <v>21400000</v>
      </c>
      <c r="AI559" s="164">
        <f t="shared" si="37"/>
        <v>23968000.000000004</v>
      </c>
      <c r="AJ559" s="298"/>
      <c r="AK559" s="298"/>
      <c r="AL559" s="298"/>
      <c r="AM559" s="299" t="s">
        <v>116</v>
      </c>
      <c r="AN559" s="300"/>
      <c r="AO559" s="300"/>
      <c r="AP559" s="74"/>
      <c r="AQ559" s="74"/>
      <c r="AR559" s="74" t="s">
        <v>947</v>
      </c>
      <c r="AS559" s="293"/>
      <c r="AT559" s="74"/>
      <c r="AU559" s="74"/>
      <c r="AV559" s="74"/>
      <c r="AW559" s="74"/>
      <c r="AX559" s="74"/>
      <c r="AY559" s="74"/>
      <c r="AZ559" s="216"/>
      <c r="BA559" s="216"/>
      <c r="BB559" s="216"/>
      <c r="BC559" s="224"/>
      <c r="BD559" s="49">
        <v>459</v>
      </c>
    </row>
    <row r="560" spans="1:56" s="168" customFormat="1" ht="12.95" customHeight="1">
      <c r="A560" s="226" t="s">
        <v>943</v>
      </c>
      <c r="B560" s="226"/>
      <c r="C560" s="229"/>
      <c r="D560" s="226">
        <v>110000600</v>
      </c>
      <c r="E560" s="149" t="s">
        <v>1490</v>
      </c>
      <c r="F560" s="149">
        <v>22100360</v>
      </c>
      <c r="G560" s="37" t="s">
        <v>1576</v>
      </c>
      <c r="H560" s="37" t="s">
        <v>944</v>
      </c>
      <c r="I560" s="37" t="s">
        <v>945</v>
      </c>
      <c r="J560" s="37" t="s">
        <v>946</v>
      </c>
      <c r="K560" s="38" t="s">
        <v>150</v>
      </c>
      <c r="L560" s="39" t="s">
        <v>105</v>
      </c>
      <c r="M560" s="37" t="s">
        <v>121</v>
      </c>
      <c r="N560" s="40" t="s">
        <v>83</v>
      </c>
      <c r="O560" s="39" t="s">
        <v>107</v>
      </c>
      <c r="P560" s="37" t="s">
        <v>108</v>
      </c>
      <c r="Q560" s="39" t="s">
        <v>151</v>
      </c>
      <c r="R560" s="38" t="s">
        <v>110</v>
      </c>
      <c r="S560" s="39" t="s">
        <v>283</v>
      </c>
      <c r="T560" s="41" t="s">
        <v>284</v>
      </c>
      <c r="U560" s="37" t="s">
        <v>112</v>
      </c>
      <c r="V560" s="39">
        <v>90</v>
      </c>
      <c r="W560" s="37" t="s">
        <v>113</v>
      </c>
      <c r="X560" s="39"/>
      <c r="Y560" s="39"/>
      <c r="Z560" s="39"/>
      <c r="AA560" s="40">
        <v>30</v>
      </c>
      <c r="AB560" s="38">
        <v>60</v>
      </c>
      <c r="AC560" s="38">
        <v>10</v>
      </c>
      <c r="AD560" s="42" t="s">
        <v>123</v>
      </c>
      <c r="AE560" s="37" t="s">
        <v>115</v>
      </c>
      <c r="AF560" s="50">
        <v>2</v>
      </c>
      <c r="AG560" s="50">
        <v>10700000</v>
      </c>
      <c r="AH560" s="43">
        <v>0</v>
      </c>
      <c r="AI560" s="44">
        <f t="shared" si="37"/>
        <v>0</v>
      </c>
      <c r="AJ560" s="45"/>
      <c r="AK560" s="46"/>
      <c r="AL560" s="45"/>
      <c r="AM560" s="45" t="s">
        <v>116</v>
      </c>
      <c r="AN560" s="35"/>
      <c r="AO560" s="37"/>
      <c r="AP560" s="37"/>
      <c r="AQ560" s="37"/>
      <c r="AR560" s="37" t="s">
        <v>947</v>
      </c>
      <c r="AS560" s="37" t="s">
        <v>947</v>
      </c>
      <c r="AT560" s="37"/>
      <c r="AU560" s="37"/>
      <c r="AV560" s="37"/>
      <c r="AW560" s="37"/>
      <c r="AX560" s="37"/>
      <c r="AY560" s="37"/>
      <c r="AZ560" s="49"/>
      <c r="BA560" s="49"/>
      <c r="BB560" s="49"/>
      <c r="BC560" s="49"/>
      <c r="BD560" s="49">
        <v>460</v>
      </c>
    </row>
    <row r="561" spans="1:56" s="168" customFormat="1" ht="12.95" customHeight="1">
      <c r="A561" s="226" t="s">
        <v>943</v>
      </c>
      <c r="B561" s="304"/>
      <c r="C561" s="304"/>
      <c r="D561" s="305" t="s">
        <v>3912</v>
      </c>
      <c r="E561" s="306" t="s">
        <v>3914</v>
      </c>
      <c r="F561" s="252"/>
      <c r="G561" s="307"/>
      <c r="H561" s="307" t="s">
        <v>944</v>
      </c>
      <c r="I561" s="307" t="s">
        <v>945</v>
      </c>
      <c r="J561" s="308" t="s">
        <v>946</v>
      </c>
      <c r="K561" s="307" t="s">
        <v>150</v>
      </c>
      <c r="L561" s="308" t="s">
        <v>105</v>
      </c>
      <c r="M561" s="308" t="s">
        <v>121</v>
      </c>
      <c r="N561" s="307" t="s">
        <v>83</v>
      </c>
      <c r="O561" s="309" t="s">
        <v>107</v>
      </c>
      <c r="P561" s="307" t="s">
        <v>108</v>
      </c>
      <c r="Q561" s="308" t="s">
        <v>109</v>
      </c>
      <c r="R561" s="307" t="s">
        <v>110</v>
      </c>
      <c r="S561" s="307" t="s">
        <v>283</v>
      </c>
      <c r="T561" s="308" t="s">
        <v>284</v>
      </c>
      <c r="U561" s="307" t="s">
        <v>112</v>
      </c>
      <c r="V561" s="308">
        <v>90</v>
      </c>
      <c r="W561" s="308" t="s">
        <v>113</v>
      </c>
      <c r="X561" s="308"/>
      <c r="Y561" s="310"/>
      <c r="Z561" s="307"/>
      <c r="AA561" s="307">
        <v>30</v>
      </c>
      <c r="AB561" s="311">
        <v>60</v>
      </c>
      <c r="AC561" s="307">
        <v>10</v>
      </c>
      <c r="AD561" s="312" t="s">
        <v>123</v>
      </c>
      <c r="AE561" s="312" t="s">
        <v>115</v>
      </c>
      <c r="AF561" s="313">
        <v>2</v>
      </c>
      <c r="AG561" s="313">
        <v>10700000</v>
      </c>
      <c r="AH561" s="297">
        <f>AF561*AG561</f>
        <v>21400000</v>
      </c>
      <c r="AI561" s="164">
        <f t="shared" si="37"/>
        <v>23968000.000000004</v>
      </c>
      <c r="AJ561" s="312"/>
      <c r="AK561" s="314"/>
      <c r="AL561" s="315"/>
      <c r="AM561" s="315" t="s">
        <v>116</v>
      </c>
      <c r="AN561" s="316"/>
      <c r="AO561" s="170"/>
      <c r="AP561" s="170"/>
      <c r="AQ561" s="170"/>
      <c r="AR561" s="170" t="s">
        <v>947</v>
      </c>
      <c r="AS561" s="170"/>
      <c r="AT561" s="170"/>
      <c r="AU561" s="170"/>
      <c r="AV561" s="170"/>
      <c r="AW561" s="59"/>
      <c r="AX561" s="59"/>
      <c r="AY561" s="74"/>
      <c r="AZ561" s="8"/>
      <c r="BA561" s="218"/>
      <c r="BB561" s="218"/>
      <c r="BC561" s="224"/>
      <c r="BD561" s="49">
        <v>461</v>
      </c>
    </row>
    <row r="562" spans="1:56" s="168" customFormat="1" ht="12.95" customHeight="1">
      <c r="A562" s="226" t="s">
        <v>943</v>
      </c>
      <c r="B562" s="226"/>
      <c r="C562" s="229"/>
      <c r="D562" s="226">
        <v>110000600</v>
      </c>
      <c r="E562" s="149" t="s">
        <v>1489</v>
      </c>
      <c r="F562" s="149">
        <v>22100361</v>
      </c>
      <c r="G562" s="37" t="s">
        <v>1577</v>
      </c>
      <c r="H562" s="37" t="s">
        <v>944</v>
      </c>
      <c r="I562" s="37" t="s">
        <v>945</v>
      </c>
      <c r="J562" s="37" t="s">
        <v>946</v>
      </c>
      <c r="K562" s="38" t="s">
        <v>150</v>
      </c>
      <c r="L562" s="39" t="s">
        <v>105</v>
      </c>
      <c r="M562" s="37" t="s">
        <v>121</v>
      </c>
      <c r="N562" s="40" t="s">
        <v>83</v>
      </c>
      <c r="O562" s="39" t="s">
        <v>107</v>
      </c>
      <c r="P562" s="37" t="s">
        <v>108</v>
      </c>
      <c r="Q562" s="39" t="s">
        <v>151</v>
      </c>
      <c r="R562" s="38" t="s">
        <v>110</v>
      </c>
      <c r="S562" s="39" t="s">
        <v>685</v>
      </c>
      <c r="T562" s="41" t="s">
        <v>686</v>
      </c>
      <c r="U562" s="37" t="s">
        <v>112</v>
      </c>
      <c r="V562" s="39">
        <v>90</v>
      </c>
      <c r="W562" s="37" t="s">
        <v>113</v>
      </c>
      <c r="X562" s="39"/>
      <c r="Y562" s="39"/>
      <c r="Z562" s="39"/>
      <c r="AA562" s="40">
        <v>30</v>
      </c>
      <c r="AB562" s="38">
        <v>60</v>
      </c>
      <c r="AC562" s="38">
        <v>10</v>
      </c>
      <c r="AD562" s="42" t="s">
        <v>123</v>
      </c>
      <c r="AE562" s="37" t="s">
        <v>115</v>
      </c>
      <c r="AF562" s="50">
        <v>2</v>
      </c>
      <c r="AG562" s="50">
        <v>10700000</v>
      </c>
      <c r="AH562" s="43">
        <v>0</v>
      </c>
      <c r="AI562" s="44">
        <f t="shared" si="37"/>
        <v>0</v>
      </c>
      <c r="AJ562" s="45"/>
      <c r="AK562" s="46"/>
      <c r="AL562" s="45"/>
      <c r="AM562" s="45" t="s">
        <v>116</v>
      </c>
      <c r="AN562" s="35"/>
      <c r="AO562" s="37"/>
      <c r="AP562" s="37"/>
      <c r="AQ562" s="37"/>
      <c r="AR562" s="37" t="s">
        <v>947</v>
      </c>
      <c r="AS562" s="37" t="s">
        <v>947</v>
      </c>
      <c r="AT562" s="37"/>
      <c r="AU562" s="37"/>
      <c r="AV562" s="37"/>
      <c r="AW562" s="37"/>
      <c r="AX562" s="37"/>
      <c r="AY562" s="37"/>
      <c r="AZ562" s="49"/>
      <c r="BA562" s="49"/>
      <c r="BB562" s="49"/>
      <c r="BC562" s="49"/>
      <c r="BD562" s="49">
        <v>462</v>
      </c>
    </row>
    <row r="563" spans="1:56" s="168" customFormat="1" ht="12.95" customHeight="1">
      <c r="A563" s="302" t="s">
        <v>943</v>
      </c>
      <c r="B563" s="305"/>
      <c r="C563" s="305"/>
      <c r="D563" s="302" t="s">
        <v>3912</v>
      </c>
      <c r="E563" s="301" t="s">
        <v>3915</v>
      </c>
      <c r="F563" s="252"/>
      <c r="G563" s="74"/>
      <c r="H563" s="74" t="s">
        <v>944</v>
      </c>
      <c r="I563" s="74" t="s">
        <v>945</v>
      </c>
      <c r="J563" s="101" t="s">
        <v>946</v>
      </c>
      <c r="K563" s="74" t="s">
        <v>150</v>
      </c>
      <c r="L563" s="74" t="s">
        <v>105</v>
      </c>
      <c r="M563" s="74" t="s">
        <v>121</v>
      </c>
      <c r="N563" s="74" t="s">
        <v>83</v>
      </c>
      <c r="O563" s="74" t="s">
        <v>107</v>
      </c>
      <c r="P563" s="74" t="s">
        <v>108</v>
      </c>
      <c r="Q563" s="74" t="s">
        <v>109</v>
      </c>
      <c r="R563" s="74" t="s">
        <v>110</v>
      </c>
      <c r="S563" s="74" t="s">
        <v>685</v>
      </c>
      <c r="T563" s="298" t="s">
        <v>686</v>
      </c>
      <c r="U563" s="74" t="s">
        <v>112</v>
      </c>
      <c r="V563" s="74">
        <v>90</v>
      </c>
      <c r="W563" s="74" t="s">
        <v>113</v>
      </c>
      <c r="X563" s="124"/>
      <c r="Y563" s="74"/>
      <c r="Z563" s="122"/>
      <c r="AA563" s="122">
        <v>30</v>
      </c>
      <c r="AB563" s="74">
        <v>60</v>
      </c>
      <c r="AC563" s="74">
        <v>10</v>
      </c>
      <c r="AD563" s="74" t="s">
        <v>123</v>
      </c>
      <c r="AE563" s="122" t="s">
        <v>115</v>
      </c>
      <c r="AF563" s="317">
        <v>2</v>
      </c>
      <c r="AG563" s="317">
        <v>10700000</v>
      </c>
      <c r="AH563" s="297">
        <f>AF563*AG563</f>
        <v>21400000</v>
      </c>
      <c r="AI563" s="164">
        <f t="shared" si="37"/>
        <v>23968000.000000004</v>
      </c>
      <c r="AJ563" s="318"/>
      <c r="AK563" s="318"/>
      <c r="AL563" s="318"/>
      <c r="AM563" s="318" t="s">
        <v>116</v>
      </c>
      <c r="AN563" s="318"/>
      <c r="AO563" s="318"/>
      <c r="AP563" s="74"/>
      <c r="AQ563" s="200"/>
      <c r="AR563" s="74" t="s">
        <v>947</v>
      </c>
      <c r="AS563" s="74"/>
      <c r="AT563" s="74"/>
      <c r="AU563" s="74"/>
      <c r="AV563" s="74"/>
      <c r="AW563" s="74"/>
      <c r="AX563" s="74"/>
      <c r="AY563" s="74"/>
      <c r="AZ563" s="8"/>
      <c r="BA563" s="8"/>
      <c r="BB563" s="8"/>
      <c r="BC563" s="224"/>
      <c r="BD563" s="49">
        <v>463</v>
      </c>
    </row>
    <row r="564" spans="1:56" s="168" customFormat="1" ht="12.95" customHeight="1">
      <c r="A564" s="226" t="s">
        <v>943</v>
      </c>
      <c r="B564" s="226"/>
      <c r="C564" s="229"/>
      <c r="D564" s="226">
        <v>110000600</v>
      </c>
      <c r="E564" s="149" t="s">
        <v>1488</v>
      </c>
      <c r="F564" s="149">
        <v>22100362</v>
      </c>
      <c r="G564" s="37" t="s">
        <v>1578</v>
      </c>
      <c r="H564" s="37" t="s">
        <v>944</v>
      </c>
      <c r="I564" s="37" t="s">
        <v>945</v>
      </c>
      <c r="J564" s="37" t="s">
        <v>946</v>
      </c>
      <c r="K564" s="38" t="s">
        <v>150</v>
      </c>
      <c r="L564" s="39" t="s">
        <v>105</v>
      </c>
      <c r="M564" s="37" t="s">
        <v>121</v>
      </c>
      <c r="N564" s="40" t="s">
        <v>83</v>
      </c>
      <c r="O564" s="39" t="s">
        <v>107</v>
      </c>
      <c r="P564" s="37" t="s">
        <v>108</v>
      </c>
      <c r="Q564" s="39" t="s">
        <v>151</v>
      </c>
      <c r="R564" s="38" t="s">
        <v>110</v>
      </c>
      <c r="S564" s="39" t="s">
        <v>279</v>
      </c>
      <c r="T564" s="41" t="s">
        <v>280</v>
      </c>
      <c r="U564" s="37" t="s">
        <v>112</v>
      </c>
      <c r="V564" s="39">
        <v>90</v>
      </c>
      <c r="W564" s="37" t="s">
        <v>113</v>
      </c>
      <c r="X564" s="39"/>
      <c r="Y564" s="39"/>
      <c r="Z564" s="39"/>
      <c r="AA564" s="40">
        <v>30</v>
      </c>
      <c r="AB564" s="38">
        <v>60</v>
      </c>
      <c r="AC564" s="38">
        <v>10</v>
      </c>
      <c r="AD564" s="42" t="s">
        <v>123</v>
      </c>
      <c r="AE564" s="37" t="s">
        <v>115</v>
      </c>
      <c r="AF564" s="50">
        <v>2</v>
      </c>
      <c r="AG564" s="50">
        <v>10700000</v>
      </c>
      <c r="AH564" s="43">
        <v>0</v>
      </c>
      <c r="AI564" s="44">
        <f t="shared" si="37"/>
        <v>0</v>
      </c>
      <c r="AJ564" s="45"/>
      <c r="AK564" s="46"/>
      <c r="AL564" s="45"/>
      <c r="AM564" s="45" t="s">
        <v>116</v>
      </c>
      <c r="AN564" s="35"/>
      <c r="AO564" s="37"/>
      <c r="AP564" s="37"/>
      <c r="AQ564" s="37"/>
      <c r="AR564" s="37" t="s">
        <v>947</v>
      </c>
      <c r="AS564" s="37" t="s">
        <v>947</v>
      </c>
      <c r="AT564" s="37"/>
      <c r="AU564" s="37"/>
      <c r="AV564" s="37"/>
      <c r="AW564" s="37"/>
      <c r="AX564" s="37"/>
      <c r="AY564" s="37"/>
      <c r="AZ564" s="49"/>
      <c r="BA564" s="49"/>
      <c r="BB564" s="49"/>
      <c r="BC564" s="49"/>
      <c r="BD564" s="49">
        <v>464</v>
      </c>
    </row>
    <row r="565" spans="1:56" s="168" customFormat="1" ht="12.95" customHeight="1">
      <c r="A565" s="302" t="s">
        <v>943</v>
      </c>
      <c r="B565" s="305"/>
      <c r="C565" s="305"/>
      <c r="D565" s="302" t="s">
        <v>3912</v>
      </c>
      <c r="E565" s="301" t="s">
        <v>3916</v>
      </c>
      <c r="F565" s="252"/>
      <c r="G565" s="74"/>
      <c r="H565" s="74" t="s">
        <v>944</v>
      </c>
      <c r="I565" s="74" t="s">
        <v>945</v>
      </c>
      <c r="J565" s="101" t="s">
        <v>946</v>
      </c>
      <c r="K565" s="74" t="s">
        <v>150</v>
      </c>
      <c r="L565" s="74" t="s">
        <v>105</v>
      </c>
      <c r="M565" s="74" t="s">
        <v>121</v>
      </c>
      <c r="N565" s="74" t="s">
        <v>83</v>
      </c>
      <c r="O565" s="74" t="s">
        <v>107</v>
      </c>
      <c r="P565" s="74" t="s">
        <v>108</v>
      </c>
      <c r="Q565" s="74" t="s">
        <v>109</v>
      </c>
      <c r="R565" s="74" t="s">
        <v>110</v>
      </c>
      <c r="S565" s="74" t="s">
        <v>279</v>
      </c>
      <c r="T565" s="298" t="s">
        <v>280</v>
      </c>
      <c r="U565" s="74" t="s">
        <v>112</v>
      </c>
      <c r="V565" s="74">
        <v>90</v>
      </c>
      <c r="W565" s="74" t="s">
        <v>113</v>
      </c>
      <c r="X565" s="124"/>
      <c r="Y565" s="74"/>
      <c r="Z565" s="122"/>
      <c r="AA565" s="122">
        <v>30</v>
      </c>
      <c r="AB565" s="74">
        <v>60</v>
      </c>
      <c r="AC565" s="74">
        <v>10</v>
      </c>
      <c r="AD565" s="74" t="s">
        <v>123</v>
      </c>
      <c r="AE565" s="122" t="s">
        <v>115</v>
      </c>
      <c r="AF565" s="317">
        <v>2</v>
      </c>
      <c r="AG565" s="317">
        <v>10700000</v>
      </c>
      <c r="AH565" s="297">
        <f>AF565*AG565</f>
        <v>21400000</v>
      </c>
      <c r="AI565" s="164">
        <f t="shared" si="37"/>
        <v>23968000.000000004</v>
      </c>
      <c r="AJ565" s="318"/>
      <c r="AK565" s="318"/>
      <c r="AL565" s="318"/>
      <c r="AM565" s="318" t="s">
        <v>116</v>
      </c>
      <c r="AN565" s="318"/>
      <c r="AO565" s="318"/>
      <c r="AP565" s="74"/>
      <c r="AQ565" s="200"/>
      <c r="AR565" s="74" t="s">
        <v>947</v>
      </c>
      <c r="AS565" s="74"/>
      <c r="AT565" s="74"/>
      <c r="AU565" s="74"/>
      <c r="AV565" s="74"/>
      <c r="AW565" s="74"/>
      <c r="AX565" s="74"/>
      <c r="AY565" s="74"/>
      <c r="AZ565" s="8"/>
      <c r="BA565" s="8"/>
      <c r="BB565" s="8"/>
      <c r="BC565" s="224"/>
      <c r="BD565" s="49">
        <v>465</v>
      </c>
    </row>
    <row r="566" spans="1:56" s="168" customFormat="1" ht="12.95" customHeight="1">
      <c r="A566" s="199" t="s">
        <v>333</v>
      </c>
      <c r="B566" s="152"/>
      <c r="C566" s="152"/>
      <c r="D566" s="155">
        <v>210033838</v>
      </c>
      <c r="E566" s="214" t="s">
        <v>1249</v>
      </c>
      <c r="F566" s="156">
        <v>22100565</v>
      </c>
      <c r="G566" s="157"/>
      <c r="H566" s="157" t="s">
        <v>2132</v>
      </c>
      <c r="I566" s="37" t="s">
        <v>2133</v>
      </c>
      <c r="J566" s="157" t="s">
        <v>2134</v>
      </c>
      <c r="K566" s="157" t="s">
        <v>104</v>
      </c>
      <c r="L566" s="158"/>
      <c r="M566" s="157"/>
      <c r="N566" s="159" t="s">
        <v>106</v>
      </c>
      <c r="O566" s="159" t="s">
        <v>107</v>
      </c>
      <c r="P566" s="157" t="s">
        <v>108</v>
      </c>
      <c r="Q566" s="194" t="s">
        <v>1094</v>
      </c>
      <c r="R566" s="157" t="s">
        <v>110</v>
      </c>
      <c r="S566" s="159" t="s">
        <v>107</v>
      </c>
      <c r="T566" s="157" t="s">
        <v>122</v>
      </c>
      <c r="U566" s="157" t="s">
        <v>112</v>
      </c>
      <c r="V566" s="159">
        <v>60</v>
      </c>
      <c r="W566" s="37" t="s">
        <v>113</v>
      </c>
      <c r="X566" s="159"/>
      <c r="Y566" s="159"/>
      <c r="Z566" s="159"/>
      <c r="AA566" s="160"/>
      <c r="AB566" s="161">
        <v>90</v>
      </c>
      <c r="AC566" s="161">
        <v>10</v>
      </c>
      <c r="AD566" s="162" t="s">
        <v>364</v>
      </c>
      <c r="AE566" s="157" t="s">
        <v>115</v>
      </c>
      <c r="AF566" s="163">
        <v>5</v>
      </c>
      <c r="AG566" s="92">
        <v>108790</v>
      </c>
      <c r="AH566" s="164">
        <f>AF566*AG566</f>
        <v>543950</v>
      </c>
      <c r="AI566" s="165">
        <f t="shared" si="37"/>
        <v>609224</v>
      </c>
      <c r="AJ566" s="166"/>
      <c r="AK566" s="166"/>
      <c r="AL566" s="166"/>
      <c r="AM566" s="167" t="s">
        <v>116</v>
      </c>
      <c r="AN566" s="157"/>
      <c r="AO566" s="157"/>
      <c r="AP566" s="157"/>
      <c r="AQ566" s="157"/>
      <c r="AR566" s="37" t="s">
        <v>2135</v>
      </c>
      <c r="AS566" s="157"/>
      <c r="AT566" s="157"/>
      <c r="AU566" s="157"/>
      <c r="AV566" s="87"/>
      <c r="AW566" s="87"/>
      <c r="AX566" s="87"/>
      <c r="AY566" s="87"/>
      <c r="BD566" s="49">
        <v>466</v>
      </c>
    </row>
    <row r="567" spans="1:56" s="168" customFormat="1" ht="12.95" customHeight="1">
      <c r="A567" s="144" t="s">
        <v>2136</v>
      </c>
      <c r="B567" s="152"/>
      <c r="C567" s="152"/>
      <c r="D567" s="155">
        <v>220000558</v>
      </c>
      <c r="E567" s="214" t="s">
        <v>3605</v>
      </c>
      <c r="F567" s="156">
        <v>22100507</v>
      </c>
      <c r="G567" s="157"/>
      <c r="H567" s="157" t="s">
        <v>2137</v>
      </c>
      <c r="I567" s="37" t="s">
        <v>2138</v>
      </c>
      <c r="J567" s="157" t="s">
        <v>2139</v>
      </c>
      <c r="K567" s="157" t="s">
        <v>104</v>
      </c>
      <c r="L567" s="158"/>
      <c r="M567" s="157" t="s">
        <v>121</v>
      </c>
      <c r="N567" s="159" t="s">
        <v>83</v>
      </c>
      <c r="O567" s="159" t="s">
        <v>107</v>
      </c>
      <c r="P567" s="157" t="s">
        <v>108</v>
      </c>
      <c r="Q567" s="194" t="s">
        <v>2140</v>
      </c>
      <c r="R567" s="157" t="s">
        <v>110</v>
      </c>
      <c r="S567" s="159" t="s">
        <v>107</v>
      </c>
      <c r="T567" s="157" t="s">
        <v>122</v>
      </c>
      <c r="U567" s="157" t="s">
        <v>112</v>
      </c>
      <c r="V567" s="159">
        <v>60</v>
      </c>
      <c r="W567" s="37" t="s">
        <v>113</v>
      </c>
      <c r="X567" s="159"/>
      <c r="Y567" s="159"/>
      <c r="Z567" s="159"/>
      <c r="AA567" s="160">
        <v>30</v>
      </c>
      <c r="AB567" s="161">
        <v>60</v>
      </c>
      <c r="AC567" s="161">
        <v>10</v>
      </c>
      <c r="AD567" s="162" t="s">
        <v>129</v>
      </c>
      <c r="AE567" s="157" t="s">
        <v>115</v>
      </c>
      <c r="AF567" s="163">
        <v>9</v>
      </c>
      <c r="AG567" s="92">
        <v>54570</v>
      </c>
      <c r="AH567" s="43">
        <v>0</v>
      </c>
      <c r="AI567" s="44">
        <f t="shared" si="37"/>
        <v>0</v>
      </c>
      <c r="AJ567" s="166"/>
      <c r="AK567" s="166"/>
      <c r="AL567" s="166"/>
      <c r="AM567" s="167" t="s">
        <v>116</v>
      </c>
      <c r="AN567" s="157"/>
      <c r="AO567" s="157"/>
      <c r="AP567" s="157"/>
      <c r="AQ567" s="157"/>
      <c r="AR567" s="37" t="s">
        <v>2141</v>
      </c>
      <c r="AS567" s="157"/>
      <c r="AT567" s="157"/>
      <c r="AU567" s="157"/>
      <c r="AV567" s="87"/>
      <c r="AW567" s="87"/>
      <c r="AX567" s="87"/>
      <c r="AY567" s="87"/>
      <c r="BD567" s="49">
        <v>467</v>
      </c>
    </row>
    <row r="568" spans="1:56" s="168" customFormat="1" ht="12.95" customHeight="1">
      <c r="A568" s="475" t="s">
        <v>2136</v>
      </c>
      <c r="B568" s="1071"/>
      <c r="C568" s="1071"/>
      <c r="D568" s="155">
        <v>220000558</v>
      </c>
      <c r="E568" s="1080" t="s">
        <v>4826</v>
      </c>
      <c r="F568" s="1071"/>
      <c r="G568" s="617"/>
      <c r="H568" s="741" t="s">
        <v>2137</v>
      </c>
      <c r="I568" s="741" t="s">
        <v>2138</v>
      </c>
      <c r="J568" s="741" t="s">
        <v>2139</v>
      </c>
      <c r="K568" s="547" t="s">
        <v>150</v>
      </c>
      <c r="L568" s="109" t="s">
        <v>4720</v>
      </c>
      <c r="M568" s="547" t="s">
        <v>121</v>
      </c>
      <c r="N568" s="143" t="s">
        <v>83</v>
      </c>
      <c r="O568" s="469" t="s">
        <v>107</v>
      </c>
      <c r="P568" s="741" t="s">
        <v>108</v>
      </c>
      <c r="Q568" s="469" t="s">
        <v>2140</v>
      </c>
      <c r="R568" s="547" t="s">
        <v>110</v>
      </c>
      <c r="S568" s="469" t="s">
        <v>107</v>
      </c>
      <c r="T568" s="741" t="s">
        <v>122</v>
      </c>
      <c r="U568" s="741" t="s">
        <v>112</v>
      </c>
      <c r="V568" s="469">
        <v>60</v>
      </c>
      <c r="W568" s="741" t="s">
        <v>113</v>
      </c>
      <c r="X568" s="469"/>
      <c r="Y568" s="469"/>
      <c r="Z568" s="469"/>
      <c r="AA568" s="547">
        <v>30</v>
      </c>
      <c r="AB568" s="547">
        <v>60</v>
      </c>
      <c r="AC568" s="547">
        <v>10</v>
      </c>
      <c r="AD568" s="1049" t="s">
        <v>129</v>
      </c>
      <c r="AE568" s="1050" t="s">
        <v>115</v>
      </c>
      <c r="AF568" s="745">
        <v>14</v>
      </c>
      <c r="AG568" s="745">
        <v>54570</v>
      </c>
      <c r="AH568" s="1051">
        <v>763980</v>
      </c>
      <c r="AI568" s="1051">
        <f t="shared" si="37"/>
        <v>855657.60000000009</v>
      </c>
      <c r="AJ568" s="1052"/>
      <c r="AK568" s="1053"/>
      <c r="AL568" s="1053"/>
      <c r="AM568" s="466" t="s">
        <v>116</v>
      </c>
      <c r="AN568" s="741"/>
      <c r="AO568" s="741"/>
      <c r="AP568" s="741"/>
      <c r="AQ568" s="741"/>
      <c r="AR568" s="741" t="s">
        <v>2141</v>
      </c>
      <c r="AS568" s="741"/>
      <c r="AT568" s="741"/>
      <c r="AU568" s="741"/>
      <c r="AV568" s="482"/>
      <c r="AW568" s="482"/>
      <c r="AX568" s="482"/>
      <c r="AY568" s="741" t="s">
        <v>4721</v>
      </c>
      <c r="AZ568" s="1081" t="s">
        <v>4722</v>
      </c>
      <c r="BA568" s="366"/>
      <c r="BB568" s="366"/>
      <c r="BC568" s="118" t="e">
        <f>VLOOKUP(#REF!,$E$13:$BD$2009,53,0)</f>
        <v>#REF!</v>
      </c>
      <c r="BD568" s="785" t="e">
        <f>BC568+0.5</f>
        <v>#REF!</v>
      </c>
    </row>
    <row r="569" spans="1:56" s="168" customFormat="1" ht="12.95" customHeight="1">
      <c r="A569" s="144" t="s">
        <v>2136</v>
      </c>
      <c r="B569" s="152"/>
      <c r="C569" s="152"/>
      <c r="D569" s="155">
        <v>220000721</v>
      </c>
      <c r="E569" s="214" t="s">
        <v>3606</v>
      </c>
      <c r="F569" s="156">
        <v>22100508</v>
      </c>
      <c r="G569" s="157"/>
      <c r="H569" s="157" t="s">
        <v>2142</v>
      </c>
      <c r="I569" s="37" t="s">
        <v>2138</v>
      </c>
      <c r="J569" s="157" t="s">
        <v>2143</v>
      </c>
      <c r="K569" s="157" t="s">
        <v>104</v>
      </c>
      <c r="L569" s="158"/>
      <c r="M569" s="157" t="s">
        <v>121</v>
      </c>
      <c r="N569" s="159" t="s">
        <v>83</v>
      </c>
      <c r="O569" s="159" t="s">
        <v>107</v>
      </c>
      <c r="P569" s="157" t="s">
        <v>108</v>
      </c>
      <c r="Q569" s="194" t="s">
        <v>2140</v>
      </c>
      <c r="R569" s="157" t="s">
        <v>110</v>
      </c>
      <c r="S569" s="159" t="s">
        <v>107</v>
      </c>
      <c r="T569" s="157" t="s">
        <v>122</v>
      </c>
      <c r="U569" s="157" t="s">
        <v>112</v>
      </c>
      <c r="V569" s="159">
        <v>60</v>
      </c>
      <c r="W569" s="37" t="s">
        <v>113</v>
      </c>
      <c r="X569" s="159"/>
      <c r="Y569" s="159"/>
      <c r="Z569" s="159"/>
      <c r="AA569" s="160">
        <v>30</v>
      </c>
      <c r="AB569" s="161">
        <v>60</v>
      </c>
      <c r="AC569" s="161">
        <v>10</v>
      </c>
      <c r="AD569" s="162" t="s">
        <v>129</v>
      </c>
      <c r="AE569" s="157" t="s">
        <v>115</v>
      </c>
      <c r="AF569" s="163">
        <v>70</v>
      </c>
      <c r="AG569" s="92">
        <v>74200</v>
      </c>
      <c r="AH569" s="43">
        <v>0</v>
      </c>
      <c r="AI569" s="44">
        <f t="shared" si="37"/>
        <v>0</v>
      </c>
      <c r="AJ569" s="166"/>
      <c r="AK569" s="166"/>
      <c r="AL569" s="166"/>
      <c r="AM569" s="167" t="s">
        <v>116</v>
      </c>
      <c r="AN569" s="157"/>
      <c r="AO569" s="157"/>
      <c r="AP569" s="157"/>
      <c r="AQ569" s="157"/>
      <c r="AR569" s="37" t="s">
        <v>2144</v>
      </c>
      <c r="AS569" s="157"/>
      <c r="AT569" s="157"/>
      <c r="AU569" s="157"/>
      <c r="AV569" s="87"/>
      <c r="AW569" s="87"/>
      <c r="AX569" s="87"/>
      <c r="AY569" s="87"/>
      <c r="BD569" s="49">
        <v>468</v>
      </c>
    </row>
    <row r="570" spans="1:56" s="168" customFormat="1" ht="12.95" customHeight="1">
      <c r="A570" s="475" t="s">
        <v>2136</v>
      </c>
      <c r="B570" s="1071"/>
      <c r="C570" s="1071"/>
      <c r="D570" s="155">
        <v>220000721</v>
      </c>
      <c r="E570" s="1080" t="s">
        <v>4827</v>
      </c>
      <c r="F570" s="1071"/>
      <c r="G570" s="617"/>
      <c r="H570" s="741" t="s">
        <v>2142</v>
      </c>
      <c r="I570" s="741" t="s">
        <v>2138</v>
      </c>
      <c r="J570" s="741" t="s">
        <v>2143</v>
      </c>
      <c r="K570" s="547" t="s">
        <v>150</v>
      </c>
      <c r="L570" s="109" t="s">
        <v>4720</v>
      </c>
      <c r="M570" s="547" t="s">
        <v>121</v>
      </c>
      <c r="N570" s="143" t="s">
        <v>83</v>
      </c>
      <c r="O570" s="469" t="s">
        <v>107</v>
      </c>
      <c r="P570" s="741" t="s">
        <v>108</v>
      </c>
      <c r="Q570" s="469" t="s">
        <v>2140</v>
      </c>
      <c r="R570" s="547" t="s">
        <v>110</v>
      </c>
      <c r="S570" s="469" t="s">
        <v>107</v>
      </c>
      <c r="T570" s="741" t="s">
        <v>122</v>
      </c>
      <c r="U570" s="741" t="s">
        <v>112</v>
      </c>
      <c r="V570" s="469">
        <v>60</v>
      </c>
      <c r="W570" s="741" t="s">
        <v>113</v>
      </c>
      <c r="X570" s="469"/>
      <c r="Y570" s="469"/>
      <c r="Z570" s="469"/>
      <c r="AA570" s="547">
        <v>30</v>
      </c>
      <c r="AB570" s="547">
        <v>60</v>
      </c>
      <c r="AC570" s="547">
        <v>10</v>
      </c>
      <c r="AD570" s="1049" t="s">
        <v>129</v>
      </c>
      <c r="AE570" s="1050" t="s">
        <v>115</v>
      </c>
      <c r="AF570" s="745">
        <v>265</v>
      </c>
      <c r="AG570" s="745">
        <v>74200</v>
      </c>
      <c r="AH570" s="1051">
        <v>19663000</v>
      </c>
      <c r="AI570" s="1051">
        <f t="shared" si="37"/>
        <v>22022560.000000004</v>
      </c>
      <c r="AJ570" s="1052"/>
      <c r="AK570" s="1053"/>
      <c r="AL570" s="1053"/>
      <c r="AM570" s="466" t="s">
        <v>116</v>
      </c>
      <c r="AN570" s="741"/>
      <c r="AO570" s="741"/>
      <c r="AP570" s="741"/>
      <c r="AQ570" s="741"/>
      <c r="AR570" s="741" t="s">
        <v>2144</v>
      </c>
      <c r="AS570" s="741"/>
      <c r="AT570" s="741"/>
      <c r="AU570" s="741"/>
      <c r="AV570" s="482"/>
      <c r="AW570" s="482"/>
      <c r="AX570" s="482"/>
      <c r="AY570" s="741" t="s">
        <v>4721</v>
      </c>
      <c r="AZ570" s="1081" t="s">
        <v>4722</v>
      </c>
      <c r="BA570" s="366"/>
      <c r="BB570" s="366"/>
      <c r="BC570" s="118" t="e">
        <f>VLOOKUP(#REF!,$E$13:$BD$2009,53,0)</f>
        <v>#REF!</v>
      </c>
      <c r="BD570" s="785" t="e">
        <f>BC570+0.5</f>
        <v>#REF!</v>
      </c>
    </row>
    <row r="571" spans="1:56" s="168" customFormat="1" ht="12.95" customHeight="1">
      <c r="A571" s="144" t="s">
        <v>2136</v>
      </c>
      <c r="B571" s="152"/>
      <c r="C571" s="152"/>
      <c r="D571" s="155">
        <v>220000561</v>
      </c>
      <c r="E571" s="214" t="s">
        <v>3607</v>
      </c>
      <c r="F571" s="156">
        <v>22100509</v>
      </c>
      <c r="G571" s="157"/>
      <c r="H571" s="157" t="s">
        <v>2145</v>
      </c>
      <c r="I571" s="37" t="s">
        <v>2138</v>
      </c>
      <c r="J571" s="157" t="s">
        <v>2146</v>
      </c>
      <c r="K571" s="157" t="s">
        <v>104</v>
      </c>
      <c r="L571" s="158"/>
      <c r="M571" s="157" t="s">
        <v>121</v>
      </c>
      <c r="N571" s="159" t="s">
        <v>83</v>
      </c>
      <c r="O571" s="159" t="s">
        <v>107</v>
      </c>
      <c r="P571" s="157" t="s">
        <v>108</v>
      </c>
      <c r="Q571" s="194" t="s">
        <v>2140</v>
      </c>
      <c r="R571" s="157" t="s">
        <v>110</v>
      </c>
      <c r="S571" s="159" t="s">
        <v>107</v>
      </c>
      <c r="T571" s="157" t="s">
        <v>122</v>
      </c>
      <c r="U571" s="157" t="s">
        <v>112</v>
      </c>
      <c r="V571" s="159">
        <v>60</v>
      </c>
      <c r="W571" s="37" t="s">
        <v>113</v>
      </c>
      <c r="X571" s="159"/>
      <c r="Y571" s="159"/>
      <c r="Z571" s="159"/>
      <c r="AA571" s="160">
        <v>30</v>
      </c>
      <c r="AB571" s="161">
        <v>60</v>
      </c>
      <c r="AC571" s="161">
        <v>10</v>
      </c>
      <c r="AD571" s="162" t="s">
        <v>129</v>
      </c>
      <c r="AE571" s="157" t="s">
        <v>115</v>
      </c>
      <c r="AF571" s="163">
        <v>8</v>
      </c>
      <c r="AG571" s="92">
        <v>23800</v>
      </c>
      <c r="AH571" s="164">
        <f>AF571*AG571</f>
        <v>190400</v>
      </c>
      <c r="AI571" s="165">
        <f t="shared" si="37"/>
        <v>213248.00000000003</v>
      </c>
      <c r="AJ571" s="166"/>
      <c r="AK571" s="166"/>
      <c r="AL571" s="166"/>
      <c r="AM571" s="167" t="s">
        <v>116</v>
      </c>
      <c r="AN571" s="157"/>
      <c r="AO571" s="157"/>
      <c r="AP571" s="157"/>
      <c r="AQ571" s="157"/>
      <c r="AR571" s="37" t="s">
        <v>2147</v>
      </c>
      <c r="AS571" s="157"/>
      <c r="AT571" s="157"/>
      <c r="AU571" s="157"/>
      <c r="AV571" s="87"/>
      <c r="AW571" s="87"/>
      <c r="AX571" s="87"/>
      <c r="AY571" s="87"/>
      <c r="BD571" s="49">
        <v>469</v>
      </c>
    </row>
    <row r="572" spans="1:56" s="168" customFormat="1" ht="12.95" customHeight="1">
      <c r="A572" s="144" t="s">
        <v>333</v>
      </c>
      <c r="B572" s="152"/>
      <c r="C572" s="152"/>
      <c r="D572" s="155">
        <v>210013485</v>
      </c>
      <c r="E572" s="214" t="s">
        <v>1275</v>
      </c>
      <c r="F572" s="156">
        <v>22100566</v>
      </c>
      <c r="G572" s="169"/>
      <c r="H572" s="169" t="s">
        <v>2148</v>
      </c>
      <c r="I572" s="170" t="s">
        <v>2149</v>
      </c>
      <c r="J572" s="169" t="s">
        <v>2150</v>
      </c>
      <c r="K572" s="169" t="s">
        <v>104</v>
      </c>
      <c r="L572" s="158"/>
      <c r="M572" s="169"/>
      <c r="N572" s="171" t="s">
        <v>106</v>
      </c>
      <c r="O572" s="171" t="s">
        <v>107</v>
      </c>
      <c r="P572" s="169" t="s">
        <v>108</v>
      </c>
      <c r="Q572" s="462" t="s">
        <v>1094</v>
      </c>
      <c r="R572" s="169" t="s">
        <v>110</v>
      </c>
      <c r="S572" s="171" t="s">
        <v>107</v>
      </c>
      <c r="T572" s="169" t="s">
        <v>122</v>
      </c>
      <c r="U572" s="169" t="s">
        <v>112</v>
      </c>
      <c r="V572" s="171">
        <v>60</v>
      </c>
      <c r="W572" s="170" t="s">
        <v>113</v>
      </c>
      <c r="X572" s="171"/>
      <c r="Y572" s="171"/>
      <c r="Z572" s="171"/>
      <c r="AA572" s="172"/>
      <c r="AB572" s="173">
        <v>90</v>
      </c>
      <c r="AC572" s="173">
        <v>10</v>
      </c>
      <c r="AD572" s="174" t="s">
        <v>114</v>
      </c>
      <c r="AE572" s="169" t="s">
        <v>115</v>
      </c>
      <c r="AF572" s="175">
        <v>10</v>
      </c>
      <c r="AG572" s="176">
        <v>868.34</v>
      </c>
      <c r="AH572" s="164">
        <f>AF572*AG572</f>
        <v>8683.4</v>
      </c>
      <c r="AI572" s="165">
        <f t="shared" si="37"/>
        <v>9725.4080000000013</v>
      </c>
      <c r="AJ572" s="166"/>
      <c r="AK572" s="166"/>
      <c r="AL572" s="166"/>
      <c r="AM572" s="177" t="s">
        <v>116</v>
      </c>
      <c r="AN572" s="169"/>
      <c r="AO572" s="169"/>
      <c r="AP572" s="169"/>
      <c r="AQ572" s="169"/>
      <c r="AR572" s="169" t="s">
        <v>2151</v>
      </c>
      <c r="AS572" s="169"/>
      <c r="AT572" s="169"/>
      <c r="AU572" s="169"/>
      <c r="AV572" s="87"/>
      <c r="AW572" s="87"/>
      <c r="AX572" s="87"/>
      <c r="AY572" s="87"/>
      <c r="BD572" s="49">
        <v>470</v>
      </c>
    </row>
    <row r="573" spans="1:56" s="168" customFormat="1" ht="12.95" customHeight="1">
      <c r="A573" s="144" t="s">
        <v>2152</v>
      </c>
      <c r="B573" s="152"/>
      <c r="C573" s="152"/>
      <c r="D573" s="155">
        <v>120011150</v>
      </c>
      <c r="E573" s="214" t="s">
        <v>3608</v>
      </c>
      <c r="F573" s="156">
        <v>22100723</v>
      </c>
      <c r="G573" s="169"/>
      <c r="H573" s="169" t="s">
        <v>2153</v>
      </c>
      <c r="I573" s="170" t="s">
        <v>2154</v>
      </c>
      <c r="J573" s="169" t="s">
        <v>2155</v>
      </c>
      <c r="K573" s="169" t="s">
        <v>150</v>
      </c>
      <c r="L573" s="158"/>
      <c r="M573" s="170"/>
      <c r="N573" s="171" t="s">
        <v>106</v>
      </c>
      <c r="O573" s="171" t="s">
        <v>107</v>
      </c>
      <c r="P573" s="169" t="s">
        <v>108</v>
      </c>
      <c r="Q573" s="194" t="s">
        <v>2156</v>
      </c>
      <c r="R573" s="169" t="s">
        <v>110</v>
      </c>
      <c r="S573" s="171" t="s">
        <v>107</v>
      </c>
      <c r="T573" s="169" t="s">
        <v>122</v>
      </c>
      <c r="U573" s="169" t="s">
        <v>112</v>
      </c>
      <c r="V573" s="171">
        <v>60</v>
      </c>
      <c r="W573" s="170" t="s">
        <v>113</v>
      </c>
      <c r="X573" s="171"/>
      <c r="Y573" s="171"/>
      <c r="Z573" s="171"/>
      <c r="AA573" s="172"/>
      <c r="AB573" s="173">
        <v>90</v>
      </c>
      <c r="AC573" s="173">
        <v>10</v>
      </c>
      <c r="AD573" s="174" t="s">
        <v>123</v>
      </c>
      <c r="AE573" s="169" t="s">
        <v>115</v>
      </c>
      <c r="AF573" s="175">
        <v>2</v>
      </c>
      <c r="AG573" s="176">
        <v>22397050</v>
      </c>
      <c r="AH573" s="43">
        <v>0</v>
      </c>
      <c r="AI573" s="44">
        <f t="shared" si="37"/>
        <v>0</v>
      </c>
      <c r="AJ573" s="166"/>
      <c r="AK573" s="166"/>
      <c r="AL573" s="166"/>
      <c r="AM573" s="177" t="s">
        <v>116</v>
      </c>
      <c r="AN573" s="169"/>
      <c r="AO573" s="169"/>
      <c r="AP573" s="169"/>
      <c r="AQ573" s="169"/>
      <c r="AR573" s="169" t="s">
        <v>2157</v>
      </c>
      <c r="AS573" s="169"/>
      <c r="AT573" s="169"/>
      <c r="AU573" s="169"/>
      <c r="AV573" s="87"/>
      <c r="AW573" s="87"/>
      <c r="AX573" s="87"/>
      <c r="AY573" s="87"/>
      <c r="BD573" s="49">
        <v>471</v>
      </c>
    </row>
    <row r="574" spans="1:56" s="168" customFormat="1" ht="12.95" customHeight="1">
      <c r="A574" s="475" t="s">
        <v>2152</v>
      </c>
      <c r="B574" s="1071"/>
      <c r="C574" s="1071"/>
      <c r="D574" s="155">
        <v>120011150</v>
      </c>
      <c r="E574" s="1080" t="s">
        <v>4828</v>
      </c>
      <c r="F574" s="1071"/>
      <c r="G574" s="617"/>
      <c r="H574" s="1082" t="s">
        <v>2153</v>
      </c>
      <c r="I574" s="1082" t="s">
        <v>2154</v>
      </c>
      <c r="J574" s="1082" t="s">
        <v>2155</v>
      </c>
      <c r="K574" s="547" t="s">
        <v>150</v>
      </c>
      <c r="L574" s="109" t="s">
        <v>4720</v>
      </c>
      <c r="M574" s="143"/>
      <c r="N574" s="76" t="s">
        <v>106</v>
      </c>
      <c r="O574" s="1083" t="s">
        <v>107</v>
      </c>
      <c r="P574" s="1082" t="s">
        <v>108</v>
      </c>
      <c r="Q574" s="469" t="s">
        <v>2156</v>
      </c>
      <c r="R574" s="1084" t="s">
        <v>110</v>
      </c>
      <c r="S574" s="1083" t="s">
        <v>107</v>
      </c>
      <c r="T574" s="1082" t="s">
        <v>122</v>
      </c>
      <c r="U574" s="1082" t="s">
        <v>112</v>
      </c>
      <c r="V574" s="1083">
        <v>60</v>
      </c>
      <c r="W574" s="1082" t="s">
        <v>113</v>
      </c>
      <c r="X574" s="1083"/>
      <c r="Y574" s="1083"/>
      <c r="Z574" s="1083"/>
      <c r="AA574" s="595">
        <v>0</v>
      </c>
      <c r="AB574" s="472">
        <v>90</v>
      </c>
      <c r="AC574" s="472">
        <v>10</v>
      </c>
      <c r="AD574" s="1085" t="s">
        <v>123</v>
      </c>
      <c r="AE574" s="1050" t="s">
        <v>115</v>
      </c>
      <c r="AF574" s="745">
        <v>3</v>
      </c>
      <c r="AG574" s="745">
        <v>20238820</v>
      </c>
      <c r="AH574" s="1051">
        <v>60716460</v>
      </c>
      <c r="AI574" s="1051">
        <f t="shared" si="37"/>
        <v>68002435.200000003</v>
      </c>
      <c r="AJ574" s="1052"/>
      <c r="AK574" s="1053"/>
      <c r="AL574" s="1053"/>
      <c r="AM574" s="1086" t="s">
        <v>116</v>
      </c>
      <c r="AN574" s="1082"/>
      <c r="AO574" s="1082"/>
      <c r="AP574" s="1082"/>
      <c r="AQ574" s="1082"/>
      <c r="AR574" s="1082" t="s">
        <v>2157</v>
      </c>
      <c r="AS574" s="1082"/>
      <c r="AT574" s="1082"/>
      <c r="AU574" s="1082"/>
      <c r="AV574" s="482"/>
      <c r="AW574" s="482"/>
      <c r="AX574" s="482"/>
      <c r="AY574" s="741" t="s">
        <v>4723</v>
      </c>
      <c r="AZ574" s="1087"/>
      <c r="BA574" s="366"/>
      <c r="BB574" s="366"/>
      <c r="BC574" s="118" t="e">
        <f>VLOOKUP(#REF!,$E$13:$BD$2009,53,0)</f>
        <v>#REF!</v>
      </c>
      <c r="BD574" s="785" t="e">
        <f>BC574+0.5</f>
        <v>#REF!</v>
      </c>
    </row>
    <row r="575" spans="1:56" s="168" customFormat="1" ht="12.95" customHeight="1">
      <c r="A575" s="144" t="s">
        <v>2152</v>
      </c>
      <c r="B575" s="152"/>
      <c r="C575" s="152"/>
      <c r="D575" s="155">
        <v>150004300</v>
      </c>
      <c r="E575" s="214" t="s">
        <v>3609</v>
      </c>
      <c r="F575" s="156">
        <v>22100724</v>
      </c>
      <c r="G575" s="169"/>
      <c r="H575" s="169" t="s">
        <v>2153</v>
      </c>
      <c r="I575" s="170" t="s">
        <v>2154</v>
      </c>
      <c r="J575" s="169" t="s">
        <v>2155</v>
      </c>
      <c r="K575" s="169" t="s">
        <v>150</v>
      </c>
      <c r="L575" s="158"/>
      <c r="M575" s="170"/>
      <c r="N575" s="171" t="s">
        <v>106</v>
      </c>
      <c r="O575" s="171" t="s">
        <v>107</v>
      </c>
      <c r="P575" s="169" t="s">
        <v>108</v>
      </c>
      <c r="Q575" s="194" t="s">
        <v>2156</v>
      </c>
      <c r="R575" s="169" t="s">
        <v>110</v>
      </c>
      <c r="S575" s="171" t="s">
        <v>107</v>
      </c>
      <c r="T575" s="169" t="s">
        <v>122</v>
      </c>
      <c r="U575" s="169" t="s">
        <v>112</v>
      </c>
      <c r="V575" s="171">
        <v>60</v>
      </c>
      <c r="W575" s="170" t="s">
        <v>113</v>
      </c>
      <c r="X575" s="171"/>
      <c r="Y575" s="171"/>
      <c r="Z575" s="171"/>
      <c r="AA575" s="172"/>
      <c r="AB575" s="173">
        <v>90</v>
      </c>
      <c r="AC575" s="173">
        <v>10</v>
      </c>
      <c r="AD575" s="174" t="s">
        <v>123</v>
      </c>
      <c r="AE575" s="169" t="s">
        <v>115</v>
      </c>
      <c r="AF575" s="175">
        <v>2</v>
      </c>
      <c r="AG575" s="176">
        <v>52148250</v>
      </c>
      <c r="AH575" s="43">
        <v>0</v>
      </c>
      <c r="AI575" s="44">
        <f t="shared" si="37"/>
        <v>0</v>
      </c>
      <c r="AJ575" s="166"/>
      <c r="AK575" s="166"/>
      <c r="AL575" s="166"/>
      <c r="AM575" s="177" t="s">
        <v>116</v>
      </c>
      <c r="AN575" s="169"/>
      <c r="AO575" s="169"/>
      <c r="AP575" s="169"/>
      <c r="AQ575" s="169"/>
      <c r="AR575" s="169" t="s">
        <v>2158</v>
      </c>
      <c r="AS575" s="169"/>
      <c r="AT575" s="169"/>
      <c r="AU575" s="169"/>
      <c r="AV575" s="87"/>
      <c r="AW575" s="87"/>
      <c r="AX575" s="87"/>
      <c r="AY575" s="87"/>
      <c r="BD575" s="49">
        <v>472</v>
      </c>
    </row>
    <row r="576" spans="1:56" s="168" customFormat="1" ht="12.95" customHeight="1">
      <c r="A576" s="475" t="s">
        <v>2152</v>
      </c>
      <c r="B576" s="1071"/>
      <c r="C576" s="1071"/>
      <c r="D576" s="155">
        <v>150004300</v>
      </c>
      <c r="E576" s="1080" t="s">
        <v>4829</v>
      </c>
      <c r="F576" s="1071"/>
      <c r="G576" s="617"/>
      <c r="H576" s="1082" t="s">
        <v>2153</v>
      </c>
      <c r="I576" s="1082" t="s">
        <v>2154</v>
      </c>
      <c r="J576" s="1082" t="s">
        <v>2155</v>
      </c>
      <c r="K576" s="547" t="s">
        <v>150</v>
      </c>
      <c r="L576" s="109" t="s">
        <v>4720</v>
      </c>
      <c r="M576" s="143"/>
      <c r="N576" s="76" t="s">
        <v>106</v>
      </c>
      <c r="O576" s="1083" t="s">
        <v>107</v>
      </c>
      <c r="P576" s="1082" t="s">
        <v>108</v>
      </c>
      <c r="Q576" s="469" t="s">
        <v>2156</v>
      </c>
      <c r="R576" s="1084" t="s">
        <v>110</v>
      </c>
      <c r="S576" s="1083" t="s">
        <v>107</v>
      </c>
      <c r="T576" s="1082" t="s">
        <v>122</v>
      </c>
      <c r="U576" s="1082" t="s">
        <v>112</v>
      </c>
      <c r="V576" s="1083">
        <v>60</v>
      </c>
      <c r="W576" s="1082" t="s">
        <v>113</v>
      </c>
      <c r="X576" s="1083"/>
      <c r="Y576" s="1083"/>
      <c r="Z576" s="1083"/>
      <c r="AA576" s="595">
        <v>0</v>
      </c>
      <c r="AB576" s="472">
        <v>90</v>
      </c>
      <c r="AC576" s="472">
        <v>10</v>
      </c>
      <c r="AD576" s="1085" t="s">
        <v>123</v>
      </c>
      <c r="AE576" s="1050" t="s">
        <v>115</v>
      </c>
      <c r="AF576" s="745">
        <v>3</v>
      </c>
      <c r="AG576" s="745">
        <v>50132166.670000002</v>
      </c>
      <c r="AH576" s="1051">
        <v>150396500.00999999</v>
      </c>
      <c r="AI576" s="1051">
        <f t="shared" si="37"/>
        <v>168444080.01120001</v>
      </c>
      <c r="AJ576" s="1052"/>
      <c r="AK576" s="1053"/>
      <c r="AL576" s="1053"/>
      <c r="AM576" s="1086" t="s">
        <v>116</v>
      </c>
      <c r="AN576" s="1082"/>
      <c r="AO576" s="1082"/>
      <c r="AP576" s="1082"/>
      <c r="AQ576" s="1082"/>
      <c r="AR576" s="1082" t="s">
        <v>2158</v>
      </c>
      <c r="AS576" s="1082"/>
      <c r="AT576" s="1082"/>
      <c r="AU576" s="1082"/>
      <c r="AV576" s="482"/>
      <c r="AW576" s="482"/>
      <c r="AX576" s="482"/>
      <c r="AY576" s="741" t="s">
        <v>4723</v>
      </c>
      <c r="AZ576" s="1087"/>
      <c r="BA576" s="366"/>
      <c r="BB576" s="366"/>
      <c r="BC576" s="118" t="e">
        <f>VLOOKUP(#REF!,$E$13:$BD$2009,53,0)</f>
        <v>#REF!</v>
      </c>
      <c r="BD576" s="785" t="e">
        <f>BC576+0.5</f>
        <v>#REF!</v>
      </c>
    </row>
    <row r="577" spans="1:56" s="168" customFormat="1" ht="12.95" customHeight="1">
      <c r="A577" s="144" t="s">
        <v>319</v>
      </c>
      <c r="B577" s="152"/>
      <c r="C577" s="152"/>
      <c r="D577" s="155">
        <v>270002209</v>
      </c>
      <c r="E577" s="214" t="s">
        <v>3610</v>
      </c>
      <c r="F577" s="156">
        <v>22100461</v>
      </c>
      <c r="G577" s="59"/>
      <c r="H577" s="59" t="s">
        <v>2159</v>
      </c>
      <c r="I577" s="59" t="s">
        <v>2160</v>
      </c>
      <c r="J577" s="59" t="s">
        <v>2161</v>
      </c>
      <c r="K577" s="59" t="s">
        <v>104</v>
      </c>
      <c r="L577" s="158" t="s">
        <v>105</v>
      </c>
      <c r="M577" s="59"/>
      <c r="N577" s="178" t="s">
        <v>106</v>
      </c>
      <c r="O577" s="178" t="s">
        <v>107</v>
      </c>
      <c r="P577" s="59" t="s">
        <v>108</v>
      </c>
      <c r="Q577" s="178" t="s">
        <v>1094</v>
      </c>
      <c r="R577" s="59" t="s">
        <v>110</v>
      </c>
      <c r="S577" s="178" t="s">
        <v>107</v>
      </c>
      <c r="T577" s="59" t="s">
        <v>122</v>
      </c>
      <c r="U577" s="59" t="s">
        <v>112</v>
      </c>
      <c r="V577" s="179">
        <v>60</v>
      </c>
      <c r="W577" s="59" t="s">
        <v>113</v>
      </c>
      <c r="X577" s="178"/>
      <c r="Y577" s="178"/>
      <c r="Z577" s="178"/>
      <c r="AA577" s="180"/>
      <c r="AB577" s="181">
        <v>90</v>
      </c>
      <c r="AC577" s="181">
        <v>10</v>
      </c>
      <c r="AD577" s="182" t="s">
        <v>129</v>
      </c>
      <c r="AE577" s="183" t="s">
        <v>115</v>
      </c>
      <c r="AF577" s="184">
        <v>123</v>
      </c>
      <c r="AG577" s="185">
        <v>230</v>
      </c>
      <c r="AH577" s="43">
        <v>0</v>
      </c>
      <c r="AI577" s="44">
        <f t="shared" si="37"/>
        <v>0</v>
      </c>
      <c r="AJ577" s="166"/>
      <c r="AK577" s="166"/>
      <c r="AL577" s="166"/>
      <c r="AM577" s="51" t="s">
        <v>116</v>
      </c>
      <c r="AN577" s="59"/>
      <c r="AO577" s="59"/>
      <c r="AP577" s="59"/>
      <c r="AQ577" s="59"/>
      <c r="AR577" s="59" t="s">
        <v>2162</v>
      </c>
      <c r="AS577" s="59"/>
      <c r="AT577" s="59"/>
      <c r="AU577" s="59"/>
      <c r="AV577" s="87"/>
      <c r="AW577" s="87"/>
      <c r="AX577" s="87"/>
      <c r="AY577" s="87"/>
      <c r="BD577" s="49">
        <v>473</v>
      </c>
    </row>
    <row r="578" spans="1:56" s="168" customFormat="1" ht="12.95" customHeight="1">
      <c r="A578" s="475" t="s">
        <v>319</v>
      </c>
      <c r="B578" s="449"/>
      <c r="C578" s="449"/>
      <c r="D578" s="476">
        <v>270002209</v>
      </c>
      <c r="E578" s="477" t="s">
        <v>4295</v>
      </c>
      <c r="F578" s="149"/>
      <c r="G578" s="293"/>
      <c r="H578" s="59" t="s">
        <v>2159</v>
      </c>
      <c r="I578" s="59" t="s">
        <v>2160</v>
      </c>
      <c r="J578" s="59" t="s">
        <v>2161</v>
      </c>
      <c r="K578" s="59" t="s">
        <v>104</v>
      </c>
      <c r="L578" s="464"/>
      <c r="M578" s="59"/>
      <c r="N578" s="178" t="s">
        <v>106</v>
      </c>
      <c r="O578" s="178" t="s">
        <v>107</v>
      </c>
      <c r="P578" s="59" t="s">
        <v>108</v>
      </c>
      <c r="Q578" s="178" t="s">
        <v>1094</v>
      </c>
      <c r="R578" s="59" t="s">
        <v>110</v>
      </c>
      <c r="S578" s="178" t="s">
        <v>107</v>
      </c>
      <c r="T578" s="59" t="s">
        <v>122</v>
      </c>
      <c r="U578" s="59" t="s">
        <v>112</v>
      </c>
      <c r="V578" s="178">
        <v>60</v>
      </c>
      <c r="W578" s="59" t="s">
        <v>113</v>
      </c>
      <c r="X578" s="178"/>
      <c r="Y578" s="178"/>
      <c r="Z578" s="178"/>
      <c r="AA578" s="478"/>
      <c r="AB578" s="59">
        <v>90</v>
      </c>
      <c r="AC578" s="59">
        <v>10</v>
      </c>
      <c r="AD578" s="479" t="s">
        <v>129</v>
      </c>
      <c r="AE578" s="59" t="s">
        <v>115</v>
      </c>
      <c r="AF578" s="480">
        <v>273</v>
      </c>
      <c r="AG578" s="481">
        <v>230</v>
      </c>
      <c r="AH578" s="43">
        <v>0</v>
      </c>
      <c r="AI578" s="44">
        <f t="shared" si="37"/>
        <v>0</v>
      </c>
      <c r="AJ578" s="46"/>
      <c r="AK578" s="45"/>
      <c r="AL578" s="45"/>
      <c r="AM578" s="51" t="s">
        <v>116</v>
      </c>
      <c r="AN578" s="59"/>
      <c r="AO578" s="59"/>
      <c r="AP578" s="59"/>
      <c r="AQ578" s="59"/>
      <c r="AR578" s="59" t="s">
        <v>2162</v>
      </c>
      <c r="AS578" s="59"/>
      <c r="AT578" s="59"/>
      <c r="AU578" s="59"/>
      <c r="AV578" s="482"/>
      <c r="AW578" s="482"/>
      <c r="AX578" s="482"/>
      <c r="AY578" s="470"/>
      <c r="AZ578" s="455" t="s">
        <v>4040</v>
      </c>
      <c r="BA578" s="456">
        <v>22100461</v>
      </c>
      <c r="BB578" s="456"/>
      <c r="BC578" s="224"/>
      <c r="BD578" s="49">
        <v>474</v>
      </c>
    </row>
    <row r="579" spans="1:56" s="168" customFormat="1" ht="12.95" customHeight="1">
      <c r="A579" s="1088" t="s">
        <v>319</v>
      </c>
      <c r="B579" s="1071"/>
      <c r="C579" s="1071"/>
      <c r="D579" s="1089">
        <v>270002209</v>
      </c>
      <c r="E579" s="1090" t="s">
        <v>4781</v>
      </c>
      <c r="F579" s="1071"/>
      <c r="G579" s="617"/>
      <c r="H579" s="1091" t="s">
        <v>2159</v>
      </c>
      <c r="I579" s="1091" t="s">
        <v>2160</v>
      </c>
      <c r="J579" s="1092" t="s">
        <v>2161</v>
      </c>
      <c r="K579" s="1077" t="s">
        <v>104</v>
      </c>
      <c r="L579" s="1093"/>
      <c r="M579" s="1093"/>
      <c r="N579" s="76" t="s">
        <v>106</v>
      </c>
      <c r="O579" s="1094">
        <v>230000000</v>
      </c>
      <c r="P579" s="1094" t="s">
        <v>108</v>
      </c>
      <c r="Q579" s="1078" t="s">
        <v>3130</v>
      </c>
      <c r="R579" s="547" t="s">
        <v>110</v>
      </c>
      <c r="S579" s="469" t="s">
        <v>107</v>
      </c>
      <c r="T579" s="1082" t="s">
        <v>122</v>
      </c>
      <c r="U579" s="1082" t="s">
        <v>112</v>
      </c>
      <c r="V579" s="1078">
        <v>60</v>
      </c>
      <c r="W579" s="1094" t="s">
        <v>113</v>
      </c>
      <c r="X579" s="1093"/>
      <c r="Y579" s="1093"/>
      <c r="Z579" s="1093"/>
      <c r="AA579" s="595">
        <v>0</v>
      </c>
      <c r="AB579" s="472">
        <v>90</v>
      </c>
      <c r="AC579" s="472">
        <v>10</v>
      </c>
      <c r="AD579" s="1091" t="s">
        <v>129</v>
      </c>
      <c r="AE579" s="1095" t="s">
        <v>115</v>
      </c>
      <c r="AF579" s="1096">
        <v>273</v>
      </c>
      <c r="AG579" s="1097">
        <v>230</v>
      </c>
      <c r="AH579" s="1051">
        <v>62790</v>
      </c>
      <c r="AI579" s="1051">
        <f t="shared" si="37"/>
        <v>70324.800000000003</v>
      </c>
      <c r="AJ579" s="1052"/>
      <c r="AK579" s="1053"/>
      <c r="AL579" s="1053"/>
      <c r="AM579" s="1098" t="s">
        <v>116</v>
      </c>
      <c r="AN579" s="1098"/>
      <c r="AO579" s="1098"/>
      <c r="AP579" s="1098"/>
      <c r="AQ579" s="1098"/>
      <c r="AR579" s="1092" t="s">
        <v>2162</v>
      </c>
      <c r="AS579" s="1093"/>
      <c r="AT579" s="1093"/>
      <c r="AU579" s="1093"/>
      <c r="AV579" s="1093"/>
      <c r="AW579" s="1093"/>
      <c r="AX579" s="1093"/>
      <c r="AY579" s="1093"/>
      <c r="AZ579" s="1099"/>
      <c r="BA579" s="366"/>
      <c r="BB579" s="366"/>
      <c r="BC579" s="118" t="e">
        <f>VLOOKUP(#REF!,$E$13:$BD$2009,53,0)</f>
        <v>#REF!</v>
      </c>
      <c r="BD579" s="785" t="e">
        <f>BC579+0.5</f>
        <v>#REF!</v>
      </c>
    </row>
    <row r="580" spans="1:56" s="168" customFormat="1" ht="12.95" customHeight="1">
      <c r="A580" s="144" t="s">
        <v>333</v>
      </c>
      <c r="B580" s="152"/>
      <c r="C580" s="152"/>
      <c r="D580" s="155">
        <v>210017531</v>
      </c>
      <c r="E580" s="214" t="s">
        <v>1246</v>
      </c>
      <c r="F580" s="156">
        <v>22100567</v>
      </c>
      <c r="G580" s="157"/>
      <c r="H580" s="157" t="s">
        <v>2163</v>
      </c>
      <c r="I580" s="37" t="s">
        <v>2164</v>
      </c>
      <c r="J580" s="157" t="s">
        <v>2165</v>
      </c>
      <c r="K580" s="157" t="s">
        <v>104</v>
      </c>
      <c r="L580" s="158"/>
      <c r="M580" s="157"/>
      <c r="N580" s="159" t="s">
        <v>106</v>
      </c>
      <c r="O580" s="159" t="s">
        <v>107</v>
      </c>
      <c r="P580" s="157" t="s">
        <v>108</v>
      </c>
      <c r="Q580" s="194" t="s">
        <v>1094</v>
      </c>
      <c r="R580" s="157" t="s">
        <v>110</v>
      </c>
      <c r="S580" s="159" t="s">
        <v>107</v>
      </c>
      <c r="T580" s="157" t="s">
        <v>122</v>
      </c>
      <c r="U580" s="157" t="s">
        <v>112</v>
      </c>
      <c r="V580" s="159">
        <v>60</v>
      </c>
      <c r="W580" s="37" t="s">
        <v>113</v>
      </c>
      <c r="X580" s="159"/>
      <c r="Y580" s="159"/>
      <c r="Z580" s="159"/>
      <c r="AA580" s="160"/>
      <c r="AB580" s="161">
        <v>90</v>
      </c>
      <c r="AC580" s="161">
        <v>10</v>
      </c>
      <c r="AD580" s="162" t="s">
        <v>364</v>
      </c>
      <c r="AE580" s="157" t="s">
        <v>115</v>
      </c>
      <c r="AF580" s="163">
        <v>6</v>
      </c>
      <c r="AG580" s="92">
        <v>94300</v>
      </c>
      <c r="AH580" s="164">
        <v>0</v>
      </c>
      <c r="AI580" s="165">
        <f t="shared" si="37"/>
        <v>0</v>
      </c>
      <c r="AJ580" s="166"/>
      <c r="AK580" s="166"/>
      <c r="AL580" s="166"/>
      <c r="AM580" s="167" t="s">
        <v>116</v>
      </c>
      <c r="AN580" s="157"/>
      <c r="AO580" s="157"/>
      <c r="AP580" s="157"/>
      <c r="AQ580" s="157"/>
      <c r="AR580" s="37" t="s">
        <v>2166</v>
      </c>
      <c r="AS580" s="157"/>
      <c r="AT580" s="157"/>
      <c r="AU580" s="157"/>
      <c r="AV580" s="87"/>
      <c r="AW580" s="87"/>
      <c r="AX580" s="87"/>
      <c r="AY580" s="87"/>
      <c r="BD580" s="49">
        <v>475</v>
      </c>
    </row>
    <row r="581" spans="1:56" s="168" customFormat="1" ht="12.95" customHeight="1">
      <c r="A581" s="301" t="s">
        <v>333</v>
      </c>
      <c r="B581" s="302"/>
      <c r="C581" s="302"/>
      <c r="D581" s="301">
        <v>210017531</v>
      </c>
      <c r="E581" s="301" t="s">
        <v>3841</v>
      </c>
      <c r="F581" s="301">
        <v>22100567</v>
      </c>
      <c r="G581" s="293"/>
      <c r="H581" s="126" t="s">
        <v>2163</v>
      </c>
      <c r="I581" s="126" t="s">
        <v>2164</v>
      </c>
      <c r="J581" s="126" t="s">
        <v>2165</v>
      </c>
      <c r="K581" s="101" t="s">
        <v>104</v>
      </c>
      <c r="L581" s="101"/>
      <c r="M581" s="74" t="s">
        <v>121</v>
      </c>
      <c r="N581" s="101" t="s">
        <v>83</v>
      </c>
      <c r="O581" s="122" t="s">
        <v>107</v>
      </c>
      <c r="P581" s="124" t="s">
        <v>108</v>
      </c>
      <c r="Q581" s="74" t="s">
        <v>1094</v>
      </c>
      <c r="R581" s="74" t="s">
        <v>110</v>
      </c>
      <c r="S581" s="122" t="s">
        <v>107</v>
      </c>
      <c r="T581" s="124" t="s">
        <v>122</v>
      </c>
      <c r="U581" s="74" t="s">
        <v>112</v>
      </c>
      <c r="V581" s="74">
        <v>60</v>
      </c>
      <c r="W581" s="74" t="s">
        <v>113</v>
      </c>
      <c r="X581" s="74"/>
      <c r="Y581" s="74"/>
      <c r="Z581" s="74"/>
      <c r="AA581" s="294">
        <v>30</v>
      </c>
      <c r="AB581" s="74">
        <v>60</v>
      </c>
      <c r="AC581" s="294">
        <v>10</v>
      </c>
      <c r="AD581" s="74" t="s">
        <v>364</v>
      </c>
      <c r="AE581" s="74" t="s">
        <v>115</v>
      </c>
      <c r="AF581" s="295">
        <v>6</v>
      </c>
      <c r="AG581" s="296">
        <v>94300</v>
      </c>
      <c r="AH581" s="297">
        <f>AF581*AG581</f>
        <v>565800</v>
      </c>
      <c r="AI581" s="164">
        <f t="shared" si="37"/>
        <v>633696.00000000012</v>
      </c>
      <c r="AJ581" s="298"/>
      <c r="AK581" s="298"/>
      <c r="AL581" s="298"/>
      <c r="AM581" s="299" t="s">
        <v>116</v>
      </c>
      <c r="AN581" s="300"/>
      <c r="AO581" s="300"/>
      <c r="AP581" s="74"/>
      <c r="AQ581" s="74"/>
      <c r="AR581" s="74" t="s">
        <v>2166</v>
      </c>
      <c r="AS581" s="293"/>
      <c r="AT581" s="74"/>
      <c r="AU581" s="74"/>
      <c r="AV581" s="74"/>
      <c r="AW581" s="74"/>
      <c r="AX581" s="74"/>
      <c r="AY581" s="74"/>
      <c r="AZ581" s="216"/>
      <c r="BA581" s="216"/>
      <c r="BB581" s="216"/>
      <c r="BC581" s="224"/>
      <c r="BD581" s="49">
        <v>476</v>
      </c>
    </row>
    <row r="582" spans="1:56" s="168" customFormat="1" ht="12.95" customHeight="1">
      <c r="A582" s="144" t="s">
        <v>2152</v>
      </c>
      <c r="B582" s="152"/>
      <c r="C582" s="152"/>
      <c r="D582" s="155">
        <v>120007741</v>
      </c>
      <c r="E582" s="214" t="s">
        <v>3611</v>
      </c>
      <c r="F582" s="156">
        <v>22100739</v>
      </c>
      <c r="G582" s="169"/>
      <c r="H582" s="169" t="s">
        <v>2167</v>
      </c>
      <c r="I582" s="170" t="s">
        <v>2168</v>
      </c>
      <c r="J582" s="169" t="s">
        <v>2169</v>
      </c>
      <c r="K582" s="169" t="s">
        <v>150</v>
      </c>
      <c r="L582" s="158"/>
      <c r="M582" s="170" t="s">
        <v>121</v>
      </c>
      <c r="N582" s="171" t="s">
        <v>83</v>
      </c>
      <c r="O582" s="171" t="s">
        <v>107</v>
      </c>
      <c r="P582" s="169" t="s">
        <v>108</v>
      </c>
      <c r="Q582" s="194" t="s">
        <v>2156</v>
      </c>
      <c r="R582" s="169" t="s">
        <v>110</v>
      </c>
      <c r="S582" s="171" t="s">
        <v>107</v>
      </c>
      <c r="T582" s="169" t="s">
        <v>122</v>
      </c>
      <c r="U582" s="169" t="s">
        <v>112</v>
      </c>
      <c r="V582" s="171">
        <v>60</v>
      </c>
      <c r="W582" s="170" t="s">
        <v>113</v>
      </c>
      <c r="X582" s="171"/>
      <c r="Y582" s="171"/>
      <c r="Z582" s="171"/>
      <c r="AA582" s="172">
        <v>30</v>
      </c>
      <c r="AB582" s="173">
        <v>60</v>
      </c>
      <c r="AC582" s="173">
        <v>10</v>
      </c>
      <c r="AD582" s="174" t="s">
        <v>123</v>
      </c>
      <c r="AE582" s="169" t="s">
        <v>115</v>
      </c>
      <c r="AF582" s="175">
        <v>2</v>
      </c>
      <c r="AG582" s="176">
        <v>5147799.8600000003</v>
      </c>
      <c r="AH582" s="43">
        <v>0</v>
      </c>
      <c r="AI582" s="44">
        <f t="shared" si="37"/>
        <v>0</v>
      </c>
      <c r="AJ582" s="166"/>
      <c r="AK582" s="166"/>
      <c r="AL582" s="166"/>
      <c r="AM582" s="177" t="s">
        <v>116</v>
      </c>
      <c r="AN582" s="169"/>
      <c r="AO582" s="169"/>
      <c r="AP582" s="169"/>
      <c r="AQ582" s="169"/>
      <c r="AR582" s="169" t="s">
        <v>2170</v>
      </c>
      <c r="AS582" s="169"/>
      <c r="AT582" s="169"/>
      <c r="AU582" s="169"/>
      <c r="AV582" s="87"/>
      <c r="AW582" s="87"/>
      <c r="AX582" s="87"/>
      <c r="AY582" s="87"/>
      <c r="BD582" s="49">
        <v>477</v>
      </c>
    </row>
    <row r="583" spans="1:56" s="168" customFormat="1" ht="12.95" customHeight="1">
      <c r="A583" s="475" t="s">
        <v>2152</v>
      </c>
      <c r="B583" s="1071"/>
      <c r="C583" s="1071"/>
      <c r="D583" s="155">
        <v>120007741</v>
      </c>
      <c r="E583" s="1080" t="s">
        <v>4830</v>
      </c>
      <c r="F583" s="1071"/>
      <c r="G583" s="617"/>
      <c r="H583" s="1082" t="s">
        <v>2167</v>
      </c>
      <c r="I583" s="1082" t="s">
        <v>2168</v>
      </c>
      <c r="J583" s="1082" t="s">
        <v>2169</v>
      </c>
      <c r="K583" s="547" t="s">
        <v>150</v>
      </c>
      <c r="L583" s="109" t="s">
        <v>4720</v>
      </c>
      <c r="M583" s="143" t="s">
        <v>121</v>
      </c>
      <c r="N583" s="1100" t="s">
        <v>83</v>
      </c>
      <c r="O583" s="1083" t="s">
        <v>107</v>
      </c>
      <c r="P583" s="1082" t="s">
        <v>108</v>
      </c>
      <c r="Q583" s="469" t="s">
        <v>2156</v>
      </c>
      <c r="R583" s="1084" t="s">
        <v>110</v>
      </c>
      <c r="S583" s="1083" t="s">
        <v>107</v>
      </c>
      <c r="T583" s="1082" t="s">
        <v>122</v>
      </c>
      <c r="U583" s="1082" t="s">
        <v>112</v>
      </c>
      <c r="V583" s="1083">
        <v>60</v>
      </c>
      <c r="W583" s="1082" t="s">
        <v>113</v>
      </c>
      <c r="X583" s="1083"/>
      <c r="Y583" s="1083"/>
      <c r="Z583" s="1083"/>
      <c r="AA583" s="547">
        <v>30</v>
      </c>
      <c r="AB583" s="547">
        <v>60</v>
      </c>
      <c r="AC583" s="547">
        <v>10</v>
      </c>
      <c r="AD583" s="1085" t="s">
        <v>123</v>
      </c>
      <c r="AE583" s="1050" t="s">
        <v>115</v>
      </c>
      <c r="AF583" s="745">
        <v>7</v>
      </c>
      <c r="AG583" s="745">
        <v>4669820</v>
      </c>
      <c r="AH583" s="1051">
        <v>32688740</v>
      </c>
      <c r="AI583" s="1051">
        <f t="shared" ref="AI583:AI614" si="38">AH583*1.12</f>
        <v>36611388.800000004</v>
      </c>
      <c r="AJ583" s="1052"/>
      <c r="AK583" s="1053"/>
      <c r="AL583" s="1053"/>
      <c r="AM583" s="1086" t="s">
        <v>116</v>
      </c>
      <c r="AN583" s="1082"/>
      <c r="AO583" s="1082"/>
      <c r="AP583" s="1082"/>
      <c r="AQ583" s="1082"/>
      <c r="AR583" s="1082" t="s">
        <v>2170</v>
      </c>
      <c r="AS583" s="1082"/>
      <c r="AT583" s="1082"/>
      <c r="AU583" s="1082"/>
      <c r="AV583" s="482"/>
      <c r="AW583" s="482"/>
      <c r="AX583" s="482"/>
      <c r="AY583" s="741" t="s">
        <v>4723</v>
      </c>
      <c r="AZ583" s="1087"/>
      <c r="BA583" s="366"/>
      <c r="BB583" s="366"/>
      <c r="BC583" s="118" t="e">
        <f>VLOOKUP(#REF!,$E$13:$BD$2009,53,0)</f>
        <v>#REF!</v>
      </c>
      <c r="BD583" s="785" t="e">
        <f>BC583+0.5</f>
        <v>#REF!</v>
      </c>
    </row>
    <row r="584" spans="1:56" s="168" customFormat="1" ht="12.95" customHeight="1">
      <c r="A584" s="144" t="s">
        <v>980</v>
      </c>
      <c r="B584" s="152"/>
      <c r="C584" s="152"/>
      <c r="D584" s="155">
        <v>230002852</v>
      </c>
      <c r="E584" s="214" t="s">
        <v>1230</v>
      </c>
      <c r="F584" s="156">
        <v>22100423</v>
      </c>
      <c r="G584" s="59"/>
      <c r="H584" s="59" t="s">
        <v>2171</v>
      </c>
      <c r="I584" s="59" t="s">
        <v>2172</v>
      </c>
      <c r="J584" s="59" t="s">
        <v>2173</v>
      </c>
      <c r="K584" s="59" t="s">
        <v>104</v>
      </c>
      <c r="L584" s="158"/>
      <c r="M584" s="59"/>
      <c r="N584" s="178" t="s">
        <v>106</v>
      </c>
      <c r="O584" s="178" t="s">
        <v>107</v>
      </c>
      <c r="P584" s="59" t="s">
        <v>108</v>
      </c>
      <c r="Q584" s="178" t="s">
        <v>1094</v>
      </c>
      <c r="R584" s="59" t="s">
        <v>110</v>
      </c>
      <c r="S584" s="178" t="s">
        <v>107</v>
      </c>
      <c r="T584" s="59" t="s">
        <v>122</v>
      </c>
      <c r="U584" s="59" t="s">
        <v>112</v>
      </c>
      <c r="V584" s="179">
        <v>60</v>
      </c>
      <c r="W584" s="59" t="s">
        <v>113</v>
      </c>
      <c r="X584" s="178"/>
      <c r="Y584" s="178"/>
      <c r="Z584" s="178"/>
      <c r="AA584" s="180"/>
      <c r="AB584" s="181">
        <v>90</v>
      </c>
      <c r="AC584" s="181">
        <v>10</v>
      </c>
      <c r="AD584" s="182" t="s">
        <v>2174</v>
      </c>
      <c r="AE584" s="183" t="s">
        <v>115</v>
      </c>
      <c r="AF584" s="184">
        <v>30</v>
      </c>
      <c r="AG584" s="185">
        <v>248800</v>
      </c>
      <c r="AH584" s="43">
        <v>0</v>
      </c>
      <c r="AI584" s="44">
        <f t="shared" si="38"/>
        <v>0</v>
      </c>
      <c r="AJ584" s="166"/>
      <c r="AK584" s="166"/>
      <c r="AL584" s="166"/>
      <c r="AM584" s="51" t="s">
        <v>116</v>
      </c>
      <c r="AN584" s="59"/>
      <c r="AO584" s="59"/>
      <c r="AP584" s="59"/>
      <c r="AQ584" s="59"/>
      <c r="AR584" s="59" t="s">
        <v>2175</v>
      </c>
      <c r="AS584" s="59"/>
      <c r="AT584" s="59"/>
      <c r="AU584" s="59"/>
      <c r="AV584" s="87"/>
      <c r="AW584" s="87"/>
      <c r="AX584" s="87"/>
      <c r="AY584" s="87"/>
      <c r="BD584" s="49">
        <v>478</v>
      </c>
    </row>
    <row r="585" spans="1:56" s="168" customFormat="1" ht="12.95" customHeight="1">
      <c r="A585" s="475" t="s">
        <v>980</v>
      </c>
      <c r="B585" s="449"/>
      <c r="C585" s="449"/>
      <c r="D585" s="483">
        <v>230002852</v>
      </c>
      <c r="E585" s="477" t="s">
        <v>4321</v>
      </c>
      <c r="F585" s="149"/>
      <c r="G585" s="293"/>
      <c r="H585" s="59" t="s">
        <v>2171</v>
      </c>
      <c r="I585" s="59" t="s">
        <v>2172</v>
      </c>
      <c r="J585" s="59" t="s">
        <v>2173</v>
      </c>
      <c r="K585" s="59" t="s">
        <v>104</v>
      </c>
      <c r="L585" s="325"/>
      <c r="M585" s="37" t="s">
        <v>121</v>
      </c>
      <c r="N585" s="39" t="s">
        <v>83</v>
      </c>
      <c r="O585" s="178" t="s">
        <v>107</v>
      </c>
      <c r="P585" s="59" t="s">
        <v>108</v>
      </c>
      <c r="Q585" s="178" t="s">
        <v>1094</v>
      </c>
      <c r="R585" s="59" t="s">
        <v>110</v>
      </c>
      <c r="S585" s="178" t="s">
        <v>107</v>
      </c>
      <c r="T585" s="59" t="s">
        <v>122</v>
      </c>
      <c r="U585" s="59" t="s">
        <v>112</v>
      </c>
      <c r="V585" s="179">
        <v>60</v>
      </c>
      <c r="W585" s="59" t="s">
        <v>113</v>
      </c>
      <c r="X585" s="178"/>
      <c r="Y585" s="178"/>
      <c r="Z585" s="178"/>
      <c r="AA585" s="39">
        <v>30</v>
      </c>
      <c r="AB585" s="37">
        <v>60</v>
      </c>
      <c r="AC585" s="37">
        <v>10</v>
      </c>
      <c r="AD585" s="182" t="s">
        <v>2174</v>
      </c>
      <c r="AE585" s="183" t="s">
        <v>115</v>
      </c>
      <c r="AF585" s="182">
        <v>30</v>
      </c>
      <c r="AG585" s="484">
        <v>248800</v>
      </c>
      <c r="AH585" s="43">
        <v>0</v>
      </c>
      <c r="AI585" s="44">
        <f t="shared" si="38"/>
        <v>0</v>
      </c>
      <c r="AJ585" s="135"/>
      <c r="AK585" s="135"/>
      <c r="AL585" s="135"/>
      <c r="AM585" s="51" t="s">
        <v>116</v>
      </c>
      <c r="AN585" s="59"/>
      <c r="AO585" s="59"/>
      <c r="AP585" s="59"/>
      <c r="AQ585" s="59"/>
      <c r="AR585" s="59" t="s">
        <v>2175</v>
      </c>
      <c r="AS585" s="59"/>
      <c r="AT585" s="59"/>
      <c r="AU585" s="59"/>
      <c r="AV585" s="482"/>
      <c r="AW585" s="482"/>
      <c r="AX585" s="482"/>
      <c r="AY585" s="482"/>
      <c r="AZ585" s="486">
        <v>22100423</v>
      </c>
      <c r="BA585" s="457"/>
      <c r="BB585" s="457"/>
      <c r="BC585" s="224"/>
      <c r="BD585" s="49">
        <v>479</v>
      </c>
    </row>
    <row r="586" spans="1:56" s="168" customFormat="1" ht="12.95" customHeight="1">
      <c r="A586" s="634" t="s">
        <v>980</v>
      </c>
      <c r="B586" s="1071"/>
      <c r="C586" s="1071"/>
      <c r="D586" s="1101">
        <v>230002852</v>
      </c>
      <c r="E586" s="1075" t="s">
        <v>4782</v>
      </c>
      <c r="F586" s="1071"/>
      <c r="G586" s="617"/>
      <c r="H586" s="741" t="s">
        <v>2171</v>
      </c>
      <c r="I586" s="741" t="s">
        <v>2172</v>
      </c>
      <c r="J586" s="741" t="s">
        <v>2173</v>
      </c>
      <c r="K586" s="547" t="s">
        <v>104</v>
      </c>
      <c r="L586" s="233"/>
      <c r="M586" s="547"/>
      <c r="N586" s="76" t="s">
        <v>106</v>
      </c>
      <c r="O586" s="469" t="s">
        <v>107</v>
      </c>
      <c r="P586" s="741" t="s">
        <v>108</v>
      </c>
      <c r="Q586" s="469" t="s">
        <v>2140</v>
      </c>
      <c r="R586" s="547" t="s">
        <v>110</v>
      </c>
      <c r="S586" s="469" t="s">
        <v>107</v>
      </c>
      <c r="T586" s="741" t="s">
        <v>122</v>
      </c>
      <c r="U586" s="741" t="s">
        <v>112</v>
      </c>
      <c r="V586" s="469">
        <v>60</v>
      </c>
      <c r="W586" s="741" t="s">
        <v>113</v>
      </c>
      <c r="X586" s="469"/>
      <c r="Y586" s="469"/>
      <c r="Z586" s="469"/>
      <c r="AA586" s="595">
        <v>0</v>
      </c>
      <c r="AB586" s="472">
        <v>90</v>
      </c>
      <c r="AC586" s="472">
        <v>10</v>
      </c>
      <c r="AD586" s="1049" t="s">
        <v>2174</v>
      </c>
      <c r="AE586" s="1050" t="s">
        <v>115</v>
      </c>
      <c r="AF586" s="745">
        <v>30</v>
      </c>
      <c r="AG586" s="745">
        <v>248800</v>
      </c>
      <c r="AH586" s="1051">
        <v>7464000</v>
      </c>
      <c r="AI586" s="1051">
        <f t="shared" si="38"/>
        <v>8359680.0000000009</v>
      </c>
      <c r="AJ586" s="1052"/>
      <c r="AK586" s="1053"/>
      <c r="AL586" s="1053"/>
      <c r="AM586" s="466" t="s">
        <v>116</v>
      </c>
      <c r="AN586" s="741"/>
      <c r="AO586" s="741"/>
      <c r="AP586" s="741"/>
      <c r="AQ586" s="741"/>
      <c r="AR586" s="741" t="s">
        <v>2175</v>
      </c>
      <c r="AS586" s="741"/>
      <c r="AT586" s="741"/>
      <c r="AU586" s="741"/>
      <c r="AV586" s="741"/>
      <c r="AW586" s="741"/>
      <c r="AX586" s="741"/>
      <c r="AY586" s="466" t="s">
        <v>105</v>
      </c>
      <c r="AZ586" s="455" t="s">
        <v>64</v>
      </c>
      <c r="BA586" s="366"/>
      <c r="BB586" s="366"/>
      <c r="BC586" s="118" t="e">
        <f>VLOOKUP(#REF!,$E$13:$BD$2009,53,0)</f>
        <v>#REF!</v>
      </c>
      <c r="BD586" s="785" t="e">
        <f>BC586+0.5</f>
        <v>#REF!</v>
      </c>
    </row>
    <row r="587" spans="1:56" s="168" customFormat="1" ht="12.95" customHeight="1">
      <c r="A587" s="144" t="s">
        <v>319</v>
      </c>
      <c r="B587" s="152"/>
      <c r="C587" s="152"/>
      <c r="D587" s="155">
        <v>270004657</v>
      </c>
      <c r="E587" s="214" t="s">
        <v>1232</v>
      </c>
      <c r="F587" s="156">
        <v>22100455</v>
      </c>
      <c r="G587" s="59"/>
      <c r="H587" s="59" t="s">
        <v>2176</v>
      </c>
      <c r="I587" s="59" t="s">
        <v>2177</v>
      </c>
      <c r="J587" s="59" t="s">
        <v>2178</v>
      </c>
      <c r="K587" s="59" t="s">
        <v>104</v>
      </c>
      <c r="L587" s="158" t="s">
        <v>927</v>
      </c>
      <c r="M587" s="59" t="s">
        <v>121</v>
      </c>
      <c r="N587" s="178" t="s">
        <v>83</v>
      </c>
      <c r="O587" s="178" t="s">
        <v>107</v>
      </c>
      <c r="P587" s="59" t="s">
        <v>108</v>
      </c>
      <c r="Q587" s="178" t="s">
        <v>1094</v>
      </c>
      <c r="R587" s="59" t="s">
        <v>110</v>
      </c>
      <c r="S587" s="178" t="s">
        <v>107</v>
      </c>
      <c r="T587" s="59" t="s">
        <v>122</v>
      </c>
      <c r="U587" s="59" t="s">
        <v>112</v>
      </c>
      <c r="V587" s="179">
        <v>60</v>
      </c>
      <c r="W587" s="59" t="s">
        <v>113</v>
      </c>
      <c r="X587" s="178"/>
      <c r="Y587" s="178"/>
      <c r="Z587" s="178"/>
      <c r="AA587" s="180">
        <v>30</v>
      </c>
      <c r="AB587" s="181">
        <v>60</v>
      </c>
      <c r="AC587" s="181">
        <v>10</v>
      </c>
      <c r="AD587" s="182" t="s">
        <v>323</v>
      </c>
      <c r="AE587" s="183" t="s">
        <v>115</v>
      </c>
      <c r="AF587" s="184">
        <v>973</v>
      </c>
      <c r="AG587" s="185">
        <v>598</v>
      </c>
      <c r="AH587" s="43">
        <v>0</v>
      </c>
      <c r="AI587" s="44">
        <f t="shared" si="38"/>
        <v>0</v>
      </c>
      <c r="AJ587" s="166"/>
      <c r="AK587" s="166"/>
      <c r="AL587" s="166"/>
      <c r="AM587" s="51" t="s">
        <v>116</v>
      </c>
      <c r="AN587" s="59"/>
      <c r="AO587" s="59"/>
      <c r="AP587" s="59"/>
      <c r="AQ587" s="59"/>
      <c r="AR587" s="59" t="s">
        <v>2179</v>
      </c>
      <c r="AS587" s="59"/>
      <c r="AT587" s="59"/>
      <c r="AU587" s="59"/>
      <c r="AV587" s="87"/>
      <c r="AW587" s="87"/>
      <c r="AX587" s="87"/>
      <c r="AY587" s="87"/>
      <c r="BD587" s="49">
        <v>480</v>
      </c>
    </row>
    <row r="588" spans="1:56" s="168" customFormat="1" ht="12.95" customHeight="1">
      <c r="A588" s="475" t="s">
        <v>319</v>
      </c>
      <c r="B588" s="449"/>
      <c r="C588" s="449"/>
      <c r="D588" s="487">
        <v>270004657</v>
      </c>
      <c r="E588" s="477" t="s">
        <v>4296</v>
      </c>
      <c r="F588" s="149"/>
      <c r="G588" s="293"/>
      <c r="H588" s="59" t="s">
        <v>2176</v>
      </c>
      <c r="I588" s="59" t="s">
        <v>2177</v>
      </c>
      <c r="J588" s="59" t="s">
        <v>2178</v>
      </c>
      <c r="K588" s="59" t="s">
        <v>104</v>
      </c>
      <c r="L588" s="464"/>
      <c r="M588" s="59" t="s">
        <v>121</v>
      </c>
      <c r="N588" s="178" t="s">
        <v>83</v>
      </c>
      <c r="O588" s="178" t="s">
        <v>107</v>
      </c>
      <c r="P588" s="59" t="s">
        <v>108</v>
      </c>
      <c r="Q588" s="178" t="s">
        <v>1094</v>
      </c>
      <c r="R588" s="59" t="s">
        <v>110</v>
      </c>
      <c r="S588" s="178" t="s">
        <v>107</v>
      </c>
      <c r="T588" s="59" t="s">
        <v>122</v>
      </c>
      <c r="U588" s="59" t="s">
        <v>112</v>
      </c>
      <c r="V588" s="178">
        <v>60</v>
      </c>
      <c r="W588" s="59" t="s">
        <v>113</v>
      </c>
      <c r="X588" s="178"/>
      <c r="Y588" s="178"/>
      <c r="Z588" s="178"/>
      <c r="AA588" s="478">
        <v>30</v>
      </c>
      <c r="AB588" s="59">
        <v>60</v>
      </c>
      <c r="AC588" s="59">
        <v>10</v>
      </c>
      <c r="AD588" s="479" t="s">
        <v>323</v>
      </c>
      <c r="AE588" s="59" t="s">
        <v>115</v>
      </c>
      <c r="AF588" s="480">
        <v>785</v>
      </c>
      <c r="AG588" s="481">
        <v>598</v>
      </c>
      <c r="AH588" s="45">
        <f>AG588*AF588</f>
        <v>469430</v>
      </c>
      <c r="AI588" s="45">
        <f t="shared" si="38"/>
        <v>525761.60000000009</v>
      </c>
      <c r="AJ588" s="46"/>
      <c r="AK588" s="45"/>
      <c r="AL588" s="45"/>
      <c r="AM588" s="51" t="s">
        <v>116</v>
      </c>
      <c r="AN588" s="59"/>
      <c r="AO588" s="59"/>
      <c r="AP588" s="59"/>
      <c r="AQ588" s="59"/>
      <c r="AR588" s="59" t="s">
        <v>2179</v>
      </c>
      <c r="AS588" s="59"/>
      <c r="AT588" s="59"/>
      <c r="AU588" s="59"/>
      <c r="AV588" s="482"/>
      <c r="AW588" s="482"/>
      <c r="AX588" s="482"/>
      <c r="AY588" s="470"/>
      <c r="AZ588" s="455" t="s">
        <v>4041</v>
      </c>
      <c r="BA588" s="456">
        <v>22100455</v>
      </c>
      <c r="BB588" s="456"/>
      <c r="BC588" s="224"/>
      <c r="BD588" s="49">
        <v>481</v>
      </c>
    </row>
    <row r="589" spans="1:56" s="168" customFormat="1" ht="12.95" customHeight="1">
      <c r="A589" s="144" t="s">
        <v>319</v>
      </c>
      <c r="B589" s="152"/>
      <c r="C589" s="152"/>
      <c r="D589" s="155">
        <v>270002989</v>
      </c>
      <c r="E589" s="214" t="s">
        <v>1237</v>
      </c>
      <c r="F589" s="156">
        <v>22100456</v>
      </c>
      <c r="G589" s="59"/>
      <c r="H589" s="59" t="s">
        <v>2180</v>
      </c>
      <c r="I589" s="59" t="s">
        <v>321</v>
      </c>
      <c r="J589" s="59" t="s">
        <v>2181</v>
      </c>
      <c r="K589" s="59" t="s">
        <v>104</v>
      </c>
      <c r="L589" s="158" t="s">
        <v>927</v>
      </c>
      <c r="M589" s="59" t="s">
        <v>121</v>
      </c>
      <c r="N589" s="178" t="s">
        <v>83</v>
      </c>
      <c r="O589" s="178" t="s">
        <v>107</v>
      </c>
      <c r="P589" s="59" t="s">
        <v>108</v>
      </c>
      <c r="Q589" s="178" t="s">
        <v>1094</v>
      </c>
      <c r="R589" s="59" t="s">
        <v>110</v>
      </c>
      <c r="S589" s="178" t="s">
        <v>107</v>
      </c>
      <c r="T589" s="59" t="s">
        <v>122</v>
      </c>
      <c r="U589" s="59" t="s">
        <v>112</v>
      </c>
      <c r="V589" s="179">
        <v>60</v>
      </c>
      <c r="W589" s="59" t="s">
        <v>113</v>
      </c>
      <c r="X589" s="178"/>
      <c r="Y589" s="178"/>
      <c r="Z589" s="178"/>
      <c r="AA589" s="180">
        <v>30</v>
      </c>
      <c r="AB589" s="181">
        <v>60</v>
      </c>
      <c r="AC589" s="181">
        <v>10</v>
      </c>
      <c r="AD589" s="182" t="s">
        <v>323</v>
      </c>
      <c r="AE589" s="183" t="s">
        <v>115</v>
      </c>
      <c r="AF589" s="184">
        <v>484</v>
      </c>
      <c r="AG589" s="185">
        <v>2618.6999999999998</v>
      </c>
      <c r="AH589" s="43">
        <v>0</v>
      </c>
      <c r="AI589" s="44">
        <f t="shared" si="38"/>
        <v>0</v>
      </c>
      <c r="AJ589" s="166"/>
      <c r="AK589" s="166"/>
      <c r="AL589" s="166"/>
      <c r="AM589" s="51" t="s">
        <v>116</v>
      </c>
      <c r="AN589" s="59"/>
      <c r="AO589" s="59"/>
      <c r="AP589" s="59"/>
      <c r="AQ589" s="59"/>
      <c r="AR589" s="59" t="s">
        <v>2182</v>
      </c>
      <c r="AS589" s="59"/>
      <c r="AT589" s="59"/>
      <c r="AU589" s="59"/>
      <c r="AV589" s="87"/>
      <c r="AW589" s="87"/>
      <c r="AX589" s="87"/>
      <c r="AY589" s="87"/>
      <c r="BD589" s="49">
        <v>482</v>
      </c>
    </row>
    <row r="590" spans="1:56" s="168" customFormat="1" ht="12.95" customHeight="1">
      <c r="A590" s="475" t="s">
        <v>319</v>
      </c>
      <c r="B590" s="449"/>
      <c r="C590" s="449"/>
      <c r="D590" s="487">
        <v>270002989</v>
      </c>
      <c r="E590" s="477" t="s">
        <v>4297</v>
      </c>
      <c r="F590" s="149"/>
      <c r="G590" s="293"/>
      <c r="H590" s="59" t="s">
        <v>2180</v>
      </c>
      <c r="I590" s="59" t="s">
        <v>321</v>
      </c>
      <c r="J590" s="59" t="s">
        <v>2181</v>
      </c>
      <c r="K590" s="59" t="s">
        <v>150</v>
      </c>
      <c r="L590" s="464"/>
      <c r="M590" s="59"/>
      <c r="N590" s="178" t="s">
        <v>106</v>
      </c>
      <c r="O590" s="178" t="s">
        <v>107</v>
      </c>
      <c r="P590" s="59" t="s">
        <v>108</v>
      </c>
      <c r="Q590" s="178" t="s">
        <v>1094</v>
      </c>
      <c r="R590" s="59" t="s">
        <v>110</v>
      </c>
      <c r="S590" s="178" t="s">
        <v>107</v>
      </c>
      <c r="T590" s="59" t="s">
        <v>122</v>
      </c>
      <c r="U590" s="59" t="s">
        <v>112</v>
      </c>
      <c r="V590" s="178">
        <v>60</v>
      </c>
      <c r="W590" s="59" t="s">
        <v>113</v>
      </c>
      <c r="X590" s="178"/>
      <c r="Y590" s="178"/>
      <c r="Z590" s="178"/>
      <c r="AA590" s="478"/>
      <c r="AB590" s="59">
        <v>90</v>
      </c>
      <c r="AC590" s="59">
        <v>10</v>
      </c>
      <c r="AD590" s="479" t="s">
        <v>323</v>
      </c>
      <c r="AE590" s="59" t="s">
        <v>115</v>
      </c>
      <c r="AF590" s="480">
        <v>552</v>
      </c>
      <c r="AG590" s="481">
        <v>2618.6999999999998</v>
      </c>
      <c r="AH590" s="43">
        <v>0</v>
      </c>
      <c r="AI590" s="44">
        <f t="shared" si="38"/>
        <v>0</v>
      </c>
      <c r="AJ590" s="46"/>
      <c r="AK590" s="45"/>
      <c r="AL590" s="45"/>
      <c r="AM590" s="51" t="s">
        <v>116</v>
      </c>
      <c r="AN590" s="59"/>
      <c r="AO590" s="59"/>
      <c r="AP590" s="59"/>
      <c r="AQ590" s="59"/>
      <c r="AR590" s="59" t="s">
        <v>2182</v>
      </c>
      <c r="AS590" s="59"/>
      <c r="AT590" s="59"/>
      <c r="AU590" s="59"/>
      <c r="AV590" s="482"/>
      <c r="AW590" s="482"/>
      <c r="AX590" s="482"/>
      <c r="AY590" s="470"/>
      <c r="AZ590" s="455" t="s">
        <v>4042</v>
      </c>
      <c r="BA590" s="456">
        <v>22100456</v>
      </c>
      <c r="BB590" s="456"/>
      <c r="BC590" s="224"/>
      <c r="BD590" s="49">
        <v>483</v>
      </c>
    </row>
    <row r="591" spans="1:56" s="168" customFormat="1" ht="12.95" customHeight="1">
      <c r="A591" s="475" t="s">
        <v>319</v>
      </c>
      <c r="B591" s="1071"/>
      <c r="C591" s="1071"/>
      <c r="D591" s="1102">
        <v>270002989</v>
      </c>
      <c r="E591" s="1103" t="s">
        <v>4783</v>
      </c>
      <c r="F591" s="1071"/>
      <c r="G591" s="617"/>
      <c r="H591" s="1094" t="s">
        <v>2180</v>
      </c>
      <c r="I591" s="1094" t="s">
        <v>321</v>
      </c>
      <c r="J591" s="1094" t="s">
        <v>2181</v>
      </c>
      <c r="K591" s="1077" t="s">
        <v>104</v>
      </c>
      <c r="L591" s="593"/>
      <c r="M591" s="1094"/>
      <c r="N591" s="76" t="s">
        <v>106</v>
      </c>
      <c r="O591" s="1078" t="s">
        <v>107</v>
      </c>
      <c r="P591" s="1094" t="s">
        <v>108</v>
      </c>
      <c r="Q591" s="1078" t="s">
        <v>2156</v>
      </c>
      <c r="R591" s="547" t="s">
        <v>110</v>
      </c>
      <c r="S591" s="1078" t="s">
        <v>107</v>
      </c>
      <c r="T591" s="1094" t="s">
        <v>122</v>
      </c>
      <c r="U591" s="1094" t="s">
        <v>112</v>
      </c>
      <c r="V591" s="1078">
        <v>60</v>
      </c>
      <c r="W591" s="1094" t="s">
        <v>113</v>
      </c>
      <c r="X591" s="1078"/>
      <c r="Y591" s="1078"/>
      <c r="Z591" s="1078"/>
      <c r="AA591" s="595">
        <v>0</v>
      </c>
      <c r="AB591" s="472">
        <v>90</v>
      </c>
      <c r="AC591" s="472">
        <v>10</v>
      </c>
      <c r="AD591" s="1104" t="s">
        <v>323</v>
      </c>
      <c r="AE591" s="1095" t="s">
        <v>115</v>
      </c>
      <c r="AF591" s="1105">
        <v>445</v>
      </c>
      <c r="AG591" s="1105">
        <v>3730</v>
      </c>
      <c r="AH591" s="1051">
        <v>1659850</v>
      </c>
      <c r="AI591" s="1051">
        <f t="shared" si="38"/>
        <v>1859032.0000000002</v>
      </c>
      <c r="AJ591" s="1052"/>
      <c r="AK591" s="1053"/>
      <c r="AL591" s="1053"/>
      <c r="AM591" s="1098" t="s">
        <v>116</v>
      </c>
      <c r="AN591" s="1098"/>
      <c r="AO591" s="1098"/>
      <c r="AP591" s="1098"/>
      <c r="AQ591" s="1098"/>
      <c r="AR591" s="1094" t="s">
        <v>2182</v>
      </c>
      <c r="AS591" s="1094"/>
      <c r="AT591" s="1094"/>
      <c r="AU591" s="1094"/>
      <c r="AV591" s="1094"/>
      <c r="AW591" s="1094"/>
      <c r="AX591" s="1094"/>
      <c r="AY591" s="1094"/>
      <c r="AZ591" s="1087"/>
      <c r="BA591" s="366"/>
      <c r="BB591" s="366"/>
      <c r="BC591" s="118" t="e">
        <f>VLOOKUP(#REF!,$E$13:$BD$2009,53,0)</f>
        <v>#REF!</v>
      </c>
      <c r="BD591" s="785" t="e">
        <f>BC591+0.5</f>
        <v>#REF!</v>
      </c>
    </row>
    <row r="592" spans="1:56" s="168" customFormat="1" ht="12.95" customHeight="1">
      <c r="A592" s="144" t="s">
        <v>319</v>
      </c>
      <c r="B592" s="152"/>
      <c r="C592" s="152"/>
      <c r="D592" s="155">
        <v>270001361</v>
      </c>
      <c r="E592" s="214" t="s">
        <v>1231</v>
      </c>
      <c r="F592" s="156">
        <v>22100462</v>
      </c>
      <c r="G592" s="59"/>
      <c r="H592" s="59" t="s">
        <v>2183</v>
      </c>
      <c r="I592" s="59" t="s">
        <v>2184</v>
      </c>
      <c r="J592" s="59" t="s">
        <v>2185</v>
      </c>
      <c r="K592" s="59" t="s">
        <v>104</v>
      </c>
      <c r="L592" s="158" t="s">
        <v>2186</v>
      </c>
      <c r="M592" s="59"/>
      <c r="N592" s="178" t="s">
        <v>106</v>
      </c>
      <c r="O592" s="178" t="s">
        <v>107</v>
      </c>
      <c r="P592" s="59" t="s">
        <v>108</v>
      </c>
      <c r="Q592" s="178" t="s">
        <v>1094</v>
      </c>
      <c r="R592" s="59" t="s">
        <v>110</v>
      </c>
      <c r="S592" s="178" t="s">
        <v>107</v>
      </c>
      <c r="T592" s="59" t="s">
        <v>122</v>
      </c>
      <c r="U592" s="59" t="s">
        <v>112</v>
      </c>
      <c r="V592" s="179">
        <v>60</v>
      </c>
      <c r="W592" s="59" t="s">
        <v>113</v>
      </c>
      <c r="X592" s="178"/>
      <c r="Y592" s="178"/>
      <c r="Z592" s="178"/>
      <c r="AA592" s="180"/>
      <c r="AB592" s="181">
        <v>90</v>
      </c>
      <c r="AC592" s="181">
        <v>10</v>
      </c>
      <c r="AD592" s="182" t="s">
        <v>129</v>
      </c>
      <c r="AE592" s="183" t="s">
        <v>115</v>
      </c>
      <c r="AF592" s="184">
        <v>50</v>
      </c>
      <c r="AG592" s="185">
        <v>22310</v>
      </c>
      <c r="AH592" s="43">
        <v>0</v>
      </c>
      <c r="AI592" s="44">
        <f t="shared" si="38"/>
        <v>0</v>
      </c>
      <c r="AJ592" s="166"/>
      <c r="AK592" s="166"/>
      <c r="AL592" s="166"/>
      <c r="AM592" s="51" t="s">
        <v>116</v>
      </c>
      <c r="AN592" s="59"/>
      <c r="AO592" s="59"/>
      <c r="AP592" s="59"/>
      <c r="AQ592" s="59"/>
      <c r="AR592" s="59" t="s">
        <v>2187</v>
      </c>
      <c r="AS592" s="59"/>
      <c r="AT592" s="59"/>
      <c r="AU592" s="59"/>
      <c r="AV592" s="87"/>
      <c r="AW592" s="87"/>
      <c r="AX592" s="87"/>
      <c r="AY592" s="87"/>
      <c r="BD592" s="49">
        <v>484</v>
      </c>
    </row>
    <row r="593" spans="1:56" s="168" customFormat="1" ht="12.95" customHeight="1">
      <c r="A593" s="475" t="s">
        <v>319</v>
      </c>
      <c r="B593" s="449"/>
      <c r="C593" s="449"/>
      <c r="D593" s="487">
        <v>270001361</v>
      </c>
      <c r="E593" s="477" t="s">
        <v>4298</v>
      </c>
      <c r="F593" s="149"/>
      <c r="G593" s="293"/>
      <c r="H593" s="59" t="s">
        <v>2183</v>
      </c>
      <c r="I593" s="59" t="s">
        <v>2184</v>
      </c>
      <c r="J593" s="59" t="s">
        <v>2185</v>
      </c>
      <c r="K593" s="59" t="s">
        <v>104</v>
      </c>
      <c r="L593" s="464"/>
      <c r="M593" s="59" t="s">
        <v>121</v>
      </c>
      <c r="N593" s="178" t="s">
        <v>83</v>
      </c>
      <c r="O593" s="178" t="s">
        <v>107</v>
      </c>
      <c r="P593" s="59" t="s">
        <v>108</v>
      </c>
      <c r="Q593" s="178" t="s">
        <v>1094</v>
      </c>
      <c r="R593" s="59" t="s">
        <v>110</v>
      </c>
      <c r="S593" s="178" t="s">
        <v>107</v>
      </c>
      <c r="T593" s="59" t="s">
        <v>122</v>
      </c>
      <c r="U593" s="59" t="s">
        <v>112</v>
      </c>
      <c r="V593" s="178">
        <v>60</v>
      </c>
      <c r="W593" s="59" t="s">
        <v>113</v>
      </c>
      <c r="X593" s="178"/>
      <c r="Y593" s="178"/>
      <c r="Z593" s="178"/>
      <c r="AA593" s="478">
        <v>30</v>
      </c>
      <c r="AB593" s="59">
        <v>60</v>
      </c>
      <c r="AC593" s="59">
        <v>10</v>
      </c>
      <c r="AD593" s="479" t="s">
        <v>129</v>
      </c>
      <c r="AE593" s="59" t="s">
        <v>115</v>
      </c>
      <c r="AF593" s="480">
        <v>75</v>
      </c>
      <c r="AG593" s="481">
        <v>22310</v>
      </c>
      <c r="AH593" s="45">
        <f>AG593*AF593</f>
        <v>1673250</v>
      </c>
      <c r="AI593" s="45">
        <f t="shared" si="38"/>
        <v>1874040.0000000002</v>
      </c>
      <c r="AJ593" s="46"/>
      <c r="AK593" s="45"/>
      <c r="AL593" s="45"/>
      <c r="AM593" s="51" t="s">
        <v>116</v>
      </c>
      <c r="AN593" s="59"/>
      <c r="AO593" s="59"/>
      <c r="AP593" s="59"/>
      <c r="AQ593" s="59"/>
      <c r="AR593" s="59" t="s">
        <v>2187</v>
      </c>
      <c r="AS593" s="59"/>
      <c r="AT593" s="59"/>
      <c r="AU593" s="59"/>
      <c r="AV593" s="482"/>
      <c r="AW593" s="482"/>
      <c r="AX593" s="482"/>
      <c r="AY593" s="470"/>
      <c r="AZ593" s="455" t="s">
        <v>4043</v>
      </c>
      <c r="BA593" s="456">
        <v>22100462</v>
      </c>
      <c r="BB593" s="456"/>
      <c r="BC593" s="224"/>
      <c r="BD593" s="49">
        <v>485</v>
      </c>
    </row>
    <row r="594" spans="1:56" s="168" customFormat="1" ht="12.95" customHeight="1">
      <c r="A594" s="144" t="s">
        <v>333</v>
      </c>
      <c r="B594" s="152"/>
      <c r="C594" s="152"/>
      <c r="D594" s="155">
        <v>210032231</v>
      </c>
      <c r="E594" s="214" t="s">
        <v>1388</v>
      </c>
      <c r="F594" s="156">
        <v>22100568</v>
      </c>
      <c r="G594" s="169"/>
      <c r="H594" s="169" t="s">
        <v>2188</v>
      </c>
      <c r="I594" s="170" t="s">
        <v>2189</v>
      </c>
      <c r="J594" s="169" t="s">
        <v>2190</v>
      </c>
      <c r="K594" s="169" t="s">
        <v>104</v>
      </c>
      <c r="L594" s="158"/>
      <c r="M594" s="169"/>
      <c r="N594" s="171" t="s">
        <v>106</v>
      </c>
      <c r="O594" s="171" t="s">
        <v>107</v>
      </c>
      <c r="P594" s="169" t="s">
        <v>108</v>
      </c>
      <c r="Q594" s="462" t="s">
        <v>1094</v>
      </c>
      <c r="R594" s="169" t="s">
        <v>110</v>
      </c>
      <c r="S594" s="171" t="s">
        <v>107</v>
      </c>
      <c r="T594" s="169" t="s">
        <v>122</v>
      </c>
      <c r="U594" s="169" t="s">
        <v>112</v>
      </c>
      <c r="V594" s="171">
        <v>60</v>
      </c>
      <c r="W594" s="170" t="s">
        <v>113</v>
      </c>
      <c r="X594" s="171"/>
      <c r="Y594" s="171"/>
      <c r="Z594" s="171"/>
      <c r="AA594" s="172"/>
      <c r="AB594" s="173">
        <v>90</v>
      </c>
      <c r="AC594" s="173">
        <v>10</v>
      </c>
      <c r="AD594" s="174" t="s">
        <v>129</v>
      </c>
      <c r="AE594" s="169" t="s">
        <v>115</v>
      </c>
      <c r="AF594" s="175">
        <v>20</v>
      </c>
      <c r="AG594" s="176">
        <v>29128.7</v>
      </c>
      <c r="AH594" s="164">
        <f>AF594*AG594</f>
        <v>582574</v>
      </c>
      <c r="AI594" s="165">
        <f t="shared" si="38"/>
        <v>652482.88</v>
      </c>
      <c r="AJ594" s="166"/>
      <c r="AK594" s="166"/>
      <c r="AL594" s="166"/>
      <c r="AM594" s="177" t="s">
        <v>116</v>
      </c>
      <c r="AN594" s="169"/>
      <c r="AO594" s="169"/>
      <c r="AP594" s="169"/>
      <c r="AQ594" s="169"/>
      <c r="AR594" s="169" t="s">
        <v>2191</v>
      </c>
      <c r="AS594" s="169"/>
      <c r="AT594" s="169"/>
      <c r="AU594" s="169"/>
      <c r="AV594" s="87"/>
      <c r="AW594" s="87"/>
      <c r="AX594" s="87"/>
      <c r="AY594" s="87"/>
      <c r="BD594" s="49">
        <v>486</v>
      </c>
    </row>
    <row r="595" spans="1:56" s="168" customFormat="1" ht="12.95" customHeight="1">
      <c r="A595" s="144" t="s">
        <v>980</v>
      </c>
      <c r="B595" s="152"/>
      <c r="C595" s="152"/>
      <c r="D595" s="155">
        <v>230001022</v>
      </c>
      <c r="E595" s="214" t="s">
        <v>1426</v>
      </c>
      <c r="F595" s="156">
        <v>22100424</v>
      </c>
      <c r="G595" s="59"/>
      <c r="H595" s="59" t="s">
        <v>2192</v>
      </c>
      <c r="I595" s="59" t="s">
        <v>2193</v>
      </c>
      <c r="J595" s="59" t="s">
        <v>2194</v>
      </c>
      <c r="K595" s="59" t="s">
        <v>104</v>
      </c>
      <c r="L595" s="158" t="s">
        <v>927</v>
      </c>
      <c r="M595" s="59"/>
      <c r="N595" s="178" t="s">
        <v>106</v>
      </c>
      <c r="O595" s="178" t="s">
        <v>107</v>
      </c>
      <c r="P595" s="59" t="s">
        <v>108</v>
      </c>
      <c r="Q595" s="178" t="s">
        <v>1094</v>
      </c>
      <c r="R595" s="59" t="s">
        <v>110</v>
      </c>
      <c r="S595" s="178" t="s">
        <v>107</v>
      </c>
      <c r="T595" s="59" t="s">
        <v>122</v>
      </c>
      <c r="U595" s="59" t="s">
        <v>112</v>
      </c>
      <c r="V595" s="179">
        <v>60</v>
      </c>
      <c r="W595" s="59" t="s">
        <v>113</v>
      </c>
      <c r="X595" s="178"/>
      <c r="Y595" s="178"/>
      <c r="Z595" s="178"/>
      <c r="AA595" s="180"/>
      <c r="AB595" s="181">
        <v>90</v>
      </c>
      <c r="AC595" s="181">
        <v>10</v>
      </c>
      <c r="AD595" s="182" t="s">
        <v>549</v>
      </c>
      <c r="AE595" s="183" t="s">
        <v>115</v>
      </c>
      <c r="AF595" s="184">
        <v>271.5</v>
      </c>
      <c r="AG595" s="185">
        <v>1096.17</v>
      </c>
      <c r="AH595" s="43">
        <v>0</v>
      </c>
      <c r="AI595" s="44">
        <f t="shared" si="38"/>
        <v>0</v>
      </c>
      <c r="AJ595" s="166"/>
      <c r="AK595" s="166"/>
      <c r="AL595" s="166"/>
      <c r="AM595" s="51" t="s">
        <v>116</v>
      </c>
      <c r="AN595" s="59"/>
      <c r="AO595" s="59"/>
      <c r="AP595" s="59"/>
      <c r="AQ595" s="59"/>
      <c r="AR595" s="59" t="s">
        <v>2195</v>
      </c>
      <c r="AS595" s="59"/>
      <c r="AT595" s="59"/>
      <c r="AU595" s="59"/>
      <c r="AV595" s="87"/>
      <c r="AW595" s="87"/>
      <c r="AX595" s="87"/>
      <c r="AY595" s="87"/>
      <c r="BD595" s="49">
        <v>487</v>
      </c>
    </row>
    <row r="596" spans="1:56" s="168" customFormat="1" ht="12.95" customHeight="1">
      <c r="A596" s="634" t="s">
        <v>980</v>
      </c>
      <c r="B596" s="1071"/>
      <c r="C596" s="1071"/>
      <c r="D596" s="1101">
        <v>230001022</v>
      </c>
      <c r="E596" s="1075" t="s">
        <v>4831</v>
      </c>
      <c r="F596" s="1071"/>
      <c r="G596" s="617"/>
      <c r="H596" s="741" t="s">
        <v>2192</v>
      </c>
      <c r="I596" s="741" t="s">
        <v>2193</v>
      </c>
      <c r="J596" s="741" t="s">
        <v>2194</v>
      </c>
      <c r="K596" s="547" t="s">
        <v>104</v>
      </c>
      <c r="L596" s="233"/>
      <c r="M596" s="547"/>
      <c r="N596" s="76" t="s">
        <v>106</v>
      </c>
      <c r="O596" s="469" t="s">
        <v>107</v>
      </c>
      <c r="P596" s="741" t="s">
        <v>108</v>
      </c>
      <c r="Q596" s="469" t="s">
        <v>2140</v>
      </c>
      <c r="R596" s="547" t="s">
        <v>110</v>
      </c>
      <c r="S596" s="469" t="s">
        <v>107</v>
      </c>
      <c r="T596" s="741" t="s">
        <v>122</v>
      </c>
      <c r="U596" s="741" t="s">
        <v>112</v>
      </c>
      <c r="V596" s="469">
        <v>60</v>
      </c>
      <c r="W596" s="741" t="s">
        <v>113</v>
      </c>
      <c r="X596" s="469"/>
      <c r="Y596" s="469"/>
      <c r="Z596" s="469"/>
      <c r="AA596" s="595">
        <v>0</v>
      </c>
      <c r="AB596" s="472">
        <v>90</v>
      </c>
      <c r="AC596" s="472">
        <v>10</v>
      </c>
      <c r="AD596" s="1049" t="s">
        <v>549</v>
      </c>
      <c r="AE596" s="1050" t="s">
        <v>115</v>
      </c>
      <c r="AF596" s="745">
        <v>72</v>
      </c>
      <c r="AG596" s="745">
        <v>1096.17</v>
      </c>
      <c r="AH596" s="1051">
        <v>78924.240000000005</v>
      </c>
      <c r="AI596" s="1051">
        <f t="shared" si="38"/>
        <v>88395.14880000001</v>
      </c>
      <c r="AJ596" s="1052"/>
      <c r="AK596" s="1053"/>
      <c r="AL596" s="1053"/>
      <c r="AM596" s="466" t="s">
        <v>116</v>
      </c>
      <c r="AN596" s="741"/>
      <c r="AO596" s="741"/>
      <c r="AP596" s="741"/>
      <c r="AQ596" s="741"/>
      <c r="AR596" s="741" t="s">
        <v>2195</v>
      </c>
      <c r="AS596" s="741"/>
      <c r="AT596" s="741"/>
      <c r="AU596" s="741"/>
      <c r="AV596" s="741"/>
      <c r="AW596" s="741"/>
      <c r="AX596" s="741"/>
      <c r="AY596" s="466" t="s">
        <v>105</v>
      </c>
      <c r="AZ596" s="455" t="s">
        <v>4023</v>
      </c>
      <c r="BA596" s="366"/>
      <c r="BB596" s="366"/>
      <c r="BC596" s="118" t="e">
        <f>VLOOKUP(#REF!,$E$13:$BD$2009,53,0)</f>
        <v>#REF!</v>
      </c>
      <c r="BD596" s="785" t="e">
        <f>BC596+0.5</f>
        <v>#REF!</v>
      </c>
    </row>
    <row r="597" spans="1:56" s="168" customFormat="1" ht="12.95" customHeight="1">
      <c r="A597" s="144" t="s">
        <v>333</v>
      </c>
      <c r="B597" s="152"/>
      <c r="C597" s="152"/>
      <c r="D597" s="155">
        <v>210033839</v>
      </c>
      <c r="E597" s="214" t="s">
        <v>1248</v>
      </c>
      <c r="F597" s="156">
        <v>22100569</v>
      </c>
      <c r="G597" s="157"/>
      <c r="H597" s="157" t="s">
        <v>2196</v>
      </c>
      <c r="I597" s="37" t="s">
        <v>2197</v>
      </c>
      <c r="J597" s="157" t="s">
        <v>2198</v>
      </c>
      <c r="K597" s="157" t="s">
        <v>104</v>
      </c>
      <c r="L597" s="158"/>
      <c r="M597" s="157"/>
      <c r="N597" s="159" t="s">
        <v>106</v>
      </c>
      <c r="O597" s="159" t="s">
        <v>107</v>
      </c>
      <c r="P597" s="157" t="s">
        <v>108</v>
      </c>
      <c r="Q597" s="194" t="s">
        <v>1094</v>
      </c>
      <c r="R597" s="157" t="s">
        <v>110</v>
      </c>
      <c r="S597" s="159" t="s">
        <v>107</v>
      </c>
      <c r="T597" s="157" t="s">
        <v>122</v>
      </c>
      <c r="U597" s="157" t="s">
        <v>112</v>
      </c>
      <c r="V597" s="159">
        <v>60</v>
      </c>
      <c r="W597" s="37" t="s">
        <v>113</v>
      </c>
      <c r="X597" s="159"/>
      <c r="Y597" s="159"/>
      <c r="Z597" s="159"/>
      <c r="AA597" s="160"/>
      <c r="AB597" s="161">
        <v>90</v>
      </c>
      <c r="AC597" s="161">
        <v>10</v>
      </c>
      <c r="AD597" s="162" t="s">
        <v>364</v>
      </c>
      <c r="AE597" s="157" t="s">
        <v>115</v>
      </c>
      <c r="AF597" s="163">
        <v>20</v>
      </c>
      <c r="AG597" s="92">
        <v>156025.79999999999</v>
      </c>
      <c r="AH597" s="164">
        <v>0</v>
      </c>
      <c r="AI597" s="165">
        <f t="shared" si="38"/>
        <v>0</v>
      </c>
      <c r="AJ597" s="166"/>
      <c r="AK597" s="166"/>
      <c r="AL597" s="166"/>
      <c r="AM597" s="167" t="s">
        <v>116</v>
      </c>
      <c r="AN597" s="157"/>
      <c r="AO597" s="157"/>
      <c r="AP597" s="157"/>
      <c r="AQ597" s="157"/>
      <c r="AR597" s="37" t="s">
        <v>2199</v>
      </c>
      <c r="AS597" s="157"/>
      <c r="AT597" s="157"/>
      <c r="AU597" s="157"/>
      <c r="AV597" s="87"/>
      <c r="AW597" s="87"/>
      <c r="AX597" s="87"/>
      <c r="AY597" s="87"/>
      <c r="BD597" s="49">
        <v>488</v>
      </c>
    </row>
    <row r="598" spans="1:56" s="168" customFormat="1" ht="12.95" customHeight="1">
      <c r="A598" s="301" t="s">
        <v>333</v>
      </c>
      <c r="B598" s="302"/>
      <c r="C598" s="302"/>
      <c r="D598" s="301">
        <v>210033839</v>
      </c>
      <c r="E598" s="301" t="s">
        <v>3842</v>
      </c>
      <c r="F598" s="301">
        <v>22100569</v>
      </c>
      <c r="G598" s="293"/>
      <c r="H598" s="126" t="s">
        <v>2196</v>
      </c>
      <c r="I598" s="126" t="s">
        <v>2197</v>
      </c>
      <c r="J598" s="126" t="s">
        <v>2198</v>
      </c>
      <c r="K598" s="101" t="s">
        <v>104</v>
      </c>
      <c r="L598" s="101"/>
      <c r="M598" s="74"/>
      <c r="N598" s="101" t="s">
        <v>106</v>
      </c>
      <c r="O598" s="122" t="s">
        <v>107</v>
      </c>
      <c r="P598" s="124" t="s">
        <v>108</v>
      </c>
      <c r="Q598" s="74" t="s">
        <v>1094</v>
      </c>
      <c r="R598" s="74" t="s">
        <v>110</v>
      </c>
      <c r="S598" s="122" t="s">
        <v>107</v>
      </c>
      <c r="T598" s="124" t="s">
        <v>122</v>
      </c>
      <c r="U598" s="74" t="s">
        <v>112</v>
      </c>
      <c r="V598" s="74">
        <v>60</v>
      </c>
      <c r="W598" s="74" t="s">
        <v>113</v>
      </c>
      <c r="X598" s="74"/>
      <c r="Y598" s="74"/>
      <c r="Z598" s="74"/>
      <c r="AA598" s="294"/>
      <c r="AB598" s="74">
        <v>90</v>
      </c>
      <c r="AC598" s="294">
        <v>10</v>
      </c>
      <c r="AD598" s="74" t="s">
        <v>364</v>
      </c>
      <c r="AE598" s="74" t="s">
        <v>115</v>
      </c>
      <c r="AF598" s="295">
        <v>24</v>
      </c>
      <c r="AG598" s="296">
        <v>156025.79999999999</v>
      </c>
      <c r="AH598" s="297">
        <f>AF598*AG598</f>
        <v>3744619.1999999997</v>
      </c>
      <c r="AI598" s="164">
        <f t="shared" si="38"/>
        <v>4193973.5040000002</v>
      </c>
      <c r="AJ598" s="298"/>
      <c r="AK598" s="298"/>
      <c r="AL598" s="298"/>
      <c r="AM598" s="299" t="s">
        <v>116</v>
      </c>
      <c r="AN598" s="300"/>
      <c r="AO598" s="300"/>
      <c r="AP598" s="74"/>
      <c r="AQ598" s="74"/>
      <c r="AR598" s="74" t="s">
        <v>2199</v>
      </c>
      <c r="AS598" s="293"/>
      <c r="AT598" s="74"/>
      <c r="AU598" s="74"/>
      <c r="AV598" s="74"/>
      <c r="AW598" s="74"/>
      <c r="AX598" s="74"/>
      <c r="AY598" s="74"/>
      <c r="AZ598" s="216"/>
      <c r="BA598" s="216"/>
      <c r="BB598" s="216"/>
      <c r="BC598" s="224"/>
      <c r="BD598" s="49">
        <v>489</v>
      </c>
    </row>
    <row r="599" spans="1:56" s="168" customFormat="1" ht="12.95" customHeight="1">
      <c r="A599" s="144" t="s">
        <v>333</v>
      </c>
      <c r="B599" s="152"/>
      <c r="C599" s="152"/>
      <c r="D599" s="155">
        <v>210035856</v>
      </c>
      <c r="E599" s="214" t="s">
        <v>1255</v>
      </c>
      <c r="F599" s="156">
        <v>22100570</v>
      </c>
      <c r="G599" s="157"/>
      <c r="H599" s="157" t="s">
        <v>2200</v>
      </c>
      <c r="I599" s="37" t="s">
        <v>2201</v>
      </c>
      <c r="J599" s="157" t="s">
        <v>2202</v>
      </c>
      <c r="K599" s="157" t="s">
        <v>104</v>
      </c>
      <c r="L599" s="158"/>
      <c r="M599" s="157"/>
      <c r="N599" s="159" t="s">
        <v>106</v>
      </c>
      <c r="O599" s="159" t="s">
        <v>107</v>
      </c>
      <c r="P599" s="157" t="s">
        <v>108</v>
      </c>
      <c r="Q599" s="194" t="s">
        <v>1094</v>
      </c>
      <c r="R599" s="157" t="s">
        <v>110</v>
      </c>
      <c r="S599" s="159" t="s">
        <v>107</v>
      </c>
      <c r="T599" s="157" t="s">
        <v>122</v>
      </c>
      <c r="U599" s="157" t="s">
        <v>112</v>
      </c>
      <c r="V599" s="159">
        <v>60</v>
      </c>
      <c r="W599" s="37" t="s">
        <v>113</v>
      </c>
      <c r="X599" s="159"/>
      <c r="Y599" s="159"/>
      <c r="Z599" s="159"/>
      <c r="AA599" s="160"/>
      <c r="AB599" s="161">
        <v>90</v>
      </c>
      <c r="AC599" s="161">
        <v>10</v>
      </c>
      <c r="AD599" s="162" t="s">
        <v>364</v>
      </c>
      <c r="AE599" s="157" t="s">
        <v>115</v>
      </c>
      <c r="AF599" s="163">
        <v>6</v>
      </c>
      <c r="AG599" s="92">
        <v>8050</v>
      </c>
      <c r="AH599" s="164">
        <v>0</v>
      </c>
      <c r="AI599" s="165">
        <f t="shared" si="38"/>
        <v>0</v>
      </c>
      <c r="AJ599" s="166"/>
      <c r="AK599" s="166"/>
      <c r="AL599" s="166"/>
      <c r="AM599" s="167" t="s">
        <v>116</v>
      </c>
      <c r="AN599" s="157"/>
      <c r="AO599" s="157"/>
      <c r="AP599" s="157"/>
      <c r="AQ599" s="157"/>
      <c r="AR599" s="37" t="s">
        <v>2203</v>
      </c>
      <c r="AS599" s="157"/>
      <c r="AT599" s="157"/>
      <c r="AU599" s="157"/>
      <c r="AV599" s="87"/>
      <c r="AW599" s="87"/>
      <c r="AX599" s="87"/>
      <c r="AY599" s="87"/>
      <c r="BD599" s="49">
        <v>490</v>
      </c>
    </row>
    <row r="600" spans="1:56" s="168" customFormat="1" ht="12.95" customHeight="1">
      <c r="A600" s="301" t="s">
        <v>333</v>
      </c>
      <c r="B600" s="302"/>
      <c r="C600" s="302"/>
      <c r="D600" s="301">
        <v>210035856</v>
      </c>
      <c r="E600" s="301" t="s">
        <v>3843</v>
      </c>
      <c r="F600" s="301">
        <v>22100570</v>
      </c>
      <c r="G600" s="293"/>
      <c r="H600" s="126" t="s">
        <v>2200</v>
      </c>
      <c r="I600" s="126" t="s">
        <v>2201</v>
      </c>
      <c r="J600" s="126" t="s">
        <v>2202</v>
      </c>
      <c r="K600" s="101" t="s">
        <v>104</v>
      </c>
      <c r="L600" s="101"/>
      <c r="M600" s="74" t="s">
        <v>121</v>
      </c>
      <c r="N600" s="101" t="s">
        <v>83</v>
      </c>
      <c r="O600" s="122" t="s">
        <v>107</v>
      </c>
      <c r="P600" s="124" t="s">
        <v>108</v>
      </c>
      <c r="Q600" s="74" t="s">
        <v>1094</v>
      </c>
      <c r="R600" s="74" t="s">
        <v>110</v>
      </c>
      <c r="S600" s="122" t="s">
        <v>107</v>
      </c>
      <c r="T600" s="124" t="s">
        <v>122</v>
      </c>
      <c r="U600" s="74" t="s">
        <v>112</v>
      </c>
      <c r="V600" s="74">
        <v>60</v>
      </c>
      <c r="W600" s="74" t="s">
        <v>113</v>
      </c>
      <c r="X600" s="74"/>
      <c r="Y600" s="74"/>
      <c r="Z600" s="74"/>
      <c r="AA600" s="294">
        <v>30</v>
      </c>
      <c r="AB600" s="74">
        <v>60</v>
      </c>
      <c r="AC600" s="294">
        <v>10</v>
      </c>
      <c r="AD600" s="74" t="s">
        <v>364</v>
      </c>
      <c r="AE600" s="74" t="s">
        <v>115</v>
      </c>
      <c r="AF600" s="295">
        <v>6</v>
      </c>
      <c r="AG600" s="296">
        <v>8050</v>
      </c>
      <c r="AH600" s="297">
        <f>AF600*AG600</f>
        <v>48300</v>
      </c>
      <c r="AI600" s="164">
        <f t="shared" si="38"/>
        <v>54096.000000000007</v>
      </c>
      <c r="AJ600" s="298"/>
      <c r="AK600" s="298"/>
      <c r="AL600" s="298"/>
      <c r="AM600" s="299" t="s">
        <v>116</v>
      </c>
      <c r="AN600" s="300"/>
      <c r="AO600" s="300"/>
      <c r="AP600" s="74"/>
      <c r="AQ600" s="74"/>
      <c r="AR600" s="74" t="s">
        <v>2203</v>
      </c>
      <c r="AS600" s="293"/>
      <c r="AT600" s="74"/>
      <c r="AU600" s="74"/>
      <c r="AV600" s="74"/>
      <c r="AW600" s="74"/>
      <c r="AX600" s="74"/>
      <c r="AY600" s="74"/>
      <c r="AZ600" s="216"/>
      <c r="BA600" s="216"/>
      <c r="BB600" s="216"/>
      <c r="BC600" s="224"/>
      <c r="BD600" s="49">
        <v>491</v>
      </c>
    </row>
    <row r="601" spans="1:56" s="168" customFormat="1" ht="12.95" customHeight="1">
      <c r="A601" s="144" t="s">
        <v>333</v>
      </c>
      <c r="B601" s="152"/>
      <c r="C601" s="152"/>
      <c r="D601" s="155">
        <v>210036421</v>
      </c>
      <c r="E601" s="214" t="s">
        <v>1403</v>
      </c>
      <c r="F601" s="156">
        <v>22100571</v>
      </c>
      <c r="G601" s="169"/>
      <c r="H601" s="169" t="s">
        <v>2204</v>
      </c>
      <c r="I601" s="170" t="s">
        <v>2205</v>
      </c>
      <c r="J601" s="169" t="s">
        <v>2206</v>
      </c>
      <c r="K601" s="169" t="s">
        <v>104</v>
      </c>
      <c r="L601" s="158"/>
      <c r="M601" s="169"/>
      <c r="N601" s="171" t="s">
        <v>106</v>
      </c>
      <c r="O601" s="171" t="s">
        <v>107</v>
      </c>
      <c r="P601" s="169" t="s">
        <v>108</v>
      </c>
      <c r="Q601" s="462" t="s">
        <v>1094</v>
      </c>
      <c r="R601" s="169" t="s">
        <v>110</v>
      </c>
      <c r="S601" s="171" t="s">
        <v>107</v>
      </c>
      <c r="T601" s="169" t="s">
        <v>122</v>
      </c>
      <c r="U601" s="169" t="s">
        <v>112</v>
      </c>
      <c r="V601" s="171">
        <v>60</v>
      </c>
      <c r="W601" s="170" t="s">
        <v>113</v>
      </c>
      <c r="X601" s="171"/>
      <c r="Y601" s="171"/>
      <c r="Z601" s="171"/>
      <c r="AA601" s="172"/>
      <c r="AB601" s="173">
        <v>90</v>
      </c>
      <c r="AC601" s="173">
        <v>10</v>
      </c>
      <c r="AD601" s="174" t="s">
        <v>129</v>
      </c>
      <c r="AE601" s="169" t="s">
        <v>115</v>
      </c>
      <c r="AF601" s="175">
        <v>10</v>
      </c>
      <c r="AG601" s="176">
        <v>4542.8</v>
      </c>
      <c r="AH601" s="164">
        <f>AF601*AG601</f>
        <v>45428</v>
      </c>
      <c r="AI601" s="165">
        <f t="shared" si="38"/>
        <v>50879.360000000008</v>
      </c>
      <c r="AJ601" s="166"/>
      <c r="AK601" s="166"/>
      <c r="AL601" s="166"/>
      <c r="AM601" s="177" t="s">
        <v>116</v>
      </c>
      <c r="AN601" s="169"/>
      <c r="AO601" s="169"/>
      <c r="AP601" s="169"/>
      <c r="AQ601" s="169"/>
      <c r="AR601" s="169" t="s">
        <v>2207</v>
      </c>
      <c r="AS601" s="169"/>
      <c r="AT601" s="169"/>
      <c r="AU601" s="169"/>
      <c r="AV601" s="87"/>
      <c r="AW601" s="87"/>
      <c r="AX601" s="87"/>
      <c r="AY601" s="87"/>
      <c r="BD601" s="49">
        <v>492</v>
      </c>
    </row>
    <row r="602" spans="1:56" s="168" customFormat="1" ht="12.95" customHeight="1">
      <c r="A602" s="144" t="s">
        <v>350</v>
      </c>
      <c r="B602" s="152"/>
      <c r="C602" s="152"/>
      <c r="D602" s="155">
        <v>220034737</v>
      </c>
      <c r="E602" s="214" t="s">
        <v>3612</v>
      </c>
      <c r="F602" s="156">
        <v>22100622</v>
      </c>
      <c r="G602" s="37"/>
      <c r="H602" s="37" t="s">
        <v>2208</v>
      </c>
      <c r="I602" s="37" t="s">
        <v>367</v>
      </c>
      <c r="J602" s="37" t="s">
        <v>2209</v>
      </c>
      <c r="K602" s="37" t="s">
        <v>104</v>
      </c>
      <c r="L602" s="158" t="s">
        <v>105</v>
      </c>
      <c r="M602" s="37" t="s">
        <v>121</v>
      </c>
      <c r="N602" s="39" t="s">
        <v>83</v>
      </c>
      <c r="O602" s="39" t="s">
        <v>107</v>
      </c>
      <c r="P602" s="37" t="s">
        <v>108</v>
      </c>
      <c r="Q602" s="39" t="s">
        <v>109</v>
      </c>
      <c r="R602" s="37" t="s">
        <v>110</v>
      </c>
      <c r="S602" s="39" t="s">
        <v>107</v>
      </c>
      <c r="T602" s="37" t="s">
        <v>122</v>
      </c>
      <c r="U602" s="37" t="s">
        <v>112</v>
      </c>
      <c r="V602" s="89">
        <v>60</v>
      </c>
      <c r="W602" s="37" t="s">
        <v>113</v>
      </c>
      <c r="X602" s="39"/>
      <c r="Y602" s="39"/>
      <c r="Z602" s="39"/>
      <c r="AA602" s="180">
        <v>30</v>
      </c>
      <c r="AB602" s="181">
        <v>60</v>
      </c>
      <c r="AC602" s="181">
        <v>10</v>
      </c>
      <c r="AD602" s="162" t="s">
        <v>129</v>
      </c>
      <c r="AE602" s="186" t="s">
        <v>115</v>
      </c>
      <c r="AF602" s="163">
        <v>6</v>
      </c>
      <c r="AG602" s="92">
        <v>13440</v>
      </c>
      <c r="AH602" s="43">
        <v>0</v>
      </c>
      <c r="AI602" s="44">
        <f t="shared" si="38"/>
        <v>0</v>
      </c>
      <c r="AJ602" s="166"/>
      <c r="AK602" s="166"/>
      <c r="AL602" s="166"/>
      <c r="AM602" s="35" t="s">
        <v>116</v>
      </c>
      <c r="AN602" s="37"/>
      <c r="AO602" s="37"/>
      <c r="AP602" s="37"/>
      <c r="AQ602" s="37"/>
      <c r="AR602" s="37" t="s">
        <v>2210</v>
      </c>
      <c r="AS602" s="37"/>
      <c r="AT602" s="37"/>
      <c r="AU602" s="37"/>
      <c r="AV602" s="87"/>
      <c r="AW602" s="87"/>
      <c r="AX602" s="87"/>
      <c r="AY602" s="87"/>
      <c r="BD602" s="49">
        <v>493</v>
      </c>
    </row>
    <row r="603" spans="1:56" s="168" customFormat="1" ht="12.95" customHeight="1">
      <c r="A603" s="144" t="s">
        <v>350</v>
      </c>
      <c r="B603" s="1071"/>
      <c r="C603" s="1071"/>
      <c r="D603" s="155">
        <v>220034737</v>
      </c>
      <c r="E603" s="1080" t="s">
        <v>4832</v>
      </c>
      <c r="F603" s="1071"/>
      <c r="G603" s="617"/>
      <c r="H603" s="741" t="s">
        <v>2208</v>
      </c>
      <c r="I603" s="741" t="s">
        <v>367</v>
      </c>
      <c r="J603" s="741" t="s">
        <v>2209</v>
      </c>
      <c r="K603" s="547" t="s">
        <v>104</v>
      </c>
      <c r="L603" s="233" t="s">
        <v>105</v>
      </c>
      <c r="M603" s="547" t="s">
        <v>121</v>
      </c>
      <c r="N603" s="143" t="s">
        <v>83</v>
      </c>
      <c r="O603" s="469" t="s">
        <v>107</v>
      </c>
      <c r="P603" s="741" t="s">
        <v>108</v>
      </c>
      <c r="Q603" s="469" t="s">
        <v>2140</v>
      </c>
      <c r="R603" s="547" t="s">
        <v>110</v>
      </c>
      <c r="S603" s="469" t="s">
        <v>107</v>
      </c>
      <c r="T603" s="741" t="s">
        <v>122</v>
      </c>
      <c r="U603" s="741" t="s">
        <v>112</v>
      </c>
      <c r="V603" s="512">
        <v>60</v>
      </c>
      <c r="W603" s="741" t="s">
        <v>113</v>
      </c>
      <c r="X603" s="469"/>
      <c r="Y603" s="469"/>
      <c r="Z603" s="469"/>
      <c r="AA603" s="547">
        <v>30</v>
      </c>
      <c r="AB603" s="547">
        <v>60</v>
      </c>
      <c r="AC603" s="547">
        <v>10</v>
      </c>
      <c r="AD603" s="1106" t="s">
        <v>129</v>
      </c>
      <c r="AE603" s="520" t="s">
        <v>115</v>
      </c>
      <c r="AF603" s="745">
        <v>16</v>
      </c>
      <c r="AG603" s="745">
        <v>13440</v>
      </c>
      <c r="AH603" s="1051">
        <v>215040</v>
      </c>
      <c r="AI603" s="1051">
        <f t="shared" si="38"/>
        <v>240844.80000000002</v>
      </c>
      <c r="AJ603" s="1052"/>
      <c r="AK603" s="1053"/>
      <c r="AL603" s="1053"/>
      <c r="AM603" s="466" t="s">
        <v>116</v>
      </c>
      <c r="AN603" s="741"/>
      <c r="AO603" s="741"/>
      <c r="AP603" s="741"/>
      <c r="AQ603" s="741"/>
      <c r="AR603" s="741" t="s">
        <v>2210</v>
      </c>
      <c r="AS603" s="741"/>
      <c r="AT603" s="741"/>
      <c r="AU603" s="741"/>
      <c r="AV603" s="87"/>
      <c r="AW603" s="87"/>
      <c r="AX603" s="87"/>
      <c r="AY603" s="741" t="s">
        <v>3855</v>
      </c>
      <c r="AZ603" s="1060" t="s">
        <v>105</v>
      </c>
      <c r="BA603" s="366"/>
      <c r="BB603" s="366"/>
      <c r="BC603" s="118" t="e">
        <f>VLOOKUP(#REF!,$E$13:$BD$2009,53,0)</f>
        <v>#REF!</v>
      </c>
      <c r="BD603" s="785" t="e">
        <f>BC603+0.5</f>
        <v>#REF!</v>
      </c>
    </row>
    <row r="604" spans="1:56" s="168" customFormat="1" ht="12.95" customHeight="1">
      <c r="A604" s="144" t="s">
        <v>350</v>
      </c>
      <c r="B604" s="152"/>
      <c r="C604" s="152"/>
      <c r="D604" s="155">
        <v>220026873</v>
      </c>
      <c r="E604" s="214" t="s">
        <v>3613</v>
      </c>
      <c r="F604" s="156">
        <v>22100623</v>
      </c>
      <c r="G604" s="37"/>
      <c r="H604" s="37" t="s">
        <v>374</v>
      </c>
      <c r="I604" s="37" t="s">
        <v>367</v>
      </c>
      <c r="J604" s="37" t="s">
        <v>375</v>
      </c>
      <c r="K604" s="37" t="s">
        <v>104</v>
      </c>
      <c r="L604" s="158" t="s">
        <v>105</v>
      </c>
      <c r="M604" s="37" t="s">
        <v>121</v>
      </c>
      <c r="N604" s="39" t="s">
        <v>83</v>
      </c>
      <c r="O604" s="39" t="s">
        <v>107</v>
      </c>
      <c r="P604" s="37" t="s">
        <v>108</v>
      </c>
      <c r="Q604" s="39" t="s">
        <v>109</v>
      </c>
      <c r="R604" s="37" t="s">
        <v>110</v>
      </c>
      <c r="S604" s="39" t="s">
        <v>107</v>
      </c>
      <c r="T604" s="37" t="s">
        <v>122</v>
      </c>
      <c r="U604" s="37" t="s">
        <v>112</v>
      </c>
      <c r="V604" s="89">
        <v>60</v>
      </c>
      <c r="W604" s="37" t="s">
        <v>113</v>
      </c>
      <c r="X604" s="39"/>
      <c r="Y604" s="39"/>
      <c r="Z604" s="39"/>
      <c r="AA604" s="180">
        <v>30</v>
      </c>
      <c r="AB604" s="181">
        <v>60</v>
      </c>
      <c r="AC604" s="181">
        <v>10</v>
      </c>
      <c r="AD604" s="162" t="s">
        <v>129</v>
      </c>
      <c r="AE604" s="186" t="s">
        <v>115</v>
      </c>
      <c r="AF604" s="163">
        <v>28</v>
      </c>
      <c r="AG604" s="92">
        <v>4174.5</v>
      </c>
      <c r="AH604" s="43">
        <v>0</v>
      </c>
      <c r="AI604" s="44">
        <f t="shared" si="38"/>
        <v>0</v>
      </c>
      <c r="AJ604" s="166"/>
      <c r="AK604" s="166"/>
      <c r="AL604" s="166"/>
      <c r="AM604" s="35" t="s">
        <v>116</v>
      </c>
      <c r="AN604" s="37"/>
      <c r="AO604" s="37"/>
      <c r="AP604" s="37"/>
      <c r="AQ604" s="37"/>
      <c r="AR604" s="37" t="s">
        <v>2211</v>
      </c>
      <c r="AS604" s="37"/>
      <c r="AT604" s="37"/>
      <c r="AU604" s="37"/>
      <c r="AV604" s="87"/>
      <c r="AW604" s="87"/>
      <c r="AX604" s="87"/>
      <c r="AY604" s="87"/>
      <c r="BD604" s="49">
        <v>494</v>
      </c>
    </row>
    <row r="605" spans="1:56" s="168" customFormat="1" ht="12.95" customHeight="1">
      <c r="A605" s="144" t="s">
        <v>350</v>
      </c>
      <c r="B605" s="1071"/>
      <c r="C605" s="1071"/>
      <c r="D605" s="155">
        <v>220026873</v>
      </c>
      <c r="E605" s="1080" t="s">
        <v>4833</v>
      </c>
      <c r="F605" s="1071"/>
      <c r="G605" s="617"/>
      <c r="H605" s="741" t="s">
        <v>374</v>
      </c>
      <c r="I605" s="741" t="s">
        <v>367</v>
      </c>
      <c r="J605" s="741" t="s">
        <v>375</v>
      </c>
      <c r="K605" s="547" t="s">
        <v>104</v>
      </c>
      <c r="L605" s="233" t="s">
        <v>105</v>
      </c>
      <c r="M605" s="547"/>
      <c r="N605" s="76" t="s">
        <v>106</v>
      </c>
      <c r="O605" s="469" t="s">
        <v>107</v>
      </c>
      <c r="P605" s="741" t="s">
        <v>108</v>
      </c>
      <c r="Q605" s="469" t="s">
        <v>2140</v>
      </c>
      <c r="R605" s="547" t="s">
        <v>110</v>
      </c>
      <c r="S605" s="469" t="s">
        <v>107</v>
      </c>
      <c r="T605" s="741" t="s">
        <v>122</v>
      </c>
      <c r="U605" s="741" t="s">
        <v>112</v>
      </c>
      <c r="V605" s="469">
        <v>60</v>
      </c>
      <c r="W605" s="741" t="s">
        <v>113</v>
      </c>
      <c r="X605" s="469"/>
      <c r="Y605" s="469"/>
      <c r="Z605" s="469"/>
      <c r="AA605" s="595">
        <v>0</v>
      </c>
      <c r="AB605" s="472">
        <v>90</v>
      </c>
      <c r="AC605" s="472">
        <v>10</v>
      </c>
      <c r="AD605" s="1106" t="s">
        <v>129</v>
      </c>
      <c r="AE605" s="520" t="s">
        <v>115</v>
      </c>
      <c r="AF605" s="745">
        <v>8</v>
      </c>
      <c r="AG605" s="745">
        <v>4174.5</v>
      </c>
      <c r="AH605" s="1051">
        <v>33396</v>
      </c>
      <c r="AI605" s="1051">
        <f t="shared" si="38"/>
        <v>37403.520000000004</v>
      </c>
      <c r="AJ605" s="1052"/>
      <c r="AK605" s="1053"/>
      <c r="AL605" s="1053"/>
      <c r="AM605" s="466" t="s">
        <v>116</v>
      </c>
      <c r="AN605" s="741"/>
      <c r="AO605" s="741"/>
      <c r="AP605" s="741"/>
      <c r="AQ605" s="741"/>
      <c r="AR605" s="741" t="s">
        <v>2211</v>
      </c>
      <c r="AS605" s="741"/>
      <c r="AT605" s="741"/>
      <c r="AU605" s="741"/>
      <c r="AV605" s="87"/>
      <c r="AW605" s="87"/>
      <c r="AX605" s="87"/>
      <c r="AY605" s="72" t="s">
        <v>4724</v>
      </c>
      <c r="AZ605" s="1060" t="s">
        <v>105</v>
      </c>
      <c r="BA605" s="366"/>
      <c r="BB605" s="366"/>
      <c r="BC605" s="118" t="e">
        <f>VLOOKUP(#REF!,$E$13:$BD$2009,53,0)</f>
        <v>#REF!</v>
      </c>
      <c r="BD605" s="785" t="e">
        <f>BC605+0.5</f>
        <v>#REF!</v>
      </c>
    </row>
    <row r="606" spans="1:56" s="168" customFormat="1" ht="12.95" customHeight="1">
      <c r="A606" s="144" t="s">
        <v>350</v>
      </c>
      <c r="B606" s="152"/>
      <c r="C606" s="152"/>
      <c r="D606" s="155">
        <v>220026884</v>
      </c>
      <c r="E606" s="214" t="s">
        <v>3614</v>
      </c>
      <c r="F606" s="156">
        <v>22100624</v>
      </c>
      <c r="G606" s="37"/>
      <c r="H606" s="37" t="s">
        <v>374</v>
      </c>
      <c r="I606" s="37" t="s">
        <v>367</v>
      </c>
      <c r="J606" s="37" t="s">
        <v>375</v>
      </c>
      <c r="K606" s="37" t="s">
        <v>104</v>
      </c>
      <c r="L606" s="158" t="s">
        <v>105</v>
      </c>
      <c r="M606" s="37" t="s">
        <v>121</v>
      </c>
      <c r="N606" s="39" t="s">
        <v>83</v>
      </c>
      <c r="O606" s="39" t="s">
        <v>107</v>
      </c>
      <c r="P606" s="37" t="s">
        <v>108</v>
      </c>
      <c r="Q606" s="39" t="s">
        <v>109</v>
      </c>
      <c r="R606" s="37" t="s">
        <v>110</v>
      </c>
      <c r="S606" s="39" t="s">
        <v>107</v>
      </c>
      <c r="T606" s="37" t="s">
        <v>122</v>
      </c>
      <c r="U606" s="37" t="s">
        <v>112</v>
      </c>
      <c r="V606" s="89">
        <v>60</v>
      </c>
      <c r="W606" s="37" t="s">
        <v>113</v>
      </c>
      <c r="X606" s="39"/>
      <c r="Y606" s="39"/>
      <c r="Z606" s="39"/>
      <c r="AA606" s="180">
        <v>30</v>
      </c>
      <c r="AB606" s="181">
        <v>60</v>
      </c>
      <c r="AC606" s="181">
        <v>10</v>
      </c>
      <c r="AD606" s="162" t="s">
        <v>129</v>
      </c>
      <c r="AE606" s="186" t="s">
        <v>115</v>
      </c>
      <c r="AF606" s="163">
        <v>82</v>
      </c>
      <c r="AG606" s="92">
        <v>264.5</v>
      </c>
      <c r="AH606" s="43">
        <v>0</v>
      </c>
      <c r="AI606" s="44">
        <f t="shared" si="38"/>
        <v>0</v>
      </c>
      <c r="AJ606" s="166"/>
      <c r="AK606" s="166"/>
      <c r="AL606" s="166"/>
      <c r="AM606" s="35" t="s">
        <v>116</v>
      </c>
      <c r="AN606" s="37"/>
      <c r="AO606" s="37"/>
      <c r="AP606" s="37"/>
      <c r="AQ606" s="37"/>
      <c r="AR606" s="37" t="s">
        <v>2212</v>
      </c>
      <c r="AS606" s="37"/>
      <c r="AT606" s="37"/>
      <c r="AU606" s="37"/>
      <c r="AV606" s="87"/>
      <c r="AW606" s="87"/>
      <c r="AX606" s="87"/>
      <c r="AY606" s="87"/>
      <c r="BD606" s="49">
        <v>495</v>
      </c>
    </row>
    <row r="607" spans="1:56" s="168" customFormat="1" ht="12.95" customHeight="1">
      <c r="A607" s="144" t="s">
        <v>350</v>
      </c>
      <c r="B607" s="1071"/>
      <c r="C607" s="1071"/>
      <c r="D607" s="155">
        <v>220026884</v>
      </c>
      <c r="E607" s="1080" t="s">
        <v>4834</v>
      </c>
      <c r="F607" s="1071"/>
      <c r="G607" s="617"/>
      <c r="H607" s="741" t="s">
        <v>374</v>
      </c>
      <c r="I607" s="741" t="s">
        <v>367</v>
      </c>
      <c r="J607" s="741" t="s">
        <v>375</v>
      </c>
      <c r="K607" s="547" t="s">
        <v>104</v>
      </c>
      <c r="L607" s="233" t="s">
        <v>105</v>
      </c>
      <c r="M607" s="547"/>
      <c r="N607" s="76" t="s">
        <v>106</v>
      </c>
      <c r="O607" s="469" t="s">
        <v>107</v>
      </c>
      <c r="P607" s="741" t="s">
        <v>108</v>
      </c>
      <c r="Q607" s="469" t="s">
        <v>2140</v>
      </c>
      <c r="R607" s="547" t="s">
        <v>110</v>
      </c>
      <c r="S607" s="469" t="s">
        <v>107</v>
      </c>
      <c r="T607" s="741" t="s">
        <v>122</v>
      </c>
      <c r="U607" s="741" t="s">
        <v>112</v>
      </c>
      <c r="V607" s="469">
        <v>60</v>
      </c>
      <c r="W607" s="741" t="s">
        <v>113</v>
      </c>
      <c r="X607" s="469"/>
      <c r="Y607" s="469"/>
      <c r="Z607" s="469"/>
      <c r="AA607" s="595">
        <v>0</v>
      </c>
      <c r="AB607" s="472">
        <v>90</v>
      </c>
      <c r="AC607" s="472">
        <v>10</v>
      </c>
      <c r="AD607" s="1106" t="s">
        <v>129</v>
      </c>
      <c r="AE607" s="520" t="s">
        <v>115</v>
      </c>
      <c r="AF607" s="745">
        <v>58</v>
      </c>
      <c r="AG607" s="745">
        <v>264.5</v>
      </c>
      <c r="AH607" s="1051">
        <v>15341</v>
      </c>
      <c r="AI607" s="1051">
        <f t="shared" si="38"/>
        <v>17181.920000000002</v>
      </c>
      <c r="AJ607" s="1052"/>
      <c r="AK607" s="1053"/>
      <c r="AL607" s="1053"/>
      <c r="AM607" s="466" t="s">
        <v>116</v>
      </c>
      <c r="AN607" s="741"/>
      <c r="AO607" s="741"/>
      <c r="AP607" s="741"/>
      <c r="AQ607" s="741"/>
      <c r="AR607" s="741" t="s">
        <v>2212</v>
      </c>
      <c r="AS607" s="741"/>
      <c r="AT607" s="741"/>
      <c r="AU607" s="741"/>
      <c r="AV607" s="87"/>
      <c r="AW607" s="87"/>
      <c r="AX607" s="87"/>
      <c r="AY607" s="72" t="s">
        <v>4724</v>
      </c>
      <c r="AZ607" s="1060" t="s">
        <v>105</v>
      </c>
      <c r="BA607" s="366"/>
      <c r="BB607" s="366"/>
      <c r="BC607" s="118" t="e">
        <f>VLOOKUP(#REF!,$E$13:$BD$2009,53,0)</f>
        <v>#REF!</v>
      </c>
      <c r="BD607" s="785" t="e">
        <f>BC607+0.5</f>
        <v>#REF!</v>
      </c>
    </row>
    <row r="608" spans="1:56" s="168" customFormat="1" ht="12.95" customHeight="1">
      <c r="A608" s="144" t="s">
        <v>350</v>
      </c>
      <c r="B608" s="152"/>
      <c r="C608" s="152"/>
      <c r="D608" s="155">
        <v>220033564</v>
      </c>
      <c r="E608" s="214" t="s">
        <v>3615</v>
      </c>
      <c r="F608" s="156">
        <v>22100625</v>
      </c>
      <c r="G608" s="37"/>
      <c r="H608" s="37" t="s">
        <v>374</v>
      </c>
      <c r="I608" s="37" t="s">
        <v>367</v>
      </c>
      <c r="J608" s="37" t="s">
        <v>375</v>
      </c>
      <c r="K608" s="37" t="s">
        <v>104</v>
      </c>
      <c r="L608" s="158" t="s">
        <v>105</v>
      </c>
      <c r="M608" s="37" t="s">
        <v>121</v>
      </c>
      <c r="N608" s="39" t="s">
        <v>83</v>
      </c>
      <c r="O608" s="39" t="s">
        <v>107</v>
      </c>
      <c r="P608" s="37" t="s">
        <v>108</v>
      </c>
      <c r="Q608" s="39" t="s">
        <v>109</v>
      </c>
      <c r="R608" s="37" t="s">
        <v>110</v>
      </c>
      <c r="S608" s="39" t="s">
        <v>107</v>
      </c>
      <c r="T608" s="37" t="s">
        <v>122</v>
      </c>
      <c r="U608" s="37" t="s">
        <v>112</v>
      </c>
      <c r="V608" s="89">
        <v>60</v>
      </c>
      <c r="W608" s="37" t="s">
        <v>113</v>
      </c>
      <c r="X608" s="39"/>
      <c r="Y608" s="39"/>
      <c r="Z608" s="39"/>
      <c r="AA608" s="180">
        <v>30</v>
      </c>
      <c r="AB608" s="181">
        <v>60</v>
      </c>
      <c r="AC608" s="181">
        <v>10</v>
      </c>
      <c r="AD608" s="162" t="s">
        <v>129</v>
      </c>
      <c r="AE608" s="186" t="s">
        <v>115</v>
      </c>
      <c r="AF608" s="163">
        <v>12</v>
      </c>
      <c r="AG608" s="92">
        <v>13440</v>
      </c>
      <c r="AH608" s="164">
        <f>AF608*AG608</f>
        <v>161280</v>
      </c>
      <c r="AI608" s="165">
        <f t="shared" si="38"/>
        <v>180633.60000000001</v>
      </c>
      <c r="AJ608" s="166"/>
      <c r="AK608" s="166"/>
      <c r="AL608" s="166"/>
      <c r="AM608" s="35" t="s">
        <v>116</v>
      </c>
      <c r="AN608" s="37"/>
      <c r="AO608" s="37"/>
      <c r="AP608" s="37"/>
      <c r="AQ608" s="37"/>
      <c r="AR608" s="37" t="s">
        <v>2213</v>
      </c>
      <c r="AS608" s="37"/>
      <c r="AT608" s="37"/>
      <c r="AU608" s="37"/>
      <c r="AV608" s="87"/>
      <c r="AW608" s="87"/>
      <c r="AX608" s="87"/>
      <c r="AY608" s="87"/>
      <c r="BD608" s="49">
        <v>496</v>
      </c>
    </row>
    <row r="609" spans="1:56" s="168" customFormat="1" ht="12.95" customHeight="1">
      <c r="A609" s="144" t="s">
        <v>350</v>
      </c>
      <c r="B609" s="152"/>
      <c r="C609" s="152"/>
      <c r="D609" s="155">
        <v>120005376</v>
      </c>
      <c r="E609" s="214" t="s">
        <v>3616</v>
      </c>
      <c r="F609" s="156">
        <v>22100645</v>
      </c>
      <c r="G609" s="37"/>
      <c r="H609" s="37" t="s">
        <v>2214</v>
      </c>
      <c r="I609" s="37" t="s">
        <v>2215</v>
      </c>
      <c r="J609" s="37" t="s">
        <v>2216</v>
      </c>
      <c r="K609" s="37" t="s">
        <v>104</v>
      </c>
      <c r="L609" s="158" t="s">
        <v>105</v>
      </c>
      <c r="M609" s="37" t="s">
        <v>121</v>
      </c>
      <c r="N609" s="39" t="s">
        <v>83</v>
      </c>
      <c r="O609" s="39" t="s">
        <v>107</v>
      </c>
      <c r="P609" s="37" t="s">
        <v>108</v>
      </c>
      <c r="Q609" s="39" t="s">
        <v>435</v>
      </c>
      <c r="R609" s="37" t="s">
        <v>110</v>
      </c>
      <c r="S609" s="39" t="s">
        <v>107</v>
      </c>
      <c r="T609" s="37" t="s">
        <v>122</v>
      </c>
      <c r="U609" s="37" t="s">
        <v>112</v>
      </c>
      <c r="V609" s="89">
        <v>60</v>
      </c>
      <c r="W609" s="37" t="s">
        <v>113</v>
      </c>
      <c r="X609" s="39"/>
      <c r="Y609" s="39"/>
      <c r="Z609" s="39"/>
      <c r="AA609" s="180">
        <v>30</v>
      </c>
      <c r="AB609" s="181">
        <v>60</v>
      </c>
      <c r="AC609" s="181">
        <v>10</v>
      </c>
      <c r="AD609" s="162" t="s">
        <v>129</v>
      </c>
      <c r="AE609" s="186" t="s">
        <v>115</v>
      </c>
      <c r="AF609" s="163">
        <v>7</v>
      </c>
      <c r="AG609" s="92">
        <v>197813.8</v>
      </c>
      <c r="AH609" s="43">
        <v>0</v>
      </c>
      <c r="AI609" s="44">
        <f t="shared" si="38"/>
        <v>0</v>
      </c>
      <c r="AJ609" s="166"/>
      <c r="AK609" s="166"/>
      <c r="AL609" s="166"/>
      <c r="AM609" s="35" t="s">
        <v>116</v>
      </c>
      <c r="AN609" s="37"/>
      <c r="AO609" s="37"/>
      <c r="AP609" s="37"/>
      <c r="AQ609" s="37"/>
      <c r="AR609" s="37" t="s">
        <v>2217</v>
      </c>
      <c r="AS609" s="37"/>
      <c r="AT609" s="37"/>
      <c r="AU609" s="37"/>
      <c r="AV609" s="87"/>
      <c r="AW609" s="87"/>
      <c r="AX609" s="87"/>
      <c r="AY609" s="87"/>
      <c r="BD609" s="49">
        <v>497</v>
      </c>
    </row>
    <row r="610" spans="1:56" s="168" customFormat="1" ht="12.95" customHeight="1">
      <c r="A610" s="144" t="s">
        <v>350</v>
      </c>
      <c r="B610" s="1071"/>
      <c r="C610" s="1071"/>
      <c r="D610" s="155">
        <v>120005376</v>
      </c>
      <c r="E610" s="1080" t="s">
        <v>4835</v>
      </c>
      <c r="F610" s="1071"/>
      <c r="G610" s="617"/>
      <c r="H610" s="741" t="s">
        <v>2214</v>
      </c>
      <c r="I610" s="741" t="s">
        <v>2215</v>
      </c>
      <c r="J610" s="741" t="s">
        <v>2216</v>
      </c>
      <c r="K610" s="547" t="s">
        <v>104</v>
      </c>
      <c r="L610" s="233" t="s">
        <v>105</v>
      </c>
      <c r="M610" s="547" t="s">
        <v>121</v>
      </c>
      <c r="N610" s="143" t="s">
        <v>83</v>
      </c>
      <c r="O610" s="469" t="s">
        <v>107</v>
      </c>
      <c r="P610" s="741" t="s">
        <v>108</v>
      </c>
      <c r="Q610" s="469" t="s">
        <v>2156</v>
      </c>
      <c r="R610" s="547" t="s">
        <v>110</v>
      </c>
      <c r="S610" s="469" t="s">
        <v>107</v>
      </c>
      <c r="T610" s="741" t="s">
        <v>122</v>
      </c>
      <c r="U610" s="741" t="s">
        <v>112</v>
      </c>
      <c r="V610" s="512">
        <v>60</v>
      </c>
      <c r="W610" s="741" t="s">
        <v>113</v>
      </c>
      <c r="X610" s="469"/>
      <c r="Y610" s="469"/>
      <c r="Z610" s="469"/>
      <c r="AA610" s="547">
        <v>30</v>
      </c>
      <c r="AB610" s="547">
        <v>60</v>
      </c>
      <c r="AC610" s="547">
        <v>10</v>
      </c>
      <c r="AD610" s="1106" t="s">
        <v>129</v>
      </c>
      <c r="AE610" s="520" t="s">
        <v>115</v>
      </c>
      <c r="AF610" s="745">
        <v>10</v>
      </c>
      <c r="AG610" s="587">
        <v>415000</v>
      </c>
      <c r="AH610" s="1051">
        <v>4150000</v>
      </c>
      <c r="AI610" s="1051">
        <f t="shared" si="38"/>
        <v>4648000</v>
      </c>
      <c r="AJ610" s="1052"/>
      <c r="AK610" s="1053"/>
      <c r="AL610" s="1053"/>
      <c r="AM610" s="466" t="s">
        <v>116</v>
      </c>
      <c r="AN610" s="741"/>
      <c r="AO610" s="741"/>
      <c r="AP610" s="741"/>
      <c r="AQ610" s="741"/>
      <c r="AR610" s="741" t="s">
        <v>2217</v>
      </c>
      <c r="AS610" s="741"/>
      <c r="AT610" s="741"/>
      <c r="AU610" s="741"/>
      <c r="AV610" s="87"/>
      <c r="AW610" s="87"/>
      <c r="AX610" s="87"/>
      <c r="AY610" s="741" t="s">
        <v>4093</v>
      </c>
      <c r="AZ610" s="829"/>
      <c r="BA610" s="366"/>
      <c r="BB610" s="366"/>
      <c r="BC610" s="118" t="e">
        <f>VLOOKUP(#REF!,$E$13:$BD$2009,53,0)</f>
        <v>#REF!</v>
      </c>
      <c r="BD610" s="785" t="e">
        <f>BC610+0.5</f>
        <v>#REF!</v>
      </c>
    </row>
    <row r="611" spans="1:56" s="168" customFormat="1" ht="12.95" customHeight="1">
      <c r="A611" s="144" t="s">
        <v>350</v>
      </c>
      <c r="B611" s="152"/>
      <c r="C611" s="152"/>
      <c r="D611" s="155">
        <v>220032846</v>
      </c>
      <c r="E611" s="214" t="s">
        <v>3617</v>
      </c>
      <c r="F611" s="156">
        <v>22100646</v>
      </c>
      <c r="G611" s="37"/>
      <c r="H611" s="37" t="s">
        <v>2218</v>
      </c>
      <c r="I611" s="37" t="s">
        <v>2219</v>
      </c>
      <c r="J611" s="37" t="s">
        <v>442</v>
      </c>
      <c r="K611" s="37" t="s">
        <v>104</v>
      </c>
      <c r="L611" s="158" t="s">
        <v>105</v>
      </c>
      <c r="M611" s="37" t="s">
        <v>121</v>
      </c>
      <c r="N611" s="39" t="s">
        <v>83</v>
      </c>
      <c r="O611" s="39" t="s">
        <v>107</v>
      </c>
      <c r="P611" s="37" t="s">
        <v>108</v>
      </c>
      <c r="Q611" s="39" t="s">
        <v>435</v>
      </c>
      <c r="R611" s="37" t="s">
        <v>110</v>
      </c>
      <c r="S611" s="39" t="s">
        <v>107</v>
      </c>
      <c r="T611" s="37" t="s">
        <v>122</v>
      </c>
      <c r="U611" s="37" t="s">
        <v>112</v>
      </c>
      <c r="V611" s="89">
        <v>60</v>
      </c>
      <c r="W611" s="37" t="s">
        <v>113</v>
      </c>
      <c r="X611" s="39"/>
      <c r="Y611" s="39"/>
      <c r="Z611" s="39"/>
      <c r="AA611" s="180">
        <v>30</v>
      </c>
      <c r="AB611" s="181">
        <v>60</v>
      </c>
      <c r="AC611" s="181">
        <v>10</v>
      </c>
      <c r="AD611" s="162" t="s">
        <v>129</v>
      </c>
      <c r="AE611" s="186" t="s">
        <v>115</v>
      </c>
      <c r="AF611" s="163">
        <v>3</v>
      </c>
      <c r="AG611" s="92">
        <v>34380.5</v>
      </c>
      <c r="AH611" s="164">
        <f>AF611*AG611</f>
        <v>103141.5</v>
      </c>
      <c r="AI611" s="165">
        <f t="shared" si="38"/>
        <v>115518.48000000001</v>
      </c>
      <c r="AJ611" s="166"/>
      <c r="AK611" s="166"/>
      <c r="AL611" s="166"/>
      <c r="AM611" s="35" t="s">
        <v>116</v>
      </c>
      <c r="AN611" s="37"/>
      <c r="AO611" s="37"/>
      <c r="AP611" s="37"/>
      <c r="AQ611" s="37"/>
      <c r="AR611" s="37" t="s">
        <v>2220</v>
      </c>
      <c r="AS611" s="37"/>
      <c r="AT611" s="37"/>
      <c r="AU611" s="37"/>
      <c r="AV611" s="87"/>
      <c r="AW611" s="87"/>
      <c r="AX611" s="87"/>
      <c r="AY611" s="87"/>
      <c r="BD611" s="49">
        <v>498</v>
      </c>
    </row>
    <row r="612" spans="1:56" s="168" customFormat="1" ht="12.95" customHeight="1">
      <c r="A612" s="144" t="s">
        <v>350</v>
      </c>
      <c r="B612" s="152"/>
      <c r="C612" s="152"/>
      <c r="D612" s="155">
        <v>220033570</v>
      </c>
      <c r="E612" s="214" t="s">
        <v>3618</v>
      </c>
      <c r="F612" s="156">
        <v>22100647</v>
      </c>
      <c r="G612" s="37"/>
      <c r="H612" s="37" t="s">
        <v>2221</v>
      </c>
      <c r="I612" s="37" t="s">
        <v>2219</v>
      </c>
      <c r="J612" s="37" t="s">
        <v>368</v>
      </c>
      <c r="K612" s="37" t="s">
        <v>104</v>
      </c>
      <c r="L612" s="158" t="s">
        <v>105</v>
      </c>
      <c r="M612" s="37" t="s">
        <v>121</v>
      </c>
      <c r="N612" s="39" t="s">
        <v>83</v>
      </c>
      <c r="O612" s="39" t="s">
        <v>107</v>
      </c>
      <c r="P612" s="37" t="s">
        <v>108</v>
      </c>
      <c r="Q612" s="39" t="s">
        <v>435</v>
      </c>
      <c r="R612" s="37" t="s">
        <v>110</v>
      </c>
      <c r="S612" s="39" t="s">
        <v>107</v>
      </c>
      <c r="T612" s="37" t="s">
        <v>122</v>
      </c>
      <c r="U612" s="37" t="s">
        <v>112</v>
      </c>
      <c r="V612" s="89">
        <v>60</v>
      </c>
      <c r="W612" s="37" t="s">
        <v>113</v>
      </c>
      <c r="X612" s="39"/>
      <c r="Y612" s="39"/>
      <c r="Z612" s="39"/>
      <c r="AA612" s="180">
        <v>30</v>
      </c>
      <c r="AB612" s="181">
        <v>60</v>
      </c>
      <c r="AC612" s="181">
        <v>10</v>
      </c>
      <c r="AD612" s="162" t="s">
        <v>129</v>
      </c>
      <c r="AE612" s="186" t="s">
        <v>115</v>
      </c>
      <c r="AF612" s="163">
        <v>18</v>
      </c>
      <c r="AG612" s="92">
        <v>25678.5</v>
      </c>
      <c r="AH612" s="164">
        <f>AF612*AG612</f>
        <v>462213</v>
      </c>
      <c r="AI612" s="165">
        <f t="shared" si="38"/>
        <v>517678.56000000006</v>
      </c>
      <c r="AJ612" s="166"/>
      <c r="AK612" s="166"/>
      <c r="AL612" s="166"/>
      <c r="AM612" s="35" t="s">
        <v>116</v>
      </c>
      <c r="AN612" s="37"/>
      <c r="AO612" s="37"/>
      <c r="AP612" s="37"/>
      <c r="AQ612" s="37"/>
      <c r="AR612" s="37" t="s">
        <v>2222</v>
      </c>
      <c r="AS612" s="37"/>
      <c r="AT612" s="37"/>
      <c r="AU612" s="37"/>
      <c r="AV612" s="87"/>
      <c r="AW612" s="87"/>
      <c r="AX612" s="87"/>
      <c r="AY612" s="87"/>
      <c r="BD612" s="49">
        <v>499</v>
      </c>
    </row>
    <row r="613" spans="1:56" s="168" customFormat="1" ht="12.95" customHeight="1">
      <c r="A613" s="144" t="s">
        <v>350</v>
      </c>
      <c r="B613" s="152"/>
      <c r="C613" s="152"/>
      <c r="D613" s="155">
        <v>220033571</v>
      </c>
      <c r="E613" s="214" t="s">
        <v>3619</v>
      </c>
      <c r="F613" s="156">
        <v>22100648</v>
      </c>
      <c r="G613" s="37"/>
      <c r="H613" s="37" t="s">
        <v>2221</v>
      </c>
      <c r="I613" s="37" t="s">
        <v>2219</v>
      </c>
      <c r="J613" s="37" t="s">
        <v>368</v>
      </c>
      <c r="K613" s="37" t="s">
        <v>104</v>
      </c>
      <c r="L613" s="158" t="s">
        <v>105</v>
      </c>
      <c r="M613" s="37" t="s">
        <v>121</v>
      </c>
      <c r="N613" s="39" t="s">
        <v>83</v>
      </c>
      <c r="O613" s="39" t="s">
        <v>107</v>
      </c>
      <c r="P613" s="37" t="s">
        <v>108</v>
      </c>
      <c r="Q613" s="39" t="s">
        <v>435</v>
      </c>
      <c r="R613" s="37" t="s">
        <v>110</v>
      </c>
      <c r="S613" s="39" t="s">
        <v>107</v>
      </c>
      <c r="T613" s="37" t="s">
        <v>122</v>
      </c>
      <c r="U613" s="37" t="s">
        <v>112</v>
      </c>
      <c r="V613" s="89">
        <v>60</v>
      </c>
      <c r="W613" s="37" t="s">
        <v>113</v>
      </c>
      <c r="X613" s="39"/>
      <c r="Y613" s="39"/>
      <c r="Z613" s="39"/>
      <c r="AA613" s="180">
        <v>30</v>
      </c>
      <c r="AB613" s="181">
        <v>60</v>
      </c>
      <c r="AC613" s="181">
        <v>10</v>
      </c>
      <c r="AD613" s="162" t="s">
        <v>129</v>
      </c>
      <c r="AE613" s="186" t="s">
        <v>115</v>
      </c>
      <c r="AF613" s="163">
        <v>8</v>
      </c>
      <c r="AG613" s="92">
        <v>36558.400000000001</v>
      </c>
      <c r="AH613" s="164">
        <f>AF613*AG613</f>
        <v>292467.20000000001</v>
      </c>
      <c r="AI613" s="165">
        <f t="shared" si="38"/>
        <v>327563.26400000002</v>
      </c>
      <c r="AJ613" s="166"/>
      <c r="AK613" s="166"/>
      <c r="AL613" s="166"/>
      <c r="AM613" s="35" t="s">
        <v>116</v>
      </c>
      <c r="AN613" s="37"/>
      <c r="AO613" s="37"/>
      <c r="AP613" s="37"/>
      <c r="AQ613" s="37"/>
      <c r="AR613" s="37" t="s">
        <v>2223</v>
      </c>
      <c r="AS613" s="37"/>
      <c r="AT613" s="37"/>
      <c r="AU613" s="37"/>
      <c r="AV613" s="87"/>
      <c r="AW613" s="87"/>
      <c r="AX613" s="87"/>
      <c r="AY613" s="87"/>
      <c r="BD613" s="49">
        <v>500</v>
      </c>
    </row>
    <row r="614" spans="1:56" s="168" customFormat="1" ht="12.95" customHeight="1">
      <c r="A614" s="144" t="s">
        <v>350</v>
      </c>
      <c r="B614" s="152"/>
      <c r="C614" s="152"/>
      <c r="D614" s="155">
        <v>220033572</v>
      </c>
      <c r="E614" s="214" t="s">
        <v>3620</v>
      </c>
      <c r="F614" s="156">
        <v>22100649</v>
      </c>
      <c r="G614" s="37"/>
      <c r="H614" s="37" t="s">
        <v>2221</v>
      </c>
      <c r="I614" s="37" t="s">
        <v>2219</v>
      </c>
      <c r="J614" s="37" t="s">
        <v>368</v>
      </c>
      <c r="K614" s="37" t="s">
        <v>104</v>
      </c>
      <c r="L614" s="158" t="s">
        <v>105</v>
      </c>
      <c r="M614" s="37" t="s">
        <v>121</v>
      </c>
      <c r="N614" s="39" t="s">
        <v>83</v>
      </c>
      <c r="O614" s="39" t="s">
        <v>107</v>
      </c>
      <c r="P614" s="37" t="s">
        <v>108</v>
      </c>
      <c r="Q614" s="39" t="s">
        <v>435</v>
      </c>
      <c r="R614" s="37" t="s">
        <v>110</v>
      </c>
      <c r="S614" s="39" t="s">
        <v>107</v>
      </c>
      <c r="T614" s="37" t="s">
        <v>122</v>
      </c>
      <c r="U614" s="37" t="s">
        <v>112</v>
      </c>
      <c r="V614" s="89">
        <v>60</v>
      </c>
      <c r="W614" s="37" t="s">
        <v>113</v>
      </c>
      <c r="X614" s="39"/>
      <c r="Y614" s="39"/>
      <c r="Z614" s="39"/>
      <c r="AA614" s="180">
        <v>30</v>
      </c>
      <c r="AB614" s="181">
        <v>60</v>
      </c>
      <c r="AC614" s="181">
        <v>10</v>
      </c>
      <c r="AD614" s="162" t="s">
        <v>129</v>
      </c>
      <c r="AE614" s="186" t="s">
        <v>115</v>
      </c>
      <c r="AF614" s="163">
        <v>12</v>
      </c>
      <c r="AG614" s="92">
        <v>10046</v>
      </c>
      <c r="AH614" s="164">
        <f>AF614*AG614</f>
        <v>120552</v>
      </c>
      <c r="AI614" s="165">
        <f t="shared" si="38"/>
        <v>135018.24000000002</v>
      </c>
      <c r="AJ614" s="166"/>
      <c r="AK614" s="166"/>
      <c r="AL614" s="166"/>
      <c r="AM614" s="35" t="s">
        <v>116</v>
      </c>
      <c r="AN614" s="37"/>
      <c r="AO614" s="37"/>
      <c r="AP614" s="37"/>
      <c r="AQ614" s="37"/>
      <c r="AR614" s="37" t="s">
        <v>2224</v>
      </c>
      <c r="AS614" s="37"/>
      <c r="AT614" s="37"/>
      <c r="AU614" s="37"/>
      <c r="AV614" s="87"/>
      <c r="AW614" s="87"/>
      <c r="AX614" s="87"/>
      <c r="AY614" s="87"/>
      <c r="BD614" s="49">
        <v>501</v>
      </c>
    </row>
    <row r="615" spans="1:56" s="168" customFormat="1" ht="12.95" customHeight="1">
      <c r="A615" s="144" t="s">
        <v>2136</v>
      </c>
      <c r="B615" s="152"/>
      <c r="C615" s="152"/>
      <c r="D615" s="155">
        <v>210035871</v>
      </c>
      <c r="E615" s="214" t="s">
        <v>1527</v>
      </c>
      <c r="F615" s="156">
        <v>22100421</v>
      </c>
      <c r="G615" s="157"/>
      <c r="H615" s="157" t="s">
        <v>2225</v>
      </c>
      <c r="I615" s="37" t="s">
        <v>2226</v>
      </c>
      <c r="J615" s="157" t="s">
        <v>2227</v>
      </c>
      <c r="K615" s="157" t="s">
        <v>104</v>
      </c>
      <c r="L615" s="158"/>
      <c r="M615" s="157"/>
      <c r="N615" s="159" t="s">
        <v>106</v>
      </c>
      <c r="O615" s="159" t="s">
        <v>107</v>
      </c>
      <c r="P615" s="157" t="s">
        <v>108</v>
      </c>
      <c r="Q615" s="194" t="s">
        <v>435</v>
      </c>
      <c r="R615" s="157" t="s">
        <v>110</v>
      </c>
      <c r="S615" s="159" t="s">
        <v>107</v>
      </c>
      <c r="T615" s="157" t="s">
        <v>122</v>
      </c>
      <c r="U615" s="157" t="s">
        <v>112</v>
      </c>
      <c r="V615" s="159">
        <v>60</v>
      </c>
      <c r="W615" s="37" t="s">
        <v>113</v>
      </c>
      <c r="X615" s="159"/>
      <c r="Y615" s="159"/>
      <c r="Z615" s="159"/>
      <c r="AA615" s="160"/>
      <c r="AB615" s="161">
        <v>90</v>
      </c>
      <c r="AC615" s="161">
        <v>10</v>
      </c>
      <c r="AD615" s="162" t="s">
        <v>123</v>
      </c>
      <c r="AE615" s="157" t="s">
        <v>115</v>
      </c>
      <c r="AF615" s="163">
        <v>7</v>
      </c>
      <c r="AG615" s="92">
        <v>50450</v>
      </c>
      <c r="AH615" s="43">
        <v>0</v>
      </c>
      <c r="AI615" s="44">
        <f t="shared" ref="AI615:AI621" si="39">AH615*1.12</f>
        <v>0</v>
      </c>
      <c r="AJ615" s="166"/>
      <c r="AK615" s="166"/>
      <c r="AL615" s="166"/>
      <c r="AM615" s="167" t="s">
        <v>116</v>
      </c>
      <c r="AN615" s="157"/>
      <c r="AO615" s="157"/>
      <c r="AP615" s="157"/>
      <c r="AQ615" s="157"/>
      <c r="AR615" s="37" t="s">
        <v>2228</v>
      </c>
      <c r="AS615" s="157"/>
      <c r="AT615" s="157"/>
      <c r="AU615" s="157"/>
      <c r="AV615" s="87"/>
      <c r="AW615" s="87"/>
      <c r="AX615" s="87"/>
      <c r="AY615" s="87"/>
      <c r="BD615" s="49">
        <v>502</v>
      </c>
    </row>
    <row r="616" spans="1:56" s="168" customFormat="1" ht="12.95" customHeight="1">
      <c r="A616" s="475" t="s">
        <v>2136</v>
      </c>
      <c r="B616" s="1071"/>
      <c r="C616" s="1071"/>
      <c r="D616" s="155">
        <v>210035871</v>
      </c>
      <c r="E616" s="1080" t="s">
        <v>4836</v>
      </c>
      <c r="F616" s="1071"/>
      <c r="G616" s="617"/>
      <c r="H616" s="741" t="s">
        <v>2225</v>
      </c>
      <c r="I616" s="741" t="s">
        <v>2226</v>
      </c>
      <c r="J616" s="741" t="s">
        <v>2227</v>
      </c>
      <c r="K616" s="547" t="s">
        <v>104</v>
      </c>
      <c r="L616" s="109" t="s">
        <v>4720</v>
      </c>
      <c r="M616" s="143"/>
      <c r="N616" s="76" t="s">
        <v>106</v>
      </c>
      <c r="O616" s="469" t="s">
        <v>107</v>
      </c>
      <c r="P616" s="741" t="s">
        <v>108</v>
      </c>
      <c r="Q616" s="469" t="s">
        <v>2156</v>
      </c>
      <c r="R616" s="547" t="s">
        <v>110</v>
      </c>
      <c r="S616" s="469" t="s">
        <v>107</v>
      </c>
      <c r="T616" s="741" t="s">
        <v>122</v>
      </c>
      <c r="U616" s="741" t="s">
        <v>112</v>
      </c>
      <c r="V616" s="469">
        <v>60</v>
      </c>
      <c r="W616" s="741" t="s">
        <v>113</v>
      </c>
      <c r="X616" s="469"/>
      <c r="Y616" s="469"/>
      <c r="Z616" s="469"/>
      <c r="AA616" s="595">
        <v>0</v>
      </c>
      <c r="AB616" s="472">
        <v>90</v>
      </c>
      <c r="AC616" s="472">
        <v>10</v>
      </c>
      <c r="AD616" s="1049" t="s">
        <v>123</v>
      </c>
      <c r="AE616" s="1050" t="s">
        <v>115</v>
      </c>
      <c r="AF616" s="745">
        <v>8</v>
      </c>
      <c r="AG616" s="745">
        <v>50450</v>
      </c>
      <c r="AH616" s="1051">
        <v>403600</v>
      </c>
      <c r="AI616" s="1051">
        <f t="shared" si="39"/>
        <v>452032.00000000006</v>
      </c>
      <c r="AJ616" s="1052"/>
      <c r="AK616" s="1053"/>
      <c r="AL616" s="1053"/>
      <c r="AM616" s="466" t="s">
        <v>116</v>
      </c>
      <c r="AN616" s="741"/>
      <c r="AO616" s="741"/>
      <c r="AP616" s="741"/>
      <c r="AQ616" s="741"/>
      <c r="AR616" s="741" t="s">
        <v>2228</v>
      </c>
      <c r="AS616" s="741"/>
      <c r="AT616" s="741"/>
      <c r="AU616" s="741"/>
      <c r="AV616" s="482"/>
      <c r="AW616" s="482"/>
      <c r="AX616" s="482"/>
      <c r="AY616" s="741" t="s">
        <v>4725</v>
      </c>
      <c r="AZ616" s="1081" t="s">
        <v>4722</v>
      </c>
      <c r="BA616" s="366"/>
      <c r="BB616" s="366"/>
      <c r="BC616" s="118" t="e">
        <f>VLOOKUP(#REF!,$E$13:$BD$2009,53,0)</f>
        <v>#REF!</v>
      </c>
      <c r="BD616" s="785" t="e">
        <f>BC616+0.5</f>
        <v>#REF!</v>
      </c>
    </row>
    <row r="617" spans="1:56" s="168" customFormat="1" ht="12.95" customHeight="1">
      <c r="A617" s="144" t="s">
        <v>333</v>
      </c>
      <c r="B617" s="152"/>
      <c r="C617" s="152"/>
      <c r="D617" s="155">
        <v>210006562</v>
      </c>
      <c r="E617" s="214" t="s">
        <v>1247</v>
      </c>
      <c r="F617" s="156">
        <v>22100572</v>
      </c>
      <c r="G617" s="157"/>
      <c r="H617" s="157" t="s">
        <v>2229</v>
      </c>
      <c r="I617" s="37" t="s">
        <v>2230</v>
      </c>
      <c r="J617" s="157" t="s">
        <v>2165</v>
      </c>
      <c r="K617" s="157" t="s">
        <v>104</v>
      </c>
      <c r="L617" s="158"/>
      <c r="M617" s="157"/>
      <c r="N617" s="159" t="s">
        <v>106</v>
      </c>
      <c r="O617" s="159" t="s">
        <v>107</v>
      </c>
      <c r="P617" s="157" t="s">
        <v>108</v>
      </c>
      <c r="Q617" s="194" t="s">
        <v>1094</v>
      </c>
      <c r="R617" s="157" t="s">
        <v>110</v>
      </c>
      <c r="S617" s="159" t="s">
        <v>107</v>
      </c>
      <c r="T617" s="157" t="s">
        <v>122</v>
      </c>
      <c r="U617" s="157" t="s">
        <v>112</v>
      </c>
      <c r="V617" s="159">
        <v>60</v>
      </c>
      <c r="W617" s="37" t="s">
        <v>113</v>
      </c>
      <c r="X617" s="159"/>
      <c r="Y617" s="159"/>
      <c r="Z617" s="159"/>
      <c r="AA617" s="160"/>
      <c r="AB617" s="161">
        <v>90</v>
      </c>
      <c r="AC617" s="161">
        <v>10</v>
      </c>
      <c r="AD617" s="162" t="s">
        <v>364</v>
      </c>
      <c r="AE617" s="157" t="s">
        <v>115</v>
      </c>
      <c r="AF617" s="163">
        <v>12</v>
      </c>
      <c r="AG617" s="92">
        <v>140300</v>
      </c>
      <c r="AH617" s="164">
        <f>AF617*AG617</f>
        <v>1683600</v>
      </c>
      <c r="AI617" s="165">
        <f t="shared" si="39"/>
        <v>1885632.0000000002</v>
      </c>
      <c r="AJ617" s="166"/>
      <c r="AK617" s="166"/>
      <c r="AL617" s="166"/>
      <c r="AM617" s="167" t="s">
        <v>116</v>
      </c>
      <c r="AN617" s="157"/>
      <c r="AO617" s="157"/>
      <c r="AP617" s="157"/>
      <c r="AQ617" s="157"/>
      <c r="AR617" s="37" t="s">
        <v>2231</v>
      </c>
      <c r="AS617" s="157"/>
      <c r="AT617" s="157"/>
      <c r="AU617" s="157"/>
      <c r="AV617" s="87"/>
      <c r="AW617" s="87"/>
      <c r="AX617" s="87"/>
      <c r="AY617" s="87"/>
      <c r="BD617" s="49">
        <v>503</v>
      </c>
    </row>
    <row r="618" spans="1:56" s="168" customFormat="1" ht="12.95" customHeight="1">
      <c r="A618" s="144" t="s">
        <v>333</v>
      </c>
      <c r="B618" s="152"/>
      <c r="C618" s="152"/>
      <c r="D618" s="155">
        <v>210031383</v>
      </c>
      <c r="E618" s="214" t="s">
        <v>1260</v>
      </c>
      <c r="F618" s="156">
        <v>22100641</v>
      </c>
      <c r="G618" s="169"/>
      <c r="H618" s="169" t="s">
        <v>2232</v>
      </c>
      <c r="I618" s="170" t="s">
        <v>2233</v>
      </c>
      <c r="J618" s="169" t="s">
        <v>139</v>
      </c>
      <c r="K618" s="169" t="s">
        <v>104</v>
      </c>
      <c r="L618" s="158"/>
      <c r="M618" s="170"/>
      <c r="N618" s="171" t="s">
        <v>106</v>
      </c>
      <c r="O618" s="171" t="s">
        <v>107</v>
      </c>
      <c r="P618" s="169" t="s">
        <v>108</v>
      </c>
      <c r="Q618" s="462" t="s">
        <v>1094</v>
      </c>
      <c r="R618" s="169" t="s">
        <v>110</v>
      </c>
      <c r="S618" s="171" t="s">
        <v>107</v>
      </c>
      <c r="T618" s="169" t="s">
        <v>122</v>
      </c>
      <c r="U618" s="169" t="s">
        <v>112</v>
      </c>
      <c r="V618" s="171">
        <v>60</v>
      </c>
      <c r="W618" s="170" t="s">
        <v>113</v>
      </c>
      <c r="X618" s="171"/>
      <c r="Y618" s="171"/>
      <c r="Z618" s="171"/>
      <c r="AA618" s="172"/>
      <c r="AB618" s="173">
        <v>90</v>
      </c>
      <c r="AC618" s="173">
        <v>10</v>
      </c>
      <c r="AD618" s="174" t="s">
        <v>140</v>
      </c>
      <c r="AE618" s="169" t="s">
        <v>115</v>
      </c>
      <c r="AF618" s="175">
        <v>5</v>
      </c>
      <c r="AG618" s="176">
        <v>2651.67</v>
      </c>
      <c r="AH618" s="164">
        <f>AF618*AG618</f>
        <v>13258.35</v>
      </c>
      <c r="AI618" s="165">
        <f t="shared" si="39"/>
        <v>14849.352000000003</v>
      </c>
      <c r="AJ618" s="166"/>
      <c r="AK618" s="166"/>
      <c r="AL618" s="166"/>
      <c r="AM618" s="177" t="s">
        <v>116</v>
      </c>
      <c r="AN618" s="169"/>
      <c r="AO618" s="169"/>
      <c r="AP618" s="169"/>
      <c r="AQ618" s="169"/>
      <c r="AR618" s="169" t="s">
        <v>2234</v>
      </c>
      <c r="AS618" s="169"/>
      <c r="AT618" s="169"/>
      <c r="AU618" s="169"/>
      <c r="AV618" s="87"/>
      <c r="AW618" s="87"/>
      <c r="AX618" s="87"/>
      <c r="AY618" s="87"/>
      <c r="BD618" s="49">
        <v>504</v>
      </c>
    </row>
    <row r="619" spans="1:56" s="168" customFormat="1" ht="12.95" customHeight="1">
      <c r="A619" s="144" t="s">
        <v>980</v>
      </c>
      <c r="B619" s="152"/>
      <c r="C619" s="152"/>
      <c r="D619" s="155">
        <v>120007731</v>
      </c>
      <c r="E619" s="214" t="s">
        <v>3621</v>
      </c>
      <c r="F619" s="156">
        <v>22100425</v>
      </c>
      <c r="G619" s="59"/>
      <c r="H619" s="59" t="s">
        <v>2235</v>
      </c>
      <c r="I619" s="59" t="s">
        <v>2236</v>
      </c>
      <c r="J619" s="59" t="s">
        <v>2237</v>
      </c>
      <c r="K619" s="59" t="s">
        <v>104</v>
      </c>
      <c r="L619" s="158" t="s">
        <v>105</v>
      </c>
      <c r="M619" s="59"/>
      <c r="N619" s="178" t="s">
        <v>106</v>
      </c>
      <c r="O619" s="178" t="s">
        <v>107</v>
      </c>
      <c r="P619" s="59" t="s">
        <v>108</v>
      </c>
      <c r="Q619" s="178" t="s">
        <v>1094</v>
      </c>
      <c r="R619" s="59" t="s">
        <v>110</v>
      </c>
      <c r="S619" s="178" t="s">
        <v>107</v>
      </c>
      <c r="T619" s="59" t="s">
        <v>122</v>
      </c>
      <c r="U619" s="59" t="s">
        <v>112</v>
      </c>
      <c r="V619" s="179">
        <v>60</v>
      </c>
      <c r="W619" s="59" t="s">
        <v>113</v>
      </c>
      <c r="X619" s="178"/>
      <c r="Y619" s="178"/>
      <c r="Z619" s="178"/>
      <c r="AA619" s="180"/>
      <c r="AB619" s="181">
        <v>90</v>
      </c>
      <c r="AC619" s="181">
        <v>10</v>
      </c>
      <c r="AD619" s="182" t="s">
        <v>123</v>
      </c>
      <c r="AE619" s="183" t="s">
        <v>115</v>
      </c>
      <c r="AF619" s="184">
        <v>2</v>
      </c>
      <c r="AG619" s="185">
        <v>150000</v>
      </c>
      <c r="AH619" s="43">
        <v>0</v>
      </c>
      <c r="AI619" s="44">
        <f t="shared" si="39"/>
        <v>0</v>
      </c>
      <c r="AJ619" s="166"/>
      <c r="AK619" s="166"/>
      <c r="AL619" s="166"/>
      <c r="AM619" s="51" t="s">
        <v>116</v>
      </c>
      <c r="AN619" s="59"/>
      <c r="AO619" s="59"/>
      <c r="AP619" s="59"/>
      <c r="AQ619" s="59"/>
      <c r="AR619" s="59" t="s">
        <v>2238</v>
      </c>
      <c r="AS619" s="59"/>
      <c r="AT619" s="59"/>
      <c r="AU619" s="59"/>
      <c r="AV619" s="87"/>
      <c r="AW619" s="87"/>
      <c r="AX619" s="87"/>
      <c r="AY619" s="87"/>
      <c r="BD619" s="49">
        <v>505</v>
      </c>
    </row>
    <row r="620" spans="1:56" s="168" customFormat="1" ht="12.95" customHeight="1">
      <c r="A620" s="634" t="s">
        <v>980</v>
      </c>
      <c r="B620" s="1071"/>
      <c r="C620" s="1071"/>
      <c r="D620" s="1101">
        <v>120007731</v>
      </c>
      <c r="E620" s="1075" t="s">
        <v>4838</v>
      </c>
      <c r="F620" s="1071"/>
      <c r="G620" s="617"/>
      <c r="H620" s="741" t="s">
        <v>2235</v>
      </c>
      <c r="I620" s="741" t="s">
        <v>2236</v>
      </c>
      <c r="J620" s="741" t="s">
        <v>2237</v>
      </c>
      <c r="K620" s="547" t="s">
        <v>104</v>
      </c>
      <c r="L620" s="233"/>
      <c r="M620" s="547"/>
      <c r="N620" s="76" t="s">
        <v>106</v>
      </c>
      <c r="O620" s="469" t="s">
        <v>107</v>
      </c>
      <c r="P620" s="741" t="s">
        <v>108</v>
      </c>
      <c r="Q620" s="469" t="s">
        <v>2140</v>
      </c>
      <c r="R620" s="547" t="s">
        <v>110</v>
      </c>
      <c r="S620" s="469" t="s">
        <v>107</v>
      </c>
      <c r="T620" s="741" t="s">
        <v>122</v>
      </c>
      <c r="U620" s="741" t="s">
        <v>112</v>
      </c>
      <c r="V620" s="469">
        <v>60</v>
      </c>
      <c r="W620" s="741" t="s">
        <v>113</v>
      </c>
      <c r="X620" s="469"/>
      <c r="Y620" s="469"/>
      <c r="Z620" s="469"/>
      <c r="AA620" s="595">
        <v>0</v>
      </c>
      <c r="AB620" s="472">
        <v>90</v>
      </c>
      <c r="AC620" s="472">
        <v>10</v>
      </c>
      <c r="AD620" s="1049" t="s">
        <v>123</v>
      </c>
      <c r="AE620" s="1050" t="s">
        <v>115</v>
      </c>
      <c r="AF620" s="745">
        <v>3</v>
      </c>
      <c r="AG620" s="745">
        <v>150000</v>
      </c>
      <c r="AH620" s="1051">
        <v>450000</v>
      </c>
      <c r="AI620" s="1051">
        <f t="shared" si="39"/>
        <v>504000.00000000006</v>
      </c>
      <c r="AJ620" s="1052"/>
      <c r="AK620" s="1053"/>
      <c r="AL620" s="1053"/>
      <c r="AM620" s="466" t="s">
        <v>116</v>
      </c>
      <c r="AN620" s="741"/>
      <c r="AO620" s="741"/>
      <c r="AP620" s="741"/>
      <c r="AQ620" s="741"/>
      <c r="AR620" s="741" t="s">
        <v>2238</v>
      </c>
      <c r="AS620" s="741"/>
      <c r="AT620" s="741"/>
      <c r="AU620" s="741"/>
      <c r="AV620" s="741"/>
      <c r="AW620" s="741"/>
      <c r="AX620" s="741"/>
      <c r="AY620" s="466" t="s">
        <v>105</v>
      </c>
      <c r="AZ620" s="455" t="s">
        <v>4023</v>
      </c>
      <c r="BA620" s="366"/>
      <c r="BB620" s="366"/>
      <c r="BC620" s="118" t="e">
        <f>VLOOKUP(#REF!,$E$13:$BD$2009,53,0)</f>
        <v>#REF!</v>
      </c>
      <c r="BD620" s="785" t="e">
        <f>BC620+0.5</f>
        <v>#REF!</v>
      </c>
    </row>
    <row r="621" spans="1:56" s="168" customFormat="1" ht="12.95" customHeight="1">
      <c r="A621" s="144" t="s">
        <v>350</v>
      </c>
      <c r="B621" s="152"/>
      <c r="C621" s="152"/>
      <c r="D621" s="155">
        <v>220034668</v>
      </c>
      <c r="E621" s="214" t="s">
        <v>3622</v>
      </c>
      <c r="F621" s="156">
        <v>22100673</v>
      </c>
      <c r="G621" s="37"/>
      <c r="H621" s="37" t="s">
        <v>2239</v>
      </c>
      <c r="I621" s="37" t="s">
        <v>2240</v>
      </c>
      <c r="J621" s="37" t="s">
        <v>2241</v>
      </c>
      <c r="K621" s="37" t="s">
        <v>104</v>
      </c>
      <c r="L621" s="158" t="s">
        <v>105</v>
      </c>
      <c r="M621" s="37"/>
      <c r="N621" s="39" t="s">
        <v>106</v>
      </c>
      <c r="O621" s="39" t="s">
        <v>107</v>
      </c>
      <c r="P621" s="37" t="s">
        <v>108</v>
      </c>
      <c r="Q621" s="39" t="s">
        <v>435</v>
      </c>
      <c r="R621" s="37" t="s">
        <v>110</v>
      </c>
      <c r="S621" s="39" t="s">
        <v>107</v>
      </c>
      <c r="T621" s="37" t="s">
        <v>122</v>
      </c>
      <c r="U621" s="37" t="s">
        <v>112</v>
      </c>
      <c r="V621" s="89">
        <v>60</v>
      </c>
      <c r="W621" s="37" t="s">
        <v>113</v>
      </c>
      <c r="X621" s="39"/>
      <c r="Y621" s="39"/>
      <c r="Z621" s="39"/>
      <c r="AA621" s="60"/>
      <c r="AB621" s="38">
        <v>90</v>
      </c>
      <c r="AC621" s="38">
        <v>10</v>
      </c>
      <c r="AD621" s="162" t="s">
        <v>129</v>
      </c>
      <c r="AE621" s="186" t="s">
        <v>115</v>
      </c>
      <c r="AF621" s="163">
        <v>36</v>
      </c>
      <c r="AG621" s="92">
        <v>26880</v>
      </c>
      <c r="AH621" s="164">
        <f>AF621*AG621</f>
        <v>967680</v>
      </c>
      <c r="AI621" s="165">
        <f t="shared" si="39"/>
        <v>1083801.6000000001</v>
      </c>
      <c r="AJ621" s="166"/>
      <c r="AK621" s="166"/>
      <c r="AL621" s="166"/>
      <c r="AM621" s="35" t="s">
        <v>116</v>
      </c>
      <c r="AN621" s="37"/>
      <c r="AO621" s="37"/>
      <c r="AP621" s="37"/>
      <c r="AQ621" s="37"/>
      <c r="AR621" s="37" t="s">
        <v>2242</v>
      </c>
      <c r="AS621" s="37"/>
      <c r="AT621" s="37"/>
      <c r="AU621" s="37"/>
      <c r="AV621" s="87"/>
      <c r="AW621" s="87"/>
      <c r="AX621" s="87"/>
      <c r="AY621" s="87"/>
      <c r="BD621" s="49">
        <v>506</v>
      </c>
    </row>
    <row r="622" spans="1:56" s="168" customFormat="1" ht="12.95" customHeight="1">
      <c r="A622" s="144" t="s">
        <v>333</v>
      </c>
      <c r="B622" s="152"/>
      <c r="C622" s="152"/>
      <c r="D622" s="155">
        <v>220031703</v>
      </c>
      <c r="E622" s="214" t="s">
        <v>3623</v>
      </c>
      <c r="F622" s="156">
        <v>22100573</v>
      </c>
      <c r="G622" s="157"/>
      <c r="H622" s="157" t="s">
        <v>398</v>
      </c>
      <c r="I622" s="37" t="s">
        <v>395</v>
      </c>
      <c r="J622" s="157" t="s">
        <v>399</v>
      </c>
      <c r="K622" s="157" t="s">
        <v>104</v>
      </c>
      <c r="L622" s="158"/>
      <c r="M622" s="157"/>
      <c r="N622" s="159" t="s">
        <v>106</v>
      </c>
      <c r="O622" s="159" t="s">
        <v>107</v>
      </c>
      <c r="P622" s="157" t="s">
        <v>108</v>
      </c>
      <c r="Q622" s="194" t="s">
        <v>1094</v>
      </c>
      <c r="R622" s="157" t="s">
        <v>110</v>
      </c>
      <c r="S622" s="159" t="s">
        <v>107</v>
      </c>
      <c r="T622" s="157" t="s">
        <v>122</v>
      </c>
      <c r="U622" s="157" t="s">
        <v>112</v>
      </c>
      <c r="V622" s="159">
        <v>60</v>
      </c>
      <c r="W622" s="37" t="s">
        <v>113</v>
      </c>
      <c r="X622" s="159"/>
      <c r="Y622" s="159"/>
      <c r="Z622" s="159"/>
      <c r="AA622" s="160"/>
      <c r="AB622" s="161">
        <v>90</v>
      </c>
      <c r="AC622" s="161">
        <v>10</v>
      </c>
      <c r="AD622" s="162" t="s">
        <v>129</v>
      </c>
      <c r="AE622" s="157" t="s">
        <v>115</v>
      </c>
      <c r="AF622" s="163">
        <v>12</v>
      </c>
      <c r="AG622" s="92">
        <v>16594.5</v>
      </c>
      <c r="AH622" s="43">
        <v>0</v>
      </c>
      <c r="AI622" s="44">
        <v>0</v>
      </c>
      <c r="AJ622" s="166"/>
      <c r="AK622" s="166"/>
      <c r="AL622" s="166"/>
      <c r="AM622" s="167" t="s">
        <v>116</v>
      </c>
      <c r="AN622" s="157"/>
      <c r="AO622" s="157"/>
      <c r="AP622" s="157"/>
      <c r="AQ622" s="157"/>
      <c r="AR622" s="37" t="s">
        <v>2243</v>
      </c>
      <c r="AS622" s="157"/>
      <c r="AT622" s="157"/>
      <c r="AU622" s="157"/>
      <c r="AV622" s="87"/>
      <c r="AW622" s="87"/>
      <c r="AX622" s="87"/>
      <c r="AY622" s="37" t="s">
        <v>3918</v>
      </c>
      <c r="AZ622" s="49" t="s">
        <v>3956</v>
      </c>
      <c r="BD622" s="49">
        <v>507</v>
      </c>
    </row>
    <row r="623" spans="1:56" s="168" customFormat="1" ht="12.95" customHeight="1">
      <c r="A623" s="144" t="s">
        <v>350</v>
      </c>
      <c r="B623" s="152"/>
      <c r="C623" s="152"/>
      <c r="D623" s="155">
        <v>220033580</v>
      </c>
      <c r="E623" s="214" t="s">
        <v>3624</v>
      </c>
      <c r="F623" s="156">
        <v>22100650</v>
      </c>
      <c r="G623" s="37"/>
      <c r="H623" s="37" t="s">
        <v>2244</v>
      </c>
      <c r="I623" s="37" t="s">
        <v>2245</v>
      </c>
      <c r="J623" s="37" t="s">
        <v>368</v>
      </c>
      <c r="K623" s="37" t="s">
        <v>104</v>
      </c>
      <c r="L623" s="158" t="s">
        <v>105</v>
      </c>
      <c r="M623" s="37" t="s">
        <v>121</v>
      </c>
      <c r="N623" s="39" t="s">
        <v>83</v>
      </c>
      <c r="O623" s="39" t="s">
        <v>107</v>
      </c>
      <c r="P623" s="37" t="s">
        <v>108</v>
      </c>
      <c r="Q623" s="39" t="s">
        <v>435</v>
      </c>
      <c r="R623" s="37" t="s">
        <v>110</v>
      </c>
      <c r="S623" s="39" t="s">
        <v>107</v>
      </c>
      <c r="T623" s="37" t="s">
        <v>122</v>
      </c>
      <c r="U623" s="37" t="s">
        <v>112</v>
      </c>
      <c r="V623" s="89">
        <v>60</v>
      </c>
      <c r="W623" s="37" t="s">
        <v>113</v>
      </c>
      <c r="X623" s="39"/>
      <c r="Y623" s="39"/>
      <c r="Z623" s="39"/>
      <c r="AA623" s="180">
        <v>30</v>
      </c>
      <c r="AB623" s="181">
        <v>60</v>
      </c>
      <c r="AC623" s="181">
        <v>10</v>
      </c>
      <c r="AD623" s="162" t="s">
        <v>123</v>
      </c>
      <c r="AE623" s="186" t="s">
        <v>115</v>
      </c>
      <c r="AF623" s="163">
        <v>6</v>
      </c>
      <c r="AG623" s="92">
        <v>135068.65</v>
      </c>
      <c r="AH623" s="164">
        <f>AF623*AG623</f>
        <v>810411.89999999991</v>
      </c>
      <c r="AI623" s="165">
        <f t="shared" ref="AI623:AI651" si="40">AH623*1.12</f>
        <v>907661.32799999998</v>
      </c>
      <c r="AJ623" s="166"/>
      <c r="AK623" s="166"/>
      <c r="AL623" s="166"/>
      <c r="AM623" s="35" t="s">
        <v>116</v>
      </c>
      <c r="AN623" s="37"/>
      <c r="AO623" s="37"/>
      <c r="AP623" s="37"/>
      <c r="AQ623" s="37"/>
      <c r="AR623" s="37" t="s">
        <v>2246</v>
      </c>
      <c r="AS623" s="37"/>
      <c r="AT623" s="37"/>
      <c r="AU623" s="37"/>
      <c r="AV623" s="87"/>
      <c r="AW623" s="87"/>
      <c r="AX623" s="87"/>
      <c r="AY623" s="87"/>
      <c r="BD623" s="49">
        <v>508</v>
      </c>
    </row>
    <row r="624" spans="1:56" s="168" customFormat="1" ht="12.95" customHeight="1">
      <c r="A624" s="144" t="s">
        <v>2136</v>
      </c>
      <c r="B624" s="152"/>
      <c r="C624" s="152"/>
      <c r="D624" s="155">
        <v>250002342</v>
      </c>
      <c r="E624" s="214" t="s">
        <v>3625</v>
      </c>
      <c r="F624" s="156">
        <v>22100510</v>
      </c>
      <c r="G624" s="157"/>
      <c r="H624" s="157" t="s">
        <v>2247</v>
      </c>
      <c r="I624" s="37" t="s">
        <v>2248</v>
      </c>
      <c r="J624" s="157" t="s">
        <v>2249</v>
      </c>
      <c r="K624" s="157" t="s">
        <v>104</v>
      </c>
      <c r="L624" s="158"/>
      <c r="M624" s="157" t="s">
        <v>121</v>
      </c>
      <c r="N624" s="159" t="s">
        <v>83</v>
      </c>
      <c r="O624" s="159" t="s">
        <v>107</v>
      </c>
      <c r="P624" s="157" t="s">
        <v>108</v>
      </c>
      <c r="Q624" s="194" t="s">
        <v>2140</v>
      </c>
      <c r="R624" s="157" t="s">
        <v>110</v>
      </c>
      <c r="S624" s="159" t="s">
        <v>107</v>
      </c>
      <c r="T624" s="157" t="s">
        <v>122</v>
      </c>
      <c r="U624" s="157" t="s">
        <v>112</v>
      </c>
      <c r="V624" s="159">
        <v>60</v>
      </c>
      <c r="W624" s="37" t="s">
        <v>113</v>
      </c>
      <c r="X624" s="159"/>
      <c r="Y624" s="159"/>
      <c r="Z624" s="159"/>
      <c r="AA624" s="160">
        <v>30</v>
      </c>
      <c r="AB624" s="161">
        <v>60</v>
      </c>
      <c r="AC624" s="161">
        <v>10</v>
      </c>
      <c r="AD624" s="162" t="s">
        <v>129</v>
      </c>
      <c r="AE624" s="157" t="s">
        <v>115</v>
      </c>
      <c r="AF624" s="163">
        <v>13</v>
      </c>
      <c r="AG624" s="92">
        <v>37182.5</v>
      </c>
      <c r="AH624" s="43">
        <v>0</v>
      </c>
      <c r="AI624" s="44">
        <f t="shared" si="40"/>
        <v>0</v>
      </c>
      <c r="AJ624" s="166"/>
      <c r="AK624" s="166"/>
      <c r="AL624" s="166"/>
      <c r="AM624" s="167" t="s">
        <v>116</v>
      </c>
      <c r="AN624" s="157"/>
      <c r="AO624" s="157"/>
      <c r="AP624" s="157"/>
      <c r="AQ624" s="157"/>
      <c r="AR624" s="37" t="s">
        <v>2250</v>
      </c>
      <c r="AS624" s="157"/>
      <c r="AT624" s="157"/>
      <c r="AU624" s="157"/>
      <c r="AV624" s="87"/>
      <c r="AW624" s="87"/>
      <c r="AX624" s="87"/>
      <c r="AY624" s="87"/>
      <c r="BD624" s="49">
        <v>509</v>
      </c>
    </row>
    <row r="625" spans="1:56" s="168" customFormat="1" ht="12.95" customHeight="1">
      <c r="A625" s="475" t="s">
        <v>2136</v>
      </c>
      <c r="B625" s="1071"/>
      <c r="C625" s="1071"/>
      <c r="D625" s="155">
        <v>250002342</v>
      </c>
      <c r="E625" s="1080" t="s">
        <v>4839</v>
      </c>
      <c r="F625" s="1071"/>
      <c r="G625" s="617"/>
      <c r="H625" s="741" t="s">
        <v>2247</v>
      </c>
      <c r="I625" s="741" t="s">
        <v>2248</v>
      </c>
      <c r="J625" s="741" t="s">
        <v>2249</v>
      </c>
      <c r="K625" s="547" t="s">
        <v>104</v>
      </c>
      <c r="L625" s="109" t="s">
        <v>4720</v>
      </c>
      <c r="M625" s="547" t="s">
        <v>121</v>
      </c>
      <c r="N625" s="143" t="s">
        <v>83</v>
      </c>
      <c r="O625" s="469" t="s">
        <v>107</v>
      </c>
      <c r="P625" s="741" t="s">
        <v>108</v>
      </c>
      <c r="Q625" s="469" t="s">
        <v>2140</v>
      </c>
      <c r="R625" s="547" t="s">
        <v>110</v>
      </c>
      <c r="S625" s="469" t="s">
        <v>107</v>
      </c>
      <c r="T625" s="741" t="s">
        <v>122</v>
      </c>
      <c r="U625" s="741" t="s">
        <v>112</v>
      </c>
      <c r="V625" s="469">
        <v>60</v>
      </c>
      <c r="W625" s="741" t="s">
        <v>113</v>
      </c>
      <c r="X625" s="469"/>
      <c r="Y625" s="469"/>
      <c r="Z625" s="469"/>
      <c r="AA625" s="547">
        <v>30</v>
      </c>
      <c r="AB625" s="547">
        <v>60</v>
      </c>
      <c r="AC625" s="547">
        <v>10</v>
      </c>
      <c r="AD625" s="1049" t="s">
        <v>129</v>
      </c>
      <c r="AE625" s="1050" t="s">
        <v>115</v>
      </c>
      <c r="AF625" s="745">
        <v>16</v>
      </c>
      <c r="AG625" s="745">
        <v>37182.5</v>
      </c>
      <c r="AH625" s="1051">
        <v>594920</v>
      </c>
      <c r="AI625" s="1051">
        <f t="shared" si="40"/>
        <v>666310.40000000002</v>
      </c>
      <c r="AJ625" s="1052"/>
      <c r="AK625" s="1053"/>
      <c r="AL625" s="1053"/>
      <c r="AM625" s="466" t="s">
        <v>116</v>
      </c>
      <c r="AN625" s="741"/>
      <c r="AO625" s="741"/>
      <c r="AP625" s="741"/>
      <c r="AQ625" s="741"/>
      <c r="AR625" s="741" t="s">
        <v>2250</v>
      </c>
      <c r="AS625" s="741"/>
      <c r="AT625" s="741"/>
      <c r="AU625" s="741"/>
      <c r="AV625" s="482"/>
      <c r="AW625" s="482"/>
      <c r="AX625" s="482"/>
      <c r="AY625" s="741" t="s">
        <v>4727</v>
      </c>
      <c r="AZ625" s="1081" t="s">
        <v>4722</v>
      </c>
      <c r="BA625" s="366"/>
      <c r="BB625" s="366"/>
      <c r="BC625" s="118" t="e">
        <f>VLOOKUP(#REF!,$E$13:$BD$2009,53,0)</f>
        <v>#REF!</v>
      </c>
      <c r="BD625" s="785" t="e">
        <f>BC625+0.5</f>
        <v>#REF!</v>
      </c>
    </row>
    <row r="626" spans="1:56" s="168" customFormat="1" ht="12.95" customHeight="1">
      <c r="A626" s="144" t="s">
        <v>319</v>
      </c>
      <c r="B626" s="152"/>
      <c r="C626" s="152"/>
      <c r="D626" s="155">
        <v>270000050</v>
      </c>
      <c r="E626" s="214" t="s">
        <v>3626</v>
      </c>
      <c r="F626" s="156">
        <v>22100463</v>
      </c>
      <c r="G626" s="59"/>
      <c r="H626" s="59" t="s">
        <v>2251</v>
      </c>
      <c r="I626" s="59" t="s">
        <v>2252</v>
      </c>
      <c r="J626" s="59" t="s">
        <v>2253</v>
      </c>
      <c r="K626" s="59" t="s">
        <v>104</v>
      </c>
      <c r="L626" s="158" t="s">
        <v>105</v>
      </c>
      <c r="M626" s="59"/>
      <c r="N626" s="178" t="s">
        <v>106</v>
      </c>
      <c r="O626" s="178" t="s">
        <v>107</v>
      </c>
      <c r="P626" s="59" t="s">
        <v>108</v>
      </c>
      <c r="Q626" s="178" t="s">
        <v>1094</v>
      </c>
      <c r="R626" s="59" t="s">
        <v>110</v>
      </c>
      <c r="S626" s="178" t="s">
        <v>107</v>
      </c>
      <c r="T626" s="59" t="s">
        <v>122</v>
      </c>
      <c r="U626" s="59" t="s">
        <v>112</v>
      </c>
      <c r="V626" s="179">
        <v>60</v>
      </c>
      <c r="W626" s="59" t="s">
        <v>113</v>
      </c>
      <c r="X626" s="178"/>
      <c r="Y626" s="178"/>
      <c r="Z626" s="178"/>
      <c r="AA626" s="180"/>
      <c r="AB626" s="181">
        <v>90</v>
      </c>
      <c r="AC626" s="181">
        <v>10</v>
      </c>
      <c r="AD626" s="182" t="s">
        <v>129</v>
      </c>
      <c r="AE626" s="183" t="s">
        <v>115</v>
      </c>
      <c r="AF626" s="184">
        <v>13</v>
      </c>
      <c r="AG626" s="185">
        <v>28980</v>
      </c>
      <c r="AH626" s="43">
        <v>0</v>
      </c>
      <c r="AI626" s="44">
        <f t="shared" si="40"/>
        <v>0</v>
      </c>
      <c r="AJ626" s="166"/>
      <c r="AK626" s="166"/>
      <c r="AL626" s="166"/>
      <c r="AM626" s="51" t="s">
        <v>116</v>
      </c>
      <c r="AN626" s="59"/>
      <c r="AO626" s="59"/>
      <c r="AP626" s="59"/>
      <c r="AQ626" s="59"/>
      <c r="AR626" s="59" t="s">
        <v>2254</v>
      </c>
      <c r="AS626" s="59"/>
      <c r="AT626" s="59"/>
      <c r="AU626" s="59"/>
      <c r="AV626" s="87"/>
      <c r="AW626" s="87"/>
      <c r="AX626" s="87"/>
      <c r="AY626" s="87"/>
      <c r="BD626" s="49">
        <v>510</v>
      </c>
    </row>
    <row r="627" spans="1:56" s="168" customFormat="1" ht="12.95" customHeight="1">
      <c r="A627" s="475" t="s">
        <v>319</v>
      </c>
      <c r="B627" s="449"/>
      <c r="C627" s="449"/>
      <c r="D627" s="487">
        <v>270000050</v>
      </c>
      <c r="E627" s="477" t="s">
        <v>4299</v>
      </c>
      <c r="F627" s="149"/>
      <c r="G627" s="293"/>
      <c r="H627" s="59" t="s">
        <v>2251</v>
      </c>
      <c r="I627" s="59" t="s">
        <v>2252</v>
      </c>
      <c r="J627" s="59" t="s">
        <v>2253</v>
      </c>
      <c r="K627" s="59" t="s">
        <v>104</v>
      </c>
      <c r="L627" s="464"/>
      <c r="M627" s="59"/>
      <c r="N627" s="178" t="s">
        <v>106</v>
      </c>
      <c r="O627" s="178" t="s">
        <v>107</v>
      </c>
      <c r="P627" s="59" t="s">
        <v>108</v>
      </c>
      <c r="Q627" s="178" t="s">
        <v>1094</v>
      </c>
      <c r="R627" s="59" t="s">
        <v>110</v>
      </c>
      <c r="S627" s="178" t="s">
        <v>107</v>
      </c>
      <c r="T627" s="59" t="s">
        <v>122</v>
      </c>
      <c r="U627" s="59" t="s">
        <v>112</v>
      </c>
      <c r="V627" s="178">
        <v>60</v>
      </c>
      <c r="W627" s="59" t="s">
        <v>113</v>
      </c>
      <c r="X627" s="178"/>
      <c r="Y627" s="178"/>
      <c r="Z627" s="178"/>
      <c r="AA627" s="478"/>
      <c r="AB627" s="59">
        <v>90</v>
      </c>
      <c r="AC627" s="59">
        <v>10</v>
      </c>
      <c r="AD627" s="479" t="s">
        <v>129</v>
      </c>
      <c r="AE627" s="59" t="s">
        <v>115</v>
      </c>
      <c r="AF627" s="480">
        <v>23</v>
      </c>
      <c r="AG627" s="481">
        <v>28980</v>
      </c>
      <c r="AH627" s="45">
        <f>AG627*AF627</f>
        <v>666540</v>
      </c>
      <c r="AI627" s="45">
        <f t="shared" si="40"/>
        <v>746524.8</v>
      </c>
      <c r="AJ627" s="46"/>
      <c r="AK627" s="45"/>
      <c r="AL627" s="45"/>
      <c r="AM627" s="51" t="s">
        <v>116</v>
      </c>
      <c r="AN627" s="59"/>
      <c r="AO627" s="59"/>
      <c r="AP627" s="59"/>
      <c r="AQ627" s="59"/>
      <c r="AR627" s="59" t="s">
        <v>2254</v>
      </c>
      <c r="AS627" s="59"/>
      <c r="AT627" s="59"/>
      <c r="AU627" s="59"/>
      <c r="AV627" s="482"/>
      <c r="AW627" s="482"/>
      <c r="AX627" s="482"/>
      <c r="AY627" s="470"/>
      <c r="AZ627" s="455" t="s">
        <v>4044</v>
      </c>
      <c r="BA627" s="456">
        <v>22100463</v>
      </c>
      <c r="BB627" s="456"/>
      <c r="BC627" s="224"/>
      <c r="BD627" s="49">
        <v>511</v>
      </c>
    </row>
    <row r="628" spans="1:56" s="168" customFormat="1" ht="12.95" customHeight="1">
      <c r="A628" s="144" t="s">
        <v>980</v>
      </c>
      <c r="B628" s="152"/>
      <c r="C628" s="152"/>
      <c r="D628" s="155">
        <v>230000233</v>
      </c>
      <c r="E628" s="214" t="s">
        <v>1229</v>
      </c>
      <c r="F628" s="156">
        <v>22100369</v>
      </c>
      <c r="G628" s="59"/>
      <c r="H628" s="59" t="s">
        <v>2255</v>
      </c>
      <c r="I628" s="59" t="s">
        <v>2256</v>
      </c>
      <c r="J628" s="59" t="s">
        <v>2257</v>
      </c>
      <c r="K628" s="59" t="s">
        <v>104</v>
      </c>
      <c r="L628" s="158" t="s">
        <v>105</v>
      </c>
      <c r="M628" s="59" t="s">
        <v>121</v>
      </c>
      <c r="N628" s="178" t="s">
        <v>83</v>
      </c>
      <c r="O628" s="178" t="s">
        <v>107</v>
      </c>
      <c r="P628" s="59" t="s">
        <v>108</v>
      </c>
      <c r="Q628" s="178" t="s">
        <v>1094</v>
      </c>
      <c r="R628" s="59" t="s">
        <v>110</v>
      </c>
      <c r="S628" s="178" t="s">
        <v>107</v>
      </c>
      <c r="T628" s="59" t="s">
        <v>122</v>
      </c>
      <c r="U628" s="59" t="s">
        <v>112</v>
      </c>
      <c r="V628" s="179">
        <v>60</v>
      </c>
      <c r="W628" s="59" t="s">
        <v>113</v>
      </c>
      <c r="X628" s="178"/>
      <c r="Y628" s="178"/>
      <c r="Z628" s="178"/>
      <c r="AA628" s="180">
        <v>30</v>
      </c>
      <c r="AB628" s="181">
        <v>60</v>
      </c>
      <c r="AC628" s="181">
        <v>10</v>
      </c>
      <c r="AD628" s="182" t="s">
        <v>2174</v>
      </c>
      <c r="AE628" s="183" t="s">
        <v>115</v>
      </c>
      <c r="AF628" s="184">
        <v>33</v>
      </c>
      <c r="AG628" s="185">
        <v>160000</v>
      </c>
      <c r="AH628" s="43">
        <v>0</v>
      </c>
      <c r="AI628" s="44">
        <f t="shared" si="40"/>
        <v>0</v>
      </c>
      <c r="AJ628" s="166"/>
      <c r="AK628" s="166"/>
      <c r="AL628" s="166"/>
      <c r="AM628" s="51" t="s">
        <v>116</v>
      </c>
      <c r="AN628" s="59"/>
      <c r="AO628" s="59"/>
      <c r="AP628" s="59"/>
      <c r="AQ628" s="59"/>
      <c r="AR628" s="59" t="s">
        <v>2258</v>
      </c>
      <c r="AS628" s="59"/>
      <c r="AT628" s="59"/>
      <c r="AU628" s="59"/>
      <c r="AV628" s="87"/>
      <c r="AW628" s="87"/>
      <c r="AX628" s="87"/>
      <c r="AY628" s="87"/>
      <c r="BD628" s="49">
        <v>512</v>
      </c>
    </row>
    <row r="629" spans="1:56" s="168" customFormat="1" ht="12.95" customHeight="1">
      <c r="A629" s="634" t="s">
        <v>980</v>
      </c>
      <c r="B629" s="1071"/>
      <c r="C629" s="1071"/>
      <c r="D629" s="1101">
        <v>230000233</v>
      </c>
      <c r="E629" s="1075" t="s">
        <v>4840</v>
      </c>
      <c r="F629" s="1071"/>
      <c r="G629" s="617"/>
      <c r="H629" s="741" t="s">
        <v>2255</v>
      </c>
      <c r="I629" s="741" t="s">
        <v>2256</v>
      </c>
      <c r="J629" s="741" t="s">
        <v>2257</v>
      </c>
      <c r="K629" s="547" t="s">
        <v>104</v>
      </c>
      <c r="L629" s="233"/>
      <c r="M629" s="547" t="s">
        <v>121</v>
      </c>
      <c r="N629" s="143" t="s">
        <v>83</v>
      </c>
      <c r="O629" s="469" t="s">
        <v>107</v>
      </c>
      <c r="P629" s="741" t="s">
        <v>108</v>
      </c>
      <c r="Q629" s="469" t="s">
        <v>2140</v>
      </c>
      <c r="R629" s="547" t="s">
        <v>110</v>
      </c>
      <c r="S629" s="469" t="s">
        <v>107</v>
      </c>
      <c r="T629" s="741" t="s">
        <v>122</v>
      </c>
      <c r="U629" s="741" t="s">
        <v>112</v>
      </c>
      <c r="V629" s="469">
        <v>60</v>
      </c>
      <c r="W629" s="741" t="s">
        <v>113</v>
      </c>
      <c r="X629" s="469"/>
      <c r="Y629" s="469"/>
      <c r="Z629" s="469"/>
      <c r="AA629" s="547">
        <v>30</v>
      </c>
      <c r="AB629" s="547">
        <v>60</v>
      </c>
      <c r="AC629" s="547">
        <v>10</v>
      </c>
      <c r="AD629" s="1049" t="s">
        <v>2174</v>
      </c>
      <c r="AE629" s="1050" t="s">
        <v>115</v>
      </c>
      <c r="AF629" s="745">
        <v>23</v>
      </c>
      <c r="AG629" s="745">
        <v>160000</v>
      </c>
      <c r="AH629" s="1051">
        <v>3680000</v>
      </c>
      <c r="AI629" s="1051">
        <f t="shared" si="40"/>
        <v>4121600.0000000005</v>
      </c>
      <c r="AJ629" s="1052"/>
      <c r="AK629" s="1053"/>
      <c r="AL629" s="1053"/>
      <c r="AM629" s="466" t="s">
        <v>116</v>
      </c>
      <c r="AN629" s="741"/>
      <c r="AO629" s="741"/>
      <c r="AP629" s="741"/>
      <c r="AQ629" s="741"/>
      <c r="AR629" s="741" t="s">
        <v>2258</v>
      </c>
      <c r="AS629" s="741"/>
      <c r="AT629" s="741"/>
      <c r="AU629" s="741"/>
      <c r="AV629" s="741"/>
      <c r="AW629" s="741"/>
      <c r="AX629" s="741"/>
      <c r="AY629" s="466" t="s">
        <v>105</v>
      </c>
      <c r="AZ629" s="455" t="s">
        <v>4023</v>
      </c>
      <c r="BA629" s="366"/>
      <c r="BB629" s="366"/>
      <c r="BC629" s="118" t="e">
        <f>VLOOKUP(#REF!,$E$13:$BD$2009,53,0)</f>
        <v>#REF!</v>
      </c>
      <c r="BD629" s="785" t="e">
        <f>BC629+0.5</f>
        <v>#REF!</v>
      </c>
    </row>
    <row r="630" spans="1:56" s="168" customFormat="1" ht="12.95" customHeight="1">
      <c r="A630" s="144" t="s">
        <v>2136</v>
      </c>
      <c r="B630" s="152"/>
      <c r="C630" s="152"/>
      <c r="D630" s="155">
        <v>210019746</v>
      </c>
      <c r="E630" s="214" t="s">
        <v>1300</v>
      </c>
      <c r="F630" s="156">
        <v>22100422</v>
      </c>
      <c r="G630" s="157"/>
      <c r="H630" s="319" t="s">
        <v>2259</v>
      </c>
      <c r="I630" s="319" t="s">
        <v>2260</v>
      </c>
      <c r="J630" s="319" t="s">
        <v>2261</v>
      </c>
      <c r="K630" s="157" t="s">
        <v>104</v>
      </c>
      <c r="L630" s="158"/>
      <c r="M630" s="157" t="s">
        <v>121</v>
      </c>
      <c r="N630" s="159" t="s">
        <v>83</v>
      </c>
      <c r="O630" s="159" t="s">
        <v>107</v>
      </c>
      <c r="P630" s="157" t="s">
        <v>108</v>
      </c>
      <c r="Q630" s="194" t="s">
        <v>435</v>
      </c>
      <c r="R630" s="157" t="s">
        <v>110</v>
      </c>
      <c r="S630" s="159" t="s">
        <v>107</v>
      </c>
      <c r="T630" s="157" t="s">
        <v>122</v>
      </c>
      <c r="U630" s="157" t="s">
        <v>112</v>
      </c>
      <c r="V630" s="159">
        <v>60</v>
      </c>
      <c r="W630" s="37" t="s">
        <v>113</v>
      </c>
      <c r="X630" s="159"/>
      <c r="Y630" s="159"/>
      <c r="Z630" s="159"/>
      <c r="AA630" s="160">
        <v>30</v>
      </c>
      <c r="AB630" s="161">
        <v>60</v>
      </c>
      <c r="AC630" s="161">
        <v>10</v>
      </c>
      <c r="AD630" s="162" t="s">
        <v>179</v>
      </c>
      <c r="AE630" s="157" t="s">
        <v>115</v>
      </c>
      <c r="AF630" s="163">
        <v>24.68</v>
      </c>
      <c r="AG630" s="92">
        <v>534066</v>
      </c>
      <c r="AH630" s="43">
        <v>0</v>
      </c>
      <c r="AI630" s="44">
        <f t="shared" si="40"/>
        <v>0</v>
      </c>
      <c r="AJ630" s="166"/>
      <c r="AK630" s="166"/>
      <c r="AL630" s="166"/>
      <c r="AM630" s="167" t="s">
        <v>116</v>
      </c>
      <c r="AN630" s="157"/>
      <c r="AO630" s="157"/>
      <c r="AP630" s="157"/>
      <c r="AQ630" s="157"/>
      <c r="AR630" s="37" t="s">
        <v>2262</v>
      </c>
      <c r="AS630" s="157"/>
      <c r="AT630" s="157"/>
      <c r="AU630" s="157"/>
      <c r="AV630" s="87"/>
      <c r="AW630" s="87"/>
      <c r="AX630" s="87"/>
      <c r="AY630" s="87"/>
      <c r="BD630" s="49">
        <v>513</v>
      </c>
    </row>
    <row r="631" spans="1:56" s="168" customFormat="1" ht="12.95" customHeight="1">
      <c r="A631" s="475" t="s">
        <v>2136</v>
      </c>
      <c r="B631" s="1071"/>
      <c r="C631" s="1071"/>
      <c r="D631" s="155">
        <v>210019746</v>
      </c>
      <c r="E631" s="1080" t="s">
        <v>4841</v>
      </c>
      <c r="F631" s="1071"/>
      <c r="G631" s="617"/>
      <c r="H631" s="741" t="s">
        <v>2259</v>
      </c>
      <c r="I631" s="741" t="s">
        <v>2260</v>
      </c>
      <c r="J631" s="741" t="s">
        <v>2261</v>
      </c>
      <c r="K631" s="547" t="s">
        <v>104</v>
      </c>
      <c r="L631" s="109" t="s">
        <v>4720</v>
      </c>
      <c r="M631" s="547" t="s">
        <v>121</v>
      </c>
      <c r="N631" s="143" t="s">
        <v>83</v>
      </c>
      <c r="O631" s="469" t="s">
        <v>107</v>
      </c>
      <c r="P631" s="741" t="s">
        <v>108</v>
      </c>
      <c r="Q631" s="469" t="s">
        <v>2156</v>
      </c>
      <c r="R631" s="547" t="s">
        <v>110</v>
      </c>
      <c r="S631" s="469" t="s">
        <v>107</v>
      </c>
      <c r="T631" s="741" t="s">
        <v>122</v>
      </c>
      <c r="U631" s="741" t="s">
        <v>112</v>
      </c>
      <c r="V631" s="469">
        <v>60</v>
      </c>
      <c r="W631" s="741" t="s">
        <v>113</v>
      </c>
      <c r="X631" s="469"/>
      <c r="Y631" s="469"/>
      <c r="Z631" s="469"/>
      <c r="AA631" s="547">
        <v>30</v>
      </c>
      <c r="AB631" s="547">
        <v>60</v>
      </c>
      <c r="AC631" s="547">
        <v>10</v>
      </c>
      <c r="AD631" s="1049" t="s">
        <v>179</v>
      </c>
      <c r="AE631" s="1050" t="s">
        <v>115</v>
      </c>
      <c r="AF631" s="745">
        <v>15.1</v>
      </c>
      <c r="AG631" s="745">
        <v>534066</v>
      </c>
      <c r="AH631" s="1051">
        <v>8064396.5999999996</v>
      </c>
      <c r="AI631" s="1051">
        <f t="shared" si="40"/>
        <v>9032124.1919999998</v>
      </c>
      <c r="AJ631" s="1052"/>
      <c r="AK631" s="1053"/>
      <c r="AL631" s="1053"/>
      <c r="AM631" s="466" t="s">
        <v>116</v>
      </c>
      <c r="AN631" s="741"/>
      <c r="AO631" s="741"/>
      <c r="AP631" s="741"/>
      <c r="AQ631" s="741"/>
      <c r="AR631" s="741" t="s">
        <v>2262</v>
      </c>
      <c r="AS631" s="741"/>
      <c r="AT631" s="741"/>
      <c r="AU631" s="741"/>
      <c r="AV631" s="482"/>
      <c r="AW631" s="482"/>
      <c r="AX631" s="482"/>
      <c r="AY631" s="741" t="s">
        <v>4725</v>
      </c>
      <c r="AZ631" s="1081" t="s">
        <v>4722</v>
      </c>
      <c r="BA631" s="366"/>
      <c r="BB631" s="366"/>
      <c r="BC631" s="118" t="e">
        <f>VLOOKUP(#REF!,$E$13:$BD$2009,53,0)</f>
        <v>#REF!</v>
      </c>
      <c r="BD631" s="785" t="e">
        <f>BC631+0.5</f>
        <v>#REF!</v>
      </c>
    </row>
    <row r="632" spans="1:56" s="168" customFormat="1" ht="12.95" customHeight="1">
      <c r="A632" s="144" t="s">
        <v>319</v>
      </c>
      <c r="B632" s="152"/>
      <c r="C632" s="152"/>
      <c r="D632" s="155">
        <v>270002275</v>
      </c>
      <c r="E632" s="214" t="s">
        <v>1233</v>
      </c>
      <c r="F632" s="156">
        <v>22100450</v>
      </c>
      <c r="G632" s="59"/>
      <c r="H632" s="59" t="s">
        <v>2263</v>
      </c>
      <c r="I632" s="59" t="s">
        <v>2264</v>
      </c>
      <c r="J632" s="59" t="s">
        <v>2265</v>
      </c>
      <c r="K632" s="59" t="s">
        <v>104</v>
      </c>
      <c r="L632" s="158" t="s">
        <v>927</v>
      </c>
      <c r="M632" s="59" t="s">
        <v>2266</v>
      </c>
      <c r="N632" s="178" t="s">
        <v>83</v>
      </c>
      <c r="O632" s="178" t="s">
        <v>107</v>
      </c>
      <c r="P632" s="59" t="s">
        <v>108</v>
      </c>
      <c r="Q632" s="178" t="s">
        <v>1094</v>
      </c>
      <c r="R632" s="59" t="s">
        <v>110</v>
      </c>
      <c r="S632" s="178" t="s">
        <v>107</v>
      </c>
      <c r="T632" s="59" t="s">
        <v>122</v>
      </c>
      <c r="U632" s="59" t="s">
        <v>112</v>
      </c>
      <c r="V632" s="179">
        <v>60</v>
      </c>
      <c r="W632" s="59" t="s">
        <v>113</v>
      </c>
      <c r="X632" s="178"/>
      <c r="Y632" s="178"/>
      <c r="Z632" s="178"/>
      <c r="AA632" s="180">
        <v>30</v>
      </c>
      <c r="AB632" s="181">
        <v>60</v>
      </c>
      <c r="AC632" s="181">
        <v>10</v>
      </c>
      <c r="AD632" s="182" t="s">
        <v>129</v>
      </c>
      <c r="AE632" s="183" t="s">
        <v>115</v>
      </c>
      <c r="AF632" s="184">
        <v>725</v>
      </c>
      <c r="AG632" s="185">
        <v>460.95</v>
      </c>
      <c r="AH632" s="164">
        <f>AF632*AG632</f>
        <v>334188.75</v>
      </c>
      <c r="AI632" s="165">
        <f t="shared" si="40"/>
        <v>374291.4</v>
      </c>
      <c r="AJ632" s="166"/>
      <c r="AK632" s="166"/>
      <c r="AL632" s="166"/>
      <c r="AM632" s="51" t="s">
        <v>116</v>
      </c>
      <c r="AN632" s="59"/>
      <c r="AO632" s="59"/>
      <c r="AP632" s="59"/>
      <c r="AQ632" s="59"/>
      <c r="AR632" s="59" t="s">
        <v>2267</v>
      </c>
      <c r="AS632" s="59"/>
      <c r="AT632" s="59"/>
      <c r="AU632" s="59"/>
      <c r="AV632" s="87"/>
      <c r="AW632" s="87"/>
      <c r="AX632" s="87"/>
      <c r="AY632" s="87"/>
      <c r="BD632" s="49">
        <v>514</v>
      </c>
    </row>
    <row r="633" spans="1:56" s="168" customFormat="1" ht="12.95" customHeight="1">
      <c r="A633" s="144" t="s">
        <v>319</v>
      </c>
      <c r="B633" s="152"/>
      <c r="C633" s="152"/>
      <c r="D633" s="155">
        <v>270002295</v>
      </c>
      <c r="E633" s="214" t="s">
        <v>3627</v>
      </c>
      <c r="F633" s="156">
        <v>22100464</v>
      </c>
      <c r="G633" s="59"/>
      <c r="H633" s="59" t="s">
        <v>2268</v>
      </c>
      <c r="I633" s="59" t="s">
        <v>2269</v>
      </c>
      <c r="J633" s="59" t="s">
        <v>2270</v>
      </c>
      <c r="K633" s="59" t="s">
        <v>104</v>
      </c>
      <c r="L633" s="158" t="s">
        <v>105</v>
      </c>
      <c r="M633" s="59"/>
      <c r="N633" s="178" t="s">
        <v>106</v>
      </c>
      <c r="O633" s="178" t="s">
        <v>107</v>
      </c>
      <c r="P633" s="59" t="s">
        <v>108</v>
      </c>
      <c r="Q633" s="178" t="s">
        <v>1094</v>
      </c>
      <c r="R633" s="59" t="s">
        <v>110</v>
      </c>
      <c r="S633" s="178" t="s">
        <v>107</v>
      </c>
      <c r="T633" s="59" t="s">
        <v>122</v>
      </c>
      <c r="U633" s="59" t="s">
        <v>112</v>
      </c>
      <c r="V633" s="179">
        <v>60</v>
      </c>
      <c r="W633" s="59" t="s">
        <v>113</v>
      </c>
      <c r="X633" s="178"/>
      <c r="Y633" s="178"/>
      <c r="Z633" s="178"/>
      <c r="AA633" s="180"/>
      <c r="AB633" s="181">
        <v>90</v>
      </c>
      <c r="AC633" s="181">
        <v>10</v>
      </c>
      <c r="AD633" s="182" t="s">
        <v>129</v>
      </c>
      <c r="AE633" s="183" t="s">
        <v>115</v>
      </c>
      <c r="AF633" s="184">
        <v>1465</v>
      </c>
      <c r="AG633" s="185">
        <v>20.67</v>
      </c>
      <c r="AH633" s="43">
        <v>0</v>
      </c>
      <c r="AI633" s="44">
        <f t="shared" si="40"/>
        <v>0</v>
      </c>
      <c r="AJ633" s="166"/>
      <c r="AK633" s="166"/>
      <c r="AL633" s="166"/>
      <c r="AM633" s="51" t="s">
        <v>116</v>
      </c>
      <c r="AN633" s="59"/>
      <c r="AO633" s="59"/>
      <c r="AP633" s="59"/>
      <c r="AQ633" s="59"/>
      <c r="AR633" s="59" t="s">
        <v>2271</v>
      </c>
      <c r="AS633" s="59"/>
      <c r="AT633" s="59"/>
      <c r="AU633" s="59"/>
      <c r="AV633" s="87"/>
      <c r="AW633" s="87"/>
      <c r="AX633" s="87"/>
      <c r="AY633" s="87"/>
      <c r="BD633" s="49">
        <v>515</v>
      </c>
    </row>
    <row r="634" spans="1:56" s="168" customFormat="1" ht="12.95" customHeight="1">
      <c r="A634" s="475" t="s">
        <v>319</v>
      </c>
      <c r="B634" s="449"/>
      <c r="C634" s="449"/>
      <c r="D634" s="487">
        <v>270002295</v>
      </c>
      <c r="E634" s="477" t="s">
        <v>4300</v>
      </c>
      <c r="F634" s="149"/>
      <c r="G634" s="293"/>
      <c r="H634" s="59" t="s">
        <v>2268</v>
      </c>
      <c r="I634" s="59" t="s">
        <v>2269</v>
      </c>
      <c r="J634" s="59" t="s">
        <v>2270</v>
      </c>
      <c r="K634" s="59" t="s">
        <v>104</v>
      </c>
      <c r="L634" s="464"/>
      <c r="M634" s="59"/>
      <c r="N634" s="178" t="s">
        <v>106</v>
      </c>
      <c r="O634" s="178" t="s">
        <v>107</v>
      </c>
      <c r="P634" s="59" t="s">
        <v>108</v>
      </c>
      <c r="Q634" s="178" t="s">
        <v>1094</v>
      </c>
      <c r="R634" s="59" t="s">
        <v>110</v>
      </c>
      <c r="S634" s="178" t="s">
        <v>107</v>
      </c>
      <c r="T634" s="59" t="s">
        <v>122</v>
      </c>
      <c r="U634" s="59" t="s">
        <v>112</v>
      </c>
      <c r="V634" s="178">
        <v>60</v>
      </c>
      <c r="W634" s="59" t="s">
        <v>113</v>
      </c>
      <c r="X634" s="178"/>
      <c r="Y634" s="178"/>
      <c r="Z634" s="178"/>
      <c r="AA634" s="478"/>
      <c r="AB634" s="59">
        <v>90</v>
      </c>
      <c r="AC634" s="59">
        <v>10</v>
      </c>
      <c r="AD634" s="479" t="s">
        <v>129</v>
      </c>
      <c r="AE634" s="59" t="s">
        <v>115</v>
      </c>
      <c r="AF634" s="480">
        <v>6250</v>
      </c>
      <c r="AG634" s="481">
        <v>20.67</v>
      </c>
      <c r="AH634" s="45">
        <f>AG634*AF634</f>
        <v>129187.50000000001</v>
      </c>
      <c r="AI634" s="45">
        <f t="shared" si="40"/>
        <v>144690.00000000003</v>
      </c>
      <c r="AJ634" s="46"/>
      <c r="AK634" s="45"/>
      <c r="AL634" s="45"/>
      <c r="AM634" s="51" t="s">
        <v>116</v>
      </c>
      <c r="AN634" s="59"/>
      <c r="AO634" s="59"/>
      <c r="AP634" s="59"/>
      <c r="AQ634" s="59"/>
      <c r="AR634" s="59" t="s">
        <v>2271</v>
      </c>
      <c r="AS634" s="59"/>
      <c r="AT634" s="59"/>
      <c r="AU634" s="59"/>
      <c r="AV634" s="482"/>
      <c r="AW634" s="482"/>
      <c r="AX634" s="482"/>
      <c r="AY634" s="470"/>
      <c r="AZ634" s="455" t="s">
        <v>4045</v>
      </c>
      <c r="BA634" s="456">
        <v>22100464</v>
      </c>
      <c r="BB634" s="456"/>
      <c r="BC634" s="224"/>
      <c r="BD634" s="49">
        <v>516</v>
      </c>
    </row>
    <row r="635" spans="1:56" s="168" customFormat="1" ht="12.95" customHeight="1">
      <c r="A635" s="144" t="s">
        <v>319</v>
      </c>
      <c r="B635" s="152"/>
      <c r="C635" s="152"/>
      <c r="D635" s="155">
        <v>270003051</v>
      </c>
      <c r="E635" s="214" t="s">
        <v>3628</v>
      </c>
      <c r="F635" s="156">
        <v>22100465</v>
      </c>
      <c r="G635" s="59"/>
      <c r="H635" s="59" t="s">
        <v>2268</v>
      </c>
      <c r="I635" s="59" t="s">
        <v>2269</v>
      </c>
      <c r="J635" s="59" t="s">
        <v>2270</v>
      </c>
      <c r="K635" s="59" t="s">
        <v>104</v>
      </c>
      <c r="L635" s="158" t="s">
        <v>105</v>
      </c>
      <c r="M635" s="59"/>
      <c r="N635" s="178" t="s">
        <v>106</v>
      </c>
      <c r="O635" s="178" t="s">
        <v>107</v>
      </c>
      <c r="P635" s="59" t="s">
        <v>108</v>
      </c>
      <c r="Q635" s="178" t="s">
        <v>1094</v>
      </c>
      <c r="R635" s="59" t="s">
        <v>110</v>
      </c>
      <c r="S635" s="178" t="s">
        <v>107</v>
      </c>
      <c r="T635" s="59" t="s">
        <v>122</v>
      </c>
      <c r="U635" s="59" t="s">
        <v>112</v>
      </c>
      <c r="V635" s="179">
        <v>60</v>
      </c>
      <c r="W635" s="59" t="s">
        <v>113</v>
      </c>
      <c r="X635" s="178"/>
      <c r="Y635" s="178"/>
      <c r="Z635" s="178"/>
      <c r="AA635" s="180"/>
      <c r="AB635" s="181">
        <v>90</v>
      </c>
      <c r="AC635" s="181">
        <v>10</v>
      </c>
      <c r="AD635" s="182" t="s">
        <v>129</v>
      </c>
      <c r="AE635" s="183" t="s">
        <v>115</v>
      </c>
      <c r="AF635" s="184">
        <v>1620</v>
      </c>
      <c r="AG635" s="185">
        <v>75.900000000000006</v>
      </c>
      <c r="AH635" s="164">
        <f>AF635*AG635</f>
        <v>122958.00000000001</v>
      </c>
      <c r="AI635" s="165">
        <f t="shared" si="40"/>
        <v>137712.96000000002</v>
      </c>
      <c r="AJ635" s="166"/>
      <c r="AK635" s="166"/>
      <c r="AL635" s="166"/>
      <c r="AM635" s="51" t="s">
        <v>116</v>
      </c>
      <c r="AN635" s="59"/>
      <c r="AO635" s="59"/>
      <c r="AP635" s="59"/>
      <c r="AQ635" s="59"/>
      <c r="AR635" s="59" t="s">
        <v>2272</v>
      </c>
      <c r="AS635" s="59"/>
      <c r="AT635" s="59"/>
      <c r="AU635" s="59"/>
      <c r="AV635" s="87"/>
      <c r="AW635" s="87"/>
      <c r="AX635" s="87"/>
      <c r="AY635" s="87"/>
      <c r="BD635" s="49">
        <v>517</v>
      </c>
    </row>
    <row r="636" spans="1:56" s="168" customFormat="1" ht="12.95" customHeight="1">
      <c r="A636" s="144" t="s">
        <v>848</v>
      </c>
      <c r="B636" s="152"/>
      <c r="C636" s="152"/>
      <c r="D636" s="155">
        <v>210019468</v>
      </c>
      <c r="E636" s="214" t="s">
        <v>3629</v>
      </c>
      <c r="F636" s="156">
        <v>22100382</v>
      </c>
      <c r="G636" s="37"/>
      <c r="H636" s="37" t="s">
        <v>2273</v>
      </c>
      <c r="I636" s="37" t="s">
        <v>2269</v>
      </c>
      <c r="J636" s="39" t="s">
        <v>2274</v>
      </c>
      <c r="K636" s="59" t="s">
        <v>104</v>
      </c>
      <c r="L636" s="40"/>
      <c r="M636" s="39"/>
      <c r="N636" s="178" t="s">
        <v>106</v>
      </c>
      <c r="O636" s="39" t="s">
        <v>107</v>
      </c>
      <c r="P636" s="37" t="s">
        <v>108</v>
      </c>
      <c r="Q636" s="39" t="s">
        <v>2156</v>
      </c>
      <c r="R636" s="41" t="s">
        <v>110</v>
      </c>
      <c r="S636" s="37" t="s">
        <v>107</v>
      </c>
      <c r="T636" s="39" t="s">
        <v>122</v>
      </c>
      <c r="U636" s="37" t="s">
        <v>112</v>
      </c>
      <c r="V636" s="89">
        <v>60</v>
      </c>
      <c r="W636" s="39" t="s">
        <v>113</v>
      </c>
      <c r="X636" s="39"/>
      <c r="Y636" s="60"/>
      <c r="Z636" s="38"/>
      <c r="AA636" s="180"/>
      <c r="AB636" s="181">
        <v>90</v>
      </c>
      <c r="AC636" s="181">
        <v>10</v>
      </c>
      <c r="AD636" s="162" t="s">
        <v>129</v>
      </c>
      <c r="AE636" s="162" t="s">
        <v>115</v>
      </c>
      <c r="AF636" s="92">
        <v>50</v>
      </c>
      <c r="AG636" s="79">
        <v>2188.0100000000002</v>
      </c>
      <c r="AH636" s="164">
        <v>0</v>
      </c>
      <c r="AI636" s="165">
        <f t="shared" si="40"/>
        <v>0</v>
      </c>
      <c r="AJ636" s="166"/>
      <c r="AK636" s="166"/>
      <c r="AL636" s="166"/>
      <c r="AM636" s="37" t="s">
        <v>116</v>
      </c>
      <c r="AN636" s="37"/>
      <c r="AO636" s="37"/>
      <c r="AP636" s="37"/>
      <c r="AQ636" s="37"/>
      <c r="AR636" s="37" t="s">
        <v>2275</v>
      </c>
      <c r="AS636" s="37"/>
      <c r="AT636" s="37"/>
      <c r="AU636" s="37"/>
      <c r="AV636" s="87"/>
      <c r="AW636" s="87"/>
      <c r="AX636" s="87"/>
      <c r="AY636" s="87"/>
      <c r="BD636" s="49">
        <v>518</v>
      </c>
    </row>
    <row r="637" spans="1:56" s="168" customFormat="1" ht="12.95" customHeight="1">
      <c r="A637" s="144" t="s">
        <v>848</v>
      </c>
      <c r="B637" s="449"/>
      <c r="C637" s="449"/>
      <c r="D637" s="475">
        <v>210019468</v>
      </c>
      <c r="E637" s="717" t="s">
        <v>4521</v>
      </c>
      <c r="F637" s="449"/>
      <c r="G637" s="293"/>
      <c r="H637" s="37" t="s">
        <v>2273</v>
      </c>
      <c r="I637" s="37" t="s">
        <v>2269</v>
      </c>
      <c r="J637" s="39" t="s">
        <v>2274</v>
      </c>
      <c r="K637" s="59" t="s">
        <v>104</v>
      </c>
      <c r="L637" s="40"/>
      <c r="M637" s="170" t="s">
        <v>121</v>
      </c>
      <c r="N637" s="178" t="s">
        <v>83</v>
      </c>
      <c r="O637" s="39" t="s">
        <v>107</v>
      </c>
      <c r="P637" s="37" t="s">
        <v>108</v>
      </c>
      <c r="Q637" s="39" t="s">
        <v>435</v>
      </c>
      <c r="R637" s="41" t="s">
        <v>110</v>
      </c>
      <c r="S637" s="37" t="s">
        <v>107</v>
      </c>
      <c r="T637" s="39" t="s">
        <v>122</v>
      </c>
      <c r="U637" s="37" t="s">
        <v>112</v>
      </c>
      <c r="V637" s="89">
        <v>60</v>
      </c>
      <c r="W637" s="39" t="s">
        <v>113</v>
      </c>
      <c r="X637" s="39"/>
      <c r="Y637" s="60"/>
      <c r="Z637" s="38"/>
      <c r="AA637" s="396">
        <v>30</v>
      </c>
      <c r="AB637" s="718">
        <v>60</v>
      </c>
      <c r="AC637" s="718">
        <v>10</v>
      </c>
      <c r="AD637" s="162" t="s">
        <v>129</v>
      </c>
      <c r="AE637" s="162" t="s">
        <v>115</v>
      </c>
      <c r="AF637" s="92">
        <v>50</v>
      </c>
      <c r="AG637" s="79">
        <v>2188.0100000000002</v>
      </c>
      <c r="AH637" s="43">
        <v>0</v>
      </c>
      <c r="AI637" s="44">
        <f t="shared" si="40"/>
        <v>0</v>
      </c>
      <c r="AJ637" s="166"/>
      <c r="AK637" s="166"/>
      <c r="AL637" s="166"/>
      <c r="AM637" s="37" t="s">
        <v>116</v>
      </c>
      <c r="AN637" s="37"/>
      <c r="AO637" s="37"/>
      <c r="AP637" s="37"/>
      <c r="AQ637" s="37"/>
      <c r="AR637" s="37" t="s">
        <v>2275</v>
      </c>
      <c r="AS637" s="37"/>
      <c r="AT637" s="37"/>
      <c r="AU637" s="37"/>
      <c r="AV637" s="87"/>
      <c r="AW637" s="87"/>
      <c r="AX637" s="87"/>
      <c r="AY637" s="87" t="s">
        <v>4522</v>
      </c>
      <c r="AZ637" s="450"/>
      <c r="BA637" s="1"/>
      <c r="BB637" s="1"/>
      <c r="BC637" s="1"/>
      <c r="BD637" s="49">
        <v>519</v>
      </c>
    </row>
    <row r="638" spans="1:56" s="168" customFormat="1" ht="12.95" customHeight="1">
      <c r="A638" s="144" t="s">
        <v>848</v>
      </c>
      <c r="B638" s="1071"/>
      <c r="C638" s="1071"/>
      <c r="D638" s="155">
        <v>210019468</v>
      </c>
      <c r="E638" s="1103" t="s">
        <v>4785</v>
      </c>
      <c r="F638" s="1071"/>
      <c r="G638" s="617"/>
      <c r="H638" s="741" t="s">
        <v>2273</v>
      </c>
      <c r="I638" s="741" t="s">
        <v>2269</v>
      </c>
      <c r="J638" s="469" t="s">
        <v>2274</v>
      </c>
      <c r="K638" s="1077" t="s">
        <v>104</v>
      </c>
      <c r="L638" s="593"/>
      <c r="M638" s="1082" t="s">
        <v>121</v>
      </c>
      <c r="N638" s="1078" t="s">
        <v>83</v>
      </c>
      <c r="O638" s="469" t="s">
        <v>107</v>
      </c>
      <c r="P638" s="741" t="s">
        <v>108</v>
      </c>
      <c r="Q638" s="469" t="s">
        <v>2156</v>
      </c>
      <c r="R638" s="109" t="s">
        <v>110</v>
      </c>
      <c r="S638" s="741" t="s">
        <v>107</v>
      </c>
      <c r="T638" s="469" t="s">
        <v>122</v>
      </c>
      <c r="U638" s="741" t="s">
        <v>112</v>
      </c>
      <c r="V638" s="512">
        <v>60</v>
      </c>
      <c r="W638" s="469" t="s">
        <v>113</v>
      </c>
      <c r="X638" s="469"/>
      <c r="Y638" s="1107"/>
      <c r="Z638" s="472"/>
      <c r="AA638" s="547">
        <v>30</v>
      </c>
      <c r="AB638" s="547">
        <v>60</v>
      </c>
      <c r="AC638" s="547">
        <v>10</v>
      </c>
      <c r="AD638" s="1106" t="s">
        <v>129</v>
      </c>
      <c r="AE638" s="1106" t="s">
        <v>115</v>
      </c>
      <c r="AF638" s="745">
        <v>50</v>
      </c>
      <c r="AG638" s="587">
        <v>2188.0100000000002</v>
      </c>
      <c r="AH638" s="1051">
        <v>109400.50000000001</v>
      </c>
      <c r="AI638" s="1051">
        <f t="shared" si="40"/>
        <v>122528.56000000003</v>
      </c>
      <c r="AJ638" s="1052"/>
      <c r="AK638" s="1053"/>
      <c r="AL638" s="1053"/>
      <c r="AM638" s="741" t="s">
        <v>116</v>
      </c>
      <c r="AN638" s="741"/>
      <c r="AO638" s="741"/>
      <c r="AP638" s="741"/>
      <c r="AQ638" s="741"/>
      <c r="AR638" s="741" t="s">
        <v>2275</v>
      </c>
      <c r="AS638" s="741"/>
      <c r="AT638" s="741"/>
      <c r="AU638" s="741"/>
      <c r="AV638" s="87"/>
      <c r="AW638" s="87"/>
      <c r="AX638" s="87"/>
      <c r="AY638" s="87"/>
      <c r="AZ638" s="1031"/>
      <c r="BA638" s="366"/>
      <c r="BB638" s="366"/>
      <c r="BC638" s="118" t="e">
        <f>VLOOKUP(#REF!,$E$13:$BD$2009,53,0)</f>
        <v>#REF!</v>
      </c>
      <c r="BD638" s="785" t="e">
        <f>BC638+0.5</f>
        <v>#REF!</v>
      </c>
    </row>
    <row r="639" spans="1:56" s="168" customFormat="1" ht="12.95" customHeight="1">
      <c r="A639" s="144" t="s">
        <v>848</v>
      </c>
      <c r="B639" s="152"/>
      <c r="C639" s="152"/>
      <c r="D639" s="155">
        <v>210025329</v>
      </c>
      <c r="E639" s="214" t="s">
        <v>3630</v>
      </c>
      <c r="F639" s="156">
        <v>22100383</v>
      </c>
      <c r="G639" s="37"/>
      <c r="H639" s="37" t="s">
        <v>2273</v>
      </c>
      <c r="I639" s="37" t="s">
        <v>2269</v>
      </c>
      <c r="J639" s="39" t="s">
        <v>2274</v>
      </c>
      <c r="K639" s="59" t="s">
        <v>104</v>
      </c>
      <c r="L639" s="40"/>
      <c r="M639" s="39"/>
      <c r="N639" s="178" t="s">
        <v>106</v>
      </c>
      <c r="O639" s="39" t="s">
        <v>107</v>
      </c>
      <c r="P639" s="37" t="s">
        <v>108</v>
      </c>
      <c r="Q639" s="39" t="s">
        <v>2156</v>
      </c>
      <c r="R639" s="41" t="s">
        <v>110</v>
      </c>
      <c r="S639" s="37" t="s">
        <v>107</v>
      </c>
      <c r="T639" s="39" t="s">
        <v>122</v>
      </c>
      <c r="U639" s="37" t="s">
        <v>112</v>
      </c>
      <c r="V639" s="89">
        <v>60</v>
      </c>
      <c r="W639" s="39" t="s">
        <v>113</v>
      </c>
      <c r="X639" s="39"/>
      <c r="Y639" s="60"/>
      <c r="Z639" s="38"/>
      <c r="AA639" s="180"/>
      <c r="AB639" s="181">
        <v>90</v>
      </c>
      <c r="AC639" s="181">
        <v>10</v>
      </c>
      <c r="AD639" s="162" t="s">
        <v>129</v>
      </c>
      <c r="AE639" s="162" t="s">
        <v>115</v>
      </c>
      <c r="AF639" s="92">
        <v>946</v>
      </c>
      <c r="AG639" s="79">
        <v>655.5</v>
      </c>
      <c r="AH639" s="164">
        <v>0</v>
      </c>
      <c r="AI639" s="165">
        <f t="shared" si="40"/>
        <v>0</v>
      </c>
      <c r="AJ639" s="166"/>
      <c r="AK639" s="166"/>
      <c r="AL639" s="166"/>
      <c r="AM639" s="37" t="s">
        <v>116</v>
      </c>
      <c r="AN639" s="37"/>
      <c r="AO639" s="37"/>
      <c r="AP639" s="37"/>
      <c r="AQ639" s="37"/>
      <c r="AR639" s="37" t="s">
        <v>2276</v>
      </c>
      <c r="AS639" s="37"/>
      <c r="AT639" s="37"/>
      <c r="AU639" s="37"/>
      <c r="AV639" s="87"/>
      <c r="AW639" s="87"/>
      <c r="AX639" s="87"/>
      <c r="AY639" s="87"/>
      <c r="BD639" s="49">
        <v>520</v>
      </c>
    </row>
    <row r="640" spans="1:56" s="168" customFormat="1" ht="12.95" customHeight="1">
      <c r="A640" s="144" t="s">
        <v>848</v>
      </c>
      <c r="B640" s="449"/>
      <c r="C640" s="449"/>
      <c r="D640" s="475">
        <v>210025329</v>
      </c>
      <c r="E640" s="717" t="s">
        <v>4523</v>
      </c>
      <c r="F640" s="449"/>
      <c r="G640" s="293"/>
      <c r="H640" s="37" t="s">
        <v>2273</v>
      </c>
      <c r="I640" s="37" t="s">
        <v>2269</v>
      </c>
      <c r="J640" s="39" t="s">
        <v>2274</v>
      </c>
      <c r="K640" s="59" t="s">
        <v>104</v>
      </c>
      <c r="L640" s="40"/>
      <c r="M640" s="170" t="s">
        <v>121</v>
      </c>
      <c r="N640" s="178" t="s">
        <v>83</v>
      </c>
      <c r="O640" s="39" t="s">
        <v>107</v>
      </c>
      <c r="P640" s="37" t="s">
        <v>108</v>
      </c>
      <c r="Q640" s="39" t="s">
        <v>435</v>
      </c>
      <c r="R640" s="41" t="s">
        <v>110</v>
      </c>
      <c r="S640" s="37" t="s">
        <v>107</v>
      </c>
      <c r="T640" s="39" t="s">
        <v>122</v>
      </c>
      <c r="U640" s="37" t="s">
        <v>112</v>
      </c>
      <c r="V640" s="89">
        <v>60</v>
      </c>
      <c r="W640" s="39" t="s">
        <v>113</v>
      </c>
      <c r="X640" s="39"/>
      <c r="Y640" s="60"/>
      <c r="Z640" s="38"/>
      <c r="AA640" s="396">
        <v>30</v>
      </c>
      <c r="AB640" s="718">
        <v>60</v>
      </c>
      <c r="AC640" s="718">
        <v>10</v>
      </c>
      <c r="AD640" s="162" t="s">
        <v>129</v>
      </c>
      <c r="AE640" s="162" t="s">
        <v>115</v>
      </c>
      <c r="AF640" s="92">
        <v>946</v>
      </c>
      <c r="AG640" s="79">
        <v>655.5</v>
      </c>
      <c r="AH640" s="43">
        <v>0</v>
      </c>
      <c r="AI640" s="44">
        <f t="shared" si="40"/>
        <v>0</v>
      </c>
      <c r="AJ640" s="166"/>
      <c r="AK640" s="166"/>
      <c r="AL640" s="166"/>
      <c r="AM640" s="37" t="s">
        <v>116</v>
      </c>
      <c r="AN640" s="37"/>
      <c r="AO640" s="37"/>
      <c r="AP640" s="37"/>
      <c r="AQ640" s="37"/>
      <c r="AR640" s="37" t="s">
        <v>2276</v>
      </c>
      <c r="AS640" s="37"/>
      <c r="AT640" s="37"/>
      <c r="AU640" s="37"/>
      <c r="AV640" s="87"/>
      <c r="AW640" s="87"/>
      <c r="AX640" s="87"/>
      <c r="AY640" s="87" t="s">
        <v>4522</v>
      </c>
      <c r="AZ640" s="450"/>
      <c r="BA640" s="1"/>
      <c r="BB640" s="1"/>
      <c r="BC640" s="1"/>
      <c r="BD640" s="49">
        <v>521</v>
      </c>
    </row>
    <row r="641" spans="1:258" s="168" customFormat="1" ht="12.95" customHeight="1">
      <c r="A641" s="144" t="s">
        <v>848</v>
      </c>
      <c r="B641" s="1071"/>
      <c r="C641" s="1071"/>
      <c r="D641" s="155">
        <v>210025329</v>
      </c>
      <c r="E641" s="1103" t="s">
        <v>4786</v>
      </c>
      <c r="F641" s="1071"/>
      <c r="G641" s="617"/>
      <c r="H641" s="741" t="s">
        <v>2273</v>
      </c>
      <c r="I641" s="741" t="s">
        <v>2269</v>
      </c>
      <c r="J641" s="469" t="s">
        <v>2274</v>
      </c>
      <c r="K641" s="1077" t="s">
        <v>104</v>
      </c>
      <c r="L641" s="593"/>
      <c r="M641" s="1082" t="s">
        <v>121</v>
      </c>
      <c r="N641" s="1078" t="s">
        <v>83</v>
      </c>
      <c r="O641" s="469" t="s">
        <v>107</v>
      </c>
      <c r="P641" s="741" t="s">
        <v>108</v>
      </c>
      <c r="Q641" s="469" t="s">
        <v>2156</v>
      </c>
      <c r="R641" s="109" t="s">
        <v>110</v>
      </c>
      <c r="S641" s="741" t="s">
        <v>107</v>
      </c>
      <c r="T641" s="469" t="s">
        <v>122</v>
      </c>
      <c r="U641" s="741" t="s">
        <v>112</v>
      </c>
      <c r="V641" s="512">
        <v>60</v>
      </c>
      <c r="W641" s="469" t="s">
        <v>113</v>
      </c>
      <c r="X641" s="469"/>
      <c r="Y641" s="1107"/>
      <c r="Z641" s="472"/>
      <c r="AA641" s="547">
        <v>30</v>
      </c>
      <c r="AB641" s="547">
        <v>60</v>
      </c>
      <c r="AC641" s="547">
        <v>10</v>
      </c>
      <c r="AD641" s="1106" t="s">
        <v>129</v>
      </c>
      <c r="AE641" s="1106" t="s">
        <v>115</v>
      </c>
      <c r="AF641" s="745">
        <v>946</v>
      </c>
      <c r="AG641" s="587">
        <v>655.5</v>
      </c>
      <c r="AH641" s="1051">
        <v>620103</v>
      </c>
      <c r="AI641" s="1051">
        <f t="shared" si="40"/>
        <v>694515.3600000001</v>
      </c>
      <c r="AJ641" s="1052"/>
      <c r="AK641" s="1053"/>
      <c r="AL641" s="1053"/>
      <c r="AM641" s="741" t="s">
        <v>116</v>
      </c>
      <c r="AN641" s="741"/>
      <c r="AO641" s="741"/>
      <c r="AP641" s="741"/>
      <c r="AQ641" s="741"/>
      <c r="AR641" s="741" t="s">
        <v>2276</v>
      </c>
      <c r="AS641" s="741"/>
      <c r="AT641" s="741"/>
      <c r="AU641" s="741"/>
      <c r="AV641" s="87"/>
      <c r="AW641" s="87"/>
      <c r="AX641" s="87"/>
      <c r="AY641" s="87"/>
      <c r="AZ641" s="1031"/>
      <c r="BA641" s="366"/>
      <c r="BB641" s="366"/>
      <c r="BC641" s="118" t="e">
        <f>VLOOKUP(#REF!,$E$13:$BD$2009,53,0)</f>
        <v>#REF!</v>
      </c>
      <c r="BD641" s="785" t="e">
        <f>BC641+0.5</f>
        <v>#REF!</v>
      </c>
    </row>
    <row r="642" spans="1:258" s="168" customFormat="1" ht="12.95" customHeight="1">
      <c r="A642" s="144" t="s">
        <v>848</v>
      </c>
      <c r="B642" s="152"/>
      <c r="C642" s="152"/>
      <c r="D642" s="155">
        <v>210035995</v>
      </c>
      <c r="E642" s="214" t="s">
        <v>3631</v>
      </c>
      <c r="F642" s="156">
        <v>22100384</v>
      </c>
      <c r="G642" s="37"/>
      <c r="H642" s="37" t="s">
        <v>2273</v>
      </c>
      <c r="I642" s="37" t="s">
        <v>2269</v>
      </c>
      <c r="J642" s="39" t="s">
        <v>2274</v>
      </c>
      <c r="K642" s="59" t="s">
        <v>104</v>
      </c>
      <c r="L642" s="40"/>
      <c r="M642" s="39"/>
      <c r="N642" s="178" t="s">
        <v>106</v>
      </c>
      <c r="O642" s="39" t="s">
        <v>107</v>
      </c>
      <c r="P642" s="37" t="s">
        <v>108</v>
      </c>
      <c r="Q642" s="39" t="s">
        <v>2156</v>
      </c>
      <c r="R642" s="41" t="s">
        <v>110</v>
      </c>
      <c r="S642" s="37" t="s">
        <v>107</v>
      </c>
      <c r="T642" s="39" t="s">
        <v>122</v>
      </c>
      <c r="U642" s="37" t="s">
        <v>112</v>
      </c>
      <c r="V642" s="89">
        <v>60</v>
      </c>
      <c r="W642" s="39" t="s">
        <v>113</v>
      </c>
      <c r="X642" s="39"/>
      <c r="Y642" s="60"/>
      <c r="Z642" s="38"/>
      <c r="AA642" s="180"/>
      <c r="AB642" s="181">
        <v>90</v>
      </c>
      <c r="AC642" s="181">
        <v>10</v>
      </c>
      <c r="AD642" s="162" t="s">
        <v>129</v>
      </c>
      <c r="AE642" s="162" t="s">
        <v>115</v>
      </c>
      <c r="AF642" s="92">
        <v>40</v>
      </c>
      <c r="AG642" s="79">
        <v>2212.6</v>
      </c>
      <c r="AH642" s="164">
        <v>0</v>
      </c>
      <c r="AI642" s="165">
        <f t="shared" si="40"/>
        <v>0</v>
      </c>
      <c r="AJ642" s="166"/>
      <c r="AK642" s="166"/>
      <c r="AL642" s="166"/>
      <c r="AM642" s="37" t="s">
        <v>116</v>
      </c>
      <c r="AN642" s="37"/>
      <c r="AO642" s="37"/>
      <c r="AP642" s="37"/>
      <c r="AQ642" s="37"/>
      <c r="AR642" s="37" t="s">
        <v>2277</v>
      </c>
      <c r="AS642" s="37"/>
      <c r="AT642" s="37"/>
      <c r="AU642" s="37"/>
      <c r="AV642" s="87"/>
      <c r="AW642" s="87"/>
      <c r="AX642" s="87"/>
      <c r="AY642" s="87"/>
      <c r="BD642" s="49">
        <v>522</v>
      </c>
    </row>
    <row r="643" spans="1:258" s="168" customFormat="1" ht="12.95" customHeight="1">
      <c r="A643" s="144" t="s">
        <v>848</v>
      </c>
      <c r="B643" s="449"/>
      <c r="C643" s="449"/>
      <c r="D643" s="475">
        <v>210035995</v>
      </c>
      <c r="E643" s="717" t="s">
        <v>4524</v>
      </c>
      <c r="F643" s="449"/>
      <c r="G643" s="293"/>
      <c r="H643" s="37" t="s">
        <v>2273</v>
      </c>
      <c r="I643" s="37" t="s">
        <v>2269</v>
      </c>
      <c r="J643" s="39" t="s">
        <v>2274</v>
      </c>
      <c r="K643" s="59" t="s">
        <v>104</v>
      </c>
      <c r="L643" s="40"/>
      <c r="M643" s="170" t="s">
        <v>121</v>
      </c>
      <c r="N643" s="178" t="s">
        <v>83</v>
      </c>
      <c r="O643" s="39" t="s">
        <v>107</v>
      </c>
      <c r="P643" s="37" t="s">
        <v>108</v>
      </c>
      <c r="Q643" s="39" t="s">
        <v>435</v>
      </c>
      <c r="R643" s="41" t="s">
        <v>110</v>
      </c>
      <c r="S643" s="37" t="s">
        <v>107</v>
      </c>
      <c r="T643" s="39" t="s">
        <v>122</v>
      </c>
      <c r="U643" s="37" t="s">
        <v>112</v>
      </c>
      <c r="V643" s="89">
        <v>60</v>
      </c>
      <c r="W643" s="39" t="s">
        <v>113</v>
      </c>
      <c r="X643" s="39"/>
      <c r="Y643" s="60"/>
      <c r="Z643" s="38"/>
      <c r="AA643" s="396">
        <v>30</v>
      </c>
      <c r="AB643" s="718">
        <v>60</v>
      </c>
      <c r="AC643" s="718">
        <v>10</v>
      </c>
      <c r="AD643" s="162" t="s">
        <v>129</v>
      </c>
      <c r="AE643" s="162" t="s">
        <v>115</v>
      </c>
      <c r="AF643" s="92">
        <v>40</v>
      </c>
      <c r="AG643" s="79">
        <v>2212.6</v>
      </c>
      <c r="AH643" s="43">
        <v>0</v>
      </c>
      <c r="AI643" s="44">
        <f t="shared" si="40"/>
        <v>0</v>
      </c>
      <c r="AJ643" s="166"/>
      <c r="AK643" s="166"/>
      <c r="AL643" s="166"/>
      <c r="AM643" s="37" t="s">
        <v>116</v>
      </c>
      <c r="AN643" s="37"/>
      <c r="AO643" s="37"/>
      <c r="AP643" s="37"/>
      <c r="AQ643" s="37"/>
      <c r="AR643" s="37" t="s">
        <v>2277</v>
      </c>
      <c r="AS643" s="37"/>
      <c r="AT643" s="37"/>
      <c r="AU643" s="37"/>
      <c r="AV643" s="87"/>
      <c r="AW643" s="87"/>
      <c r="AX643" s="87"/>
      <c r="AY643" s="87" t="s">
        <v>4522</v>
      </c>
      <c r="AZ643" s="450"/>
      <c r="BA643" s="1"/>
      <c r="BB643" s="1"/>
      <c r="BC643" s="1"/>
      <c r="BD643" s="49">
        <v>523</v>
      </c>
    </row>
    <row r="644" spans="1:258" s="168" customFormat="1" ht="12.95" customHeight="1">
      <c r="A644" s="144" t="s">
        <v>848</v>
      </c>
      <c r="B644" s="1071"/>
      <c r="C644" s="1071"/>
      <c r="D644" s="155">
        <v>210035995</v>
      </c>
      <c r="E644" s="1103" t="s">
        <v>4787</v>
      </c>
      <c r="F644" s="1071"/>
      <c r="G644" s="617"/>
      <c r="H644" s="741" t="s">
        <v>2273</v>
      </c>
      <c r="I644" s="741" t="s">
        <v>2269</v>
      </c>
      <c r="J644" s="469" t="s">
        <v>2274</v>
      </c>
      <c r="K644" s="1077" t="s">
        <v>104</v>
      </c>
      <c r="L644" s="593"/>
      <c r="M644" s="1082" t="s">
        <v>121</v>
      </c>
      <c r="N644" s="1078" t="s">
        <v>83</v>
      </c>
      <c r="O644" s="469" t="s">
        <v>107</v>
      </c>
      <c r="P644" s="741" t="s">
        <v>108</v>
      </c>
      <c r="Q644" s="469" t="s">
        <v>2156</v>
      </c>
      <c r="R644" s="109" t="s">
        <v>110</v>
      </c>
      <c r="S644" s="741" t="s">
        <v>107</v>
      </c>
      <c r="T644" s="469" t="s">
        <v>122</v>
      </c>
      <c r="U644" s="741" t="s">
        <v>112</v>
      </c>
      <c r="V644" s="512">
        <v>60</v>
      </c>
      <c r="W644" s="469" t="s">
        <v>113</v>
      </c>
      <c r="X644" s="469"/>
      <c r="Y644" s="1107"/>
      <c r="Z644" s="472"/>
      <c r="AA644" s="547">
        <v>30</v>
      </c>
      <c r="AB644" s="547">
        <v>60</v>
      </c>
      <c r="AC644" s="547">
        <v>10</v>
      </c>
      <c r="AD644" s="1106" t="s">
        <v>129</v>
      </c>
      <c r="AE644" s="1106" t="s">
        <v>115</v>
      </c>
      <c r="AF644" s="745">
        <v>40</v>
      </c>
      <c r="AG644" s="587">
        <v>2212.6</v>
      </c>
      <c r="AH644" s="1051">
        <v>88504</v>
      </c>
      <c r="AI644" s="1051">
        <f t="shared" si="40"/>
        <v>99124.48000000001</v>
      </c>
      <c r="AJ644" s="1052"/>
      <c r="AK644" s="1053"/>
      <c r="AL644" s="1053"/>
      <c r="AM644" s="741" t="s">
        <v>116</v>
      </c>
      <c r="AN644" s="741"/>
      <c r="AO644" s="741"/>
      <c r="AP644" s="741"/>
      <c r="AQ644" s="741"/>
      <c r="AR644" s="741" t="s">
        <v>2277</v>
      </c>
      <c r="AS644" s="741"/>
      <c r="AT644" s="741"/>
      <c r="AU644" s="741"/>
      <c r="AV644" s="87"/>
      <c r="AW644" s="87"/>
      <c r="AX644" s="87"/>
      <c r="AY644" s="87"/>
      <c r="AZ644" s="1031"/>
      <c r="BA644" s="366"/>
      <c r="BB644" s="366"/>
      <c r="BC644" s="118" t="e">
        <f>VLOOKUP(#REF!,$E$13:$BD$2009,53,0)</f>
        <v>#REF!</v>
      </c>
      <c r="BD644" s="785" t="e">
        <f>BC644+0.5</f>
        <v>#REF!</v>
      </c>
    </row>
    <row r="645" spans="1:258" s="168" customFormat="1" ht="12.95" customHeight="1">
      <c r="A645" s="144" t="s">
        <v>848</v>
      </c>
      <c r="B645" s="152"/>
      <c r="C645" s="152"/>
      <c r="D645" s="155">
        <v>210035996</v>
      </c>
      <c r="E645" s="214" t="s">
        <v>3632</v>
      </c>
      <c r="F645" s="156">
        <v>22100385</v>
      </c>
      <c r="G645" s="37"/>
      <c r="H645" s="37" t="s">
        <v>2273</v>
      </c>
      <c r="I645" s="37" t="s">
        <v>2269</v>
      </c>
      <c r="J645" s="39" t="s">
        <v>2274</v>
      </c>
      <c r="K645" s="59" t="s">
        <v>104</v>
      </c>
      <c r="L645" s="40"/>
      <c r="M645" s="39"/>
      <c r="N645" s="178" t="s">
        <v>106</v>
      </c>
      <c r="O645" s="39" t="s">
        <v>107</v>
      </c>
      <c r="P645" s="37" t="s">
        <v>108</v>
      </c>
      <c r="Q645" s="39" t="s">
        <v>2156</v>
      </c>
      <c r="R645" s="41" t="s">
        <v>110</v>
      </c>
      <c r="S645" s="37" t="s">
        <v>107</v>
      </c>
      <c r="T645" s="39" t="s">
        <v>122</v>
      </c>
      <c r="U645" s="37" t="s">
        <v>112</v>
      </c>
      <c r="V645" s="89">
        <v>60</v>
      </c>
      <c r="W645" s="39" t="s">
        <v>113</v>
      </c>
      <c r="X645" s="39"/>
      <c r="Y645" s="60"/>
      <c r="Z645" s="38"/>
      <c r="AA645" s="180"/>
      <c r="AB645" s="181">
        <v>90</v>
      </c>
      <c r="AC645" s="181">
        <v>10</v>
      </c>
      <c r="AD645" s="162" t="s">
        <v>129</v>
      </c>
      <c r="AE645" s="162" t="s">
        <v>115</v>
      </c>
      <c r="AF645" s="92">
        <v>96</v>
      </c>
      <c r="AG645" s="79">
        <v>2212.6</v>
      </c>
      <c r="AH645" s="164">
        <v>0</v>
      </c>
      <c r="AI645" s="165">
        <f t="shared" si="40"/>
        <v>0</v>
      </c>
      <c r="AJ645" s="166"/>
      <c r="AK645" s="166"/>
      <c r="AL645" s="166"/>
      <c r="AM645" s="37" t="s">
        <v>116</v>
      </c>
      <c r="AN645" s="37"/>
      <c r="AO645" s="37"/>
      <c r="AP645" s="37"/>
      <c r="AQ645" s="37"/>
      <c r="AR645" s="37" t="s">
        <v>2278</v>
      </c>
      <c r="AS645" s="37"/>
      <c r="AT645" s="37"/>
      <c r="AU645" s="37"/>
      <c r="AV645" s="87"/>
      <c r="AW645" s="87"/>
      <c r="AX645" s="87"/>
      <c r="AY645" s="87"/>
      <c r="BD645" s="49">
        <v>524</v>
      </c>
      <c r="BE645" s="216"/>
      <c r="BF645" s="216"/>
      <c r="BG645" s="216"/>
      <c r="BH645" s="216"/>
      <c r="BI645" s="216"/>
      <c r="BJ645" s="216"/>
      <c r="BK645" s="216"/>
      <c r="BL645" s="216"/>
      <c r="BM645" s="216"/>
      <c r="BN645" s="216"/>
      <c r="BO645" s="216"/>
      <c r="BP645" s="216"/>
      <c r="BQ645" s="216"/>
      <c r="BR645" s="216"/>
      <c r="BS645" s="216"/>
      <c r="BT645" s="216"/>
      <c r="BU645" s="216"/>
      <c r="BV645" s="216"/>
      <c r="BW645" s="216"/>
      <c r="BX645" s="216"/>
      <c r="BY645" s="216"/>
      <c r="BZ645" s="216"/>
      <c r="CA645" s="216"/>
      <c r="CB645" s="216"/>
      <c r="CC645" s="216"/>
      <c r="CD645" s="216"/>
      <c r="CE645" s="216"/>
      <c r="CF645" s="216"/>
      <c r="CG645" s="216"/>
      <c r="CH645" s="216"/>
      <c r="CI645" s="216"/>
      <c r="CJ645" s="216"/>
      <c r="CK645" s="216"/>
      <c r="CL645" s="216"/>
      <c r="CM645" s="216"/>
      <c r="CN645" s="216"/>
      <c r="CO645" s="216"/>
      <c r="CP645" s="216"/>
      <c r="CQ645" s="216"/>
      <c r="CR645" s="216"/>
      <c r="CS645" s="216"/>
      <c r="CT645" s="216"/>
      <c r="CU645" s="216"/>
      <c r="CV645" s="216"/>
      <c r="CW645" s="216"/>
      <c r="CX645" s="216"/>
      <c r="CY645" s="216"/>
      <c r="CZ645" s="216"/>
      <c r="DA645" s="216"/>
      <c r="DB645" s="216"/>
      <c r="DC645" s="216"/>
      <c r="DD645" s="216"/>
      <c r="DE645" s="216"/>
      <c r="DF645" s="216"/>
      <c r="DG645" s="216"/>
      <c r="DH645" s="216"/>
      <c r="DI645" s="216"/>
      <c r="DJ645" s="216"/>
      <c r="DK645" s="216"/>
      <c r="DL645" s="216"/>
      <c r="DM645" s="216"/>
      <c r="DN645" s="216"/>
      <c r="DO645" s="216"/>
      <c r="DP645" s="216"/>
      <c r="DQ645" s="216"/>
      <c r="DR645" s="216"/>
      <c r="DS645" s="216"/>
      <c r="DT645" s="216"/>
      <c r="DU645" s="216"/>
      <c r="DV645" s="216"/>
      <c r="DW645" s="216"/>
      <c r="DX645" s="216"/>
      <c r="DY645" s="216"/>
      <c r="DZ645" s="216"/>
      <c r="EA645" s="216"/>
      <c r="EB645" s="216"/>
      <c r="EC645" s="216"/>
      <c r="ED645" s="216"/>
      <c r="EE645" s="216"/>
      <c r="EF645" s="216"/>
      <c r="EG645" s="216"/>
      <c r="EH645" s="216"/>
      <c r="EI645" s="216"/>
      <c r="EJ645" s="216"/>
      <c r="EK645" s="216"/>
      <c r="EL645" s="216"/>
      <c r="EM645" s="216"/>
      <c r="EN645" s="216"/>
      <c r="EO645" s="216"/>
      <c r="EP645" s="216"/>
      <c r="EQ645" s="216"/>
      <c r="ER645" s="216"/>
      <c r="ES645" s="216"/>
      <c r="ET645" s="216"/>
      <c r="EU645" s="216"/>
      <c r="EV645" s="216"/>
      <c r="EW645" s="216"/>
      <c r="EX645" s="216"/>
      <c r="EY645" s="216"/>
      <c r="EZ645" s="216"/>
      <c r="FA645" s="216"/>
      <c r="FB645" s="216"/>
      <c r="FC645" s="216"/>
      <c r="FD645" s="216"/>
      <c r="FE645" s="216"/>
      <c r="FF645" s="216"/>
      <c r="FG645" s="216"/>
      <c r="FH645" s="216"/>
      <c r="FI645" s="216"/>
      <c r="FJ645" s="216"/>
      <c r="FK645" s="216"/>
      <c r="FL645" s="216"/>
      <c r="FM645" s="216"/>
      <c r="FN645" s="216"/>
      <c r="FO645" s="216"/>
      <c r="FP645" s="216"/>
      <c r="FQ645" s="216"/>
      <c r="FR645" s="216"/>
      <c r="FS645" s="216"/>
      <c r="FT645" s="216"/>
      <c r="FU645" s="216"/>
      <c r="FV645" s="216"/>
      <c r="FW645" s="216"/>
      <c r="FX645" s="216"/>
      <c r="FY645" s="216"/>
      <c r="FZ645" s="216"/>
      <c r="GA645" s="216"/>
      <c r="GB645" s="216"/>
      <c r="GC645" s="216"/>
      <c r="GD645" s="216"/>
      <c r="GE645" s="216"/>
      <c r="GF645" s="216"/>
      <c r="GG645" s="216"/>
      <c r="GH645" s="216"/>
      <c r="GI645" s="216"/>
      <c r="GJ645" s="216"/>
      <c r="GK645" s="216"/>
      <c r="GL645" s="216"/>
      <c r="GM645" s="216"/>
      <c r="GN645" s="216"/>
      <c r="GO645" s="216"/>
      <c r="GP645" s="216"/>
      <c r="GQ645" s="216"/>
      <c r="GR645" s="216"/>
      <c r="GS645" s="216"/>
      <c r="GT645" s="216"/>
      <c r="GU645" s="216"/>
      <c r="GV645" s="216"/>
      <c r="GW645" s="216"/>
      <c r="GX645" s="216"/>
      <c r="GY645" s="216"/>
      <c r="GZ645" s="216"/>
      <c r="HA645" s="216"/>
      <c r="HB645" s="216"/>
      <c r="HC645" s="216"/>
      <c r="HD645" s="216"/>
      <c r="HE645" s="216"/>
      <c r="HF645" s="216"/>
      <c r="HG645" s="216"/>
      <c r="HH645" s="216"/>
      <c r="HI645" s="216"/>
      <c r="HJ645" s="216"/>
      <c r="HK645" s="216"/>
      <c r="HL645" s="216"/>
      <c r="HM645" s="216"/>
      <c r="HN645" s="216"/>
      <c r="HO645" s="216"/>
      <c r="HP645" s="216"/>
      <c r="HQ645" s="216"/>
      <c r="HR645" s="216"/>
      <c r="HS645" s="216"/>
      <c r="HT645" s="216"/>
      <c r="HU645" s="216"/>
      <c r="HV645" s="216"/>
      <c r="HW645" s="216"/>
      <c r="HX645" s="216"/>
      <c r="HY645" s="216"/>
      <c r="HZ645" s="216"/>
      <c r="IA645" s="216"/>
      <c r="IB645" s="216"/>
      <c r="IC645" s="216"/>
      <c r="ID645" s="216"/>
      <c r="IE645" s="216"/>
      <c r="IF645" s="216"/>
      <c r="IG645" s="216"/>
      <c r="IH645" s="216"/>
      <c r="II645" s="216"/>
      <c r="IJ645" s="216"/>
      <c r="IK645" s="216"/>
      <c r="IL645" s="216"/>
      <c r="IM645" s="216"/>
      <c r="IN645" s="216"/>
      <c r="IO645" s="216"/>
      <c r="IP645" s="216"/>
      <c r="IQ645" s="216"/>
      <c r="IR645" s="216"/>
      <c r="IS645" s="216"/>
      <c r="IT645" s="216"/>
      <c r="IU645" s="216"/>
      <c r="IV645" s="216"/>
      <c r="IW645" s="216"/>
      <c r="IX645" s="216"/>
    </row>
    <row r="646" spans="1:258" s="168" customFormat="1" ht="12.95" customHeight="1">
      <c r="A646" s="144" t="s">
        <v>848</v>
      </c>
      <c r="B646" s="449"/>
      <c r="C646" s="449"/>
      <c r="D646" s="475">
        <v>210035996</v>
      </c>
      <c r="E646" s="717" t="s">
        <v>4525</v>
      </c>
      <c r="F646" s="449"/>
      <c r="G646" s="293"/>
      <c r="H646" s="37" t="s">
        <v>2273</v>
      </c>
      <c r="I646" s="37" t="s">
        <v>2269</v>
      </c>
      <c r="J646" s="39" t="s">
        <v>2274</v>
      </c>
      <c r="K646" s="59" t="s">
        <v>104</v>
      </c>
      <c r="L646" s="40"/>
      <c r="M646" s="170" t="s">
        <v>121</v>
      </c>
      <c r="N646" s="178" t="s">
        <v>83</v>
      </c>
      <c r="O646" s="39" t="s">
        <v>107</v>
      </c>
      <c r="P646" s="37" t="s">
        <v>108</v>
      </c>
      <c r="Q646" s="39" t="s">
        <v>435</v>
      </c>
      <c r="R646" s="41" t="s">
        <v>110</v>
      </c>
      <c r="S646" s="37" t="s">
        <v>107</v>
      </c>
      <c r="T646" s="39" t="s">
        <v>122</v>
      </c>
      <c r="U646" s="37" t="s">
        <v>112</v>
      </c>
      <c r="V646" s="89">
        <v>60</v>
      </c>
      <c r="W646" s="39" t="s">
        <v>113</v>
      </c>
      <c r="X646" s="39"/>
      <c r="Y646" s="60"/>
      <c r="Z646" s="38"/>
      <c r="AA646" s="396">
        <v>30</v>
      </c>
      <c r="AB646" s="718">
        <v>60</v>
      </c>
      <c r="AC646" s="718">
        <v>10</v>
      </c>
      <c r="AD646" s="162" t="s">
        <v>129</v>
      </c>
      <c r="AE646" s="162" t="s">
        <v>115</v>
      </c>
      <c r="AF646" s="92">
        <v>96</v>
      </c>
      <c r="AG646" s="79">
        <v>2212.6</v>
      </c>
      <c r="AH646" s="43">
        <v>0</v>
      </c>
      <c r="AI646" s="44">
        <f t="shared" si="40"/>
        <v>0</v>
      </c>
      <c r="AJ646" s="166"/>
      <c r="AK646" s="166"/>
      <c r="AL646" s="166"/>
      <c r="AM646" s="37" t="s">
        <v>116</v>
      </c>
      <c r="AN646" s="37"/>
      <c r="AO646" s="37"/>
      <c r="AP646" s="37"/>
      <c r="AQ646" s="37"/>
      <c r="AR646" s="37" t="s">
        <v>2278</v>
      </c>
      <c r="AS646" s="37"/>
      <c r="AT646" s="37"/>
      <c r="AU646" s="37"/>
      <c r="AV646" s="87"/>
      <c r="AW646" s="87"/>
      <c r="AX646" s="87"/>
      <c r="AY646" s="87" t="s">
        <v>4522</v>
      </c>
      <c r="AZ646" s="450"/>
      <c r="BA646" s="1"/>
      <c r="BB646" s="1"/>
      <c r="BC646" s="1"/>
      <c r="BD646" s="49">
        <v>525</v>
      </c>
    </row>
    <row r="647" spans="1:258" s="168" customFormat="1" ht="12.95" customHeight="1">
      <c r="A647" s="144" t="s">
        <v>848</v>
      </c>
      <c r="B647" s="1071"/>
      <c r="C647" s="1071"/>
      <c r="D647" s="155">
        <v>210035996</v>
      </c>
      <c r="E647" s="1103" t="s">
        <v>4788</v>
      </c>
      <c r="F647" s="1071"/>
      <c r="G647" s="617"/>
      <c r="H647" s="741" t="s">
        <v>2273</v>
      </c>
      <c r="I647" s="741" t="s">
        <v>2269</v>
      </c>
      <c r="J647" s="469" t="s">
        <v>2274</v>
      </c>
      <c r="K647" s="1077" t="s">
        <v>104</v>
      </c>
      <c r="L647" s="593"/>
      <c r="M647" s="1082" t="s">
        <v>121</v>
      </c>
      <c r="N647" s="1078" t="s">
        <v>83</v>
      </c>
      <c r="O647" s="469" t="s">
        <v>107</v>
      </c>
      <c r="P647" s="741" t="s">
        <v>108</v>
      </c>
      <c r="Q647" s="469" t="s">
        <v>2156</v>
      </c>
      <c r="R647" s="109" t="s">
        <v>110</v>
      </c>
      <c r="S647" s="741" t="s">
        <v>107</v>
      </c>
      <c r="T647" s="469" t="s">
        <v>122</v>
      </c>
      <c r="U647" s="741" t="s">
        <v>112</v>
      </c>
      <c r="V647" s="512">
        <v>60</v>
      </c>
      <c r="W647" s="469" t="s">
        <v>113</v>
      </c>
      <c r="X647" s="469"/>
      <c r="Y647" s="1107"/>
      <c r="Z647" s="472"/>
      <c r="AA647" s="547">
        <v>30</v>
      </c>
      <c r="AB647" s="547">
        <v>60</v>
      </c>
      <c r="AC647" s="547">
        <v>10</v>
      </c>
      <c r="AD647" s="1106" t="s">
        <v>129</v>
      </c>
      <c r="AE647" s="1106" t="s">
        <v>115</v>
      </c>
      <c r="AF647" s="745">
        <v>96</v>
      </c>
      <c r="AG647" s="587">
        <v>2212.6</v>
      </c>
      <c r="AH647" s="1051">
        <v>212409.59999999998</v>
      </c>
      <c r="AI647" s="1051">
        <f t="shared" si="40"/>
        <v>237898.75200000001</v>
      </c>
      <c r="AJ647" s="1052"/>
      <c r="AK647" s="1053"/>
      <c r="AL647" s="1053"/>
      <c r="AM647" s="741" t="s">
        <v>116</v>
      </c>
      <c r="AN647" s="741"/>
      <c r="AO647" s="741"/>
      <c r="AP647" s="741"/>
      <c r="AQ647" s="741"/>
      <c r="AR647" s="741" t="s">
        <v>2278</v>
      </c>
      <c r="AS647" s="741"/>
      <c r="AT647" s="741"/>
      <c r="AU647" s="741"/>
      <c r="AV647" s="87"/>
      <c r="AW647" s="87"/>
      <c r="AX647" s="87"/>
      <c r="AY647" s="87"/>
      <c r="AZ647" s="1031"/>
      <c r="BA647" s="366"/>
      <c r="BB647" s="366"/>
      <c r="BC647" s="118" t="e">
        <f>VLOOKUP(#REF!,$E$13:$BD$2009,53,0)</f>
        <v>#REF!</v>
      </c>
      <c r="BD647" s="785" t="e">
        <f>BC647+0.5</f>
        <v>#REF!</v>
      </c>
    </row>
    <row r="648" spans="1:258" s="168" customFormat="1" ht="12.95" customHeight="1">
      <c r="A648" s="144" t="s">
        <v>848</v>
      </c>
      <c r="B648" s="152"/>
      <c r="C648" s="152"/>
      <c r="D648" s="155">
        <v>210034659</v>
      </c>
      <c r="E648" s="214" t="s">
        <v>3633</v>
      </c>
      <c r="F648" s="156">
        <v>22100386</v>
      </c>
      <c r="G648" s="37"/>
      <c r="H648" s="37" t="s">
        <v>2279</v>
      </c>
      <c r="I648" s="37" t="s">
        <v>2269</v>
      </c>
      <c r="J648" s="39" t="s">
        <v>2280</v>
      </c>
      <c r="K648" s="59" t="s">
        <v>104</v>
      </c>
      <c r="L648" s="40"/>
      <c r="M648" s="39"/>
      <c r="N648" s="178" t="s">
        <v>106</v>
      </c>
      <c r="O648" s="39" t="s">
        <v>107</v>
      </c>
      <c r="P648" s="37" t="s">
        <v>108</v>
      </c>
      <c r="Q648" s="39" t="s">
        <v>2156</v>
      </c>
      <c r="R648" s="41" t="s">
        <v>110</v>
      </c>
      <c r="S648" s="37" t="s">
        <v>107</v>
      </c>
      <c r="T648" s="39" t="s">
        <v>122</v>
      </c>
      <c r="U648" s="37" t="s">
        <v>112</v>
      </c>
      <c r="V648" s="89">
        <v>60</v>
      </c>
      <c r="W648" s="39" t="s">
        <v>113</v>
      </c>
      <c r="X648" s="39"/>
      <c r="Y648" s="60"/>
      <c r="Z648" s="38"/>
      <c r="AA648" s="180"/>
      <c r="AB648" s="181">
        <v>90</v>
      </c>
      <c r="AC648" s="181">
        <v>10</v>
      </c>
      <c r="AD648" s="162" t="s">
        <v>129</v>
      </c>
      <c r="AE648" s="162" t="s">
        <v>115</v>
      </c>
      <c r="AF648" s="92">
        <v>30</v>
      </c>
      <c r="AG648" s="79">
        <v>2640</v>
      </c>
      <c r="AH648" s="164">
        <v>0</v>
      </c>
      <c r="AI648" s="165">
        <f t="shared" si="40"/>
        <v>0</v>
      </c>
      <c r="AJ648" s="166"/>
      <c r="AK648" s="166"/>
      <c r="AL648" s="166"/>
      <c r="AM648" s="37" t="s">
        <v>116</v>
      </c>
      <c r="AN648" s="37"/>
      <c r="AO648" s="37"/>
      <c r="AP648" s="37"/>
      <c r="AQ648" s="37"/>
      <c r="AR648" s="37" t="s">
        <v>2281</v>
      </c>
      <c r="AS648" s="37"/>
      <c r="AT648" s="37"/>
      <c r="AU648" s="37"/>
      <c r="AV648" s="87"/>
      <c r="AW648" s="87"/>
      <c r="AX648" s="87"/>
      <c r="AY648" s="87"/>
      <c r="BD648" s="49">
        <v>526</v>
      </c>
    </row>
    <row r="649" spans="1:258" s="168" customFormat="1" ht="12.95" customHeight="1">
      <c r="A649" s="144" t="s">
        <v>848</v>
      </c>
      <c r="B649" s="449"/>
      <c r="C649" s="449"/>
      <c r="D649" s="475">
        <v>210034659</v>
      </c>
      <c r="E649" s="717" t="s">
        <v>4526</v>
      </c>
      <c r="F649" s="449"/>
      <c r="G649" s="293"/>
      <c r="H649" s="37" t="s">
        <v>2279</v>
      </c>
      <c r="I649" s="37" t="s">
        <v>2269</v>
      </c>
      <c r="J649" s="39" t="s">
        <v>2280</v>
      </c>
      <c r="K649" s="59" t="s">
        <v>104</v>
      </c>
      <c r="L649" s="40"/>
      <c r="M649" s="170"/>
      <c r="N649" s="178" t="s">
        <v>106</v>
      </c>
      <c r="O649" s="39" t="s">
        <v>107</v>
      </c>
      <c r="P649" s="37" t="s">
        <v>108</v>
      </c>
      <c r="Q649" s="39" t="s">
        <v>435</v>
      </c>
      <c r="R649" s="41" t="s">
        <v>110</v>
      </c>
      <c r="S649" s="37" t="s">
        <v>107</v>
      </c>
      <c r="T649" s="39" t="s">
        <v>122</v>
      </c>
      <c r="U649" s="37" t="s">
        <v>112</v>
      </c>
      <c r="V649" s="89">
        <v>60</v>
      </c>
      <c r="W649" s="39" t="s">
        <v>113</v>
      </c>
      <c r="X649" s="39"/>
      <c r="Y649" s="60"/>
      <c r="Z649" s="38"/>
      <c r="AA649" s="710"/>
      <c r="AB649" s="711">
        <v>90</v>
      </c>
      <c r="AC649" s="711">
        <v>10</v>
      </c>
      <c r="AD649" s="162" t="s">
        <v>129</v>
      </c>
      <c r="AE649" s="162" t="s">
        <v>115</v>
      </c>
      <c r="AF649" s="92">
        <v>30</v>
      </c>
      <c r="AG649" s="79">
        <v>2640</v>
      </c>
      <c r="AH649" s="43">
        <v>0</v>
      </c>
      <c r="AI649" s="44">
        <f t="shared" si="40"/>
        <v>0</v>
      </c>
      <c r="AJ649" s="166"/>
      <c r="AK649" s="166"/>
      <c r="AL649" s="166"/>
      <c r="AM649" s="37" t="s">
        <v>116</v>
      </c>
      <c r="AN649" s="37"/>
      <c r="AO649" s="37"/>
      <c r="AP649" s="37"/>
      <c r="AQ649" s="37"/>
      <c r="AR649" s="37" t="s">
        <v>2281</v>
      </c>
      <c r="AS649" s="37"/>
      <c r="AT649" s="37"/>
      <c r="AU649" s="37"/>
      <c r="AV649" s="87"/>
      <c r="AW649" s="87"/>
      <c r="AX649" s="87"/>
      <c r="AY649" s="87"/>
      <c r="AZ649" s="450"/>
      <c r="BA649" s="1"/>
      <c r="BB649" s="1"/>
      <c r="BC649" s="1"/>
      <c r="BD649" s="49">
        <v>527</v>
      </c>
    </row>
    <row r="650" spans="1:258" s="168" customFormat="1" ht="12.95" customHeight="1">
      <c r="A650" s="144" t="s">
        <v>848</v>
      </c>
      <c r="B650" s="1071"/>
      <c r="C650" s="1071"/>
      <c r="D650" s="155">
        <v>210034659</v>
      </c>
      <c r="E650" s="1103" t="s">
        <v>4789</v>
      </c>
      <c r="F650" s="1071"/>
      <c r="G650" s="617"/>
      <c r="H650" s="741" t="s">
        <v>2279</v>
      </c>
      <c r="I650" s="741" t="s">
        <v>2269</v>
      </c>
      <c r="J650" s="469" t="s">
        <v>2280</v>
      </c>
      <c r="K650" s="1077" t="s">
        <v>104</v>
      </c>
      <c r="L650" s="593"/>
      <c r="M650" s="1082"/>
      <c r="N650" s="76" t="s">
        <v>106</v>
      </c>
      <c r="O650" s="469" t="s">
        <v>107</v>
      </c>
      <c r="P650" s="741" t="s">
        <v>108</v>
      </c>
      <c r="Q650" s="469" t="s">
        <v>2156</v>
      </c>
      <c r="R650" s="109" t="s">
        <v>110</v>
      </c>
      <c r="S650" s="741" t="s">
        <v>107</v>
      </c>
      <c r="T650" s="469" t="s">
        <v>122</v>
      </c>
      <c r="U650" s="741" t="s">
        <v>112</v>
      </c>
      <c r="V650" s="469">
        <v>60</v>
      </c>
      <c r="W650" s="469" t="s">
        <v>113</v>
      </c>
      <c r="X650" s="469"/>
      <c r="Y650" s="1107"/>
      <c r="Z650" s="472"/>
      <c r="AA650" s="595">
        <v>0</v>
      </c>
      <c r="AB650" s="472">
        <v>90</v>
      </c>
      <c r="AC650" s="472">
        <v>10</v>
      </c>
      <c r="AD650" s="1106" t="s">
        <v>129</v>
      </c>
      <c r="AE650" s="1106" t="s">
        <v>115</v>
      </c>
      <c r="AF650" s="745">
        <v>50</v>
      </c>
      <c r="AG650" s="587">
        <v>2640</v>
      </c>
      <c r="AH650" s="1051">
        <v>132000</v>
      </c>
      <c r="AI650" s="1051">
        <f t="shared" si="40"/>
        <v>147840</v>
      </c>
      <c r="AJ650" s="1052"/>
      <c r="AK650" s="1053"/>
      <c r="AL650" s="1053"/>
      <c r="AM650" s="741" t="s">
        <v>116</v>
      </c>
      <c r="AN650" s="741"/>
      <c r="AO650" s="741"/>
      <c r="AP650" s="741"/>
      <c r="AQ650" s="741"/>
      <c r="AR650" s="741" t="s">
        <v>2281</v>
      </c>
      <c r="AS650" s="741"/>
      <c r="AT650" s="741"/>
      <c r="AU650" s="741"/>
      <c r="AV650" s="87"/>
      <c r="AW650" s="87"/>
      <c r="AX650" s="87"/>
      <c r="AY650" s="87"/>
      <c r="AZ650" s="1031"/>
      <c r="BA650" s="366"/>
      <c r="BB650" s="366"/>
      <c r="BC650" s="118" t="e">
        <f>VLOOKUP(#REF!,$E$13:$BD$2009,53,0)</f>
        <v>#REF!</v>
      </c>
      <c r="BD650" s="785" t="e">
        <f>BC650+0.5</f>
        <v>#REF!</v>
      </c>
    </row>
    <row r="651" spans="1:258" s="168" customFormat="1" ht="12.95" customHeight="1">
      <c r="A651" s="144" t="s">
        <v>848</v>
      </c>
      <c r="B651" s="152"/>
      <c r="C651" s="152"/>
      <c r="D651" s="155">
        <v>210035485</v>
      </c>
      <c r="E651" s="214" t="s">
        <v>3634</v>
      </c>
      <c r="F651" s="156">
        <v>22100387</v>
      </c>
      <c r="G651" s="37"/>
      <c r="H651" s="37" t="s">
        <v>2282</v>
      </c>
      <c r="I651" s="37" t="s">
        <v>2283</v>
      </c>
      <c r="J651" s="39" t="s">
        <v>2284</v>
      </c>
      <c r="K651" s="37" t="s">
        <v>104</v>
      </c>
      <c r="L651" s="158"/>
      <c r="M651" s="39"/>
      <c r="N651" s="37" t="s">
        <v>106</v>
      </c>
      <c r="O651" s="39" t="s">
        <v>107</v>
      </c>
      <c r="P651" s="37" t="s">
        <v>108</v>
      </c>
      <c r="Q651" s="39" t="s">
        <v>2156</v>
      </c>
      <c r="R651" s="41" t="s">
        <v>110</v>
      </c>
      <c r="S651" s="37" t="s">
        <v>107</v>
      </c>
      <c r="T651" s="39" t="s">
        <v>122</v>
      </c>
      <c r="U651" s="37" t="s">
        <v>112</v>
      </c>
      <c r="V651" s="89">
        <v>60</v>
      </c>
      <c r="W651" s="39" t="s">
        <v>113</v>
      </c>
      <c r="X651" s="39"/>
      <c r="Y651" s="60"/>
      <c r="Z651" s="38"/>
      <c r="AA651" s="38"/>
      <c r="AB651" s="187">
        <v>90</v>
      </c>
      <c r="AC651" s="38">
        <v>10</v>
      </c>
      <c r="AD651" s="162" t="s">
        <v>129</v>
      </c>
      <c r="AE651" s="162" t="s">
        <v>115</v>
      </c>
      <c r="AF651" s="92">
        <v>170</v>
      </c>
      <c r="AG651" s="79">
        <v>6630</v>
      </c>
      <c r="AH651" s="164">
        <v>0</v>
      </c>
      <c r="AI651" s="165">
        <f t="shared" si="40"/>
        <v>0</v>
      </c>
      <c r="AJ651" s="166"/>
      <c r="AK651" s="166"/>
      <c r="AL651" s="166"/>
      <c r="AM651" s="37" t="s">
        <v>116</v>
      </c>
      <c r="AN651" s="37"/>
      <c r="AO651" s="37"/>
      <c r="AP651" s="37"/>
      <c r="AQ651" s="37"/>
      <c r="AR651" s="37" t="s">
        <v>2285</v>
      </c>
      <c r="AS651" s="37"/>
      <c r="AT651" s="37"/>
      <c r="AU651" s="37"/>
      <c r="AV651" s="87"/>
      <c r="AW651" s="87"/>
      <c r="AX651" s="87"/>
      <c r="AY651" s="87"/>
      <c r="BD651" s="49">
        <v>528</v>
      </c>
    </row>
    <row r="652" spans="1:258" s="168" customFormat="1" ht="12.95" customHeight="1">
      <c r="A652" s="144" t="s">
        <v>848</v>
      </c>
      <c r="B652" s="449"/>
      <c r="C652" s="449"/>
      <c r="D652" s="475">
        <v>210035485</v>
      </c>
      <c r="E652" s="717" t="s">
        <v>4527</v>
      </c>
      <c r="F652" s="449"/>
      <c r="G652" s="293"/>
      <c r="H652" s="37" t="s">
        <v>2282</v>
      </c>
      <c r="I652" s="37" t="s">
        <v>2283</v>
      </c>
      <c r="J652" s="39" t="s">
        <v>2284</v>
      </c>
      <c r="K652" s="37" t="s">
        <v>104</v>
      </c>
      <c r="L652" s="158"/>
      <c r="M652" s="39"/>
      <c r="N652" s="37" t="s">
        <v>106</v>
      </c>
      <c r="O652" s="39" t="s">
        <v>107</v>
      </c>
      <c r="P652" s="37" t="s">
        <v>108</v>
      </c>
      <c r="Q652" s="39" t="s">
        <v>435</v>
      </c>
      <c r="R652" s="41" t="s">
        <v>110</v>
      </c>
      <c r="S652" s="37" t="s">
        <v>107</v>
      </c>
      <c r="T652" s="39" t="s">
        <v>122</v>
      </c>
      <c r="U652" s="37" t="s">
        <v>112</v>
      </c>
      <c r="V652" s="89">
        <v>60</v>
      </c>
      <c r="W652" s="39" t="s">
        <v>113</v>
      </c>
      <c r="X652" s="39"/>
      <c r="Y652" s="60"/>
      <c r="Z652" s="38"/>
      <c r="AA652" s="719"/>
      <c r="AB652" s="720">
        <v>90</v>
      </c>
      <c r="AC652" s="719">
        <v>10</v>
      </c>
      <c r="AD652" s="162" t="s">
        <v>129</v>
      </c>
      <c r="AE652" s="162" t="s">
        <v>115</v>
      </c>
      <c r="AF652" s="92">
        <v>170</v>
      </c>
      <c r="AG652" s="79">
        <v>6630</v>
      </c>
      <c r="AH652" s="164">
        <v>1127100</v>
      </c>
      <c r="AI652" s="165">
        <v>1262352.0000000002</v>
      </c>
      <c r="AJ652" s="166"/>
      <c r="AK652" s="166"/>
      <c r="AL652" s="166"/>
      <c r="AM652" s="37" t="s">
        <v>116</v>
      </c>
      <c r="AN652" s="37"/>
      <c r="AO652" s="37"/>
      <c r="AP652" s="37"/>
      <c r="AQ652" s="37"/>
      <c r="AR652" s="37" t="s">
        <v>2285</v>
      </c>
      <c r="AS652" s="37"/>
      <c r="AT652" s="37"/>
      <c r="AU652" s="37"/>
      <c r="AV652" s="87"/>
      <c r="AW652" s="87"/>
      <c r="AX652" s="87"/>
      <c r="AY652" s="87"/>
      <c r="AZ652" s="450"/>
      <c r="BA652" s="1"/>
      <c r="BB652" s="1"/>
      <c r="BC652" s="1"/>
      <c r="BD652" s="49">
        <v>529</v>
      </c>
    </row>
    <row r="653" spans="1:258" s="168" customFormat="1" ht="12.95" customHeight="1">
      <c r="A653" s="144" t="s">
        <v>848</v>
      </c>
      <c r="B653" s="152"/>
      <c r="C653" s="152"/>
      <c r="D653" s="155">
        <v>210035488</v>
      </c>
      <c r="E653" s="214" t="s">
        <v>3635</v>
      </c>
      <c r="F653" s="156">
        <v>22100388</v>
      </c>
      <c r="G653" s="37"/>
      <c r="H653" s="37" t="s">
        <v>2282</v>
      </c>
      <c r="I653" s="37" t="s">
        <v>2283</v>
      </c>
      <c r="J653" s="39" t="s">
        <v>2284</v>
      </c>
      <c r="K653" s="37" t="s">
        <v>104</v>
      </c>
      <c r="L653" s="158"/>
      <c r="M653" s="39"/>
      <c r="N653" s="37" t="s">
        <v>106</v>
      </c>
      <c r="O653" s="39" t="s">
        <v>107</v>
      </c>
      <c r="P653" s="37" t="s">
        <v>108</v>
      </c>
      <c r="Q653" s="39" t="s">
        <v>2156</v>
      </c>
      <c r="R653" s="41" t="s">
        <v>110</v>
      </c>
      <c r="S653" s="37" t="s">
        <v>107</v>
      </c>
      <c r="T653" s="39" t="s">
        <v>122</v>
      </c>
      <c r="U653" s="37" t="s">
        <v>112</v>
      </c>
      <c r="V653" s="89">
        <v>60</v>
      </c>
      <c r="W653" s="39" t="s">
        <v>113</v>
      </c>
      <c r="X653" s="39"/>
      <c r="Y653" s="60"/>
      <c r="Z653" s="38"/>
      <c r="AA653" s="38"/>
      <c r="AB653" s="187">
        <v>90</v>
      </c>
      <c r="AC653" s="38">
        <v>10</v>
      </c>
      <c r="AD653" s="162" t="s">
        <v>129</v>
      </c>
      <c r="AE653" s="162" t="s">
        <v>115</v>
      </c>
      <c r="AF653" s="92">
        <v>283</v>
      </c>
      <c r="AG653" s="79">
        <v>1150</v>
      </c>
      <c r="AH653" s="164">
        <v>0</v>
      </c>
      <c r="AI653" s="165">
        <f>AH653*1.12</f>
        <v>0</v>
      </c>
      <c r="AJ653" s="166"/>
      <c r="AK653" s="166"/>
      <c r="AL653" s="166"/>
      <c r="AM653" s="37" t="s">
        <v>116</v>
      </c>
      <c r="AN653" s="37"/>
      <c r="AO653" s="37"/>
      <c r="AP653" s="37"/>
      <c r="AQ653" s="37"/>
      <c r="AR653" s="37" t="s">
        <v>2286</v>
      </c>
      <c r="AS653" s="37"/>
      <c r="AT653" s="37"/>
      <c r="AU653" s="37"/>
      <c r="AV653" s="87"/>
      <c r="AW653" s="87"/>
      <c r="AX653" s="87"/>
      <c r="AY653" s="87"/>
      <c r="BD653" s="49">
        <v>530</v>
      </c>
    </row>
    <row r="654" spans="1:258" s="168" customFormat="1" ht="12.95" customHeight="1">
      <c r="A654" s="144" t="s">
        <v>848</v>
      </c>
      <c r="B654" s="449"/>
      <c r="C654" s="449"/>
      <c r="D654" s="475">
        <v>210035488</v>
      </c>
      <c r="E654" s="717" t="s">
        <v>4528</v>
      </c>
      <c r="F654" s="449"/>
      <c r="G654" s="293"/>
      <c r="H654" s="37" t="s">
        <v>2282</v>
      </c>
      <c r="I654" s="37" t="s">
        <v>2283</v>
      </c>
      <c r="J654" s="39" t="s">
        <v>2284</v>
      </c>
      <c r="K654" s="37" t="s">
        <v>104</v>
      </c>
      <c r="L654" s="158"/>
      <c r="M654" s="39"/>
      <c r="N654" s="37" t="s">
        <v>106</v>
      </c>
      <c r="O654" s="39" t="s">
        <v>107</v>
      </c>
      <c r="P654" s="37" t="s">
        <v>108</v>
      </c>
      <c r="Q654" s="39" t="s">
        <v>435</v>
      </c>
      <c r="R654" s="41" t="s">
        <v>110</v>
      </c>
      <c r="S654" s="37" t="s">
        <v>107</v>
      </c>
      <c r="T654" s="39" t="s">
        <v>122</v>
      </c>
      <c r="U654" s="37" t="s">
        <v>112</v>
      </c>
      <c r="V654" s="89">
        <v>60</v>
      </c>
      <c r="W654" s="39" t="s">
        <v>113</v>
      </c>
      <c r="X654" s="39"/>
      <c r="Y654" s="60"/>
      <c r="Z654" s="38"/>
      <c r="AA654" s="719"/>
      <c r="AB654" s="720">
        <v>90</v>
      </c>
      <c r="AC654" s="719">
        <v>10</v>
      </c>
      <c r="AD654" s="162" t="s">
        <v>129</v>
      </c>
      <c r="AE654" s="162" t="s">
        <v>115</v>
      </c>
      <c r="AF654" s="92">
        <v>283</v>
      </c>
      <c r="AG654" s="79">
        <v>1150</v>
      </c>
      <c r="AH654" s="164">
        <v>325450</v>
      </c>
      <c r="AI654" s="165">
        <v>364504.00000000006</v>
      </c>
      <c r="AJ654" s="166"/>
      <c r="AK654" s="166"/>
      <c r="AL654" s="166"/>
      <c r="AM654" s="37" t="s">
        <v>116</v>
      </c>
      <c r="AN654" s="37"/>
      <c r="AO654" s="37"/>
      <c r="AP654" s="37"/>
      <c r="AQ654" s="37"/>
      <c r="AR654" s="37" t="s">
        <v>2286</v>
      </c>
      <c r="AS654" s="37"/>
      <c r="AT654" s="37"/>
      <c r="AU654" s="37"/>
      <c r="AV654" s="87"/>
      <c r="AW654" s="87"/>
      <c r="AX654" s="87"/>
      <c r="AY654" s="87"/>
      <c r="AZ654" s="450"/>
      <c r="BA654" s="1"/>
      <c r="BB654" s="1"/>
      <c r="BC654" s="1"/>
      <c r="BD654" s="49">
        <v>531</v>
      </c>
    </row>
    <row r="655" spans="1:258" s="168" customFormat="1" ht="12.95" customHeight="1">
      <c r="A655" s="144" t="s">
        <v>848</v>
      </c>
      <c r="B655" s="152"/>
      <c r="C655" s="152"/>
      <c r="D655" s="155">
        <v>210035493</v>
      </c>
      <c r="E655" s="214" t="s">
        <v>3636</v>
      </c>
      <c r="F655" s="156">
        <v>22100389</v>
      </c>
      <c r="G655" s="37"/>
      <c r="H655" s="37" t="s">
        <v>2282</v>
      </c>
      <c r="I655" s="37" t="s">
        <v>2283</v>
      </c>
      <c r="J655" s="39" t="s">
        <v>2284</v>
      </c>
      <c r="K655" s="37" t="s">
        <v>104</v>
      </c>
      <c r="L655" s="158"/>
      <c r="M655" s="39"/>
      <c r="N655" s="37" t="s">
        <v>106</v>
      </c>
      <c r="O655" s="39" t="s">
        <v>107</v>
      </c>
      <c r="P655" s="37" t="s">
        <v>108</v>
      </c>
      <c r="Q655" s="39" t="s">
        <v>2156</v>
      </c>
      <c r="R655" s="41" t="s">
        <v>110</v>
      </c>
      <c r="S655" s="37" t="s">
        <v>107</v>
      </c>
      <c r="T655" s="39" t="s">
        <v>122</v>
      </c>
      <c r="U655" s="37" t="s">
        <v>112</v>
      </c>
      <c r="V655" s="89">
        <v>60</v>
      </c>
      <c r="W655" s="39" t="s">
        <v>113</v>
      </c>
      <c r="X655" s="39"/>
      <c r="Y655" s="60"/>
      <c r="Z655" s="38"/>
      <c r="AA655" s="38"/>
      <c r="AB655" s="187">
        <v>90</v>
      </c>
      <c r="AC655" s="38">
        <v>10</v>
      </c>
      <c r="AD655" s="162" t="s">
        <v>129</v>
      </c>
      <c r="AE655" s="162" t="s">
        <v>115</v>
      </c>
      <c r="AF655" s="92">
        <v>305</v>
      </c>
      <c r="AG655" s="79">
        <v>4675</v>
      </c>
      <c r="AH655" s="164">
        <v>0</v>
      </c>
      <c r="AI655" s="165">
        <f>AH655*1.12</f>
        <v>0</v>
      </c>
      <c r="AJ655" s="166"/>
      <c r="AK655" s="166"/>
      <c r="AL655" s="166"/>
      <c r="AM655" s="37" t="s">
        <v>116</v>
      </c>
      <c r="AN655" s="37"/>
      <c r="AO655" s="37"/>
      <c r="AP655" s="37"/>
      <c r="AQ655" s="37"/>
      <c r="AR655" s="37" t="s">
        <v>2287</v>
      </c>
      <c r="AS655" s="37"/>
      <c r="AT655" s="37"/>
      <c r="AU655" s="37"/>
      <c r="AV655" s="87"/>
      <c r="AW655" s="87"/>
      <c r="AX655" s="87"/>
      <c r="AY655" s="87"/>
      <c r="BD655" s="49">
        <v>532</v>
      </c>
    </row>
    <row r="656" spans="1:258" s="168" customFormat="1" ht="12.95" customHeight="1">
      <c r="A656" s="144" t="s">
        <v>848</v>
      </c>
      <c r="B656" s="449"/>
      <c r="C656" s="449"/>
      <c r="D656" s="475">
        <v>210035493</v>
      </c>
      <c r="E656" s="717" t="s">
        <v>4529</v>
      </c>
      <c r="F656" s="449"/>
      <c r="G656" s="293"/>
      <c r="H656" s="37" t="s">
        <v>2282</v>
      </c>
      <c r="I656" s="37" t="s">
        <v>2283</v>
      </c>
      <c r="J656" s="39" t="s">
        <v>2284</v>
      </c>
      <c r="K656" s="37" t="s">
        <v>104</v>
      </c>
      <c r="L656" s="158"/>
      <c r="M656" s="39"/>
      <c r="N656" s="37" t="s">
        <v>106</v>
      </c>
      <c r="O656" s="39" t="s">
        <v>107</v>
      </c>
      <c r="P656" s="37" t="s">
        <v>108</v>
      </c>
      <c r="Q656" s="39" t="s">
        <v>435</v>
      </c>
      <c r="R656" s="41" t="s">
        <v>110</v>
      </c>
      <c r="S656" s="37" t="s">
        <v>107</v>
      </c>
      <c r="T656" s="39" t="s">
        <v>122</v>
      </c>
      <c r="U656" s="37" t="s">
        <v>112</v>
      </c>
      <c r="V656" s="89">
        <v>60</v>
      </c>
      <c r="W656" s="39" t="s">
        <v>113</v>
      </c>
      <c r="X656" s="39"/>
      <c r="Y656" s="60"/>
      <c r="Z656" s="38"/>
      <c r="AA656" s="719"/>
      <c r="AB656" s="720">
        <v>90</v>
      </c>
      <c r="AC656" s="719">
        <v>10</v>
      </c>
      <c r="AD656" s="162" t="s">
        <v>129</v>
      </c>
      <c r="AE656" s="162" t="s">
        <v>115</v>
      </c>
      <c r="AF656" s="92">
        <v>305</v>
      </c>
      <c r="AG656" s="79">
        <v>4675</v>
      </c>
      <c r="AH656" s="164">
        <v>1425875</v>
      </c>
      <c r="AI656" s="165">
        <v>1596980.0000000002</v>
      </c>
      <c r="AJ656" s="166"/>
      <c r="AK656" s="166"/>
      <c r="AL656" s="166"/>
      <c r="AM656" s="37" t="s">
        <v>116</v>
      </c>
      <c r="AN656" s="37"/>
      <c r="AO656" s="37"/>
      <c r="AP656" s="37"/>
      <c r="AQ656" s="37"/>
      <c r="AR656" s="37" t="s">
        <v>2287</v>
      </c>
      <c r="AS656" s="37"/>
      <c r="AT656" s="37"/>
      <c r="AU656" s="37"/>
      <c r="AV656" s="87"/>
      <c r="AW656" s="87"/>
      <c r="AX656" s="87"/>
      <c r="AY656" s="87"/>
      <c r="AZ656" s="450"/>
      <c r="BA656" s="1"/>
      <c r="BB656" s="1"/>
      <c r="BC656" s="1"/>
      <c r="BD656" s="49">
        <v>533</v>
      </c>
    </row>
    <row r="657" spans="1:56" s="168" customFormat="1" ht="12.95" customHeight="1">
      <c r="A657" s="144" t="s">
        <v>350</v>
      </c>
      <c r="B657" s="152"/>
      <c r="C657" s="152"/>
      <c r="D657" s="155">
        <v>230000517</v>
      </c>
      <c r="E657" s="214" t="s">
        <v>1397</v>
      </c>
      <c r="F657" s="156">
        <v>22100674</v>
      </c>
      <c r="G657" s="37"/>
      <c r="H657" s="37" t="s">
        <v>2288</v>
      </c>
      <c r="I657" s="37" t="s">
        <v>2289</v>
      </c>
      <c r="J657" s="37" t="s">
        <v>2290</v>
      </c>
      <c r="K657" s="37" t="s">
        <v>104</v>
      </c>
      <c r="L657" s="158" t="s">
        <v>927</v>
      </c>
      <c r="M657" s="37"/>
      <c r="N657" s="39" t="s">
        <v>106</v>
      </c>
      <c r="O657" s="39" t="s">
        <v>107</v>
      </c>
      <c r="P657" s="37" t="s">
        <v>108</v>
      </c>
      <c r="Q657" s="39" t="s">
        <v>435</v>
      </c>
      <c r="R657" s="37" t="s">
        <v>110</v>
      </c>
      <c r="S657" s="39" t="s">
        <v>107</v>
      </c>
      <c r="T657" s="37" t="s">
        <v>122</v>
      </c>
      <c r="U657" s="37" t="s">
        <v>112</v>
      </c>
      <c r="V657" s="89">
        <v>60</v>
      </c>
      <c r="W657" s="37" t="s">
        <v>113</v>
      </c>
      <c r="X657" s="39"/>
      <c r="Y657" s="39"/>
      <c r="Z657" s="39"/>
      <c r="AA657" s="60"/>
      <c r="AB657" s="38">
        <v>90</v>
      </c>
      <c r="AC657" s="38">
        <v>10</v>
      </c>
      <c r="AD657" s="265" t="s">
        <v>179</v>
      </c>
      <c r="AE657" s="186" t="s">
        <v>115</v>
      </c>
      <c r="AF657" s="163">
        <v>1.9</v>
      </c>
      <c r="AG657" s="92">
        <v>247974.31</v>
      </c>
      <c r="AH657" s="164">
        <f>AF657*AG657</f>
        <v>471151.18899999995</v>
      </c>
      <c r="AI657" s="165">
        <f t="shared" ref="AI657:AI688" si="41">AH657*1.12</f>
        <v>527689.33167999994</v>
      </c>
      <c r="AJ657" s="166"/>
      <c r="AK657" s="166"/>
      <c r="AL657" s="166"/>
      <c r="AM657" s="35" t="s">
        <v>116</v>
      </c>
      <c r="AN657" s="37"/>
      <c r="AO657" s="37"/>
      <c r="AP657" s="37"/>
      <c r="AQ657" s="37"/>
      <c r="AR657" s="37" t="s">
        <v>2291</v>
      </c>
      <c r="AS657" s="37"/>
      <c r="AT657" s="37"/>
      <c r="AU657" s="37"/>
      <c r="AV657" s="87"/>
      <c r="AW657" s="87"/>
      <c r="AX657" s="87"/>
      <c r="AY657" s="87"/>
      <c r="BD657" s="49">
        <v>534</v>
      </c>
    </row>
    <row r="658" spans="1:56" s="168" customFormat="1" ht="12.95" customHeight="1">
      <c r="A658" s="144" t="s">
        <v>319</v>
      </c>
      <c r="B658" s="152"/>
      <c r="C658" s="152"/>
      <c r="D658" s="155">
        <v>150001817</v>
      </c>
      <c r="E658" s="214" t="s">
        <v>1483</v>
      </c>
      <c r="F658" s="155">
        <v>22100506</v>
      </c>
      <c r="G658" s="59"/>
      <c r="H658" s="59" t="s">
        <v>2292</v>
      </c>
      <c r="I658" s="59" t="s">
        <v>945</v>
      </c>
      <c r="J658" s="59" t="s">
        <v>2293</v>
      </c>
      <c r="K658" s="59" t="s">
        <v>150</v>
      </c>
      <c r="L658" s="158" t="s">
        <v>105</v>
      </c>
      <c r="M658" s="59" t="s">
        <v>121</v>
      </c>
      <c r="N658" s="178" t="s">
        <v>83</v>
      </c>
      <c r="O658" s="178" t="s">
        <v>107</v>
      </c>
      <c r="P658" s="59" t="s">
        <v>108</v>
      </c>
      <c r="Q658" s="178" t="s">
        <v>1094</v>
      </c>
      <c r="R658" s="59" t="s">
        <v>110</v>
      </c>
      <c r="S658" s="178" t="s">
        <v>283</v>
      </c>
      <c r="T658" s="59" t="s">
        <v>284</v>
      </c>
      <c r="U658" s="59" t="s">
        <v>112</v>
      </c>
      <c r="V658" s="179">
        <v>90</v>
      </c>
      <c r="W658" s="59" t="s">
        <v>113</v>
      </c>
      <c r="X658" s="178"/>
      <c r="Y658" s="178"/>
      <c r="Z658" s="178"/>
      <c r="AA658" s="180">
        <v>30</v>
      </c>
      <c r="AB658" s="181">
        <v>60</v>
      </c>
      <c r="AC658" s="181">
        <v>10</v>
      </c>
      <c r="AD658" s="926" t="s">
        <v>123</v>
      </c>
      <c r="AE658" s="183" t="s">
        <v>115</v>
      </c>
      <c r="AF658" s="184">
        <v>10</v>
      </c>
      <c r="AG658" s="185">
        <v>5473786.5700000003</v>
      </c>
      <c r="AH658" s="164">
        <f>AF658*AG658</f>
        <v>54737865.700000003</v>
      </c>
      <c r="AI658" s="165">
        <f t="shared" si="41"/>
        <v>61306409.584000006</v>
      </c>
      <c r="AJ658" s="166"/>
      <c r="AK658" s="166"/>
      <c r="AL658" s="166"/>
      <c r="AM658" s="51" t="s">
        <v>116</v>
      </c>
      <c r="AN658" s="59"/>
      <c r="AO658" s="59"/>
      <c r="AP658" s="59"/>
      <c r="AQ658" s="59"/>
      <c r="AR658" s="59" t="s">
        <v>2294</v>
      </c>
      <c r="AS658" s="59"/>
      <c r="AT658" s="59"/>
      <c r="AU658" s="59"/>
      <c r="AV658" s="87"/>
      <c r="AW658" s="87"/>
      <c r="AX658" s="87"/>
      <c r="AY658" s="87"/>
      <c r="BD658" s="49">
        <v>535</v>
      </c>
    </row>
    <row r="659" spans="1:56" s="168" customFormat="1" ht="12.95" customHeight="1">
      <c r="A659" s="144" t="s">
        <v>319</v>
      </c>
      <c r="B659" s="152"/>
      <c r="C659" s="152"/>
      <c r="D659" s="155">
        <v>150001817</v>
      </c>
      <c r="E659" s="214" t="s">
        <v>1484</v>
      </c>
      <c r="F659" s="155">
        <v>22100505</v>
      </c>
      <c r="G659" s="59"/>
      <c r="H659" s="59" t="s">
        <v>2292</v>
      </c>
      <c r="I659" s="59" t="s">
        <v>945</v>
      </c>
      <c r="J659" s="59" t="s">
        <v>2293</v>
      </c>
      <c r="K659" s="59" t="s">
        <v>150</v>
      </c>
      <c r="L659" s="158" t="s">
        <v>105</v>
      </c>
      <c r="M659" s="59" t="s">
        <v>121</v>
      </c>
      <c r="N659" s="178" t="s">
        <v>83</v>
      </c>
      <c r="O659" s="178" t="s">
        <v>107</v>
      </c>
      <c r="P659" s="59" t="s">
        <v>108</v>
      </c>
      <c r="Q659" s="178" t="s">
        <v>1094</v>
      </c>
      <c r="R659" s="59" t="s">
        <v>110</v>
      </c>
      <c r="S659" s="178" t="s">
        <v>685</v>
      </c>
      <c r="T659" s="59" t="s">
        <v>686</v>
      </c>
      <c r="U659" s="59" t="s">
        <v>112</v>
      </c>
      <c r="V659" s="179">
        <v>90</v>
      </c>
      <c r="W659" s="59" t="s">
        <v>113</v>
      </c>
      <c r="X659" s="178"/>
      <c r="Y659" s="178"/>
      <c r="Z659" s="178"/>
      <c r="AA659" s="180">
        <v>30</v>
      </c>
      <c r="AB659" s="181">
        <v>60</v>
      </c>
      <c r="AC659" s="181">
        <v>10</v>
      </c>
      <c r="AD659" s="182" t="s">
        <v>123</v>
      </c>
      <c r="AE659" s="183" t="s">
        <v>115</v>
      </c>
      <c r="AF659" s="184">
        <v>5</v>
      </c>
      <c r="AG659" s="185">
        <v>5473786.5700000003</v>
      </c>
      <c r="AH659" s="164">
        <f>AF659*AG659</f>
        <v>27368932.850000001</v>
      </c>
      <c r="AI659" s="165">
        <f t="shared" si="41"/>
        <v>30653204.792000003</v>
      </c>
      <c r="AJ659" s="166"/>
      <c r="AK659" s="166"/>
      <c r="AL659" s="166"/>
      <c r="AM659" s="51" t="s">
        <v>116</v>
      </c>
      <c r="AN659" s="59"/>
      <c r="AO659" s="59"/>
      <c r="AP659" s="59"/>
      <c r="AQ659" s="59"/>
      <c r="AR659" s="59" t="s">
        <v>2294</v>
      </c>
      <c r="AS659" s="59"/>
      <c r="AT659" s="59"/>
      <c r="AU659" s="59"/>
      <c r="AV659" s="87"/>
      <c r="AW659" s="87"/>
      <c r="AX659" s="87"/>
      <c r="AY659" s="87"/>
      <c r="BD659" s="49">
        <v>536</v>
      </c>
    </row>
    <row r="660" spans="1:56" s="168" customFormat="1" ht="12.95" customHeight="1">
      <c r="A660" s="144" t="s">
        <v>319</v>
      </c>
      <c r="B660" s="152"/>
      <c r="C660" s="152"/>
      <c r="D660" s="155">
        <v>150001817</v>
      </c>
      <c r="E660" s="214" t="s">
        <v>1485</v>
      </c>
      <c r="F660" s="155">
        <v>22100504</v>
      </c>
      <c r="G660" s="59"/>
      <c r="H660" s="59" t="s">
        <v>2292</v>
      </c>
      <c r="I660" s="59" t="s">
        <v>945</v>
      </c>
      <c r="J660" s="59" t="s">
        <v>2293</v>
      </c>
      <c r="K660" s="59" t="s">
        <v>150</v>
      </c>
      <c r="L660" s="158" t="s">
        <v>105</v>
      </c>
      <c r="M660" s="59" t="s">
        <v>121</v>
      </c>
      <c r="N660" s="178" t="s">
        <v>83</v>
      </c>
      <c r="O660" s="178" t="s">
        <v>107</v>
      </c>
      <c r="P660" s="59" t="s">
        <v>108</v>
      </c>
      <c r="Q660" s="178" t="s">
        <v>1094</v>
      </c>
      <c r="R660" s="59" t="s">
        <v>110</v>
      </c>
      <c r="S660" s="178" t="s">
        <v>688</v>
      </c>
      <c r="T660" s="59" t="s">
        <v>689</v>
      </c>
      <c r="U660" s="59" t="s">
        <v>112</v>
      </c>
      <c r="V660" s="179">
        <v>90</v>
      </c>
      <c r="W660" s="59" t="s">
        <v>113</v>
      </c>
      <c r="X660" s="178"/>
      <c r="Y660" s="178"/>
      <c r="Z660" s="178"/>
      <c r="AA660" s="180">
        <v>30</v>
      </c>
      <c r="AB660" s="181">
        <v>60</v>
      </c>
      <c r="AC660" s="181">
        <v>10</v>
      </c>
      <c r="AD660" s="182" t="s">
        <v>123</v>
      </c>
      <c r="AE660" s="183" t="s">
        <v>115</v>
      </c>
      <c r="AF660" s="184">
        <v>5</v>
      </c>
      <c r="AG660" s="185">
        <v>5473786.5700000003</v>
      </c>
      <c r="AH660" s="164">
        <f>AF660*AG660</f>
        <v>27368932.850000001</v>
      </c>
      <c r="AI660" s="165">
        <f t="shared" si="41"/>
        <v>30653204.792000003</v>
      </c>
      <c r="AJ660" s="166"/>
      <c r="AK660" s="166"/>
      <c r="AL660" s="166"/>
      <c r="AM660" s="51" t="s">
        <v>116</v>
      </c>
      <c r="AN660" s="59"/>
      <c r="AO660" s="59"/>
      <c r="AP660" s="59"/>
      <c r="AQ660" s="59"/>
      <c r="AR660" s="59" t="s">
        <v>2294</v>
      </c>
      <c r="AS660" s="59"/>
      <c r="AT660" s="59"/>
      <c r="AU660" s="59"/>
      <c r="AV660" s="87"/>
      <c r="AW660" s="87"/>
      <c r="AX660" s="87"/>
      <c r="AY660" s="87"/>
      <c r="BD660" s="49">
        <v>537</v>
      </c>
    </row>
    <row r="661" spans="1:56" s="168" customFormat="1" ht="12.95" customHeight="1">
      <c r="A661" s="144" t="s">
        <v>319</v>
      </c>
      <c r="B661" s="152"/>
      <c r="C661" s="152"/>
      <c r="D661" s="155">
        <v>150001817</v>
      </c>
      <c r="E661" s="214" t="s">
        <v>1486</v>
      </c>
      <c r="F661" s="155">
        <v>22100503</v>
      </c>
      <c r="G661" s="59"/>
      <c r="H661" s="59" t="s">
        <v>2292</v>
      </c>
      <c r="I661" s="59" t="s">
        <v>945</v>
      </c>
      <c r="J661" s="59" t="s">
        <v>2293</v>
      </c>
      <c r="K661" s="59" t="s">
        <v>150</v>
      </c>
      <c r="L661" s="158" t="s">
        <v>105</v>
      </c>
      <c r="M661" s="59" t="s">
        <v>121</v>
      </c>
      <c r="N661" s="178" t="s">
        <v>83</v>
      </c>
      <c r="O661" s="178" t="s">
        <v>107</v>
      </c>
      <c r="P661" s="59" t="s">
        <v>108</v>
      </c>
      <c r="Q661" s="178" t="s">
        <v>1094</v>
      </c>
      <c r="R661" s="59" t="s">
        <v>110</v>
      </c>
      <c r="S661" s="178" t="s">
        <v>279</v>
      </c>
      <c r="T661" s="59" t="s">
        <v>280</v>
      </c>
      <c r="U661" s="59" t="s">
        <v>112</v>
      </c>
      <c r="V661" s="179">
        <v>90</v>
      </c>
      <c r="W661" s="59" t="s">
        <v>113</v>
      </c>
      <c r="X661" s="178"/>
      <c r="Y661" s="178"/>
      <c r="Z661" s="178"/>
      <c r="AA661" s="180">
        <v>30</v>
      </c>
      <c r="AB661" s="181">
        <v>60</v>
      </c>
      <c r="AC661" s="181">
        <v>10</v>
      </c>
      <c r="AD661" s="182" t="s">
        <v>123</v>
      </c>
      <c r="AE661" s="183" t="s">
        <v>115</v>
      </c>
      <c r="AF661" s="184">
        <v>1</v>
      </c>
      <c r="AG661" s="185">
        <v>5473786.5700000003</v>
      </c>
      <c r="AH661" s="164">
        <f>AF661*AG661</f>
        <v>5473786.5700000003</v>
      </c>
      <c r="AI661" s="165">
        <f t="shared" si="41"/>
        <v>6130640.9584000008</v>
      </c>
      <c r="AJ661" s="166"/>
      <c r="AK661" s="166"/>
      <c r="AL661" s="166"/>
      <c r="AM661" s="51" t="s">
        <v>116</v>
      </c>
      <c r="AN661" s="59"/>
      <c r="AO661" s="59"/>
      <c r="AP661" s="59"/>
      <c r="AQ661" s="59"/>
      <c r="AR661" s="59" t="s">
        <v>2294</v>
      </c>
      <c r="AS661" s="59"/>
      <c r="AT661" s="59"/>
      <c r="AU661" s="59"/>
      <c r="AV661" s="87"/>
      <c r="AW661" s="87"/>
      <c r="AX661" s="87"/>
      <c r="AY661" s="87"/>
      <c r="BD661" s="49">
        <v>538</v>
      </c>
    </row>
    <row r="662" spans="1:56" s="168" customFormat="1" ht="12.95" customHeight="1">
      <c r="A662" s="144" t="s">
        <v>319</v>
      </c>
      <c r="B662" s="152"/>
      <c r="C662" s="152"/>
      <c r="D662" s="155">
        <v>270005145</v>
      </c>
      <c r="E662" s="214" t="s">
        <v>3637</v>
      </c>
      <c r="F662" s="156">
        <v>22100466</v>
      </c>
      <c r="G662" s="59"/>
      <c r="H662" s="59" t="s">
        <v>2295</v>
      </c>
      <c r="I662" s="59" t="s">
        <v>2296</v>
      </c>
      <c r="J662" s="59" t="s">
        <v>2297</v>
      </c>
      <c r="K662" s="59" t="s">
        <v>104</v>
      </c>
      <c r="L662" s="158" t="s">
        <v>105</v>
      </c>
      <c r="M662" s="59"/>
      <c r="N662" s="178" t="s">
        <v>106</v>
      </c>
      <c r="O662" s="178" t="s">
        <v>107</v>
      </c>
      <c r="P662" s="59" t="s">
        <v>108</v>
      </c>
      <c r="Q662" s="178" t="s">
        <v>1094</v>
      </c>
      <c r="R662" s="59" t="s">
        <v>110</v>
      </c>
      <c r="S662" s="178" t="s">
        <v>107</v>
      </c>
      <c r="T662" s="59" t="s">
        <v>122</v>
      </c>
      <c r="U662" s="59" t="s">
        <v>112</v>
      </c>
      <c r="V662" s="179">
        <v>60</v>
      </c>
      <c r="W662" s="59" t="s">
        <v>113</v>
      </c>
      <c r="X662" s="178"/>
      <c r="Y662" s="178"/>
      <c r="Z662" s="178"/>
      <c r="AA662" s="180"/>
      <c r="AB662" s="181">
        <v>90</v>
      </c>
      <c r="AC662" s="181">
        <v>10</v>
      </c>
      <c r="AD662" s="182" t="s">
        <v>323</v>
      </c>
      <c r="AE662" s="183" t="s">
        <v>115</v>
      </c>
      <c r="AF662" s="184">
        <v>1136</v>
      </c>
      <c r="AG662" s="185">
        <v>151.12</v>
      </c>
      <c r="AH662" s="43">
        <v>0</v>
      </c>
      <c r="AI662" s="44">
        <f t="shared" si="41"/>
        <v>0</v>
      </c>
      <c r="AJ662" s="166"/>
      <c r="AK662" s="166"/>
      <c r="AL662" s="166"/>
      <c r="AM662" s="51" t="s">
        <v>116</v>
      </c>
      <c r="AN662" s="59"/>
      <c r="AO662" s="59"/>
      <c r="AP662" s="59"/>
      <c r="AQ662" s="59"/>
      <c r="AR662" s="59" t="s">
        <v>2298</v>
      </c>
      <c r="AS662" s="59"/>
      <c r="AT662" s="59"/>
      <c r="AU662" s="59"/>
      <c r="AV662" s="87"/>
      <c r="AW662" s="87"/>
      <c r="AX662" s="87"/>
      <c r="AY662" s="87"/>
      <c r="BD662" s="49">
        <v>539</v>
      </c>
    </row>
    <row r="663" spans="1:56" s="168" customFormat="1" ht="12.95" customHeight="1">
      <c r="A663" s="475" t="s">
        <v>319</v>
      </c>
      <c r="B663" s="449"/>
      <c r="C663" s="449"/>
      <c r="D663" s="476">
        <v>270005145</v>
      </c>
      <c r="E663" s="477" t="s">
        <v>4301</v>
      </c>
      <c r="F663" s="149"/>
      <c r="G663" s="293"/>
      <c r="H663" s="59" t="s">
        <v>2295</v>
      </c>
      <c r="I663" s="59" t="s">
        <v>2296</v>
      </c>
      <c r="J663" s="59" t="s">
        <v>2297</v>
      </c>
      <c r="K663" s="59" t="s">
        <v>104</v>
      </c>
      <c r="L663" s="464"/>
      <c r="M663" s="59"/>
      <c r="N663" s="178" t="s">
        <v>106</v>
      </c>
      <c r="O663" s="178" t="s">
        <v>107</v>
      </c>
      <c r="P663" s="59" t="s">
        <v>108</v>
      </c>
      <c r="Q663" s="178" t="s">
        <v>1094</v>
      </c>
      <c r="R663" s="59" t="s">
        <v>110</v>
      </c>
      <c r="S663" s="178" t="s">
        <v>107</v>
      </c>
      <c r="T663" s="59" t="s">
        <v>122</v>
      </c>
      <c r="U663" s="59" t="s">
        <v>112</v>
      </c>
      <c r="V663" s="178">
        <v>60</v>
      </c>
      <c r="W663" s="59" t="s">
        <v>113</v>
      </c>
      <c r="X663" s="178"/>
      <c r="Y663" s="178"/>
      <c r="Z663" s="178"/>
      <c r="AA663" s="478"/>
      <c r="AB663" s="59">
        <v>90</v>
      </c>
      <c r="AC663" s="59">
        <v>10</v>
      </c>
      <c r="AD663" s="479" t="s">
        <v>323</v>
      </c>
      <c r="AE663" s="59" t="s">
        <v>115</v>
      </c>
      <c r="AF663" s="480">
        <v>2036</v>
      </c>
      <c r="AG663" s="481">
        <v>151.12</v>
      </c>
      <c r="AH663" s="45">
        <f>AG663*AF663</f>
        <v>307680.32</v>
      </c>
      <c r="AI663" s="45">
        <f t="shared" si="41"/>
        <v>344601.95840000006</v>
      </c>
      <c r="AJ663" s="46"/>
      <c r="AK663" s="45"/>
      <c r="AL663" s="45"/>
      <c r="AM663" s="51" t="s">
        <v>116</v>
      </c>
      <c r="AN663" s="59"/>
      <c r="AO663" s="59"/>
      <c r="AP663" s="59"/>
      <c r="AQ663" s="59"/>
      <c r="AR663" s="59" t="s">
        <v>2298</v>
      </c>
      <c r="AS663" s="59"/>
      <c r="AT663" s="59"/>
      <c r="AU663" s="59"/>
      <c r="AV663" s="482"/>
      <c r="AW663" s="482"/>
      <c r="AX663" s="482"/>
      <c r="AY663" s="470"/>
      <c r="AZ663" s="455" t="s">
        <v>4046</v>
      </c>
      <c r="BA663" s="456">
        <v>22100466</v>
      </c>
      <c r="BB663" s="456"/>
      <c r="BC663" s="224"/>
      <c r="BD663" s="49">
        <v>540</v>
      </c>
    </row>
    <row r="664" spans="1:56" s="168" customFormat="1" ht="12.95" customHeight="1">
      <c r="A664" s="144" t="s">
        <v>333</v>
      </c>
      <c r="B664" s="152"/>
      <c r="C664" s="152"/>
      <c r="D664" s="155">
        <v>210032729</v>
      </c>
      <c r="E664" s="214" t="s">
        <v>1256</v>
      </c>
      <c r="F664" s="156">
        <v>22100574</v>
      </c>
      <c r="G664" s="169"/>
      <c r="H664" s="169" t="s">
        <v>2299</v>
      </c>
      <c r="I664" s="170" t="s">
        <v>2300</v>
      </c>
      <c r="J664" s="169" t="s">
        <v>139</v>
      </c>
      <c r="K664" s="169" t="s">
        <v>104</v>
      </c>
      <c r="L664" s="158"/>
      <c r="M664" s="169"/>
      <c r="N664" s="171" t="s">
        <v>106</v>
      </c>
      <c r="O664" s="171" t="s">
        <v>107</v>
      </c>
      <c r="P664" s="169" t="s">
        <v>108</v>
      </c>
      <c r="Q664" s="462" t="s">
        <v>1094</v>
      </c>
      <c r="R664" s="169" t="s">
        <v>110</v>
      </c>
      <c r="S664" s="171" t="s">
        <v>107</v>
      </c>
      <c r="T664" s="169" t="s">
        <v>122</v>
      </c>
      <c r="U664" s="169" t="s">
        <v>112</v>
      </c>
      <c r="V664" s="171">
        <v>60</v>
      </c>
      <c r="W664" s="170" t="s">
        <v>113</v>
      </c>
      <c r="X664" s="171"/>
      <c r="Y664" s="171"/>
      <c r="Z664" s="171"/>
      <c r="AA664" s="172"/>
      <c r="AB664" s="173">
        <v>90</v>
      </c>
      <c r="AC664" s="173">
        <v>10</v>
      </c>
      <c r="AD664" s="174" t="s">
        <v>140</v>
      </c>
      <c r="AE664" s="169" t="s">
        <v>115</v>
      </c>
      <c r="AF664" s="175">
        <v>10</v>
      </c>
      <c r="AG664" s="176">
        <v>19717.2</v>
      </c>
      <c r="AH664" s="164">
        <f>AF664*AG664</f>
        <v>197172</v>
      </c>
      <c r="AI664" s="165">
        <f t="shared" si="41"/>
        <v>220832.64000000001</v>
      </c>
      <c r="AJ664" s="166"/>
      <c r="AK664" s="166"/>
      <c r="AL664" s="166"/>
      <c r="AM664" s="177" t="s">
        <v>116</v>
      </c>
      <c r="AN664" s="169"/>
      <c r="AO664" s="169"/>
      <c r="AP664" s="169"/>
      <c r="AQ664" s="169"/>
      <c r="AR664" s="169" t="s">
        <v>2301</v>
      </c>
      <c r="AS664" s="169"/>
      <c r="AT664" s="169"/>
      <c r="AU664" s="169"/>
      <c r="AV664" s="87"/>
      <c r="AW664" s="87"/>
      <c r="AX664" s="87"/>
      <c r="AY664" s="87"/>
      <c r="BD664" s="49">
        <v>541</v>
      </c>
    </row>
    <row r="665" spans="1:56" s="168" customFormat="1" ht="12.95" customHeight="1">
      <c r="A665" s="144" t="s">
        <v>319</v>
      </c>
      <c r="B665" s="152"/>
      <c r="C665" s="152"/>
      <c r="D665" s="155">
        <v>270000092</v>
      </c>
      <c r="E665" s="214" t="s">
        <v>3638</v>
      </c>
      <c r="F665" s="156">
        <v>22100467</v>
      </c>
      <c r="G665" s="59"/>
      <c r="H665" s="59" t="s">
        <v>2302</v>
      </c>
      <c r="I665" s="59" t="s">
        <v>2303</v>
      </c>
      <c r="J665" s="59" t="s">
        <v>2304</v>
      </c>
      <c r="K665" s="59" t="s">
        <v>104</v>
      </c>
      <c r="L665" s="158" t="s">
        <v>105</v>
      </c>
      <c r="M665" s="59"/>
      <c r="N665" s="178" t="s">
        <v>106</v>
      </c>
      <c r="O665" s="178" t="s">
        <v>107</v>
      </c>
      <c r="P665" s="59" t="s">
        <v>108</v>
      </c>
      <c r="Q665" s="178" t="s">
        <v>1094</v>
      </c>
      <c r="R665" s="59" t="s">
        <v>110</v>
      </c>
      <c r="S665" s="178" t="s">
        <v>107</v>
      </c>
      <c r="T665" s="59" t="s">
        <v>122</v>
      </c>
      <c r="U665" s="59" t="s">
        <v>112</v>
      </c>
      <c r="V665" s="179">
        <v>60</v>
      </c>
      <c r="W665" s="59" t="s">
        <v>113</v>
      </c>
      <c r="X665" s="178"/>
      <c r="Y665" s="178"/>
      <c r="Z665" s="178"/>
      <c r="AA665" s="180"/>
      <c r="AB665" s="181">
        <v>90</v>
      </c>
      <c r="AC665" s="181">
        <v>10</v>
      </c>
      <c r="AD665" s="182" t="s">
        <v>129</v>
      </c>
      <c r="AE665" s="183" t="s">
        <v>115</v>
      </c>
      <c r="AF665" s="184">
        <v>189</v>
      </c>
      <c r="AG665" s="185">
        <v>5635</v>
      </c>
      <c r="AH665" s="164">
        <f>AF665*AG665</f>
        <v>1065015</v>
      </c>
      <c r="AI665" s="165">
        <f t="shared" si="41"/>
        <v>1192816.8</v>
      </c>
      <c r="AJ665" s="166"/>
      <c r="AK665" s="166"/>
      <c r="AL665" s="166"/>
      <c r="AM665" s="51" t="s">
        <v>116</v>
      </c>
      <c r="AN665" s="59"/>
      <c r="AO665" s="59"/>
      <c r="AP665" s="59"/>
      <c r="AQ665" s="59"/>
      <c r="AR665" s="59" t="s">
        <v>2305</v>
      </c>
      <c r="AS665" s="59"/>
      <c r="AT665" s="59"/>
      <c r="AU665" s="59"/>
      <c r="AV665" s="87"/>
      <c r="AW665" s="87"/>
      <c r="AX665" s="87"/>
      <c r="AY665" s="87"/>
      <c r="BD665" s="49">
        <v>542</v>
      </c>
    </row>
    <row r="666" spans="1:56" s="168" customFormat="1" ht="12.95" customHeight="1">
      <c r="A666" s="144" t="s">
        <v>319</v>
      </c>
      <c r="B666" s="152"/>
      <c r="C666" s="152"/>
      <c r="D666" s="155">
        <v>270002253</v>
      </c>
      <c r="E666" s="214" t="s">
        <v>3639</v>
      </c>
      <c r="F666" s="156">
        <v>22100468</v>
      </c>
      <c r="G666" s="59"/>
      <c r="H666" s="59" t="s">
        <v>2306</v>
      </c>
      <c r="I666" s="59" t="s">
        <v>2307</v>
      </c>
      <c r="J666" s="59" t="s">
        <v>2304</v>
      </c>
      <c r="K666" s="59" t="s">
        <v>104</v>
      </c>
      <c r="L666" s="158" t="s">
        <v>105</v>
      </c>
      <c r="M666" s="59"/>
      <c r="N666" s="178" t="s">
        <v>106</v>
      </c>
      <c r="O666" s="178" t="s">
        <v>107</v>
      </c>
      <c r="P666" s="59" t="s">
        <v>108</v>
      </c>
      <c r="Q666" s="178" t="s">
        <v>1094</v>
      </c>
      <c r="R666" s="59" t="s">
        <v>110</v>
      </c>
      <c r="S666" s="178" t="s">
        <v>107</v>
      </c>
      <c r="T666" s="59" t="s">
        <v>122</v>
      </c>
      <c r="U666" s="59" t="s">
        <v>112</v>
      </c>
      <c r="V666" s="179">
        <v>60</v>
      </c>
      <c r="W666" s="59" t="s">
        <v>113</v>
      </c>
      <c r="X666" s="178"/>
      <c r="Y666" s="178"/>
      <c r="Z666" s="178"/>
      <c r="AA666" s="180"/>
      <c r="AB666" s="181">
        <v>90</v>
      </c>
      <c r="AC666" s="181">
        <v>10</v>
      </c>
      <c r="AD666" s="182" t="s">
        <v>129</v>
      </c>
      <c r="AE666" s="183" t="s">
        <v>115</v>
      </c>
      <c r="AF666" s="184">
        <v>892</v>
      </c>
      <c r="AG666" s="185">
        <v>16.25</v>
      </c>
      <c r="AH666" s="43">
        <v>0</v>
      </c>
      <c r="AI666" s="44">
        <f t="shared" si="41"/>
        <v>0</v>
      </c>
      <c r="AJ666" s="166"/>
      <c r="AK666" s="166"/>
      <c r="AL666" s="166"/>
      <c r="AM666" s="51" t="s">
        <v>116</v>
      </c>
      <c r="AN666" s="59"/>
      <c r="AO666" s="59"/>
      <c r="AP666" s="59"/>
      <c r="AQ666" s="59"/>
      <c r="AR666" s="59" t="s">
        <v>2308</v>
      </c>
      <c r="AS666" s="59"/>
      <c r="AT666" s="59"/>
      <c r="AU666" s="59"/>
      <c r="AV666" s="87"/>
      <c r="AW666" s="87"/>
      <c r="AX666" s="87"/>
      <c r="AY666" s="87"/>
      <c r="BD666" s="49">
        <v>543</v>
      </c>
    </row>
    <row r="667" spans="1:56" s="168" customFormat="1" ht="12.95" customHeight="1">
      <c r="A667" s="475" t="s">
        <v>319</v>
      </c>
      <c r="B667" s="449"/>
      <c r="C667" s="449"/>
      <c r="D667" s="487">
        <v>270002253</v>
      </c>
      <c r="E667" s="477" t="s">
        <v>4302</v>
      </c>
      <c r="F667" s="149"/>
      <c r="G667" s="293"/>
      <c r="H667" s="59" t="s">
        <v>2306</v>
      </c>
      <c r="I667" s="59" t="s">
        <v>2307</v>
      </c>
      <c r="J667" s="59" t="s">
        <v>2304</v>
      </c>
      <c r="K667" s="59" t="s">
        <v>104</v>
      </c>
      <c r="L667" s="464"/>
      <c r="M667" s="59"/>
      <c r="N667" s="178" t="s">
        <v>106</v>
      </c>
      <c r="O667" s="178" t="s">
        <v>107</v>
      </c>
      <c r="P667" s="59" t="s">
        <v>108</v>
      </c>
      <c r="Q667" s="178" t="s">
        <v>1094</v>
      </c>
      <c r="R667" s="59" t="s">
        <v>110</v>
      </c>
      <c r="S667" s="178" t="s">
        <v>107</v>
      </c>
      <c r="T667" s="59" t="s">
        <v>122</v>
      </c>
      <c r="U667" s="59" t="s">
        <v>112</v>
      </c>
      <c r="V667" s="178">
        <v>60</v>
      </c>
      <c r="W667" s="59" t="s">
        <v>113</v>
      </c>
      <c r="X667" s="178"/>
      <c r="Y667" s="178"/>
      <c r="Z667" s="178"/>
      <c r="AA667" s="478"/>
      <c r="AB667" s="59">
        <v>90</v>
      </c>
      <c r="AC667" s="59">
        <v>10</v>
      </c>
      <c r="AD667" s="479" t="s">
        <v>129</v>
      </c>
      <c r="AE667" s="59" t="s">
        <v>115</v>
      </c>
      <c r="AF667" s="480">
        <v>2993</v>
      </c>
      <c r="AG667" s="481">
        <v>16.25</v>
      </c>
      <c r="AH667" s="45">
        <f>AG667*AF667</f>
        <v>48636.25</v>
      </c>
      <c r="AI667" s="45">
        <f t="shared" si="41"/>
        <v>54472.600000000006</v>
      </c>
      <c r="AJ667" s="46"/>
      <c r="AK667" s="45"/>
      <c r="AL667" s="45"/>
      <c r="AM667" s="51" t="s">
        <v>116</v>
      </c>
      <c r="AN667" s="59"/>
      <c r="AO667" s="59"/>
      <c r="AP667" s="59"/>
      <c r="AQ667" s="59"/>
      <c r="AR667" s="59" t="s">
        <v>2308</v>
      </c>
      <c r="AS667" s="59"/>
      <c r="AT667" s="59"/>
      <c r="AU667" s="59"/>
      <c r="AV667" s="482"/>
      <c r="AW667" s="482"/>
      <c r="AX667" s="482"/>
      <c r="AY667" s="470"/>
      <c r="AZ667" s="455" t="s">
        <v>4047</v>
      </c>
      <c r="BA667" s="456">
        <v>22100468</v>
      </c>
      <c r="BB667" s="456"/>
      <c r="BC667" s="224"/>
      <c r="BD667" s="49">
        <v>544</v>
      </c>
    </row>
    <row r="668" spans="1:56" s="168" customFormat="1" ht="12.95" customHeight="1">
      <c r="A668" s="144" t="s">
        <v>333</v>
      </c>
      <c r="B668" s="152"/>
      <c r="C668" s="152"/>
      <c r="D668" s="155">
        <v>210019598</v>
      </c>
      <c r="E668" s="214" t="s">
        <v>1258</v>
      </c>
      <c r="F668" s="156">
        <v>22100575</v>
      </c>
      <c r="G668" s="157"/>
      <c r="H668" s="157" t="s">
        <v>2309</v>
      </c>
      <c r="I668" s="37" t="s">
        <v>2310</v>
      </c>
      <c r="J668" s="157" t="s">
        <v>139</v>
      </c>
      <c r="K668" s="157" t="s">
        <v>104</v>
      </c>
      <c r="L668" s="158"/>
      <c r="M668" s="157"/>
      <c r="N668" s="159" t="s">
        <v>106</v>
      </c>
      <c r="O668" s="159" t="s">
        <v>107</v>
      </c>
      <c r="P668" s="157" t="s">
        <v>108</v>
      </c>
      <c r="Q668" s="194" t="s">
        <v>1094</v>
      </c>
      <c r="R668" s="157" t="s">
        <v>110</v>
      </c>
      <c r="S668" s="159" t="s">
        <v>107</v>
      </c>
      <c r="T668" s="157" t="s">
        <v>122</v>
      </c>
      <c r="U668" s="157" t="s">
        <v>112</v>
      </c>
      <c r="V668" s="159">
        <v>60</v>
      </c>
      <c r="W668" s="37" t="s">
        <v>113</v>
      </c>
      <c r="X668" s="159"/>
      <c r="Y668" s="159"/>
      <c r="Z668" s="159"/>
      <c r="AA668" s="160"/>
      <c r="AB668" s="161">
        <v>90</v>
      </c>
      <c r="AC668" s="161">
        <v>10</v>
      </c>
      <c r="AD668" s="162" t="s">
        <v>140</v>
      </c>
      <c r="AE668" s="157" t="s">
        <v>115</v>
      </c>
      <c r="AF668" s="163">
        <v>3</v>
      </c>
      <c r="AG668" s="92">
        <v>1866.06</v>
      </c>
      <c r="AH668" s="164">
        <f>AF668*AG668</f>
        <v>5598.18</v>
      </c>
      <c r="AI668" s="165">
        <f t="shared" si="41"/>
        <v>6269.9616000000005</v>
      </c>
      <c r="AJ668" s="166"/>
      <c r="AK668" s="166"/>
      <c r="AL668" s="166"/>
      <c r="AM668" s="167" t="s">
        <v>116</v>
      </c>
      <c r="AN668" s="157"/>
      <c r="AO668" s="157"/>
      <c r="AP668" s="157"/>
      <c r="AQ668" s="157"/>
      <c r="AR668" s="37" t="s">
        <v>2311</v>
      </c>
      <c r="AS668" s="157"/>
      <c r="AT668" s="157"/>
      <c r="AU668" s="157"/>
      <c r="AV668" s="87"/>
      <c r="AW668" s="87"/>
      <c r="AX668" s="87"/>
      <c r="AY668" s="87"/>
      <c r="BD668" s="49">
        <v>545</v>
      </c>
    </row>
    <row r="669" spans="1:56" s="168" customFormat="1" ht="12.95" customHeight="1">
      <c r="A669" s="144" t="s">
        <v>350</v>
      </c>
      <c r="B669" s="152"/>
      <c r="C669" s="215" t="s">
        <v>2128</v>
      </c>
      <c r="D669" s="155">
        <v>210032842</v>
      </c>
      <c r="E669" s="214" t="s">
        <v>3640</v>
      </c>
      <c r="F669" s="156">
        <v>22100416</v>
      </c>
      <c r="G669" s="37"/>
      <c r="H669" s="37" t="s">
        <v>472</v>
      </c>
      <c r="I669" s="37" t="s">
        <v>439</v>
      </c>
      <c r="J669" s="37" t="s">
        <v>473</v>
      </c>
      <c r="K669" s="37" t="s">
        <v>404</v>
      </c>
      <c r="L669" s="158" t="s">
        <v>105</v>
      </c>
      <c r="M669" s="37" t="s">
        <v>121</v>
      </c>
      <c r="N669" s="39" t="s">
        <v>83</v>
      </c>
      <c r="O669" s="39" t="s">
        <v>107</v>
      </c>
      <c r="P669" s="37" t="s">
        <v>108</v>
      </c>
      <c r="Q669" s="39" t="s">
        <v>435</v>
      </c>
      <c r="R669" s="37" t="s">
        <v>110</v>
      </c>
      <c r="S669" s="39" t="s">
        <v>107</v>
      </c>
      <c r="T669" s="37" t="s">
        <v>122</v>
      </c>
      <c r="U669" s="37" t="s">
        <v>112</v>
      </c>
      <c r="V669" s="89">
        <v>60</v>
      </c>
      <c r="W669" s="37" t="s">
        <v>113</v>
      </c>
      <c r="X669" s="39"/>
      <c r="Y669" s="39"/>
      <c r="Z669" s="39"/>
      <c r="AA669" s="180">
        <v>30</v>
      </c>
      <c r="AB669" s="181">
        <v>60</v>
      </c>
      <c r="AC669" s="181">
        <v>10</v>
      </c>
      <c r="AD669" s="162" t="s">
        <v>129</v>
      </c>
      <c r="AE669" s="186" t="s">
        <v>115</v>
      </c>
      <c r="AF669" s="163">
        <v>6</v>
      </c>
      <c r="AG669" s="92">
        <v>639249.57999999996</v>
      </c>
      <c r="AH669" s="43">
        <v>0</v>
      </c>
      <c r="AI669" s="44">
        <f t="shared" si="41"/>
        <v>0</v>
      </c>
      <c r="AJ669" s="166"/>
      <c r="AK669" s="166"/>
      <c r="AL669" s="166"/>
      <c r="AM669" s="35" t="s">
        <v>116</v>
      </c>
      <c r="AN669" s="37"/>
      <c r="AO669" s="37"/>
      <c r="AP669" s="37"/>
      <c r="AQ669" s="37"/>
      <c r="AR669" s="37" t="s">
        <v>2312</v>
      </c>
      <c r="AS669" s="37"/>
      <c r="AT669" s="37"/>
      <c r="AU669" s="37"/>
      <c r="AV669" s="87"/>
      <c r="AW669" s="87"/>
      <c r="AX669" s="87"/>
      <c r="AY669" s="87"/>
      <c r="BD669" s="49">
        <v>546</v>
      </c>
    </row>
    <row r="670" spans="1:56" s="168" customFormat="1" ht="12.95" customHeight="1">
      <c r="A670" s="395" t="s">
        <v>350</v>
      </c>
      <c r="B670" s="449"/>
      <c r="C670" s="293" t="s">
        <v>2095</v>
      </c>
      <c r="D670" s="395">
        <v>210032842</v>
      </c>
      <c r="E670" s="477" t="s">
        <v>4399</v>
      </c>
      <c r="F670" s="149"/>
      <c r="G670" s="293"/>
      <c r="H670" s="37" t="s">
        <v>472</v>
      </c>
      <c r="I670" s="37" t="s">
        <v>439</v>
      </c>
      <c r="J670" s="37" t="s">
        <v>473</v>
      </c>
      <c r="K670" s="37" t="s">
        <v>404</v>
      </c>
      <c r="L670" s="464" t="s">
        <v>105</v>
      </c>
      <c r="M670" s="37" t="s">
        <v>121</v>
      </c>
      <c r="N670" s="39" t="s">
        <v>83</v>
      </c>
      <c r="O670" s="39" t="s">
        <v>107</v>
      </c>
      <c r="P670" s="37" t="s">
        <v>108</v>
      </c>
      <c r="Q670" s="39" t="s">
        <v>1094</v>
      </c>
      <c r="R670" s="37" t="s">
        <v>110</v>
      </c>
      <c r="S670" s="39" t="s">
        <v>107</v>
      </c>
      <c r="T670" s="37" t="s">
        <v>122</v>
      </c>
      <c r="U670" s="37" t="s">
        <v>112</v>
      </c>
      <c r="V670" s="39">
        <v>60</v>
      </c>
      <c r="W670" s="37" t="s">
        <v>113</v>
      </c>
      <c r="X670" s="39"/>
      <c r="Y670" s="39"/>
      <c r="Z670" s="39"/>
      <c r="AA670" s="488">
        <v>30</v>
      </c>
      <c r="AB670" s="59">
        <v>60</v>
      </c>
      <c r="AC670" s="59">
        <v>10</v>
      </c>
      <c r="AD670" s="42" t="s">
        <v>129</v>
      </c>
      <c r="AE670" s="37" t="s">
        <v>115</v>
      </c>
      <c r="AF670" s="42">
        <v>8</v>
      </c>
      <c r="AG670" s="45">
        <v>538991.28</v>
      </c>
      <c r="AH670" s="43">
        <v>0</v>
      </c>
      <c r="AI670" s="44">
        <f t="shared" si="41"/>
        <v>0</v>
      </c>
      <c r="AJ670" s="46"/>
      <c r="AK670" s="45"/>
      <c r="AL670" s="45"/>
      <c r="AM670" s="35" t="s">
        <v>116</v>
      </c>
      <c r="AN670" s="37"/>
      <c r="AO670" s="37"/>
      <c r="AP670" s="37"/>
      <c r="AQ670" s="37"/>
      <c r="AR670" s="37" t="s">
        <v>2312</v>
      </c>
      <c r="AS670" s="37" t="s">
        <v>2312</v>
      </c>
      <c r="AT670" s="37"/>
      <c r="AU670" s="37"/>
      <c r="AV670" s="489"/>
      <c r="AW670" s="489"/>
      <c r="AX670" s="489"/>
      <c r="AY670" s="37"/>
      <c r="AZ670" s="281" t="s">
        <v>4093</v>
      </c>
      <c r="BA670" s="458">
        <v>22100416</v>
      </c>
      <c r="BB670" s="458"/>
      <c r="BC670" s="224"/>
      <c r="BD670" s="49">
        <v>547</v>
      </c>
    </row>
    <row r="671" spans="1:56" s="168" customFormat="1" ht="12.95" customHeight="1">
      <c r="A671" s="475" t="s">
        <v>350</v>
      </c>
      <c r="B671" s="1071"/>
      <c r="C671" s="1071"/>
      <c r="D671" s="155">
        <v>210032842</v>
      </c>
      <c r="E671" s="1080" t="s">
        <v>4791</v>
      </c>
      <c r="F671" s="1071"/>
      <c r="G671" s="617"/>
      <c r="H671" s="741" t="s">
        <v>472</v>
      </c>
      <c r="I671" s="741" t="s">
        <v>439</v>
      </c>
      <c r="J671" s="741" t="s">
        <v>473</v>
      </c>
      <c r="K671" s="547" t="s">
        <v>150</v>
      </c>
      <c r="L671" s="233" t="s">
        <v>105</v>
      </c>
      <c r="M671" s="547" t="s">
        <v>121</v>
      </c>
      <c r="N671" s="143" t="s">
        <v>83</v>
      </c>
      <c r="O671" s="469" t="s">
        <v>107</v>
      </c>
      <c r="P671" s="741" t="s">
        <v>108</v>
      </c>
      <c r="Q671" s="469" t="s">
        <v>2156</v>
      </c>
      <c r="R671" s="547" t="s">
        <v>110</v>
      </c>
      <c r="S671" s="469" t="s">
        <v>107</v>
      </c>
      <c r="T671" s="741" t="s">
        <v>122</v>
      </c>
      <c r="U671" s="741" t="s">
        <v>112</v>
      </c>
      <c r="V671" s="469">
        <v>60</v>
      </c>
      <c r="W671" s="741" t="s">
        <v>113</v>
      </c>
      <c r="X671" s="469"/>
      <c r="Y671" s="469"/>
      <c r="Z671" s="469"/>
      <c r="AA671" s="547">
        <v>30</v>
      </c>
      <c r="AB671" s="547">
        <v>60</v>
      </c>
      <c r="AC671" s="547">
        <v>10</v>
      </c>
      <c r="AD671" s="1049" t="s">
        <v>129</v>
      </c>
      <c r="AE671" s="741" t="s">
        <v>115</v>
      </c>
      <c r="AF671" s="745">
        <v>8</v>
      </c>
      <c r="AG671" s="587">
        <v>538991.28</v>
      </c>
      <c r="AH671" s="1051">
        <v>4311930.24</v>
      </c>
      <c r="AI671" s="1051">
        <f t="shared" si="41"/>
        <v>4829361.8688000003</v>
      </c>
      <c r="AJ671" s="1052"/>
      <c r="AK671" s="1053"/>
      <c r="AL671" s="1053"/>
      <c r="AM671" s="466" t="s">
        <v>116</v>
      </c>
      <c r="AN671" s="741"/>
      <c r="AO671" s="741"/>
      <c r="AP671" s="741"/>
      <c r="AQ671" s="741"/>
      <c r="AR671" s="741" t="s">
        <v>2312</v>
      </c>
      <c r="AS671" s="741"/>
      <c r="AT671" s="741"/>
      <c r="AU671" s="741"/>
      <c r="AV671" s="482"/>
      <c r="AW671" s="482"/>
      <c r="AX671" s="482"/>
      <c r="AY671" s="741" t="s">
        <v>4728</v>
      </c>
      <c r="AZ671" s="1079"/>
      <c r="BA671" s="366"/>
      <c r="BB671" s="366"/>
      <c r="BC671" s="118" t="e">
        <f>VLOOKUP(#REF!,$E$13:$BD$2009,53,0)</f>
        <v>#REF!</v>
      </c>
      <c r="BD671" s="785" t="e">
        <f>BC671+0.5</f>
        <v>#REF!</v>
      </c>
    </row>
    <row r="672" spans="1:56" s="168" customFormat="1" ht="12.95" customHeight="1">
      <c r="A672" s="144" t="s">
        <v>333</v>
      </c>
      <c r="B672" s="152"/>
      <c r="C672" s="152"/>
      <c r="D672" s="155">
        <v>220031699</v>
      </c>
      <c r="E672" s="214" t="s">
        <v>3641</v>
      </c>
      <c r="F672" s="156">
        <v>22100642</v>
      </c>
      <c r="G672" s="157"/>
      <c r="H672" s="157" t="s">
        <v>438</v>
      </c>
      <c r="I672" s="37" t="s">
        <v>439</v>
      </c>
      <c r="J672" s="157" t="s">
        <v>1211</v>
      </c>
      <c r="K672" s="157" t="s">
        <v>150</v>
      </c>
      <c r="L672" s="158"/>
      <c r="M672" s="157" t="s">
        <v>121</v>
      </c>
      <c r="N672" s="159" t="s">
        <v>83</v>
      </c>
      <c r="O672" s="159" t="s">
        <v>107</v>
      </c>
      <c r="P672" s="157" t="s">
        <v>108</v>
      </c>
      <c r="Q672" s="194" t="s">
        <v>1094</v>
      </c>
      <c r="R672" s="157" t="s">
        <v>110</v>
      </c>
      <c r="S672" s="159" t="s">
        <v>107</v>
      </c>
      <c r="T672" s="157" t="s">
        <v>122</v>
      </c>
      <c r="U672" s="157" t="s">
        <v>112</v>
      </c>
      <c r="V672" s="159">
        <v>60</v>
      </c>
      <c r="W672" s="37" t="s">
        <v>113</v>
      </c>
      <c r="X672" s="159"/>
      <c r="Y672" s="159"/>
      <c r="Z672" s="159"/>
      <c r="AA672" s="160">
        <v>30</v>
      </c>
      <c r="AB672" s="161">
        <v>60</v>
      </c>
      <c r="AC672" s="161">
        <v>10</v>
      </c>
      <c r="AD672" s="162" t="s">
        <v>129</v>
      </c>
      <c r="AE672" s="157" t="s">
        <v>115</v>
      </c>
      <c r="AF672" s="163">
        <v>12</v>
      </c>
      <c r="AG672" s="92">
        <v>13137.5</v>
      </c>
      <c r="AH672" s="164">
        <f>AF672*AG672</f>
        <v>157650</v>
      </c>
      <c r="AI672" s="165">
        <f t="shared" si="41"/>
        <v>176568.00000000003</v>
      </c>
      <c r="AJ672" s="166"/>
      <c r="AK672" s="166"/>
      <c r="AL672" s="166"/>
      <c r="AM672" s="167" t="s">
        <v>116</v>
      </c>
      <c r="AN672" s="157"/>
      <c r="AO672" s="157"/>
      <c r="AP672" s="157"/>
      <c r="AQ672" s="157"/>
      <c r="AR672" s="37" t="s">
        <v>2313</v>
      </c>
      <c r="AS672" s="157"/>
      <c r="AT672" s="157"/>
      <c r="AU672" s="157"/>
      <c r="AV672" s="87"/>
      <c r="AW672" s="87"/>
      <c r="AX672" s="87"/>
      <c r="AY672" s="87"/>
      <c r="BD672" s="49">
        <v>548</v>
      </c>
    </row>
    <row r="673" spans="1:258" s="168" customFormat="1" ht="12.95" customHeight="1">
      <c r="A673" s="144" t="s">
        <v>2152</v>
      </c>
      <c r="B673" s="152"/>
      <c r="C673" s="152"/>
      <c r="D673" s="155">
        <v>210000406</v>
      </c>
      <c r="E673" s="214" t="s">
        <v>3642</v>
      </c>
      <c r="F673" s="156">
        <v>22100740</v>
      </c>
      <c r="G673" s="169"/>
      <c r="H673" s="169" t="s">
        <v>450</v>
      </c>
      <c r="I673" s="170" t="s">
        <v>439</v>
      </c>
      <c r="J673" s="169" t="s">
        <v>452</v>
      </c>
      <c r="K673" s="169" t="s">
        <v>150</v>
      </c>
      <c r="L673" s="158"/>
      <c r="M673" s="170" t="s">
        <v>121</v>
      </c>
      <c r="N673" s="171" t="s">
        <v>83</v>
      </c>
      <c r="O673" s="171" t="s">
        <v>107</v>
      </c>
      <c r="P673" s="169" t="s">
        <v>108</v>
      </c>
      <c r="Q673" s="194" t="s">
        <v>2156</v>
      </c>
      <c r="R673" s="169" t="s">
        <v>110</v>
      </c>
      <c r="S673" s="171" t="s">
        <v>107</v>
      </c>
      <c r="T673" s="169" t="s">
        <v>122</v>
      </c>
      <c r="U673" s="169" t="s">
        <v>112</v>
      </c>
      <c r="V673" s="171">
        <v>60</v>
      </c>
      <c r="W673" s="170" t="s">
        <v>113</v>
      </c>
      <c r="X673" s="171"/>
      <c r="Y673" s="171"/>
      <c r="Z673" s="171"/>
      <c r="AA673" s="172">
        <v>30</v>
      </c>
      <c r="AB673" s="173">
        <v>60</v>
      </c>
      <c r="AC673" s="173">
        <v>10</v>
      </c>
      <c r="AD673" s="174" t="s">
        <v>129</v>
      </c>
      <c r="AE673" s="169" t="s">
        <v>115</v>
      </c>
      <c r="AF673" s="175">
        <v>12</v>
      </c>
      <c r="AG673" s="176">
        <v>296923</v>
      </c>
      <c r="AH673" s="43">
        <v>0</v>
      </c>
      <c r="AI673" s="44">
        <f t="shared" si="41"/>
        <v>0</v>
      </c>
      <c r="AJ673" s="166"/>
      <c r="AK673" s="166"/>
      <c r="AL673" s="166"/>
      <c r="AM673" s="177" t="s">
        <v>116</v>
      </c>
      <c r="AN673" s="169"/>
      <c r="AO673" s="169"/>
      <c r="AP673" s="169"/>
      <c r="AQ673" s="169"/>
      <c r="AR673" s="169" t="s">
        <v>2314</v>
      </c>
      <c r="AS673" s="169"/>
      <c r="AT673" s="169"/>
      <c r="AU673" s="169"/>
      <c r="AV673" s="87"/>
      <c r="AW673" s="87"/>
      <c r="AX673" s="87"/>
      <c r="AY673" s="87"/>
      <c r="BD673" s="49">
        <v>549</v>
      </c>
    </row>
    <row r="674" spans="1:258" s="216" customFormat="1" ht="13.15" customHeight="1">
      <c r="A674" s="469" t="s">
        <v>2152</v>
      </c>
      <c r="B674" s="617"/>
      <c r="C674" s="617"/>
      <c r="D674" s="143">
        <v>210000406</v>
      </c>
      <c r="E674" s="1108" t="s">
        <v>4848</v>
      </c>
      <c r="F674" s="617"/>
      <c r="G674" s="617"/>
      <c r="H674" s="1082" t="s">
        <v>450</v>
      </c>
      <c r="I674" s="1082" t="s">
        <v>439</v>
      </c>
      <c r="J674" s="1082" t="s">
        <v>452</v>
      </c>
      <c r="K674" s="547" t="s">
        <v>150</v>
      </c>
      <c r="L674" s="109" t="s">
        <v>4720</v>
      </c>
      <c r="M674" s="143" t="s">
        <v>121</v>
      </c>
      <c r="N674" s="1100" t="s">
        <v>83</v>
      </c>
      <c r="O674" s="1083" t="s">
        <v>107</v>
      </c>
      <c r="P674" s="1082" t="s">
        <v>108</v>
      </c>
      <c r="Q674" s="469" t="s">
        <v>2156</v>
      </c>
      <c r="R674" s="1084" t="s">
        <v>110</v>
      </c>
      <c r="S674" s="1083" t="s">
        <v>107</v>
      </c>
      <c r="T674" s="1082" t="s">
        <v>122</v>
      </c>
      <c r="U674" s="1082" t="s">
        <v>112</v>
      </c>
      <c r="V674" s="1083">
        <v>60</v>
      </c>
      <c r="W674" s="1082" t="s">
        <v>113</v>
      </c>
      <c r="X674" s="1083"/>
      <c r="Y674" s="1083"/>
      <c r="Z674" s="1083"/>
      <c r="AA674" s="547">
        <v>30</v>
      </c>
      <c r="AB674" s="547">
        <v>60</v>
      </c>
      <c r="AC674" s="547">
        <v>10</v>
      </c>
      <c r="AD674" s="1085" t="s">
        <v>129</v>
      </c>
      <c r="AE674" s="1050" t="s">
        <v>115</v>
      </c>
      <c r="AF674" s="1109">
        <v>12</v>
      </c>
      <c r="AG674" s="745">
        <v>339894</v>
      </c>
      <c r="AH674" s="1051">
        <v>4078728</v>
      </c>
      <c r="AI674" s="1051">
        <f t="shared" si="41"/>
        <v>4568175.3600000003</v>
      </c>
      <c r="AJ674" s="1052"/>
      <c r="AK674" s="1053"/>
      <c r="AL674" s="1053"/>
      <c r="AM674" s="1086" t="s">
        <v>116</v>
      </c>
      <c r="AN674" s="1082"/>
      <c r="AO674" s="1082"/>
      <c r="AP674" s="1082"/>
      <c r="AQ674" s="1082"/>
      <c r="AR674" s="1082" t="s">
        <v>2314</v>
      </c>
      <c r="AS674" s="1082"/>
      <c r="AT674" s="1082"/>
      <c r="AU674" s="1082"/>
      <c r="AV674" s="482"/>
      <c r="AW674" s="482"/>
      <c r="AX674" s="482"/>
      <c r="AY674" s="741" t="s">
        <v>4034</v>
      </c>
      <c r="AZ674" s="482"/>
      <c r="BA674" s="448"/>
      <c r="BB674" s="366"/>
      <c r="BC674" s="118" t="e">
        <f>VLOOKUP(#REF!,$E$13:$BD$2009,53,0)</f>
        <v>#REF!</v>
      </c>
      <c r="BD674" s="785" t="e">
        <f>BC674+0.5</f>
        <v>#REF!</v>
      </c>
    </row>
    <row r="675" spans="1:258" s="168" customFormat="1" ht="12.95" customHeight="1">
      <c r="A675" s="144" t="s">
        <v>2152</v>
      </c>
      <c r="B675" s="152"/>
      <c r="C675" s="152"/>
      <c r="D675" s="155">
        <v>210000411</v>
      </c>
      <c r="E675" s="214" t="s">
        <v>3643</v>
      </c>
      <c r="F675" s="156">
        <v>22100741</v>
      </c>
      <c r="G675" s="169"/>
      <c r="H675" s="169" t="s">
        <v>450</v>
      </c>
      <c r="I675" s="170" t="s">
        <v>439</v>
      </c>
      <c r="J675" s="169" t="s">
        <v>452</v>
      </c>
      <c r="K675" s="169" t="s">
        <v>150</v>
      </c>
      <c r="L675" s="158"/>
      <c r="M675" s="170" t="s">
        <v>121</v>
      </c>
      <c r="N675" s="171" t="s">
        <v>83</v>
      </c>
      <c r="O675" s="171" t="s">
        <v>107</v>
      </c>
      <c r="P675" s="169" t="s">
        <v>108</v>
      </c>
      <c r="Q675" s="194" t="s">
        <v>2156</v>
      </c>
      <c r="R675" s="169" t="s">
        <v>110</v>
      </c>
      <c r="S675" s="171" t="s">
        <v>107</v>
      </c>
      <c r="T675" s="169" t="s">
        <v>122</v>
      </c>
      <c r="U675" s="169" t="s">
        <v>112</v>
      </c>
      <c r="V675" s="171">
        <v>60</v>
      </c>
      <c r="W675" s="170" t="s">
        <v>113</v>
      </c>
      <c r="X675" s="171"/>
      <c r="Y675" s="171"/>
      <c r="Z675" s="171"/>
      <c r="AA675" s="172">
        <v>30</v>
      </c>
      <c r="AB675" s="173">
        <v>60</v>
      </c>
      <c r="AC675" s="173">
        <v>10</v>
      </c>
      <c r="AD675" s="174" t="s">
        <v>129</v>
      </c>
      <c r="AE675" s="169" t="s">
        <v>115</v>
      </c>
      <c r="AF675" s="175">
        <v>3</v>
      </c>
      <c r="AG675" s="176">
        <v>441329.5</v>
      </c>
      <c r="AH675" s="43">
        <v>0</v>
      </c>
      <c r="AI675" s="44">
        <f t="shared" si="41"/>
        <v>0</v>
      </c>
      <c r="AJ675" s="166"/>
      <c r="AK675" s="166"/>
      <c r="AL675" s="166"/>
      <c r="AM675" s="177" t="s">
        <v>116</v>
      </c>
      <c r="AN675" s="169"/>
      <c r="AO675" s="169"/>
      <c r="AP675" s="169"/>
      <c r="AQ675" s="169"/>
      <c r="AR675" s="169" t="s">
        <v>2315</v>
      </c>
      <c r="AS675" s="169"/>
      <c r="AT675" s="169"/>
      <c r="AU675" s="169"/>
      <c r="AV675" s="87"/>
      <c r="AW675" s="87"/>
      <c r="AX675" s="87"/>
      <c r="AY675" s="87"/>
      <c r="BD675" s="49">
        <v>550</v>
      </c>
      <c r="BE675" s="216"/>
      <c r="BF675" s="216"/>
      <c r="BG675" s="216"/>
      <c r="BH675" s="216"/>
      <c r="BI675" s="216"/>
      <c r="BJ675" s="216"/>
      <c r="BK675" s="216"/>
      <c r="BL675" s="216"/>
      <c r="BM675" s="216"/>
      <c r="BN675" s="216"/>
      <c r="BO675" s="216"/>
      <c r="BP675" s="216"/>
      <c r="BQ675" s="216"/>
      <c r="BR675" s="216"/>
      <c r="BS675" s="216"/>
      <c r="BT675" s="216"/>
      <c r="BU675" s="216"/>
      <c r="BV675" s="216"/>
      <c r="BW675" s="216"/>
      <c r="BX675" s="216"/>
      <c r="BY675" s="216"/>
      <c r="BZ675" s="216"/>
      <c r="CA675" s="216"/>
      <c r="CB675" s="216"/>
      <c r="CC675" s="216"/>
      <c r="CD675" s="216"/>
      <c r="CE675" s="216"/>
      <c r="CF675" s="216"/>
      <c r="CG675" s="216"/>
      <c r="CH675" s="216"/>
      <c r="CI675" s="216"/>
      <c r="CJ675" s="216"/>
      <c r="CK675" s="216"/>
      <c r="CL675" s="216"/>
      <c r="CM675" s="216"/>
      <c r="CN675" s="216"/>
      <c r="CO675" s="216"/>
      <c r="CP675" s="216"/>
      <c r="CQ675" s="216"/>
      <c r="CR675" s="216"/>
      <c r="CS675" s="216"/>
      <c r="CT675" s="216"/>
      <c r="CU675" s="216"/>
      <c r="CV675" s="216"/>
      <c r="CW675" s="216"/>
      <c r="CX675" s="216"/>
      <c r="CY675" s="216"/>
      <c r="CZ675" s="216"/>
      <c r="DA675" s="216"/>
      <c r="DB675" s="216"/>
      <c r="DC675" s="216"/>
      <c r="DD675" s="216"/>
      <c r="DE675" s="216"/>
      <c r="DF675" s="216"/>
      <c r="DG675" s="216"/>
      <c r="DH675" s="216"/>
      <c r="DI675" s="216"/>
      <c r="DJ675" s="216"/>
      <c r="DK675" s="216"/>
      <c r="DL675" s="216"/>
      <c r="DM675" s="216"/>
      <c r="DN675" s="216"/>
      <c r="DO675" s="216"/>
      <c r="DP675" s="216"/>
      <c r="DQ675" s="216"/>
      <c r="DR675" s="216"/>
      <c r="DS675" s="216"/>
      <c r="DT675" s="216"/>
      <c r="DU675" s="216"/>
      <c r="DV675" s="216"/>
      <c r="DW675" s="216"/>
      <c r="DX675" s="216"/>
      <c r="DY675" s="216"/>
      <c r="DZ675" s="216"/>
      <c r="EA675" s="216"/>
      <c r="EB675" s="216"/>
      <c r="EC675" s="216"/>
      <c r="ED675" s="216"/>
      <c r="EE675" s="216"/>
      <c r="EF675" s="216"/>
      <c r="EG675" s="216"/>
      <c r="EH675" s="216"/>
      <c r="EI675" s="216"/>
      <c r="EJ675" s="216"/>
      <c r="EK675" s="216"/>
      <c r="EL675" s="216"/>
      <c r="EM675" s="216"/>
      <c r="EN675" s="216"/>
      <c r="EO675" s="216"/>
      <c r="EP675" s="216"/>
      <c r="EQ675" s="216"/>
      <c r="ER675" s="216"/>
      <c r="ES675" s="216"/>
      <c r="ET675" s="216"/>
      <c r="EU675" s="216"/>
      <c r="EV675" s="216"/>
      <c r="EW675" s="216"/>
      <c r="EX675" s="216"/>
      <c r="EY675" s="216"/>
      <c r="EZ675" s="216"/>
      <c r="FA675" s="216"/>
      <c r="FB675" s="216"/>
      <c r="FC675" s="216"/>
      <c r="FD675" s="216"/>
      <c r="FE675" s="216"/>
      <c r="FF675" s="216"/>
      <c r="FG675" s="216"/>
      <c r="FH675" s="216"/>
      <c r="FI675" s="216"/>
      <c r="FJ675" s="216"/>
      <c r="FK675" s="216"/>
      <c r="FL675" s="216"/>
      <c r="FM675" s="216"/>
      <c r="FN675" s="216"/>
      <c r="FO675" s="216"/>
      <c r="FP675" s="216"/>
      <c r="FQ675" s="216"/>
      <c r="FR675" s="216"/>
      <c r="FS675" s="216"/>
      <c r="FT675" s="216"/>
      <c r="FU675" s="216"/>
      <c r="FV675" s="216"/>
      <c r="FW675" s="216"/>
      <c r="FX675" s="216"/>
      <c r="FY675" s="216"/>
      <c r="FZ675" s="216"/>
      <c r="GA675" s="216"/>
      <c r="GB675" s="216"/>
      <c r="GC675" s="216"/>
      <c r="GD675" s="216"/>
      <c r="GE675" s="216"/>
      <c r="GF675" s="216"/>
      <c r="GG675" s="216"/>
      <c r="GH675" s="216"/>
      <c r="GI675" s="216"/>
      <c r="GJ675" s="216"/>
      <c r="GK675" s="216"/>
      <c r="GL675" s="216"/>
      <c r="GM675" s="216"/>
      <c r="GN675" s="216"/>
      <c r="GO675" s="216"/>
      <c r="GP675" s="216"/>
      <c r="GQ675" s="216"/>
      <c r="GR675" s="216"/>
      <c r="GS675" s="216"/>
      <c r="GT675" s="216"/>
      <c r="GU675" s="216"/>
      <c r="GV675" s="216"/>
      <c r="GW675" s="216"/>
      <c r="GX675" s="216"/>
      <c r="GY675" s="216"/>
      <c r="GZ675" s="216"/>
      <c r="HA675" s="216"/>
      <c r="HB675" s="216"/>
      <c r="HC675" s="216"/>
      <c r="HD675" s="216"/>
      <c r="HE675" s="216"/>
      <c r="HF675" s="216"/>
      <c r="HG675" s="216"/>
      <c r="HH675" s="216"/>
      <c r="HI675" s="216"/>
      <c r="HJ675" s="216"/>
      <c r="HK675" s="216"/>
      <c r="HL675" s="216"/>
      <c r="HM675" s="216"/>
      <c r="HN675" s="216"/>
      <c r="HO675" s="216"/>
      <c r="HP675" s="216"/>
      <c r="HQ675" s="216"/>
      <c r="HR675" s="216"/>
      <c r="HS675" s="216"/>
      <c r="HT675" s="216"/>
      <c r="HU675" s="216"/>
      <c r="HV675" s="216"/>
      <c r="HW675" s="216"/>
      <c r="HX675" s="216"/>
      <c r="HY675" s="216"/>
      <c r="HZ675" s="216"/>
      <c r="IA675" s="216"/>
      <c r="IB675" s="216"/>
      <c r="IC675" s="216"/>
      <c r="ID675" s="216"/>
      <c r="IE675" s="216"/>
      <c r="IF675" s="216"/>
      <c r="IG675" s="216"/>
      <c r="IH675" s="216"/>
      <c r="II675" s="216"/>
      <c r="IJ675" s="216"/>
      <c r="IK675" s="216"/>
      <c r="IL675" s="216"/>
      <c r="IM675" s="216"/>
      <c r="IN675" s="216"/>
      <c r="IO675" s="216"/>
      <c r="IP675" s="216"/>
      <c r="IQ675" s="216"/>
      <c r="IR675" s="216"/>
      <c r="IS675" s="216"/>
      <c r="IT675" s="216"/>
      <c r="IU675" s="216"/>
      <c r="IV675" s="216"/>
      <c r="IW675" s="216"/>
      <c r="IX675" s="216"/>
    </row>
    <row r="676" spans="1:258" s="168" customFormat="1" ht="12.95" customHeight="1">
      <c r="A676" s="475" t="s">
        <v>2152</v>
      </c>
      <c r="B676" s="1071"/>
      <c r="C676" s="1071"/>
      <c r="D676" s="155">
        <v>210000411</v>
      </c>
      <c r="E676" s="1080" t="s">
        <v>4849</v>
      </c>
      <c r="F676" s="1071"/>
      <c r="G676" s="617"/>
      <c r="H676" s="1082" t="s">
        <v>450</v>
      </c>
      <c r="I676" s="1082" t="s">
        <v>439</v>
      </c>
      <c r="J676" s="1082" t="s">
        <v>452</v>
      </c>
      <c r="K676" s="547" t="s">
        <v>150</v>
      </c>
      <c r="L676" s="109" t="s">
        <v>4720</v>
      </c>
      <c r="M676" s="143" t="s">
        <v>121</v>
      </c>
      <c r="N676" s="1100" t="s">
        <v>83</v>
      </c>
      <c r="O676" s="1083" t="s">
        <v>107</v>
      </c>
      <c r="P676" s="1082" t="s">
        <v>108</v>
      </c>
      <c r="Q676" s="469" t="s">
        <v>2156</v>
      </c>
      <c r="R676" s="1084" t="s">
        <v>110</v>
      </c>
      <c r="S676" s="1083" t="s">
        <v>107</v>
      </c>
      <c r="T676" s="1082" t="s">
        <v>122</v>
      </c>
      <c r="U676" s="1082" t="s">
        <v>112</v>
      </c>
      <c r="V676" s="1083">
        <v>60</v>
      </c>
      <c r="W676" s="1082" t="s">
        <v>113</v>
      </c>
      <c r="X676" s="1083"/>
      <c r="Y676" s="1083"/>
      <c r="Z676" s="1083"/>
      <c r="AA676" s="547">
        <v>30</v>
      </c>
      <c r="AB676" s="547">
        <v>60</v>
      </c>
      <c r="AC676" s="547">
        <v>10</v>
      </c>
      <c r="AD676" s="1085" t="s">
        <v>129</v>
      </c>
      <c r="AE676" s="1050" t="s">
        <v>115</v>
      </c>
      <c r="AF676" s="1109">
        <v>3</v>
      </c>
      <c r="AG676" s="745">
        <v>489460</v>
      </c>
      <c r="AH676" s="1051">
        <v>1468380</v>
      </c>
      <c r="AI676" s="1051">
        <f t="shared" si="41"/>
        <v>1644585.6</v>
      </c>
      <c r="AJ676" s="1052"/>
      <c r="AK676" s="1053"/>
      <c r="AL676" s="1053"/>
      <c r="AM676" s="1086" t="s">
        <v>116</v>
      </c>
      <c r="AN676" s="1082"/>
      <c r="AO676" s="1082"/>
      <c r="AP676" s="1082"/>
      <c r="AQ676" s="1082"/>
      <c r="AR676" s="1082" t="s">
        <v>2315</v>
      </c>
      <c r="AS676" s="1082"/>
      <c r="AT676" s="1082"/>
      <c r="AU676" s="1082"/>
      <c r="AV676" s="482"/>
      <c r="AW676" s="482"/>
      <c r="AX676" s="482"/>
      <c r="AY676" s="741" t="s">
        <v>4034</v>
      </c>
      <c r="AZ676" s="1087"/>
      <c r="BA676" s="366"/>
      <c r="BB676" s="366"/>
      <c r="BC676" s="118" t="e">
        <f>VLOOKUP(#REF!,$E$13:$BD$2009,53,0)</f>
        <v>#REF!</v>
      </c>
      <c r="BD676" s="785" t="e">
        <f>BC676+0.5</f>
        <v>#REF!</v>
      </c>
    </row>
    <row r="677" spans="1:258" s="168" customFormat="1" ht="12.95" customHeight="1">
      <c r="A677" s="144" t="s">
        <v>2152</v>
      </c>
      <c r="B677" s="152"/>
      <c r="C677" s="152"/>
      <c r="D677" s="155">
        <v>210030150</v>
      </c>
      <c r="E677" s="214" t="s">
        <v>3644</v>
      </c>
      <c r="F677" s="156">
        <v>22100742</v>
      </c>
      <c r="G677" s="169"/>
      <c r="H677" s="169" t="s">
        <v>450</v>
      </c>
      <c r="I677" s="170" t="s">
        <v>439</v>
      </c>
      <c r="J677" s="169" t="s">
        <v>452</v>
      </c>
      <c r="K677" s="169" t="s">
        <v>150</v>
      </c>
      <c r="L677" s="158"/>
      <c r="M677" s="170" t="s">
        <v>121</v>
      </c>
      <c r="N677" s="171" t="s">
        <v>83</v>
      </c>
      <c r="O677" s="171" t="s">
        <v>107</v>
      </c>
      <c r="P677" s="169" t="s">
        <v>108</v>
      </c>
      <c r="Q677" s="194" t="s">
        <v>2156</v>
      </c>
      <c r="R677" s="169" t="s">
        <v>110</v>
      </c>
      <c r="S677" s="171" t="s">
        <v>107</v>
      </c>
      <c r="T677" s="169" t="s">
        <v>122</v>
      </c>
      <c r="U677" s="169" t="s">
        <v>112</v>
      </c>
      <c r="V677" s="171">
        <v>60</v>
      </c>
      <c r="W677" s="170" t="s">
        <v>113</v>
      </c>
      <c r="X677" s="171"/>
      <c r="Y677" s="171"/>
      <c r="Z677" s="171"/>
      <c r="AA677" s="172">
        <v>30</v>
      </c>
      <c r="AB677" s="173">
        <v>60</v>
      </c>
      <c r="AC677" s="173">
        <v>10</v>
      </c>
      <c r="AD677" s="174" t="s">
        <v>129</v>
      </c>
      <c r="AE677" s="169" t="s">
        <v>115</v>
      </c>
      <c r="AF677" s="175">
        <v>3</v>
      </c>
      <c r="AG677" s="176">
        <v>185106.5</v>
      </c>
      <c r="AH677" s="43">
        <v>0</v>
      </c>
      <c r="AI677" s="44">
        <f t="shared" si="41"/>
        <v>0</v>
      </c>
      <c r="AJ677" s="166"/>
      <c r="AK677" s="166"/>
      <c r="AL677" s="166"/>
      <c r="AM677" s="177" t="s">
        <v>116</v>
      </c>
      <c r="AN677" s="169"/>
      <c r="AO677" s="169"/>
      <c r="AP677" s="169"/>
      <c r="AQ677" s="169"/>
      <c r="AR677" s="169" t="s">
        <v>2316</v>
      </c>
      <c r="AS677" s="169"/>
      <c r="AT677" s="169"/>
      <c r="AU677" s="169"/>
      <c r="AV677" s="87"/>
      <c r="AW677" s="87"/>
      <c r="AX677" s="87"/>
      <c r="AY677" s="87"/>
      <c r="BD677" s="49">
        <v>551</v>
      </c>
    </row>
    <row r="678" spans="1:258" s="168" customFormat="1" ht="12.95" customHeight="1">
      <c r="A678" s="475" t="s">
        <v>2152</v>
      </c>
      <c r="B678" s="1071"/>
      <c r="C678" s="1071"/>
      <c r="D678" s="155">
        <v>210030150</v>
      </c>
      <c r="E678" s="1080" t="s">
        <v>4850</v>
      </c>
      <c r="F678" s="1071"/>
      <c r="G678" s="617"/>
      <c r="H678" s="1082" t="s">
        <v>450</v>
      </c>
      <c r="I678" s="1082" t="s">
        <v>439</v>
      </c>
      <c r="J678" s="1082" t="s">
        <v>452</v>
      </c>
      <c r="K678" s="547" t="s">
        <v>150</v>
      </c>
      <c r="L678" s="109" t="s">
        <v>4720</v>
      </c>
      <c r="M678" s="143" t="s">
        <v>121</v>
      </c>
      <c r="N678" s="1100" t="s">
        <v>83</v>
      </c>
      <c r="O678" s="1083" t="s">
        <v>107</v>
      </c>
      <c r="P678" s="1082" t="s">
        <v>108</v>
      </c>
      <c r="Q678" s="469" t="s">
        <v>2156</v>
      </c>
      <c r="R678" s="1084" t="s">
        <v>110</v>
      </c>
      <c r="S678" s="1083" t="s">
        <v>107</v>
      </c>
      <c r="T678" s="1082" t="s">
        <v>122</v>
      </c>
      <c r="U678" s="1082" t="s">
        <v>112</v>
      </c>
      <c r="V678" s="1083">
        <v>60</v>
      </c>
      <c r="W678" s="1082" t="s">
        <v>113</v>
      </c>
      <c r="X678" s="1083"/>
      <c r="Y678" s="1083"/>
      <c r="Z678" s="1083"/>
      <c r="AA678" s="547">
        <v>30</v>
      </c>
      <c r="AB678" s="547">
        <v>60</v>
      </c>
      <c r="AC678" s="547">
        <v>10</v>
      </c>
      <c r="AD678" s="1085" t="s">
        <v>129</v>
      </c>
      <c r="AE678" s="1050" t="s">
        <v>115</v>
      </c>
      <c r="AF678" s="1109">
        <v>3</v>
      </c>
      <c r="AG678" s="745">
        <v>353918</v>
      </c>
      <c r="AH678" s="1051">
        <v>1061754</v>
      </c>
      <c r="AI678" s="1051">
        <f t="shared" si="41"/>
        <v>1189164.4800000002</v>
      </c>
      <c r="AJ678" s="1052"/>
      <c r="AK678" s="1053"/>
      <c r="AL678" s="1053"/>
      <c r="AM678" s="1086" t="s">
        <v>116</v>
      </c>
      <c r="AN678" s="1082"/>
      <c r="AO678" s="1082"/>
      <c r="AP678" s="1082"/>
      <c r="AQ678" s="1082"/>
      <c r="AR678" s="1082" t="s">
        <v>2316</v>
      </c>
      <c r="AS678" s="1082"/>
      <c r="AT678" s="1082"/>
      <c r="AU678" s="1082"/>
      <c r="AV678" s="482"/>
      <c r="AW678" s="482"/>
      <c r="AX678" s="482"/>
      <c r="AY678" s="741" t="s">
        <v>4034</v>
      </c>
      <c r="AZ678" s="1087"/>
      <c r="BA678" s="366"/>
      <c r="BB678" s="366"/>
      <c r="BC678" s="118" t="e">
        <f>VLOOKUP(#REF!,$E$13:$BD$2009,53,0)</f>
        <v>#REF!</v>
      </c>
      <c r="BD678" s="785" t="e">
        <f>BC678+0.5</f>
        <v>#REF!</v>
      </c>
    </row>
    <row r="679" spans="1:258" s="168" customFormat="1" ht="12.95" customHeight="1">
      <c r="A679" s="144" t="s">
        <v>2152</v>
      </c>
      <c r="B679" s="152"/>
      <c r="C679" s="152"/>
      <c r="D679" s="155">
        <v>210030148</v>
      </c>
      <c r="E679" s="214" t="s">
        <v>3645</v>
      </c>
      <c r="F679" s="156">
        <v>22100725</v>
      </c>
      <c r="G679" s="169"/>
      <c r="H679" s="169" t="s">
        <v>2317</v>
      </c>
      <c r="I679" s="170" t="s">
        <v>439</v>
      </c>
      <c r="J679" s="169" t="s">
        <v>2318</v>
      </c>
      <c r="K679" s="169" t="s">
        <v>150</v>
      </c>
      <c r="L679" s="158"/>
      <c r="M679" s="170"/>
      <c r="N679" s="171" t="s">
        <v>106</v>
      </c>
      <c r="O679" s="171" t="s">
        <v>107</v>
      </c>
      <c r="P679" s="169" t="s">
        <v>108</v>
      </c>
      <c r="Q679" s="194" t="s">
        <v>2156</v>
      </c>
      <c r="R679" s="169" t="s">
        <v>110</v>
      </c>
      <c r="S679" s="171" t="s">
        <v>107</v>
      </c>
      <c r="T679" s="169" t="s">
        <v>122</v>
      </c>
      <c r="U679" s="169" t="s">
        <v>112</v>
      </c>
      <c r="V679" s="171">
        <v>60</v>
      </c>
      <c r="W679" s="170" t="s">
        <v>113</v>
      </c>
      <c r="X679" s="171"/>
      <c r="Y679" s="171"/>
      <c r="Z679" s="171"/>
      <c r="AA679" s="172"/>
      <c r="AB679" s="173">
        <v>90</v>
      </c>
      <c r="AC679" s="173">
        <v>10</v>
      </c>
      <c r="AD679" s="174" t="s">
        <v>129</v>
      </c>
      <c r="AE679" s="169" t="s">
        <v>115</v>
      </c>
      <c r="AF679" s="175">
        <v>9</v>
      </c>
      <c r="AG679" s="176">
        <v>213146.5</v>
      </c>
      <c r="AH679" s="43">
        <v>0</v>
      </c>
      <c r="AI679" s="44">
        <f t="shared" si="41"/>
        <v>0</v>
      </c>
      <c r="AJ679" s="166"/>
      <c r="AK679" s="166"/>
      <c r="AL679" s="166"/>
      <c r="AM679" s="177" t="s">
        <v>116</v>
      </c>
      <c r="AN679" s="169"/>
      <c r="AO679" s="169"/>
      <c r="AP679" s="169"/>
      <c r="AQ679" s="169"/>
      <c r="AR679" s="169" t="s">
        <v>2319</v>
      </c>
      <c r="AS679" s="169"/>
      <c r="AT679" s="169"/>
      <c r="AU679" s="169"/>
      <c r="AV679" s="87"/>
      <c r="AW679" s="87"/>
      <c r="AX679" s="87"/>
      <c r="AY679" s="87"/>
      <c r="BD679" s="49">
        <v>552</v>
      </c>
    </row>
    <row r="680" spans="1:258" s="168" customFormat="1" ht="12.95" customHeight="1">
      <c r="A680" s="475" t="s">
        <v>2152</v>
      </c>
      <c r="B680" s="1071"/>
      <c r="C680" s="1071"/>
      <c r="D680" s="155">
        <v>210030148</v>
      </c>
      <c r="E680" s="1080" t="s">
        <v>4846</v>
      </c>
      <c r="F680" s="1071"/>
      <c r="G680" s="617"/>
      <c r="H680" s="1082" t="s">
        <v>2317</v>
      </c>
      <c r="I680" s="1082" t="s">
        <v>439</v>
      </c>
      <c r="J680" s="1082" t="s">
        <v>2318</v>
      </c>
      <c r="K680" s="547" t="s">
        <v>150</v>
      </c>
      <c r="L680" s="109" t="s">
        <v>4720</v>
      </c>
      <c r="M680" s="143"/>
      <c r="N680" s="76" t="s">
        <v>106</v>
      </c>
      <c r="O680" s="1083" t="s">
        <v>107</v>
      </c>
      <c r="P680" s="1082" t="s">
        <v>108</v>
      </c>
      <c r="Q680" s="469" t="s">
        <v>2156</v>
      </c>
      <c r="R680" s="1084" t="s">
        <v>110</v>
      </c>
      <c r="S680" s="1083" t="s">
        <v>107</v>
      </c>
      <c r="T680" s="1082" t="s">
        <v>122</v>
      </c>
      <c r="U680" s="1082" t="s">
        <v>112</v>
      </c>
      <c r="V680" s="1083">
        <v>60</v>
      </c>
      <c r="W680" s="1082" t="s">
        <v>113</v>
      </c>
      <c r="X680" s="1083"/>
      <c r="Y680" s="1083"/>
      <c r="Z680" s="1083"/>
      <c r="AA680" s="595">
        <v>0</v>
      </c>
      <c r="AB680" s="472">
        <v>90</v>
      </c>
      <c r="AC680" s="472">
        <v>10</v>
      </c>
      <c r="AD680" s="1085" t="s">
        <v>129</v>
      </c>
      <c r="AE680" s="1050" t="s">
        <v>115</v>
      </c>
      <c r="AF680" s="745">
        <v>15</v>
      </c>
      <c r="AG680" s="1109">
        <v>213146.5</v>
      </c>
      <c r="AH680" s="1051">
        <v>3197197.5</v>
      </c>
      <c r="AI680" s="1051">
        <f t="shared" si="41"/>
        <v>3580861.2</v>
      </c>
      <c r="AJ680" s="1052"/>
      <c r="AK680" s="1053"/>
      <c r="AL680" s="1053"/>
      <c r="AM680" s="1086" t="s">
        <v>116</v>
      </c>
      <c r="AN680" s="1082"/>
      <c r="AO680" s="1082"/>
      <c r="AP680" s="1082"/>
      <c r="AQ680" s="1082"/>
      <c r="AR680" s="1082" t="s">
        <v>2319</v>
      </c>
      <c r="AS680" s="1082"/>
      <c r="AT680" s="1082"/>
      <c r="AU680" s="1082"/>
      <c r="AV680" s="482"/>
      <c r="AW680" s="482"/>
      <c r="AX680" s="482"/>
      <c r="AY680" s="741" t="s">
        <v>4725</v>
      </c>
      <c r="AZ680" s="1087"/>
      <c r="BA680" s="366"/>
      <c r="BB680" s="366"/>
      <c r="BC680" s="118" t="e">
        <f>VLOOKUP(#REF!,$E$13:$BD$2009,53,0)</f>
        <v>#REF!</v>
      </c>
      <c r="BD680" s="785" t="e">
        <f>BC680+0.5</f>
        <v>#REF!</v>
      </c>
    </row>
    <row r="681" spans="1:258" s="168" customFormat="1" ht="12.95" customHeight="1">
      <c r="A681" s="144" t="s">
        <v>2152</v>
      </c>
      <c r="B681" s="152"/>
      <c r="C681" s="152"/>
      <c r="D681" s="155">
        <v>210030151</v>
      </c>
      <c r="E681" s="214" t="s">
        <v>3646</v>
      </c>
      <c r="F681" s="156">
        <v>22100726</v>
      </c>
      <c r="G681" s="169"/>
      <c r="H681" s="169" t="s">
        <v>2317</v>
      </c>
      <c r="I681" s="170" t="s">
        <v>439</v>
      </c>
      <c r="J681" s="169" t="s">
        <v>2318</v>
      </c>
      <c r="K681" s="169" t="s">
        <v>150</v>
      </c>
      <c r="L681" s="158"/>
      <c r="M681" s="170"/>
      <c r="N681" s="171" t="s">
        <v>106</v>
      </c>
      <c r="O681" s="171" t="s">
        <v>107</v>
      </c>
      <c r="P681" s="169" t="s">
        <v>108</v>
      </c>
      <c r="Q681" s="194" t="s">
        <v>2156</v>
      </c>
      <c r="R681" s="169" t="s">
        <v>110</v>
      </c>
      <c r="S681" s="171" t="s">
        <v>107</v>
      </c>
      <c r="T681" s="169" t="s">
        <v>122</v>
      </c>
      <c r="U681" s="169" t="s">
        <v>112</v>
      </c>
      <c r="V681" s="171">
        <v>60</v>
      </c>
      <c r="W681" s="170" t="s">
        <v>113</v>
      </c>
      <c r="X681" s="171"/>
      <c r="Y681" s="171"/>
      <c r="Z681" s="171"/>
      <c r="AA681" s="172"/>
      <c r="AB681" s="173">
        <v>90</v>
      </c>
      <c r="AC681" s="173">
        <v>10</v>
      </c>
      <c r="AD681" s="174" t="s">
        <v>129</v>
      </c>
      <c r="AE681" s="169" t="s">
        <v>115</v>
      </c>
      <c r="AF681" s="175">
        <v>1</v>
      </c>
      <c r="AG681" s="176">
        <v>223424</v>
      </c>
      <c r="AH681" s="43">
        <v>0</v>
      </c>
      <c r="AI681" s="44">
        <f t="shared" si="41"/>
        <v>0</v>
      </c>
      <c r="AJ681" s="166"/>
      <c r="AK681" s="166"/>
      <c r="AL681" s="166"/>
      <c r="AM681" s="177" t="s">
        <v>116</v>
      </c>
      <c r="AN681" s="169"/>
      <c r="AO681" s="169"/>
      <c r="AP681" s="169"/>
      <c r="AQ681" s="169"/>
      <c r="AR681" s="169" t="s">
        <v>2320</v>
      </c>
      <c r="AS681" s="169"/>
      <c r="AT681" s="169"/>
      <c r="AU681" s="169"/>
      <c r="AV681" s="87"/>
      <c r="AW681" s="87"/>
      <c r="AX681" s="87"/>
      <c r="AY681" s="87"/>
      <c r="BD681" s="49">
        <v>553</v>
      </c>
    </row>
    <row r="682" spans="1:258" s="168" customFormat="1" ht="12.95" customHeight="1">
      <c r="A682" s="475" t="s">
        <v>2152</v>
      </c>
      <c r="B682" s="1071"/>
      <c r="C682" s="1071"/>
      <c r="D682" s="155">
        <v>210030151</v>
      </c>
      <c r="E682" s="1080" t="s">
        <v>4847</v>
      </c>
      <c r="F682" s="1071"/>
      <c r="G682" s="617"/>
      <c r="H682" s="1082" t="s">
        <v>2317</v>
      </c>
      <c r="I682" s="1082" t="s">
        <v>439</v>
      </c>
      <c r="J682" s="1082" t="s">
        <v>2318</v>
      </c>
      <c r="K682" s="547" t="s">
        <v>150</v>
      </c>
      <c r="L682" s="109" t="s">
        <v>4720</v>
      </c>
      <c r="M682" s="143"/>
      <c r="N682" s="76" t="s">
        <v>106</v>
      </c>
      <c r="O682" s="1083" t="s">
        <v>107</v>
      </c>
      <c r="P682" s="1082" t="s">
        <v>108</v>
      </c>
      <c r="Q682" s="469" t="s">
        <v>2156</v>
      </c>
      <c r="R682" s="1084" t="s">
        <v>110</v>
      </c>
      <c r="S682" s="1083" t="s">
        <v>107</v>
      </c>
      <c r="T682" s="1082" t="s">
        <v>122</v>
      </c>
      <c r="U682" s="1082" t="s">
        <v>112</v>
      </c>
      <c r="V682" s="1083">
        <v>60</v>
      </c>
      <c r="W682" s="1082" t="s">
        <v>113</v>
      </c>
      <c r="X682" s="1083"/>
      <c r="Y682" s="1083"/>
      <c r="Z682" s="1083"/>
      <c r="AA682" s="595">
        <v>0</v>
      </c>
      <c r="AB682" s="472">
        <v>90</v>
      </c>
      <c r="AC682" s="472">
        <v>10</v>
      </c>
      <c r="AD682" s="1085" t="s">
        <v>129</v>
      </c>
      <c r="AE682" s="1050" t="s">
        <v>115</v>
      </c>
      <c r="AF682" s="745">
        <v>2</v>
      </c>
      <c r="AG682" s="1109">
        <v>223424</v>
      </c>
      <c r="AH682" s="1051">
        <v>446848</v>
      </c>
      <c r="AI682" s="1051">
        <f t="shared" si="41"/>
        <v>500469.76000000007</v>
      </c>
      <c r="AJ682" s="1052"/>
      <c r="AK682" s="1053"/>
      <c r="AL682" s="1053"/>
      <c r="AM682" s="1086" t="s">
        <v>116</v>
      </c>
      <c r="AN682" s="1082"/>
      <c r="AO682" s="1082"/>
      <c r="AP682" s="1082"/>
      <c r="AQ682" s="1082"/>
      <c r="AR682" s="1082" t="s">
        <v>2320</v>
      </c>
      <c r="AS682" s="1082"/>
      <c r="AT682" s="1082"/>
      <c r="AU682" s="1082"/>
      <c r="AV682" s="482"/>
      <c r="AW682" s="482"/>
      <c r="AX682" s="482"/>
      <c r="AY682" s="741" t="s">
        <v>4725</v>
      </c>
      <c r="AZ682" s="1087"/>
      <c r="BA682" s="366"/>
      <c r="BB682" s="366"/>
      <c r="BC682" s="118" t="e">
        <f>VLOOKUP(#REF!,$E$13:$BD$2009,53,0)</f>
        <v>#REF!</v>
      </c>
      <c r="BD682" s="785" t="e">
        <f>BC682+0.5</f>
        <v>#REF!</v>
      </c>
    </row>
    <row r="683" spans="1:258" s="168" customFormat="1" ht="12.95" customHeight="1">
      <c r="A683" s="144" t="s">
        <v>2152</v>
      </c>
      <c r="B683" s="152"/>
      <c r="C683" s="152"/>
      <c r="D683" s="155">
        <v>210033781</v>
      </c>
      <c r="E683" s="214" t="s">
        <v>3647</v>
      </c>
      <c r="F683" s="156">
        <v>22100727</v>
      </c>
      <c r="G683" s="169"/>
      <c r="H683" s="169" t="s">
        <v>2317</v>
      </c>
      <c r="I683" s="170" t="s">
        <v>439</v>
      </c>
      <c r="J683" s="169" t="s">
        <v>2318</v>
      </c>
      <c r="K683" s="169" t="s">
        <v>150</v>
      </c>
      <c r="L683" s="158"/>
      <c r="M683" s="170"/>
      <c r="N683" s="171" t="s">
        <v>106</v>
      </c>
      <c r="O683" s="171" t="s">
        <v>107</v>
      </c>
      <c r="P683" s="169" t="s">
        <v>108</v>
      </c>
      <c r="Q683" s="194" t="s">
        <v>2156</v>
      </c>
      <c r="R683" s="169" t="s">
        <v>110</v>
      </c>
      <c r="S683" s="171" t="s">
        <v>107</v>
      </c>
      <c r="T683" s="169" t="s">
        <v>122</v>
      </c>
      <c r="U683" s="169" t="s">
        <v>112</v>
      </c>
      <c r="V683" s="171">
        <v>60</v>
      </c>
      <c r="W683" s="170" t="s">
        <v>113</v>
      </c>
      <c r="X683" s="171"/>
      <c r="Y683" s="171"/>
      <c r="Z683" s="171"/>
      <c r="AA683" s="172"/>
      <c r="AB683" s="173">
        <v>90</v>
      </c>
      <c r="AC683" s="173">
        <v>10</v>
      </c>
      <c r="AD683" s="174" t="s">
        <v>129</v>
      </c>
      <c r="AE683" s="169" t="s">
        <v>115</v>
      </c>
      <c r="AF683" s="175">
        <v>2</v>
      </c>
      <c r="AG683" s="176">
        <v>248742.27</v>
      </c>
      <c r="AH683" s="164">
        <f>AF683*AG683</f>
        <v>497484.54</v>
      </c>
      <c r="AI683" s="165">
        <f t="shared" si="41"/>
        <v>557182.68480000005</v>
      </c>
      <c r="AJ683" s="166"/>
      <c r="AK683" s="166"/>
      <c r="AL683" s="166"/>
      <c r="AM683" s="177" t="s">
        <v>116</v>
      </c>
      <c r="AN683" s="169"/>
      <c r="AO683" s="169"/>
      <c r="AP683" s="169"/>
      <c r="AQ683" s="169"/>
      <c r="AR683" s="169" t="s">
        <v>2321</v>
      </c>
      <c r="AS683" s="169"/>
      <c r="AT683" s="169"/>
      <c r="AU683" s="169"/>
      <c r="AV683" s="87"/>
      <c r="AW683" s="87"/>
      <c r="AX683" s="87"/>
      <c r="AY683" s="87"/>
      <c r="BD683" s="49">
        <v>554</v>
      </c>
    </row>
    <row r="684" spans="1:258" s="168" customFormat="1" ht="12.95" customHeight="1">
      <c r="A684" s="144" t="s">
        <v>980</v>
      </c>
      <c r="B684" s="152"/>
      <c r="C684" s="152"/>
      <c r="D684" s="155">
        <v>230000582</v>
      </c>
      <c r="E684" s="214" t="s">
        <v>1297</v>
      </c>
      <c r="F684" s="156">
        <v>22100426</v>
      </c>
      <c r="G684" s="59"/>
      <c r="H684" s="319" t="s">
        <v>2322</v>
      </c>
      <c r="I684" s="319" t="s">
        <v>2323</v>
      </c>
      <c r="J684" s="319" t="s">
        <v>2324</v>
      </c>
      <c r="K684" s="59" t="s">
        <v>104</v>
      </c>
      <c r="L684" s="158" t="s">
        <v>105</v>
      </c>
      <c r="M684" s="59"/>
      <c r="N684" s="178" t="s">
        <v>106</v>
      </c>
      <c r="O684" s="178" t="s">
        <v>107</v>
      </c>
      <c r="P684" s="59" t="s">
        <v>108</v>
      </c>
      <c r="Q684" s="178" t="s">
        <v>1094</v>
      </c>
      <c r="R684" s="59" t="s">
        <v>110</v>
      </c>
      <c r="S684" s="178" t="s">
        <v>107</v>
      </c>
      <c r="T684" s="59" t="s">
        <v>122</v>
      </c>
      <c r="U684" s="59" t="s">
        <v>112</v>
      </c>
      <c r="V684" s="179">
        <v>60</v>
      </c>
      <c r="W684" s="59" t="s">
        <v>113</v>
      </c>
      <c r="X684" s="178"/>
      <c r="Y684" s="178"/>
      <c r="Z684" s="178"/>
      <c r="AA684" s="180"/>
      <c r="AB684" s="181">
        <v>90</v>
      </c>
      <c r="AC684" s="181">
        <v>10</v>
      </c>
      <c r="AD684" s="182" t="s">
        <v>129</v>
      </c>
      <c r="AE684" s="183" t="s">
        <v>115</v>
      </c>
      <c r="AF684" s="184">
        <v>409</v>
      </c>
      <c r="AG684" s="185">
        <v>3000</v>
      </c>
      <c r="AH684" s="43">
        <v>0</v>
      </c>
      <c r="AI684" s="44">
        <f t="shared" si="41"/>
        <v>0</v>
      </c>
      <c r="AJ684" s="166"/>
      <c r="AK684" s="166"/>
      <c r="AL684" s="166"/>
      <c r="AM684" s="51" t="s">
        <v>116</v>
      </c>
      <c r="AN684" s="59"/>
      <c r="AO684" s="59"/>
      <c r="AP684" s="59"/>
      <c r="AQ684" s="59"/>
      <c r="AR684" s="59" t="s">
        <v>2325</v>
      </c>
      <c r="AS684" s="59"/>
      <c r="AT684" s="59"/>
      <c r="AU684" s="59"/>
      <c r="AV684" s="87"/>
      <c r="AW684" s="87"/>
      <c r="AX684" s="87"/>
      <c r="AY684" s="87"/>
      <c r="BD684" s="49">
        <v>555</v>
      </c>
    </row>
    <row r="685" spans="1:258" s="168" customFormat="1" ht="12.95" customHeight="1">
      <c r="A685" s="475" t="s">
        <v>980</v>
      </c>
      <c r="B685" s="449"/>
      <c r="C685" s="449"/>
      <c r="D685" s="483">
        <v>230000582</v>
      </c>
      <c r="E685" s="477" t="s">
        <v>4322</v>
      </c>
      <c r="F685" s="149"/>
      <c r="G685" s="293"/>
      <c r="H685" s="150" t="s">
        <v>2322</v>
      </c>
      <c r="I685" s="150" t="s">
        <v>2323</v>
      </c>
      <c r="J685" s="150" t="s">
        <v>2324</v>
      </c>
      <c r="K685" s="59" t="s">
        <v>104</v>
      </c>
      <c r="L685" s="325" t="s">
        <v>105</v>
      </c>
      <c r="M685" s="37" t="s">
        <v>121</v>
      </c>
      <c r="N685" s="39" t="s">
        <v>83</v>
      </c>
      <c r="O685" s="178" t="s">
        <v>107</v>
      </c>
      <c r="P685" s="59" t="s">
        <v>108</v>
      </c>
      <c r="Q685" s="178" t="s">
        <v>1094</v>
      </c>
      <c r="R685" s="59" t="s">
        <v>110</v>
      </c>
      <c r="S685" s="178" t="s">
        <v>107</v>
      </c>
      <c r="T685" s="59" t="s">
        <v>122</v>
      </c>
      <c r="U685" s="59" t="s">
        <v>112</v>
      </c>
      <c r="V685" s="179">
        <v>60</v>
      </c>
      <c r="W685" s="59" t="s">
        <v>113</v>
      </c>
      <c r="X685" s="178"/>
      <c r="Y685" s="178"/>
      <c r="Z685" s="178"/>
      <c r="AA685" s="39">
        <v>30</v>
      </c>
      <c r="AB685" s="37">
        <v>60</v>
      </c>
      <c r="AC685" s="37">
        <v>10</v>
      </c>
      <c r="AD685" s="182" t="s">
        <v>129</v>
      </c>
      <c r="AE685" s="183" t="s">
        <v>115</v>
      </c>
      <c r="AF685" s="182">
        <v>409</v>
      </c>
      <c r="AG685" s="484">
        <v>3000</v>
      </c>
      <c r="AH685" s="43">
        <v>0</v>
      </c>
      <c r="AI685" s="44">
        <f t="shared" si="41"/>
        <v>0</v>
      </c>
      <c r="AJ685" s="135"/>
      <c r="AK685" s="135"/>
      <c r="AL685" s="135"/>
      <c r="AM685" s="51" t="s">
        <v>116</v>
      </c>
      <c r="AN685" s="59"/>
      <c r="AO685" s="59"/>
      <c r="AP685" s="59"/>
      <c r="AQ685" s="59"/>
      <c r="AR685" s="59" t="s">
        <v>2325</v>
      </c>
      <c r="AS685" s="59"/>
      <c r="AT685" s="59"/>
      <c r="AU685" s="59"/>
      <c r="AV685" s="482"/>
      <c r="AW685" s="482"/>
      <c r="AX685" s="482"/>
      <c r="AY685" s="482"/>
      <c r="AZ685" s="486">
        <v>22100426</v>
      </c>
      <c r="BA685" s="457"/>
      <c r="BB685" s="457"/>
      <c r="BC685" s="224"/>
      <c r="BD685" s="49">
        <v>556</v>
      </c>
    </row>
    <row r="686" spans="1:258" s="168" customFormat="1" ht="12.95" customHeight="1">
      <c r="A686" s="634" t="s">
        <v>980</v>
      </c>
      <c r="B686" s="1071"/>
      <c r="C686" s="1071"/>
      <c r="D686" s="1101">
        <v>230000582</v>
      </c>
      <c r="E686" s="1075" t="s">
        <v>4792</v>
      </c>
      <c r="F686" s="1071"/>
      <c r="G686" s="617"/>
      <c r="H686" s="741" t="s">
        <v>2322</v>
      </c>
      <c r="I686" s="741" t="s">
        <v>2323</v>
      </c>
      <c r="J686" s="741" t="s">
        <v>2324</v>
      </c>
      <c r="K686" s="547" t="s">
        <v>104</v>
      </c>
      <c r="L686" s="233"/>
      <c r="M686" s="1077" t="s">
        <v>121</v>
      </c>
      <c r="N686" s="1110" t="s">
        <v>83</v>
      </c>
      <c r="O686" s="469" t="s">
        <v>107</v>
      </c>
      <c r="P686" s="741" t="s">
        <v>108</v>
      </c>
      <c r="Q686" s="469" t="s">
        <v>2156</v>
      </c>
      <c r="R686" s="547" t="s">
        <v>110</v>
      </c>
      <c r="S686" s="469" t="s">
        <v>107</v>
      </c>
      <c r="T686" s="741" t="s">
        <v>122</v>
      </c>
      <c r="U686" s="741" t="s">
        <v>112</v>
      </c>
      <c r="V686" s="469">
        <v>60</v>
      </c>
      <c r="W686" s="741" t="s">
        <v>113</v>
      </c>
      <c r="X686" s="469"/>
      <c r="Y686" s="469"/>
      <c r="Z686" s="469"/>
      <c r="AA686" s="547">
        <v>30</v>
      </c>
      <c r="AB686" s="547">
        <v>60</v>
      </c>
      <c r="AC686" s="547">
        <v>10</v>
      </c>
      <c r="AD686" s="1049" t="s">
        <v>140</v>
      </c>
      <c r="AE686" s="1050" t="s">
        <v>115</v>
      </c>
      <c r="AF686" s="745">
        <v>626</v>
      </c>
      <c r="AG686" s="745">
        <v>3000</v>
      </c>
      <c r="AH686" s="1051">
        <v>1878000</v>
      </c>
      <c r="AI686" s="1051">
        <f t="shared" si="41"/>
        <v>2103360</v>
      </c>
      <c r="AJ686" s="1052"/>
      <c r="AK686" s="1053"/>
      <c r="AL686" s="1053"/>
      <c r="AM686" s="466" t="s">
        <v>116</v>
      </c>
      <c r="AN686" s="741"/>
      <c r="AO686" s="741"/>
      <c r="AP686" s="741"/>
      <c r="AQ686" s="741"/>
      <c r="AR686" s="741" t="s">
        <v>2325</v>
      </c>
      <c r="AS686" s="741"/>
      <c r="AT686" s="741"/>
      <c r="AU686" s="741"/>
      <c r="AV686" s="741"/>
      <c r="AW686" s="741"/>
      <c r="AX686" s="741"/>
      <c r="AY686" s="466" t="s">
        <v>105</v>
      </c>
      <c r="AZ686" s="455" t="s">
        <v>4023</v>
      </c>
      <c r="BA686" s="366"/>
      <c r="BB686" s="366"/>
      <c r="BC686" s="118" t="e">
        <f>VLOOKUP(#REF!,$E$13:$BD$2009,53,0)</f>
        <v>#REF!</v>
      </c>
      <c r="BD686" s="785" t="e">
        <f>BC686+0.5</f>
        <v>#REF!</v>
      </c>
    </row>
    <row r="687" spans="1:258" s="168" customFormat="1" ht="12.95" customHeight="1">
      <c r="A687" s="144" t="s">
        <v>319</v>
      </c>
      <c r="B687" s="152"/>
      <c r="C687" s="152"/>
      <c r="D687" s="155">
        <v>270001459</v>
      </c>
      <c r="E687" s="214" t="s">
        <v>1298</v>
      </c>
      <c r="F687" s="156">
        <v>22100469</v>
      </c>
      <c r="G687" s="59"/>
      <c r="H687" s="59" t="s">
        <v>2326</v>
      </c>
      <c r="I687" s="59" t="s">
        <v>2323</v>
      </c>
      <c r="J687" s="59" t="s">
        <v>2270</v>
      </c>
      <c r="K687" s="59" t="s">
        <v>104</v>
      </c>
      <c r="L687" s="158" t="s">
        <v>105</v>
      </c>
      <c r="M687" s="59"/>
      <c r="N687" s="178" t="s">
        <v>106</v>
      </c>
      <c r="O687" s="178" t="s">
        <v>107</v>
      </c>
      <c r="P687" s="59" t="s">
        <v>108</v>
      </c>
      <c r="Q687" s="178" t="s">
        <v>1094</v>
      </c>
      <c r="R687" s="59" t="s">
        <v>110</v>
      </c>
      <c r="S687" s="178" t="s">
        <v>107</v>
      </c>
      <c r="T687" s="59" t="s">
        <v>122</v>
      </c>
      <c r="U687" s="59" t="s">
        <v>112</v>
      </c>
      <c r="V687" s="179">
        <v>60</v>
      </c>
      <c r="W687" s="59" t="s">
        <v>113</v>
      </c>
      <c r="X687" s="178"/>
      <c r="Y687" s="178"/>
      <c r="Z687" s="178"/>
      <c r="AA687" s="180"/>
      <c r="AB687" s="181">
        <v>90</v>
      </c>
      <c r="AC687" s="181">
        <v>10</v>
      </c>
      <c r="AD687" s="182" t="s">
        <v>129</v>
      </c>
      <c r="AE687" s="183" t="s">
        <v>115</v>
      </c>
      <c r="AF687" s="184">
        <v>162</v>
      </c>
      <c r="AG687" s="185">
        <v>193.5</v>
      </c>
      <c r="AH687" s="43">
        <v>0</v>
      </c>
      <c r="AI687" s="44">
        <f t="shared" si="41"/>
        <v>0</v>
      </c>
      <c r="AJ687" s="166"/>
      <c r="AK687" s="166"/>
      <c r="AL687" s="166"/>
      <c r="AM687" s="51" t="s">
        <v>116</v>
      </c>
      <c r="AN687" s="59"/>
      <c r="AO687" s="59"/>
      <c r="AP687" s="59"/>
      <c r="AQ687" s="59"/>
      <c r="AR687" s="59" t="s">
        <v>2327</v>
      </c>
      <c r="AS687" s="59"/>
      <c r="AT687" s="59"/>
      <c r="AU687" s="59"/>
      <c r="AV687" s="87"/>
      <c r="AW687" s="87"/>
      <c r="AX687" s="87"/>
      <c r="AY687" s="87"/>
      <c r="BD687" s="49">
        <v>557</v>
      </c>
    </row>
    <row r="688" spans="1:258" s="168" customFormat="1" ht="12.95" customHeight="1">
      <c r="A688" s="475" t="s">
        <v>319</v>
      </c>
      <c r="B688" s="449"/>
      <c r="C688" s="449"/>
      <c r="D688" s="487">
        <v>270001459</v>
      </c>
      <c r="E688" s="477" t="s">
        <v>4303</v>
      </c>
      <c r="F688" s="226"/>
      <c r="G688" s="293"/>
      <c r="H688" s="59" t="s">
        <v>2326</v>
      </c>
      <c r="I688" s="59" t="s">
        <v>2323</v>
      </c>
      <c r="J688" s="59" t="s">
        <v>2270</v>
      </c>
      <c r="K688" s="59" t="s">
        <v>104</v>
      </c>
      <c r="L688" s="464"/>
      <c r="M688" s="59"/>
      <c r="N688" s="178" t="s">
        <v>106</v>
      </c>
      <c r="O688" s="178" t="s">
        <v>107</v>
      </c>
      <c r="P688" s="59" t="s">
        <v>108</v>
      </c>
      <c r="Q688" s="178" t="s">
        <v>1094</v>
      </c>
      <c r="R688" s="59" t="s">
        <v>110</v>
      </c>
      <c r="S688" s="178" t="s">
        <v>107</v>
      </c>
      <c r="T688" s="59" t="s">
        <v>122</v>
      </c>
      <c r="U688" s="59" t="s">
        <v>112</v>
      </c>
      <c r="V688" s="178">
        <v>60</v>
      </c>
      <c r="W688" s="59" t="s">
        <v>113</v>
      </c>
      <c r="X688" s="178"/>
      <c r="Y688" s="178"/>
      <c r="Z688" s="178"/>
      <c r="AA688" s="478"/>
      <c r="AB688" s="59">
        <v>90</v>
      </c>
      <c r="AC688" s="59">
        <v>10</v>
      </c>
      <c r="AD688" s="479" t="s">
        <v>129</v>
      </c>
      <c r="AE688" s="59" t="s">
        <v>115</v>
      </c>
      <c r="AF688" s="480">
        <v>320</v>
      </c>
      <c r="AG688" s="481">
        <v>193.5</v>
      </c>
      <c r="AH688" s="43">
        <v>0</v>
      </c>
      <c r="AI688" s="44">
        <f t="shared" si="41"/>
        <v>0</v>
      </c>
      <c r="AJ688" s="46"/>
      <c r="AK688" s="45"/>
      <c r="AL688" s="45"/>
      <c r="AM688" s="51" t="s">
        <v>116</v>
      </c>
      <c r="AN688" s="59"/>
      <c r="AO688" s="59"/>
      <c r="AP688" s="59"/>
      <c r="AQ688" s="59"/>
      <c r="AR688" s="59" t="s">
        <v>2327</v>
      </c>
      <c r="AS688" s="59"/>
      <c r="AT688" s="59"/>
      <c r="AU688" s="59"/>
      <c r="AV688" s="482"/>
      <c r="AW688" s="482"/>
      <c r="AX688" s="482"/>
      <c r="AY688" s="470"/>
      <c r="AZ688" s="455" t="s">
        <v>4048</v>
      </c>
      <c r="BA688" s="456">
        <v>22100469</v>
      </c>
      <c r="BB688" s="456"/>
      <c r="BC688" s="224"/>
      <c r="BD688" s="49">
        <v>558</v>
      </c>
    </row>
    <row r="689" spans="1:56" s="168" customFormat="1" ht="12.95" customHeight="1">
      <c r="A689" s="1088" t="s">
        <v>319</v>
      </c>
      <c r="B689" s="1071"/>
      <c r="C689" s="1071"/>
      <c r="D689" s="1089">
        <v>270001459</v>
      </c>
      <c r="E689" s="1090" t="s">
        <v>4793</v>
      </c>
      <c r="F689" s="1071"/>
      <c r="G689" s="617"/>
      <c r="H689" s="1091" t="s">
        <v>2326</v>
      </c>
      <c r="I689" s="1091" t="s">
        <v>2323</v>
      </c>
      <c r="J689" s="1092" t="s">
        <v>2270</v>
      </c>
      <c r="K689" s="1077" t="s">
        <v>104</v>
      </c>
      <c r="L689" s="1093"/>
      <c r="M689" s="1093"/>
      <c r="N689" s="76" t="s">
        <v>106</v>
      </c>
      <c r="O689" s="1094">
        <v>230000000</v>
      </c>
      <c r="P689" s="1094" t="s">
        <v>108</v>
      </c>
      <c r="Q689" s="1078" t="s">
        <v>3130</v>
      </c>
      <c r="R689" s="547" t="s">
        <v>110</v>
      </c>
      <c r="S689" s="469" t="s">
        <v>107</v>
      </c>
      <c r="T689" s="1082" t="s">
        <v>122</v>
      </c>
      <c r="U689" s="1082" t="s">
        <v>112</v>
      </c>
      <c r="V689" s="1078">
        <v>60</v>
      </c>
      <c r="W689" s="1094" t="s">
        <v>113</v>
      </c>
      <c r="X689" s="1093"/>
      <c r="Y689" s="1093"/>
      <c r="Z689" s="1093"/>
      <c r="AA689" s="595">
        <v>0</v>
      </c>
      <c r="AB689" s="472">
        <v>90</v>
      </c>
      <c r="AC689" s="472">
        <v>10</v>
      </c>
      <c r="AD689" s="1091" t="s">
        <v>129</v>
      </c>
      <c r="AE689" s="1095" t="s">
        <v>115</v>
      </c>
      <c r="AF689" s="1096">
        <v>320</v>
      </c>
      <c r="AG689" s="1097">
        <v>193.5</v>
      </c>
      <c r="AH689" s="1051">
        <v>61920</v>
      </c>
      <c r="AI689" s="1051">
        <f t="shared" ref="AI689:AI720" si="42">AH689*1.12</f>
        <v>69350.400000000009</v>
      </c>
      <c r="AJ689" s="1052"/>
      <c r="AK689" s="1053"/>
      <c r="AL689" s="1053"/>
      <c r="AM689" s="1098" t="s">
        <v>116</v>
      </c>
      <c r="AN689" s="1098"/>
      <c r="AO689" s="1098"/>
      <c r="AP689" s="1098"/>
      <c r="AQ689" s="1098"/>
      <c r="AR689" s="1092" t="s">
        <v>2327</v>
      </c>
      <c r="AS689" s="1093"/>
      <c r="AT689" s="1093"/>
      <c r="AU689" s="1093"/>
      <c r="AV689" s="1093"/>
      <c r="AW689" s="1093"/>
      <c r="AX689" s="1093"/>
      <c r="AY689" s="1093"/>
      <c r="AZ689" s="1099"/>
      <c r="BA689" s="366"/>
      <c r="BB689" s="366"/>
      <c r="BC689" s="118" t="e">
        <f>VLOOKUP(#REF!,$E$13:$BD$2009,53,0)</f>
        <v>#REF!</v>
      </c>
      <c r="BD689" s="785" t="e">
        <f>BC689+0.5</f>
        <v>#REF!</v>
      </c>
    </row>
    <row r="690" spans="1:56" s="168" customFormat="1" ht="12.95" customHeight="1">
      <c r="A690" s="144" t="s">
        <v>319</v>
      </c>
      <c r="B690" s="152"/>
      <c r="C690" s="152"/>
      <c r="D690" s="155">
        <v>270002752</v>
      </c>
      <c r="E690" s="214" t="s">
        <v>1299</v>
      </c>
      <c r="F690" s="156">
        <v>22100470</v>
      </c>
      <c r="G690" s="59"/>
      <c r="H690" s="59" t="s">
        <v>2326</v>
      </c>
      <c r="I690" s="59" t="s">
        <v>2323</v>
      </c>
      <c r="J690" s="59" t="s">
        <v>2270</v>
      </c>
      <c r="K690" s="59" t="s">
        <v>104</v>
      </c>
      <c r="L690" s="158" t="s">
        <v>105</v>
      </c>
      <c r="M690" s="59"/>
      <c r="N690" s="178" t="s">
        <v>106</v>
      </c>
      <c r="O690" s="178" t="s">
        <v>107</v>
      </c>
      <c r="P690" s="59" t="s">
        <v>108</v>
      </c>
      <c r="Q690" s="178" t="s">
        <v>1094</v>
      </c>
      <c r="R690" s="59" t="s">
        <v>110</v>
      </c>
      <c r="S690" s="178" t="s">
        <v>107</v>
      </c>
      <c r="T690" s="59" t="s">
        <v>122</v>
      </c>
      <c r="U690" s="59" t="s">
        <v>112</v>
      </c>
      <c r="V690" s="179">
        <v>60</v>
      </c>
      <c r="W690" s="59" t="s">
        <v>113</v>
      </c>
      <c r="X690" s="178"/>
      <c r="Y690" s="178"/>
      <c r="Z690" s="178"/>
      <c r="AA690" s="180"/>
      <c r="AB690" s="181">
        <v>90</v>
      </c>
      <c r="AC690" s="181">
        <v>10</v>
      </c>
      <c r="AD690" s="182" t="s">
        <v>129</v>
      </c>
      <c r="AE690" s="183" t="s">
        <v>115</v>
      </c>
      <c r="AF690" s="184">
        <v>379</v>
      </c>
      <c r="AG690" s="185">
        <v>93.6</v>
      </c>
      <c r="AH690" s="43">
        <v>0</v>
      </c>
      <c r="AI690" s="44">
        <f t="shared" si="42"/>
        <v>0</v>
      </c>
      <c r="AJ690" s="166"/>
      <c r="AK690" s="166"/>
      <c r="AL690" s="166"/>
      <c r="AM690" s="51" t="s">
        <v>116</v>
      </c>
      <c r="AN690" s="59"/>
      <c r="AO690" s="59"/>
      <c r="AP690" s="59"/>
      <c r="AQ690" s="59"/>
      <c r="AR690" s="59" t="s">
        <v>2328</v>
      </c>
      <c r="AS690" s="59"/>
      <c r="AT690" s="59"/>
      <c r="AU690" s="59"/>
      <c r="AV690" s="87"/>
      <c r="AW690" s="87"/>
      <c r="AX690" s="87"/>
      <c r="AY690" s="87"/>
      <c r="BD690" s="49">
        <v>559</v>
      </c>
    </row>
    <row r="691" spans="1:56" s="168" customFormat="1" ht="12.95" customHeight="1">
      <c r="A691" s="475" t="s">
        <v>319</v>
      </c>
      <c r="B691" s="449"/>
      <c r="C691" s="449"/>
      <c r="D691" s="487">
        <v>270002752</v>
      </c>
      <c r="E691" s="477" t="s">
        <v>4304</v>
      </c>
      <c r="F691" s="490"/>
      <c r="G691" s="293"/>
      <c r="H691" s="59" t="s">
        <v>2326</v>
      </c>
      <c r="I691" s="59" t="s">
        <v>2323</v>
      </c>
      <c r="J691" s="59" t="s">
        <v>2270</v>
      </c>
      <c r="K691" s="59" t="s">
        <v>104</v>
      </c>
      <c r="L691" s="464"/>
      <c r="M691" s="59"/>
      <c r="N691" s="178" t="s">
        <v>106</v>
      </c>
      <c r="O691" s="178" t="s">
        <v>107</v>
      </c>
      <c r="P691" s="59" t="s">
        <v>108</v>
      </c>
      <c r="Q691" s="178" t="s">
        <v>1094</v>
      </c>
      <c r="R691" s="59" t="s">
        <v>110</v>
      </c>
      <c r="S691" s="178" t="s">
        <v>107</v>
      </c>
      <c r="T691" s="59" t="s">
        <v>122</v>
      </c>
      <c r="U691" s="59" t="s">
        <v>112</v>
      </c>
      <c r="V691" s="178">
        <v>60</v>
      </c>
      <c r="W691" s="59" t="s">
        <v>113</v>
      </c>
      <c r="X691" s="178"/>
      <c r="Y691" s="178"/>
      <c r="Z691" s="178"/>
      <c r="AA691" s="478"/>
      <c r="AB691" s="59">
        <v>90</v>
      </c>
      <c r="AC691" s="59">
        <v>10</v>
      </c>
      <c r="AD691" s="479" t="s">
        <v>129</v>
      </c>
      <c r="AE691" s="59" t="s">
        <v>115</v>
      </c>
      <c r="AF691" s="480">
        <v>700</v>
      </c>
      <c r="AG691" s="481">
        <v>93.6</v>
      </c>
      <c r="AH691" s="43">
        <v>0</v>
      </c>
      <c r="AI691" s="44">
        <f t="shared" si="42"/>
        <v>0</v>
      </c>
      <c r="AJ691" s="46"/>
      <c r="AK691" s="45"/>
      <c r="AL691" s="45"/>
      <c r="AM691" s="51" t="s">
        <v>116</v>
      </c>
      <c r="AN691" s="59"/>
      <c r="AO691" s="59"/>
      <c r="AP691" s="59"/>
      <c r="AQ691" s="59"/>
      <c r="AR691" s="59" t="s">
        <v>2328</v>
      </c>
      <c r="AS691" s="59"/>
      <c r="AT691" s="59"/>
      <c r="AU691" s="59"/>
      <c r="AV691" s="482"/>
      <c r="AW691" s="482"/>
      <c r="AX691" s="482"/>
      <c r="AY691" s="470"/>
      <c r="AZ691" s="455" t="s">
        <v>4049</v>
      </c>
      <c r="BA691" s="456">
        <v>22100470</v>
      </c>
      <c r="BB691" s="456"/>
      <c r="BC691" s="224"/>
      <c r="BD691" s="49">
        <v>560</v>
      </c>
    </row>
    <row r="692" spans="1:56" s="168" customFormat="1" ht="12.95" customHeight="1">
      <c r="A692" s="1088" t="s">
        <v>319</v>
      </c>
      <c r="B692" s="1071"/>
      <c r="C692" s="1071"/>
      <c r="D692" s="1089">
        <v>270002752</v>
      </c>
      <c r="E692" s="1090" t="s">
        <v>4794</v>
      </c>
      <c r="F692" s="1071"/>
      <c r="G692" s="617"/>
      <c r="H692" s="1091" t="s">
        <v>2326</v>
      </c>
      <c r="I692" s="1091" t="s">
        <v>2323</v>
      </c>
      <c r="J692" s="1092" t="s">
        <v>2270</v>
      </c>
      <c r="K692" s="1077" t="s">
        <v>104</v>
      </c>
      <c r="L692" s="1093"/>
      <c r="M692" s="1093"/>
      <c r="N692" s="76" t="s">
        <v>106</v>
      </c>
      <c r="O692" s="1094">
        <v>230000000</v>
      </c>
      <c r="P692" s="1094" t="s">
        <v>108</v>
      </c>
      <c r="Q692" s="1078" t="s">
        <v>3130</v>
      </c>
      <c r="R692" s="547" t="s">
        <v>110</v>
      </c>
      <c r="S692" s="469" t="s">
        <v>107</v>
      </c>
      <c r="T692" s="1082" t="s">
        <v>122</v>
      </c>
      <c r="U692" s="1082" t="s">
        <v>112</v>
      </c>
      <c r="V692" s="1078">
        <v>60</v>
      </c>
      <c r="W692" s="1094" t="s">
        <v>113</v>
      </c>
      <c r="X692" s="1093"/>
      <c r="Y692" s="1093"/>
      <c r="Z692" s="1093"/>
      <c r="AA692" s="595">
        <v>0</v>
      </c>
      <c r="AB692" s="472">
        <v>90</v>
      </c>
      <c r="AC692" s="472">
        <v>10</v>
      </c>
      <c r="AD692" s="1091" t="s">
        <v>129</v>
      </c>
      <c r="AE692" s="1095" t="s">
        <v>115</v>
      </c>
      <c r="AF692" s="1096">
        <v>700</v>
      </c>
      <c r="AG692" s="1097">
        <v>93.6</v>
      </c>
      <c r="AH692" s="1051">
        <v>65519.999999999993</v>
      </c>
      <c r="AI692" s="1051">
        <f t="shared" si="42"/>
        <v>73382.399999999994</v>
      </c>
      <c r="AJ692" s="1052"/>
      <c r="AK692" s="1053"/>
      <c r="AL692" s="1053"/>
      <c r="AM692" s="1098" t="s">
        <v>116</v>
      </c>
      <c r="AN692" s="1098"/>
      <c r="AO692" s="1098"/>
      <c r="AP692" s="1098"/>
      <c r="AQ692" s="1098"/>
      <c r="AR692" s="1092" t="s">
        <v>2328</v>
      </c>
      <c r="AS692" s="1093"/>
      <c r="AT692" s="1093"/>
      <c r="AU692" s="1093"/>
      <c r="AV692" s="1093"/>
      <c r="AW692" s="1093"/>
      <c r="AX692" s="1093"/>
      <c r="AY692" s="1093"/>
      <c r="AZ692" s="1099"/>
      <c r="BA692" s="366"/>
      <c r="BB692" s="366"/>
      <c r="BC692" s="118" t="e">
        <f>VLOOKUP(#REF!,$E$13:$BD$2009,53,0)</f>
        <v>#REF!</v>
      </c>
      <c r="BD692" s="785" t="e">
        <f>BC692+0.5</f>
        <v>#REF!</v>
      </c>
    </row>
    <row r="693" spans="1:56" s="168" customFormat="1" ht="12.95" customHeight="1">
      <c r="A693" s="144" t="s">
        <v>350</v>
      </c>
      <c r="B693" s="152"/>
      <c r="C693" s="152"/>
      <c r="D693" s="155">
        <v>210009680</v>
      </c>
      <c r="E693" s="214" t="s">
        <v>1502</v>
      </c>
      <c r="F693" s="156">
        <v>22100527</v>
      </c>
      <c r="G693" s="37"/>
      <c r="H693" s="37" t="s">
        <v>2329</v>
      </c>
      <c r="I693" s="37" t="s">
        <v>148</v>
      </c>
      <c r="J693" s="37" t="s">
        <v>2330</v>
      </c>
      <c r="K693" s="37" t="s">
        <v>150</v>
      </c>
      <c r="L693" s="158" t="s">
        <v>105</v>
      </c>
      <c r="M693" s="37"/>
      <c r="N693" s="39" t="s">
        <v>106</v>
      </c>
      <c r="O693" s="39" t="s">
        <v>107</v>
      </c>
      <c r="P693" s="37" t="s">
        <v>108</v>
      </c>
      <c r="Q693" s="39" t="s">
        <v>435</v>
      </c>
      <c r="R693" s="37" t="s">
        <v>110</v>
      </c>
      <c r="S693" s="39" t="s">
        <v>107</v>
      </c>
      <c r="T693" s="37" t="s">
        <v>122</v>
      </c>
      <c r="U693" s="37" t="s">
        <v>112</v>
      </c>
      <c r="V693" s="89">
        <v>60</v>
      </c>
      <c r="W693" s="37" t="s">
        <v>113</v>
      </c>
      <c r="X693" s="39"/>
      <c r="Y693" s="39"/>
      <c r="Z693" s="39"/>
      <c r="AA693" s="60"/>
      <c r="AB693" s="38">
        <v>90</v>
      </c>
      <c r="AC693" s="38">
        <v>10</v>
      </c>
      <c r="AD693" s="162" t="s">
        <v>129</v>
      </c>
      <c r="AE693" s="186" t="s">
        <v>115</v>
      </c>
      <c r="AF693" s="163">
        <v>236</v>
      </c>
      <c r="AG693" s="92">
        <v>2574.6</v>
      </c>
      <c r="AH693" s="43">
        <v>0</v>
      </c>
      <c r="AI693" s="44">
        <f t="shared" si="42"/>
        <v>0</v>
      </c>
      <c r="AJ693" s="166"/>
      <c r="AK693" s="166"/>
      <c r="AL693" s="166"/>
      <c r="AM693" s="35" t="s">
        <v>116</v>
      </c>
      <c r="AN693" s="37"/>
      <c r="AO693" s="37"/>
      <c r="AP693" s="37"/>
      <c r="AQ693" s="37"/>
      <c r="AR693" s="37" t="s">
        <v>2331</v>
      </c>
      <c r="AS693" s="37"/>
      <c r="AT693" s="37"/>
      <c r="AU693" s="37"/>
      <c r="AV693" s="87"/>
      <c r="AW693" s="87"/>
      <c r="AX693" s="87"/>
      <c r="AY693" s="87"/>
      <c r="BD693" s="49">
        <v>561</v>
      </c>
    </row>
    <row r="694" spans="1:56" s="168" customFormat="1" ht="12.95" customHeight="1">
      <c r="A694" s="144" t="s">
        <v>350</v>
      </c>
      <c r="B694" s="1071"/>
      <c r="C694" s="1071"/>
      <c r="D694" s="155">
        <v>210009680</v>
      </c>
      <c r="E694" s="1080" t="s">
        <v>4856</v>
      </c>
      <c r="F694" s="1071"/>
      <c r="G694" s="617"/>
      <c r="H694" s="741" t="s">
        <v>2329</v>
      </c>
      <c r="I694" s="741" t="s">
        <v>148</v>
      </c>
      <c r="J694" s="741" t="s">
        <v>2330</v>
      </c>
      <c r="K694" s="547" t="s">
        <v>150</v>
      </c>
      <c r="L694" s="233" t="s">
        <v>105</v>
      </c>
      <c r="M694" s="547" t="s">
        <v>121</v>
      </c>
      <c r="N694" s="143" t="s">
        <v>83</v>
      </c>
      <c r="O694" s="469" t="s">
        <v>107</v>
      </c>
      <c r="P694" s="741" t="s">
        <v>108</v>
      </c>
      <c r="Q694" s="469" t="s">
        <v>2156</v>
      </c>
      <c r="R694" s="547" t="s">
        <v>110</v>
      </c>
      <c r="S694" s="469" t="s">
        <v>107</v>
      </c>
      <c r="T694" s="741" t="s">
        <v>122</v>
      </c>
      <c r="U694" s="741" t="s">
        <v>112</v>
      </c>
      <c r="V694" s="512">
        <v>60</v>
      </c>
      <c r="W694" s="741" t="s">
        <v>113</v>
      </c>
      <c r="X694" s="469"/>
      <c r="Y694" s="469"/>
      <c r="Z694" s="469"/>
      <c r="AA694" s="547">
        <v>30</v>
      </c>
      <c r="AB694" s="547">
        <v>60</v>
      </c>
      <c r="AC694" s="547">
        <v>10</v>
      </c>
      <c r="AD694" s="1106" t="s">
        <v>129</v>
      </c>
      <c r="AE694" s="520" t="s">
        <v>115</v>
      </c>
      <c r="AF694" s="745">
        <v>170</v>
      </c>
      <c r="AG694" s="745">
        <v>2574.6</v>
      </c>
      <c r="AH694" s="1051">
        <v>437682</v>
      </c>
      <c r="AI694" s="1051">
        <f t="shared" si="42"/>
        <v>490203.84</v>
      </c>
      <c r="AJ694" s="1052"/>
      <c r="AK694" s="1053"/>
      <c r="AL694" s="1053"/>
      <c r="AM694" s="466" t="s">
        <v>116</v>
      </c>
      <c r="AN694" s="741"/>
      <c r="AO694" s="741"/>
      <c r="AP694" s="741"/>
      <c r="AQ694" s="741"/>
      <c r="AR694" s="741" t="s">
        <v>2331</v>
      </c>
      <c r="AS694" s="741"/>
      <c r="AT694" s="741"/>
      <c r="AU694" s="741"/>
      <c r="AV694" s="87"/>
      <c r="AW694" s="87"/>
      <c r="AX694" s="87"/>
      <c r="AY694" s="72" t="s">
        <v>4730</v>
      </c>
      <c r="AZ694" s="1079"/>
      <c r="BA694" s="366"/>
      <c r="BB694" s="366"/>
      <c r="BC694" s="118" t="e">
        <f>VLOOKUP(#REF!,$E$13:$BD$2009,53,0)</f>
        <v>#REF!</v>
      </c>
      <c r="BD694" s="785" t="e">
        <f>BC694+0.5</f>
        <v>#REF!</v>
      </c>
    </row>
    <row r="695" spans="1:56" s="168" customFormat="1" ht="12.95" customHeight="1">
      <c r="A695" s="144" t="s">
        <v>350</v>
      </c>
      <c r="B695" s="152"/>
      <c r="C695" s="152"/>
      <c r="D695" s="155">
        <v>210009682</v>
      </c>
      <c r="E695" s="214" t="s">
        <v>1503</v>
      </c>
      <c r="F695" s="156">
        <v>22100528</v>
      </c>
      <c r="G695" s="37"/>
      <c r="H695" s="37" t="s">
        <v>2329</v>
      </c>
      <c r="I695" s="37" t="s">
        <v>148</v>
      </c>
      <c r="J695" s="37" t="s">
        <v>2330</v>
      </c>
      <c r="K695" s="37" t="s">
        <v>150</v>
      </c>
      <c r="L695" s="158" t="s">
        <v>105</v>
      </c>
      <c r="M695" s="37"/>
      <c r="N695" s="39" t="s">
        <v>106</v>
      </c>
      <c r="O695" s="39" t="s">
        <v>107</v>
      </c>
      <c r="P695" s="37" t="s">
        <v>108</v>
      </c>
      <c r="Q695" s="39" t="s">
        <v>435</v>
      </c>
      <c r="R695" s="37" t="s">
        <v>110</v>
      </c>
      <c r="S695" s="39" t="s">
        <v>107</v>
      </c>
      <c r="T695" s="37" t="s">
        <v>122</v>
      </c>
      <c r="U695" s="37" t="s">
        <v>112</v>
      </c>
      <c r="V695" s="89">
        <v>60</v>
      </c>
      <c r="W695" s="37" t="s">
        <v>113</v>
      </c>
      <c r="X695" s="39"/>
      <c r="Y695" s="39"/>
      <c r="Z695" s="39"/>
      <c r="AA695" s="60"/>
      <c r="AB695" s="38">
        <v>90</v>
      </c>
      <c r="AC695" s="38">
        <v>10</v>
      </c>
      <c r="AD695" s="162" t="s">
        <v>129</v>
      </c>
      <c r="AE695" s="186" t="s">
        <v>115</v>
      </c>
      <c r="AF695" s="163">
        <v>110</v>
      </c>
      <c r="AG695" s="92">
        <v>1372.9</v>
      </c>
      <c r="AH695" s="43">
        <v>0</v>
      </c>
      <c r="AI695" s="44">
        <f t="shared" si="42"/>
        <v>0</v>
      </c>
      <c r="AJ695" s="166"/>
      <c r="AK695" s="166"/>
      <c r="AL695" s="166"/>
      <c r="AM695" s="35" t="s">
        <v>116</v>
      </c>
      <c r="AN695" s="37"/>
      <c r="AO695" s="37"/>
      <c r="AP695" s="37"/>
      <c r="AQ695" s="37"/>
      <c r="AR695" s="37" t="s">
        <v>2332</v>
      </c>
      <c r="AS695" s="37"/>
      <c r="AT695" s="37"/>
      <c r="AU695" s="37"/>
      <c r="AV695" s="87"/>
      <c r="AW695" s="87"/>
      <c r="AX695" s="87"/>
      <c r="AY695" s="87"/>
      <c r="BD695" s="49">
        <v>562</v>
      </c>
    </row>
    <row r="696" spans="1:56" s="168" customFormat="1" ht="12.95" customHeight="1">
      <c r="A696" s="144" t="s">
        <v>350</v>
      </c>
      <c r="B696" s="1071"/>
      <c r="C696" s="1071"/>
      <c r="D696" s="155">
        <v>210009682</v>
      </c>
      <c r="E696" s="1080" t="s">
        <v>4857</v>
      </c>
      <c r="F696" s="1071"/>
      <c r="G696" s="617"/>
      <c r="H696" s="741" t="s">
        <v>2329</v>
      </c>
      <c r="I696" s="741" t="s">
        <v>148</v>
      </c>
      <c r="J696" s="741" t="s">
        <v>2330</v>
      </c>
      <c r="K696" s="547" t="s">
        <v>150</v>
      </c>
      <c r="L696" s="233" t="s">
        <v>105</v>
      </c>
      <c r="M696" s="547" t="s">
        <v>121</v>
      </c>
      <c r="N696" s="143" t="s">
        <v>83</v>
      </c>
      <c r="O696" s="469" t="s">
        <v>107</v>
      </c>
      <c r="P696" s="741" t="s">
        <v>108</v>
      </c>
      <c r="Q696" s="469" t="s">
        <v>2156</v>
      </c>
      <c r="R696" s="547" t="s">
        <v>110</v>
      </c>
      <c r="S696" s="469" t="s">
        <v>107</v>
      </c>
      <c r="T696" s="741" t="s">
        <v>122</v>
      </c>
      <c r="U696" s="741" t="s">
        <v>112</v>
      </c>
      <c r="V696" s="512">
        <v>60</v>
      </c>
      <c r="W696" s="741" t="s">
        <v>113</v>
      </c>
      <c r="X696" s="469"/>
      <c r="Y696" s="469"/>
      <c r="Z696" s="469"/>
      <c r="AA696" s="547">
        <v>30</v>
      </c>
      <c r="AB696" s="547">
        <v>60</v>
      </c>
      <c r="AC696" s="547">
        <v>10</v>
      </c>
      <c r="AD696" s="1106" t="s">
        <v>129</v>
      </c>
      <c r="AE696" s="520" t="s">
        <v>115</v>
      </c>
      <c r="AF696" s="745">
        <v>110</v>
      </c>
      <c r="AG696" s="745">
        <v>1372.9</v>
      </c>
      <c r="AH696" s="1051">
        <v>151019</v>
      </c>
      <c r="AI696" s="1051">
        <f t="shared" si="42"/>
        <v>169141.28000000003</v>
      </c>
      <c r="AJ696" s="1052"/>
      <c r="AK696" s="1053"/>
      <c r="AL696" s="1053"/>
      <c r="AM696" s="466" t="s">
        <v>116</v>
      </c>
      <c r="AN696" s="741"/>
      <c r="AO696" s="741"/>
      <c r="AP696" s="741"/>
      <c r="AQ696" s="741"/>
      <c r="AR696" s="741" t="s">
        <v>2332</v>
      </c>
      <c r="AS696" s="741"/>
      <c r="AT696" s="741"/>
      <c r="AU696" s="741"/>
      <c r="AV696" s="87"/>
      <c r="AW696" s="87"/>
      <c r="AX696" s="87"/>
      <c r="AY696" s="72" t="s">
        <v>4731</v>
      </c>
      <c r="AZ696" s="1079"/>
      <c r="BA696" s="366"/>
      <c r="BB696" s="366"/>
      <c r="BC696" s="118" t="e">
        <f>VLOOKUP(#REF!,$E$13:$BD$2009,53,0)</f>
        <v>#REF!</v>
      </c>
      <c r="BD696" s="785" t="e">
        <f>BC696+0.5</f>
        <v>#REF!</v>
      </c>
    </row>
    <row r="697" spans="1:56" s="168" customFormat="1" ht="12.95" customHeight="1">
      <c r="A697" s="144" t="s">
        <v>350</v>
      </c>
      <c r="B697" s="152"/>
      <c r="C697" s="152"/>
      <c r="D697" s="155">
        <v>250001050</v>
      </c>
      <c r="E697" s="214" t="s">
        <v>1505</v>
      </c>
      <c r="F697" s="156">
        <v>22100529</v>
      </c>
      <c r="G697" s="37"/>
      <c r="H697" s="37" t="s">
        <v>2329</v>
      </c>
      <c r="I697" s="37" t="s">
        <v>148</v>
      </c>
      <c r="J697" s="37" t="s">
        <v>2330</v>
      </c>
      <c r="K697" s="37" t="s">
        <v>150</v>
      </c>
      <c r="L697" s="158" t="s">
        <v>105</v>
      </c>
      <c r="M697" s="37"/>
      <c r="N697" s="39" t="s">
        <v>106</v>
      </c>
      <c r="O697" s="39" t="s">
        <v>107</v>
      </c>
      <c r="P697" s="37" t="s">
        <v>108</v>
      </c>
      <c r="Q697" s="39" t="s">
        <v>435</v>
      </c>
      <c r="R697" s="37" t="s">
        <v>110</v>
      </c>
      <c r="S697" s="39" t="s">
        <v>107</v>
      </c>
      <c r="T697" s="37" t="s">
        <v>122</v>
      </c>
      <c r="U697" s="37" t="s">
        <v>112</v>
      </c>
      <c r="V697" s="89">
        <v>60</v>
      </c>
      <c r="W697" s="37" t="s">
        <v>113</v>
      </c>
      <c r="X697" s="39"/>
      <c r="Y697" s="39"/>
      <c r="Z697" s="39"/>
      <c r="AA697" s="60"/>
      <c r="AB697" s="38">
        <v>90</v>
      </c>
      <c r="AC697" s="38">
        <v>10</v>
      </c>
      <c r="AD697" s="162" t="s">
        <v>129</v>
      </c>
      <c r="AE697" s="186" t="s">
        <v>115</v>
      </c>
      <c r="AF697" s="163">
        <v>116</v>
      </c>
      <c r="AG697" s="92">
        <v>2185.5</v>
      </c>
      <c r="AH697" s="43">
        <v>0</v>
      </c>
      <c r="AI697" s="44">
        <f t="shared" si="42"/>
        <v>0</v>
      </c>
      <c r="AJ697" s="166"/>
      <c r="AK697" s="166"/>
      <c r="AL697" s="166"/>
      <c r="AM697" s="35" t="s">
        <v>116</v>
      </c>
      <c r="AN697" s="37"/>
      <c r="AO697" s="37"/>
      <c r="AP697" s="37"/>
      <c r="AQ697" s="37"/>
      <c r="AR697" s="37" t="s">
        <v>2333</v>
      </c>
      <c r="AS697" s="37"/>
      <c r="AT697" s="37"/>
      <c r="AU697" s="37"/>
      <c r="AV697" s="87"/>
      <c r="AW697" s="87"/>
      <c r="AX697" s="87"/>
      <c r="AY697" s="87"/>
      <c r="BD697" s="49">
        <v>563</v>
      </c>
    </row>
    <row r="698" spans="1:56" s="168" customFormat="1" ht="12.95" customHeight="1">
      <c r="A698" s="144" t="s">
        <v>350</v>
      </c>
      <c r="B698" s="1071"/>
      <c r="C698" s="1071"/>
      <c r="D698" s="155">
        <v>250001050</v>
      </c>
      <c r="E698" s="1080" t="s">
        <v>4858</v>
      </c>
      <c r="F698" s="1071"/>
      <c r="G698" s="617"/>
      <c r="H698" s="741" t="s">
        <v>2329</v>
      </c>
      <c r="I698" s="741" t="s">
        <v>148</v>
      </c>
      <c r="J698" s="741" t="s">
        <v>2330</v>
      </c>
      <c r="K698" s="547" t="s">
        <v>150</v>
      </c>
      <c r="L698" s="233" t="s">
        <v>105</v>
      </c>
      <c r="M698" s="547" t="s">
        <v>121</v>
      </c>
      <c r="N698" s="143" t="s">
        <v>83</v>
      </c>
      <c r="O698" s="469" t="s">
        <v>107</v>
      </c>
      <c r="P698" s="741" t="s">
        <v>108</v>
      </c>
      <c r="Q698" s="469" t="s">
        <v>2156</v>
      </c>
      <c r="R698" s="547" t="s">
        <v>110</v>
      </c>
      <c r="S698" s="469" t="s">
        <v>107</v>
      </c>
      <c r="T698" s="741" t="s">
        <v>122</v>
      </c>
      <c r="U698" s="741" t="s">
        <v>112</v>
      </c>
      <c r="V698" s="512">
        <v>60</v>
      </c>
      <c r="W698" s="741" t="s">
        <v>113</v>
      </c>
      <c r="X698" s="469"/>
      <c r="Y698" s="469"/>
      <c r="Z698" s="469"/>
      <c r="AA698" s="547">
        <v>30</v>
      </c>
      <c r="AB698" s="547">
        <v>60</v>
      </c>
      <c r="AC698" s="547">
        <v>10</v>
      </c>
      <c r="AD698" s="1106" t="s">
        <v>129</v>
      </c>
      <c r="AE698" s="520" t="s">
        <v>115</v>
      </c>
      <c r="AF698" s="745">
        <v>116</v>
      </c>
      <c r="AG698" s="745">
        <v>2185.5</v>
      </c>
      <c r="AH698" s="1051">
        <v>253518</v>
      </c>
      <c r="AI698" s="1051">
        <f t="shared" si="42"/>
        <v>283940.16000000003</v>
      </c>
      <c r="AJ698" s="1052"/>
      <c r="AK698" s="1053"/>
      <c r="AL698" s="1053"/>
      <c r="AM698" s="466" t="s">
        <v>116</v>
      </c>
      <c r="AN698" s="741"/>
      <c r="AO698" s="741"/>
      <c r="AP698" s="741"/>
      <c r="AQ698" s="741"/>
      <c r="AR698" s="741" t="s">
        <v>2333</v>
      </c>
      <c r="AS698" s="741"/>
      <c r="AT698" s="741"/>
      <c r="AU698" s="741"/>
      <c r="AV698" s="87"/>
      <c r="AW698" s="87"/>
      <c r="AX698" s="87"/>
      <c r="AY698" s="72" t="s">
        <v>4731</v>
      </c>
      <c r="AZ698" s="1079"/>
      <c r="BA698" s="366"/>
      <c r="BB698" s="366"/>
      <c r="BC698" s="118" t="e">
        <f>VLOOKUP(#REF!,$E$13:$BD$2009,53,0)</f>
        <v>#REF!</v>
      </c>
      <c r="BD698" s="785" t="e">
        <f>BC698+0.5</f>
        <v>#REF!</v>
      </c>
    </row>
    <row r="699" spans="1:56" s="168" customFormat="1" ht="12.95" customHeight="1">
      <c r="A699" s="144" t="s">
        <v>350</v>
      </c>
      <c r="B699" s="152"/>
      <c r="C699" s="152"/>
      <c r="D699" s="155">
        <v>250001780</v>
      </c>
      <c r="E699" s="214" t="s">
        <v>1506</v>
      </c>
      <c r="F699" s="156">
        <v>22100530</v>
      </c>
      <c r="G699" s="37"/>
      <c r="H699" s="37" t="s">
        <v>2329</v>
      </c>
      <c r="I699" s="37" t="s">
        <v>148</v>
      </c>
      <c r="J699" s="37" t="s">
        <v>2330</v>
      </c>
      <c r="K699" s="37" t="s">
        <v>150</v>
      </c>
      <c r="L699" s="158" t="s">
        <v>105</v>
      </c>
      <c r="M699" s="37"/>
      <c r="N699" s="39" t="s">
        <v>106</v>
      </c>
      <c r="O699" s="39" t="s">
        <v>107</v>
      </c>
      <c r="P699" s="37" t="s">
        <v>108</v>
      </c>
      <c r="Q699" s="39" t="s">
        <v>435</v>
      </c>
      <c r="R699" s="37" t="s">
        <v>110</v>
      </c>
      <c r="S699" s="39" t="s">
        <v>107</v>
      </c>
      <c r="T699" s="37" t="s">
        <v>122</v>
      </c>
      <c r="U699" s="37" t="s">
        <v>112</v>
      </c>
      <c r="V699" s="89">
        <v>60</v>
      </c>
      <c r="W699" s="37" t="s">
        <v>113</v>
      </c>
      <c r="X699" s="39"/>
      <c r="Y699" s="39"/>
      <c r="Z699" s="39"/>
      <c r="AA699" s="60"/>
      <c r="AB699" s="38">
        <v>90</v>
      </c>
      <c r="AC699" s="38">
        <v>10</v>
      </c>
      <c r="AD699" s="162" t="s">
        <v>129</v>
      </c>
      <c r="AE699" s="186" t="s">
        <v>115</v>
      </c>
      <c r="AF699" s="163">
        <v>126</v>
      </c>
      <c r="AG699" s="92">
        <v>1302.4000000000001</v>
      </c>
      <c r="AH699" s="43">
        <v>0</v>
      </c>
      <c r="AI699" s="44">
        <f t="shared" si="42"/>
        <v>0</v>
      </c>
      <c r="AJ699" s="166"/>
      <c r="AK699" s="166"/>
      <c r="AL699" s="166"/>
      <c r="AM699" s="35" t="s">
        <v>116</v>
      </c>
      <c r="AN699" s="37"/>
      <c r="AO699" s="37"/>
      <c r="AP699" s="37"/>
      <c r="AQ699" s="37"/>
      <c r="AR699" s="37" t="s">
        <v>2334</v>
      </c>
      <c r="AS699" s="37"/>
      <c r="AT699" s="37"/>
      <c r="AU699" s="37"/>
      <c r="AV699" s="87"/>
      <c r="AW699" s="87"/>
      <c r="AX699" s="87"/>
      <c r="AY699" s="87"/>
      <c r="BD699" s="49">
        <v>564</v>
      </c>
    </row>
    <row r="700" spans="1:56" s="168" customFormat="1" ht="12.95" customHeight="1">
      <c r="A700" s="144" t="s">
        <v>350</v>
      </c>
      <c r="B700" s="1071"/>
      <c r="C700" s="1071"/>
      <c r="D700" s="155">
        <v>250001780</v>
      </c>
      <c r="E700" s="1080" t="s">
        <v>4859</v>
      </c>
      <c r="F700" s="1071"/>
      <c r="G700" s="617"/>
      <c r="H700" s="741" t="s">
        <v>2329</v>
      </c>
      <c r="I700" s="741" t="s">
        <v>148</v>
      </c>
      <c r="J700" s="741" t="s">
        <v>2330</v>
      </c>
      <c r="K700" s="547" t="s">
        <v>150</v>
      </c>
      <c r="L700" s="233" t="s">
        <v>105</v>
      </c>
      <c r="M700" s="547" t="s">
        <v>121</v>
      </c>
      <c r="N700" s="143" t="s">
        <v>83</v>
      </c>
      <c r="O700" s="469" t="s">
        <v>107</v>
      </c>
      <c r="P700" s="741" t="s">
        <v>108</v>
      </c>
      <c r="Q700" s="469" t="s">
        <v>2156</v>
      </c>
      <c r="R700" s="547" t="s">
        <v>110</v>
      </c>
      <c r="S700" s="469" t="s">
        <v>107</v>
      </c>
      <c r="T700" s="741" t="s">
        <v>122</v>
      </c>
      <c r="U700" s="741" t="s">
        <v>112</v>
      </c>
      <c r="V700" s="512">
        <v>60</v>
      </c>
      <c r="W700" s="741" t="s">
        <v>113</v>
      </c>
      <c r="X700" s="469"/>
      <c r="Y700" s="469"/>
      <c r="Z700" s="469"/>
      <c r="AA700" s="547">
        <v>30</v>
      </c>
      <c r="AB700" s="547">
        <v>60</v>
      </c>
      <c r="AC700" s="547">
        <v>10</v>
      </c>
      <c r="AD700" s="1106" t="s">
        <v>129</v>
      </c>
      <c r="AE700" s="520" t="s">
        <v>115</v>
      </c>
      <c r="AF700" s="745">
        <v>26</v>
      </c>
      <c r="AG700" s="745">
        <v>1302.4000000000001</v>
      </c>
      <c r="AH700" s="1051">
        <v>33862.400000000001</v>
      </c>
      <c r="AI700" s="1051">
        <f t="shared" si="42"/>
        <v>37925.888000000006</v>
      </c>
      <c r="AJ700" s="1052"/>
      <c r="AK700" s="1053"/>
      <c r="AL700" s="1053"/>
      <c r="AM700" s="466" t="s">
        <v>116</v>
      </c>
      <c r="AN700" s="741"/>
      <c r="AO700" s="741"/>
      <c r="AP700" s="741"/>
      <c r="AQ700" s="741"/>
      <c r="AR700" s="741" t="s">
        <v>2334</v>
      </c>
      <c r="AS700" s="741"/>
      <c r="AT700" s="741"/>
      <c r="AU700" s="741"/>
      <c r="AV700" s="87"/>
      <c r="AW700" s="87"/>
      <c r="AX700" s="87"/>
      <c r="AY700" s="72" t="s">
        <v>4730</v>
      </c>
      <c r="AZ700" s="1079"/>
      <c r="BA700" s="366"/>
      <c r="BB700" s="366"/>
      <c r="BC700" s="118" t="e">
        <f>VLOOKUP(#REF!,$E$13:$BD$2009,53,0)</f>
        <v>#REF!</v>
      </c>
      <c r="BD700" s="785" t="e">
        <f>BC700+0.5</f>
        <v>#REF!</v>
      </c>
    </row>
    <row r="701" spans="1:56" s="168" customFormat="1" ht="12.95" customHeight="1">
      <c r="A701" s="144" t="s">
        <v>350</v>
      </c>
      <c r="B701" s="152"/>
      <c r="C701" s="152"/>
      <c r="D701" s="155">
        <v>250001782</v>
      </c>
      <c r="E701" s="214" t="s">
        <v>1508</v>
      </c>
      <c r="F701" s="156">
        <v>22100531</v>
      </c>
      <c r="G701" s="37"/>
      <c r="H701" s="37" t="s">
        <v>2329</v>
      </c>
      <c r="I701" s="37" t="s">
        <v>148</v>
      </c>
      <c r="J701" s="37" t="s">
        <v>2330</v>
      </c>
      <c r="K701" s="37" t="s">
        <v>150</v>
      </c>
      <c r="L701" s="158" t="s">
        <v>105</v>
      </c>
      <c r="M701" s="37"/>
      <c r="N701" s="39" t="s">
        <v>106</v>
      </c>
      <c r="O701" s="39" t="s">
        <v>107</v>
      </c>
      <c r="P701" s="37" t="s">
        <v>108</v>
      </c>
      <c r="Q701" s="39" t="s">
        <v>435</v>
      </c>
      <c r="R701" s="37" t="s">
        <v>110</v>
      </c>
      <c r="S701" s="39" t="s">
        <v>107</v>
      </c>
      <c r="T701" s="37" t="s">
        <v>122</v>
      </c>
      <c r="U701" s="37" t="s">
        <v>112</v>
      </c>
      <c r="V701" s="89">
        <v>60</v>
      </c>
      <c r="W701" s="37" t="s">
        <v>113</v>
      </c>
      <c r="X701" s="39"/>
      <c r="Y701" s="39"/>
      <c r="Z701" s="39"/>
      <c r="AA701" s="60"/>
      <c r="AB701" s="38">
        <v>90</v>
      </c>
      <c r="AC701" s="38">
        <v>10</v>
      </c>
      <c r="AD701" s="162" t="s">
        <v>129</v>
      </c>
      <c r="AE701" s="186" t="s">
        <v>115</v>
      </c>
      <c r="AF701" s="163">
        <v>96</v>
      </c>
      <c r="AG701" s="92">
        <v>2227.5500000000002</v>
      </c>
      <c r="AH701" s="43">
        <v>0</v>
      </c>
      <c r="AI701" s="44">
        <f t="shared" si="42"/>
        <v>0</v>
      </c>
      <c r="AJ701" s="166"/>
      <c r="AK701" s="166"/>
      <c r="AL701" s="166"/>
      <c r="AM701" s="35" t="s">
        <v>116</v>
      </c>
      <c r="AN701" s="37"/>
      <c r="AO701" s="37"/>
      <c r="AP701" s="37"/>
      <c r="AQ701" s="37"/>
      <c r="AR701" s="37" t="s">
        <v>2335</v>
      </c>
      <c r="AS701" s="37"/>
      <c r="AT701" s="37"/>
      <c r="AU701" s="37"/>
      <c r="AV701" s="87"/>
      <c r="AW701" s="87"/>
      <c r="AX701" s="87"/>
      <c r="AY701" s="87"/>
      <c r="BD701" s="49">
        <v>565</v>
      </c>
    </row>
    <row r="702" spans="1:56" s="168" customFormat="1" ht="12.95" customHeight="1">
      <c r="A702" s="144" t="s">
        <v>350</v>
      </c>
      <c r="B702" s="1071"/>
      <c r="C702" s="1071"/>
      <c r="D702" s="155">
        <v>250001782</v>
      </c>
      <c r="E702" s="1080" t="s">
        <v>4860</v>
      </c>
      <c r="F702" s="1071"/>
      <c r="G702" s="617"/>
      <c r="H702" s="741" t="s">
        <v>2329</v>
      </c>
      <c r="I702" s="741" t="s">
        <v>148</v>
      </c>
      <c r="J702" s="741" t="s">
        <v>2330</v>
      </c>
      <c r="K702" s="547" t="s">
        <v>150</v>
      </c>
      <c r="L702" s="233" t="s">
        <v>105</v>
      </c>
      <c r="M702" s="547" t="s">
        <v>121</v>
      </c>
      <c r="N702" s="143" t="s">
        <v>83</v>
      </c>
      <c r="O702" s="469" t="s">
        <v>107</v>
      </c>
      <c r="P702" s="741" t="s">
        <v>108</v>
      </c>
      <c r="Q702" s="469" t="s">
        <v>2156</v>
      </c>
      <c r="R702" s="547" t="s">
        <v>110</v>
      </c>
      <c r="S702" s="469" t="s">
        <v>107</v>
      </c>
      <c r="T702" s="741" t="s">
        <v>122</v>
      </c>
      <c r="U702" s="741" t="s">
        <v>112</v>
      </c>
      <c r="V702" s="512">
        <v>60</v>
      </c>
      <c r="W702" s="741" t="s">
        <v>113</v>
      </c>
      <c r="X702" s="469"/>
      <c r="Y702" s="469"/>
      <c r="Z702" s="469"/>
      <c r="AA702" s="547">
        <v>30</v>
      </c>
      <c r="AB702" s="547">
        <v>60</v>
      </c>
      <c r="AC702" s="547">
        <v>10</v>
      </c>
      <c r="AD702" s="1106" t="s">
        <v>129</v>
      </c>
      <c r="AE702" s="520" t="s">
        <v>115</v>
      </c>
      <c r="AF702" s="745">
        <v>96</v>
      </c>
      <c r="AG702" s="745">
        <v>2227.5500000000002</v>
      </c>
      <c r="AH702" s="1051">
        <v>213844.80000000002</v>
      </c>
      <c r="AI702" s="1051">
        <f t="shared" si="42"/>
        <v>239506.17600000004</v>
      </c>
      <c r="AJ702" s="1052"/>
      <c r="AK702" s="1053"/>
      <c r="AL702" s="1053"/>
      <c r="AM702" s="466" t="s">
        <v>116</v>
      </c>
      <c r="AN702" s="741"/>
      <c r="AO702" s="741"/>
      <c r="AP702" s="741"/>
      <c r="AQ702" s="741"/>
      <c r="AR702" s="741" t="s">
        <v>2335</v>
      </c>
      <c r="AS702" s="741"/>
      <c r="AT702" s="741"/>
      <c r="AU702" s="741"/>
      <c r="AV702" s="87"/>
      <c r="AW702" s="87"/>
      <c r="AX702" s="87"/>
      <c r="AY702" s="72" t="s">
        <v>4731</v>
      </c>
      <c r="AZ702" s="1079"/>
      <c r="BA702" s="366"/>
      <c r="BB702" s="366"/>
      <c r="BC702" s="118" t="e">
        <f>VLOOKUP(#REF!,$E$13:$BD$2009,53,0)</f>
        <v>#REF!</v>
      </c>
      <c r="BD702" s="785" t="e">
        <f>BC702+0.5</f>
        <v>#REF!</v>
      </c>
    </row>
    <row r="703" spans="1:56" s="168" customFormat="1" ht="12.95" customHeight="1">
      <c r="A703" s="144" t="s">
        <v>350</v>
      </c>
      <c r="B703" s="152"/>
      <c r="C703" s="152"/>
      <c r="D703" s="155">
        <v>250001783</v>
      </c>
      <c r="E703" s="214" t="s">
        <v>1509</v>
      </c>
      <c r="F703" s="156">
        <v>22100532</v>
      </c>
      <c r="G703" s="37"/>
      <c r="H703" s="37" t="s">
        <v>2329</v>
      </c>
      <c r="I703" s="37" t="s">
        <v>148</v>
      </c>
      <c r="J703" s="37" t="s">
        <v>2330</v>
      </c>
      <c r="K703" s="37" t="s">
        <v>150</v>
      </c>
      <c r="L703" s="158" t="s">
        <v>105</v>
      </c>
      <c r="M703" s="37"/>
      <c r="N703" s="39" t="s">
        <v>106</v>
      </c>
      <c r="O703" s="39" t="s">
        <v>107</v>
      </c>
      <c r="P703" s="37" t="s">
        <v>108</v>
      </c>
      <c r="Q703" s="39" t="s">
        <v>435</v>
      </c>
      <c r="R703" s="37" t="s">
        <v>110</v>
      </c>
      <c r="S703" s="39" t="s">
        <v>107</v>
      </c>
      <c r="T703" s="37" t="s">
        <v>122</v>
      </c>
      <c r="U703" s="37" t="s">
        <v>112</v>
      </c>
      <c r="V703" s="89">
        <v>60</v>
      </c>
      <c r="W703" s="37" t="s">
        <v>113</v>
      </c>
      <c r="X703" s="39"/>
      <c r="Y703" s="39"/>
      <c r="Z703" s="39"/>
      <c r="AA703" s="60"/>
      <c r="AB703" s="38">
        <v>90</v>
      </c>
      <c r="AC703" s="38">
        <v>10</v>
      </c>
      <c r="AD703" s="162" t="s">
        <v>129</v>
      </c>
      <c r="AE703" s="186" t="s">
        <v>115</v>
      </c>
      <c r="AF703" s="163">
        <v>77</v>
      </c>
      <c r="AG703" s="92">
        <v>11941.6</v>
      </c>
      <c r="AH703" s="43">
        <v>0</v>
      </c>
      <c r="AI703" s="44">
        <f t="shared" si="42"/>
        <v>0</v>
      </c>
      <c r="AJ703" s="166"/>
      <c r="AK703" s="166"/>
      <c r="AL703" s="166"/>
      <c r="AM703" s="35" t="s">
        <v>116</v>
      </c>
      <c r="AN703" s="37"/>
      <c r="AO703" s="37"/>
      <c r="AP703" s="37"/>
      <c r="AQ703" s="37"/>
      <c r="AR703" s="37" t="s">
        <v>2336</v>
      </c>
      <c r="AS703" s="37"/>
      <c r="AT703" s="37"/>
      <c r="AU703" s="37"/>
      <c r="AV703" s="87"/>
      <c r="AW703" s="87"/>
      <c r="AX703" s="87"/>
      <c r="AY703" s="87"/>
      <c r="BD703" s="49">
        <v>566</v>
      </c>
    </row>
    <row r="704" spans="1:56" s="168" customFormat="1" ht="12.95" customHeight="1">
      <c r="A704" s="144" t="s">
        <v>350</v>
      </c>
      <c r="B704" s="1071"/>
      <c r="C704" s="1071"/>
      <c r="D704" s="155">
        <v>250001783</v>
      </c>
      <c r="E704" s="1080" t="s">
        <v>4861</v>
      </c>
      <c r="F704" s="1071"/>
      <c r="G704" s="617"/>
      <c r="H704" s="741" t="s">
        <v>2329</v>
      </c>
      <c r="I704" s="741" t="s">
        <v>148</v>
      </c>
      <c r="J704" s="741" t="s">
        <v>2330</v>
      </c>
      <c r="K704" s="547" t="s">
        <v>150</v>
      </c>
      <c r="L704" s="233" t="s">
        <v>105</v>
      </c>
      <c r="M704" s="547" t="s">
        <v>121</v>
      </c>
      <c r="N704" s="143" t="s">
        <v>83</v>
      </c>
      <c r="O704" s="469" t="s">
        <v>107</v>
      </c>
      <c r="P704" s="741" t="s">
        <v>108</v>
      </c>
      <c r="Q704" s="469" t="s">
        <v>2156</v>
      </c>
      <c r="R704" s="547" t="s">
        <v>110</v>
      </c>
      <c r="S704" s="469" t="s">
        <v>107</v>
      </c>
      <c r="T704" s="741" t="s">
        <v>122</v>
      </c>
      <c r="U704" s="741" t="s">
        <v>112</v>
      </c>
      <c r="V704" s="512">
        <v>60</v>
      </c>
      <c r="W704" s="741" t="s">
        <v>113</v>
      </c>
      <c r="X704" s="469"/>
      <c r="Y704" s="469"/>
      <c r="Z704" s="469"/>
      <c r="AA704" s="547">
        <v>30</v>
      </c>
      <c r="AB704" s="547">
        <v>60</v>
      </c>
      <c r="AC704" s="547">
        <v>10</v>
      </c>
      <c r="AD704" s="1106" t="s">
        <v>129</v>
      </c>
      <c r="AE704" s="520" t="s">
        <v>115</v>
      </c>
      <c r="AF704" s="745">
        <v>77</v>
      </c>
      <c r="AG704" s="745">
        <v>11941.6</v>
      </c>
      <c r="AH704" s="1051">
        <v>919503.20000000007</v>
      </c>
      <c r="AI704" s="1051">
        <f t="shared" si="42"/>
        <v>1029843.5840000001</v>
      </c>
      <c r="AJ704" s="1052"/>
      <c r="AK704" s="1053"/>
      <c r="AL704" s="1053"/>
      <c r="AM704" s="466" t="s">
        <v>116</v>
      </c>
      <c r="AN704" s="741"/>
      <c r="AO704" s="741"/>
      <c r="AP704" s="741"/>
      <c r="AQ704" s="741"/>
      <c r="AR704" s="741" t="s">
        <v>2336</v>
      </c>
      <c r="AS704" s="741"/>
      <c r="AT704" s="741"/>
      <c r="AU704" s="741"/>
      <c r="AV704" s="87"/>
      <c r="AW704" s="87"/>
      <c r="AX704" s="87"/>
      <c r="AY704" s="72" t="s">
        <v>4731</v>
      </c>
      <c r="AZ704" s="1079"/>
      <c r="BA704" s="366"/>
      <c r="BB704" s="366"/>
      <c r="BC704" s="118" t="e">
        <f>VLOOKUP(#REF!,$E$13:$BD$2009,53,0)</f>
        <v>#REF!</v>
      </c>
      <c r="BD704" s="785" t="e">
        <f>BC704+0.5</f>
        <v>#REF!</v>
      </c>
    </row>
    <row r="705" spans="1:56" s="168" customFormat="1" ht="12.95" customHeight="1">
      <c r="A705" s="144" t="s">
        <v>350</v>
      </c>
      <c r="B705" s="152"/>
      <c r="C705" s="152"/>
      <c r="D705" s="155">
        <v>250001784</v>
      </c>
      <c r="E705" s="214" t="s">
        <v>1511</v>
      </c>
      <c r="F705" s="156">
        <v>22100533</v>
      </c>
      <c r="G705" s="37"/>
      <c r="H705" s="37" t="s">
        <v>2329</v>
      </c>
      <c r="I705" s="37" t="s">
        <v>148</v>
      </c>
      <c r="J705" s="37" t="s">
        <v>2330</v>
      </c>
      <c r="K705" s="37" t="s">
        <v>150</v>
      </c>
      <c r="L705" s="158" t="s">
        <v>105</v>
      </c>
      <c r="M705" s="37"/>
      <c r="N705" s="39" t="s">
        <v>106</v>
      </c>
      <c r="O705" s="39" t="s">
        <v>107</v>
      </c>
      <c r="P705" s="37" t="s">
        <v>108</v>
      </c>
      <c r="Q705" s="39" t="s">
        <v>435</v>
      </c>
      <c r="R705" s="37" t="s">
        <v>110</v>
      </c>
      <c r="S705" s="39" t="s">
        <v>107</v>
      </c>
      <c r="T705" s="37" t="s">
        <v>122</v>
      </c>
      <c r="U705" s="37" t="s">
        <v>112</v>
      </c>
      <c r="V705" s="89">
        <v>60</v>
      </c>
      <c r="W705" s="37" t="s">
        <v>113</v>
      </c>
      <c r="X705" s="39"/>
      <c r="Y705" s="39"/>
      <c r="Z705" s="39"/>
      <c r="AA705" s="60"/>
      <c r="AB705" s="38">
        <v>90</v>
      </c>
      <c r="AC705" s="38">
        <v>10</v>
      </c>
      <c r="AD705" s="162" t="s">
        <v>129</v>
      </c>
      <c r="AE705" s="186" t="s">
        <v>115</v>
      </c>
      <c r="AF705" s="163">
        <v>57</v>
      </c>
      <c r="AG705" s="92">
        <v>16050.1</v>
      </c>
      <c r="AH705" s="43">
        <v>0</v>
      </c>
      <c r="AI705" s="44">
        <f t="shared" si="42"/>
        <v>0</v>
      </c>
      <c r="AJ705" s="166"/>
      <c r="AK705" s="166"/>
      <c r="AL705" s="166"/>
      <c r="AM705" s="35" t="s">
        <v>116</v>
      </c>
      <c r="AN705" s="37"/>
      <c r="AO705" s="37"/>
      <c r="AP705" s="37"/>
      <c r="AQ705" s="37"/>
      <c r="AR705" s="37" t="s">
        <v>2337</v>
      </c>
      <c r="AS705" s="37"/>
      <c r="AT705" s="37"/>
      <c r="AU705" s="37"/>
      <c r="AV705" s="87"/>
      <c r="AW705" s="87"/>
      <c r="AX705" s="87"/>
      <c r="AY705" s="87"/>
      <c r="BD705" s="49">
        <v>567</v>
      </c>
    </row>
    <row r="706" spans="1:56" s="168" customFormat="1" ht="12.95" customHeight="1">
      <c r="A706" s="144" t="s">
        <v>350</v>
      </c>
      <c r="B706" s="1071"/>
      <c r="C706" s="1071"/>
      <c r="D706" s="155">
        <v>250001784</v>
      </c>
      <c r="E706" s="1080" t="s">
        <v>4862</v>
      </c>
      <c r="F706" s="1071"/>
      <c r="G706" s="617"/>
      <c r="H706" s="741" t="s">
        <v>2329</v>
      </c>
      <c r="I706" s="741" t="s">
        <v>148</v>
      </c>
      <c r="J706" s="741" t="s">
        <v>2330</v>
      </c>
      <c r="K706" s="547" t="s">
        <v>150</v>
      </c>
      <c r="L706" s="233" t="s">
        <v>105</v>
      </c>
      <c r="M706" s="547" t="s">
        <v>121</v>
      </c>
      <c r="N706" s="143" t="s">
        <v>83</v>
      </c>
      <c r="O706" s="469" t="s">
        <v>107</v>
      </c>
      <c r="P706" s="741" t="s">
        <v>108</v>
      </c>
      <c r="Q706" s="469" t="s">
        <v>2156</v>
      </c>
      <c r="R706" s="547" t="s">
        <v>110</v>
      </c>
      <c r="S706" s="469" t="s">
        <v>107</v>
      </c>
      <c r="T706" s="741" t="s">
        <v>122</v>
      </c>
      <c r="U706" s="741" t="s">
        <v>112</v>
      </c>
      <c r="V706" s="512">
        <v>60</v>
      </c>
      <c r="W706" s="741" t="s">
        <v>113</v>
      </c>
      <c r="X706" s="469"/>
      <c r="Y706" s="469"/>
      <c r="Z706" s="469"/>
      <c r="AA706" s="547">
        <v>30</v>
      </c>
      <c r="AB706" s="547">
        <v>60</v>
      </c>
      <c r="AC706" s="547">
        <v>10</v>
      </c>
      <c r="AD706" s="1106" t="s">
        <v>129</v>
      </c>
      <c r="AE706" s="520" t="s">
        <v>115</v>
      </c>
      <c r="AF706" s="745">
        <v>57</v>
      </c>
      <c r="AG706" s="745">
        <v>16050.1</v>
      </c>
      <c r="AH706" s="1051">
        <v>914855.70000000007</v>
      </c>
      <c r="AI706" s="1051">
        <f t="shared" si="42"/>
        <v>1024638.3840000002</v>
      </c>
      <c r="AJ706" s="1052"/>
      <c r="AK706" s="1053"/>
      <c r="AL706" s="1053"/>
      <c r="AM706" s="466" t="s">
        <v>116</v>
      </c>
      <c r="AN706" s="741"/>
      <c r="AO706" s="741"/>
      <c r="AP706" s="741"/>
      <c r="AQ706" s="741"/>
      <c r="AR706" s="741" t="s">
        <v>2337</v>
      </c>
      <c r="AS706" s="741"/>
      <c r="AT706" s="741"/>
      <c r="AU706" s="741"/>
      <c r="AV706" s="87"/>
      <c r="AW706" s="87"/>
      <c r="AX706" s="87"/>
      <c r="AY706" s="72" t="s">
        <v>4731</v>
      </c>
      <c r="AZ706" s="1079"/>
      <c r="BA706" s="366"/>
      <c r="BB706" s="366"/>
      <c r="BC706" s="118" t="e">
        <f>VLOOKUP(#REF!,$E$13:$BD$2009,53,0)</f>
        <v>#REF!</v>
      </c>
      <c r="BD706" s="785" t="e">
        <f>BC706+0.5</f>
        <v>#REF!</v>
      </c>
    </row>
    <row r="707" spans="1:56" s="168" customFormat="1" ht="12.95" customHeight="1">
      <c r="A707" s="144" t="s">
        <v>350</v>
      </c>
      <c r="B707" s="152"/>
      <c r="C707" s="152"/>
      <c r="D707" s="155">
        <v>250001785</v>
      </c>
      <c r="E707" s="214" t="s">
        <v>1512</v>
      </c>
      <c r="F707" s="156">
        <v>22100534</v>
      </c>
      <c r="G707" s="37"/>
      <c r="H707" s="37" t="s">
        <v>2329</v>
      </c>
      <c r="I707" s="37" t="s">
        <v>148</v>
      </c>
      <c r="J707" s="37" t="s">
        <v>2330</v>
      </c>
      <c r="K707" s="37" t="s">
        <v>150</v>
      </c>
      <c r="L707" s="158" t="s">
        <v>105</v>
      </c>
      <c r="M707" s="37"/>
      <c r="N707" s="39" t="s">
        <v>106</v>
      </c>
      <c r="O707" s="39" t="s">
        <v>107</v>
      </c>
      <c r="P707" s="37" t="s">
        <v>108</v>
      </c>
      <c r="Q707" s="39" t="s">
        <v>435</v>
      </c>
      <c r="R707" s="37" t="s">
        <v>110</v>
      </c>
      <c r="S707" s="39" t="s">
        <v>107</v>
      </c>
      <c r="T707" s="37" t="s">
        <v>122</v>
      </c>
      <c r="U707" s="37" t="s">
        <v>112</v>
      </c>
      <c r="V707" s="89">
        <v>60</v>
      </c>
      <c r="W707" s="37" t="s">
        <v>113</v>
      </c>
      <c r="X707" s="39"/>
      <c r="Y707" s="39"/>
      <c r="Z707" s="39"/>
      <c r="AA707" s="60"/>
      <c r="AB707" s="38">
        <v>90</v>
      </c>
      <c r="AC707" s="38">
        <v>10</v>
      </c>
      <c r="AD707" s="162" t="s">
        <v>129</v>
      </c>
      <c r="AE707" s="186" t="s">
        <v>115</v>
      </c>
      <c r="AF707" s="163">
        <v>67</v>
      </c>
      <c r="AG707" s="92">
        <v>18675.8</v>
      </c>
      <c r="AH707" s="43">
        <v>0</v>
      </c>
      <c r="AI707" s="44">
        <f t="shared" si="42"/>
        <v>0</v>
      </c>
      <c r="AJ707" s="166"/>
      <c r="AK707" s="166"/>
      <c r="AL707" s="166"/>
      <c r="AM707" s="35" t="s">
        <v>116</v>
      </c>
      <c r="AN707" s="37"/>
      <c r="AO707" s="37"/>
      <c r="AP707" s="37"/>
      <c r="AQ707" s="37"/>
      <c r="AR707" s="37" t="s">
        <v>2338</v>
      </c>
      <c r="AS707" s="37"/>
      <c r="AT707" s="37"/>
      <c r="AU707" s="37"/>
      <c r="AV707" s="87"/>
      <c r="AW707" s="87"/>
      <c r="AX707" s="87"/>
      <c r="AY707" s="87"/>
      <c r="BD707" s="49">
        <v>568</v>
      </c>
    </row>
    <row r="708" spans="1:56" s="168" customFormat="1" ht="12.95" customHeight="1">
      <c r="A708" s="144" t="s">
        <v>350</v>
      </c>
      <c r="B708" s="1071"/>
      <c r="C708" s="1071"/>
      <c r="D708" s="155">
        <v>250001785</v>
      </c>
      <c r="E708" s="1080" t="s">
        <v>4863</v>
      </c>
      <c r="F708" s="1071"/>
      <c r="G708" s="617"/>
      <c r="H708" s="741" t="s">
        <v>2329</v>
      </c>
      <c r="I708" s="741" t="s">
        <v>148</v>
      </c>
      <c r="J708" s="741" t="s">
        <v>2330</v>
      </c>
      <c r="K708" s="547" t="s">
        <v>150</v>
      </c>
      <c r="L708" s="233" t="s">
        <v>105</v>
      </c>
      <c r="M708" s="547" t="s">
        <v>121</v>
      </c>
      <c r="N708" s="143" t="s">
        <v>83</v>
      </c>
      <c r="O708" s="469" t="s">
        <v>107</v>
      </c>
      <c r="P708" s="741" t="s">
        <v>108</v>
      </c>
      <c r="Q708" s="469" t="s">
        <v>2156</v>
      </c>
      <c r="R708" s="547" t="s">
        <v>110</v>
      </c>
      <c r="S708" s="469" t="s">
        <v>107</v>
      </c>
      <c r="T708" s="741" t="s">
        <v>122</v>
      </c>
      <c r="U708" s="741" t="s">
        <v>112</v>
      </c>
      <c r="V708" s="512">
        <v>60</v>
      </c>
      <c r="W708" s="741" t="s">
        <v>113</v>
      </c>
      <c r="X708" s="469"/>
      <c r="Y708" s="469"/>
      <c r="Z708" s="469"/>
      <c r="AA708" s="547">
        <v>30</v>
      </c>
      <c r="AB708" s="547">
        <v>60</v>
      </c>
      <c r="AC708" s="547">
        <v>10</v>
      </c>
      <c r="AD708" s="1106" t="s">
        <v>129</v>
      </c>
      <c r="AE708" s="520" t="s">
        <v>115</v>
      </c>
      <c r="AF708" s="745">
        <v>67</v>
      </c>
      <c r="AG708" s="745">
        <v>18675.8</v>
      </c>
      <c r="AH708" s="1051">
        <v>1251278.5999999999</v>
      </c>
      <c r="AI708" s="1051">
        <f t="shared" si="42"/>
        <v>1401432.0319999999</v>
      </c>
      <c r="AJ708" s="1052"/>
      <c r="AK708" s="1053"/>
      <c r="AL708" s="1053"/>
      <c r="AM708" s="466" t="s">
        <v>116</v>
      </c>
      <c r="AN708" s="741"/>
      <c r="AO708" s="741"/>
      <c r="AP708" s="741"/>
      <c r="AQ708" s="741"/>
      <c r="AR708" s="741" t="s">
        <v>2338</v>
      </c>
      <c r="AS708" s="741"/>
      <c r="AT708" s="741"/>
      <c r="AU708" s="741"/>
      <c r="AV708" s="87"/>
      <c r="AW708" s="87"/>
      <c r="AX708" s="87"/>
      <c r="AY708" s="72" t="s">
        <v>4731</v>
      </c>
      <c r="AZ708" s="1079"/>
      <c r="BA708" s="366"/>
      <c r="BB708" s="366"/>
      <c r="BC708" s="118" t="e">
        <f>VLOOKUP(#REF!,$E$13:$BD$2009,53,0)</f>
        <v>#REF!</v>
      </c>
      <c r="BD708" s="785" t="e">
        <f>BC708+0.5</f>
        <v>#REF!</v>
      </c>
    </row>
    <row r="709" spans="1:56" s="168" customFormat="1" ht="12.95" customHeight="1">
      <c r="A709" s="144" t="s">
        <v>350</v>
      </c>
      <c r="B709" s="152"/>
      <c r="C709" s="152"/>
      <c r="D709" s="155">
        <v>250003545</v>
      </c>
      <c r="E709" s="214" t="s">
        <v>1504</v>
      </c>
      <c r="F709" s="156">
        <v>22100535</v>
      </c>
      <c r="G709" s="37"/>
      <c r="H709" s="37" t="s">
        <v>2329</v>
      </c>
      <c r="I709" s="37" t="s">
        <v>148</v>
      </c>
      <c r="J709" s="37" t="s">
        <v>2330</v>
      </c>
      <c r="K709" s="37" t="s">
        <v>150</v>
      </c>
      <c r="L709" s="158" t="s">
        <v>105</v>
      </c>
      <c r="M709" s="37"/>
      <c r="N709" s="39" t="s">
        <v>106</v>
      </c>
      <c r="O709" s="39" t="s">
        <v>107</v>
      </c>
      <c r="P709" s="37" t="s">
        <v>108</v>
      </c>
      <c r="Q709" s="39" t="s">
        <v>435</v>
      </c>
      <c r="R709" s="37" t="s">
        <v>110</v>
      </c>
      <c r="S709" s="39" t="s">
        <v>107</v>
      </c>
      <c r="T709" s="37" t="s">
        <v>122</v>
      </c>
      <c r="U709" s="37" t="s">
        <v>112</v>
      </c>
      <c r="V709" s="89">
        <v>60</v>
      </c>
      <c r="W709" s="37" t="s">
        <v>113</v>
      </c>
      <c r="X709" s="39"/>
      <c r="Y709" s="39"/>
      <c r="Z709" s="39"/>
      <c r="AA709" s="60"/>
      <c r="AB709" s="38">
        <v>90</v>
      </c>
      <c r="AC709" s="38">
        <v>10</v>
      </c>
      <c r="AD709" s="162" t="s">
        <v>129</v>
      </c>
      <c r="AE709" s="186" t="s">
        <v>115</v>
      </c>
      <c r="AF709" s="163">
        <v>52</v>
      </c>
      <c r="AG709" s="92">
        <v>2765.05</v>
      </c>
      <c r="AH709" s="43">
        <v>0</v>
      </c>
      <c r="AI709" s="44">
        <f t="shared" si="42"/>
        <v>0</v>
      </c>
      <c r="AJ709" s="166"/>
      <c r="AK709" s="166"/>
      <c r="AL709" s="166"/>
      <c r="AM709" s="35" t="s">
        <v>116</v>
      </c>
      <c r="AN709" s="37"/>
      <c r="AO709" s="37"/>
      <c r="AP709" s="37"/>
      <c r="AQ709" s="37"/>
      <c r="AR709" s="37" t="s">
        <v>2339</v>
      </c>
      <c r="AS709" s="37"/>
      <c r="AT709" s="37"/>
      <c r="AU709" s="37"/>
      <c r="AV709" s="87"/>
      <c r="AW709" s="87"/>
      <c r="AX709" s="87"/>
      <c r="AY709" s="87"/>
      <c r="BD709" s="49">
        <v>569</v>
      </c>
    </row>
    <row r="710" spans="1:56" s="168" customFormat="1" ht="12.95" customHeight="1">
      <c r="A710" s="144" t="s">
        <v>350</v>
      </c>
      <c r="B710" s="1071"/>
      <c r="C710" s="1071"/>
      <c r="D710" s="155">
        <v>250003545</v>
      </c>
      <c r="E710" s="1080" t="s">
        <v>4864</v>
      </c>
      <c r="F710" s="1071"/>
      <c r="G710" s="617"/>
      <c r="H710" s="741" t="s">
        <v>2329</v>
      </c>
      <c r="I710" s="741" t="s">
        <v>148</v>
      </c>
      <c r="J710" s="741" t="s">
        <v>2330</v>
      </c>
      <c r="K710" s="547" t="s">
        <v>150</v>
      </c>
      <c r="L710" s="233" t="s">
        <v>105</v>
      </c>
      <c r="M710" s="547" t="s">
        <v>121</v>
      </c>
      <c r="N710" s="143" t="s">
        <v>83</v>
      </c>
      <c r="O710" s="469" t="s">
        <v>107</v>
      </c>
      <c r="P710" s="741" t="s">
        <v>108</v>
      </c>
      <c r="Q710" s="469" t="s">
        <v>2156</v>
      </c>
      <c r="R710" s="547" t="s">
        <v>110</v>
      </c>
      <c r="S710" s="469" t="s">
        <v>107</v>
      </c>
      <c r="T710" s="741" t="s">
        <v>122</v>
      </c>
      <c r="U710" s="741" t="s">
        <v>112</v>
      </c>
      <c r="V710" s="512">
        <v>60</v>
      </c>
      <c r="W710" s="741" t="s">
        <v>113</v>
      </c>
      <c r="X710" s="469"/>
      <c r="Y710" s="469"/>
      <c r="Z710" s="469"/>
      <c r="AA710" s="547">
        <v>30</v>
      </c>
      <c r="AB710" s="547">
        <v>60</v>
      </c>
      <c r="AC710" s="547">
        <v>10</v>
      </c>
      <c r="AD710" s="1106" t="s">
        <v>129</v>
      </c>
      <c r="AE710" s="520" t="s">
        <v>115</v>
      </c>
      <c r="AF710" s="745">
        <v>38</v>
      </c>
      <c r="AG710" s="745">
        <v>2765.05</v>
      </c>
      <c r="AH710" s="1051">
        <v>105071.90000000001</v>
      </c>
      <c r="AI710" s="1051">
        <f t="shared" si="42"/>
        <v>117680.52800000002</v>
      </c>
      <c r="AJ710" s="1052"/>
      <c r="AK710" s="1053"/>
      <c r="AL710" s="1053"/>
      <c r="AM710" s="466" t="s">
        <v>116</v>
      </c>
      <c r="AN710" s="741"/>
      <c r="AO710" s="741"/>
      <c r="AP710" s="741"/>
      <c r="AQ710" s="741"/>
      <c r="AR710" s="741" t="s">
        <v>2339</v>
      </c>
      <c r="AS710" s="741"/>
      <c r="AT710" s="741"/>
      <c r="AU710" s="741"/>
      <c r="AV710" s="87"/>
      <c r="AW710" s="87"/>
      <c r="AX710" s="87"/>
      <c r="AY710" s="72" t="s">
        <v>4730</v>
      </c>
      <c r="AZ710" s="1079"/>
      <c r="BA710" s="366"/>
      <c r="BB710" s="366"/>
      <c r="BC710" s="118" t="e">
        <f>VLOOKUP(#REF!,$E$13:$BD$2009,53,0)</f>
        <v>#REF!</v>
      </c>
      <c r="BD710" s="785" t="e">
        <f>BC710+0.5</f>
        <v>#REF!</v>
      </c>
    </row>
    <row r="711" spans="1:56" s="168" customFormat="1" ht="12.95" customHeight="1">
      <c r="A711" s="144" t="s">
        <v>350</v>
      </c>
      <c r="B711" s="152"/>
      <c r="C711" s="152"/>
      <c r="D711" s="155">
        <v>250003547</v>
      </c>
      <c r="E711" s="214" t="s">
        <v>1507</v>
      </c>
      <c r="F711" s="156">
        <v>22100536</v>
      </c>
      <c r="G711" s="37"/>
      <c r="H711" s="37" t="s">
        <v>2329</v>
      </c>
      <c r="I711" s="37" t="s">
        <v>148</v>
      </c>
      <c r="J711" s="37" t="s">
        <v>2330</v>
      </c>
      <c r="K711" s="37" t="s">
        <v>150</v>
      </c>
      <c r="L711" s="158" t="s">
        <v>105</v>
      </c>
      <c r="M711" s="37"/>
      <c r="N711" s="39" t="s">
        <v>106</v>
      </c>
      <c r="O711" s="39" t="s">
        <v>107</v>
      </c>
      <c r="P711" s="37" t="s">
        <v>108</v>
      </c>
      <c r="Q711" s="39" t="s">
        <v>435</v>
      </c>
      <c r="R711" s="37" t="s">
        <v>110</v>
      </c>
      <c r="S711" s="39" t="s">
        <v>107</v>
      </c>
      <c r="T711" s="37" t="s">
        <v>122</v>
      </c>
      <c r="U711" s="37" t="s">
        <v>112</v>
      </c>
      <c r="V711" s="89">
        <v>60</v>
      </c>
      <c r="W711" s="37" t="s">
        <v>113</v>
      </c>
      <c r="X711" s="39"/>
      <c r="Y711" s="39"/>
      <c r="Z711" s="39"/>
      <c r="AA711" s="60"/>
      <c r="AB711" s="38">
        <v>90</v>
      </c>
      <c r="AC711" s="38">
        <v>10</v>
      </c>
      <c r="AD711" s="162" t="s">
        <v>129</v>
      </c>
      <c r="AE711" s="186" t="s">
        <v>115</v>
      </c>
      <c r="AF711" s="163">
        <v>44</v>
      </c>
      <c r="AG711" s="92">
        <v>8988.2000000000007</v>
      </c>
      <c r="AH711" s="43">
        <v>0</v>
      </c>
      <c r="AI711" s="44">
        <f t="shared" si="42"/>
        <v>0</v>
      </c>
      <c r="AJ711" s="166"/>
      <c r="AK711" s="166"/>
      <c r="AL711" s="166"/>
      <c r="AM711" s="35" t="s">
        <v>116</v>
      </c>
      <c r="AN711" s="37"/>
      <c r="AO711" s="37"/>
      <c r="AP711" s="37"/>
      <c r="AQ711" s="37"/>
      <c r="AR711" s="37" t="s">
        <v>2340</v>
      </c>
      <c r="AS711" s="37"/>
      <c r="AT711" s="37"/>
      <c r="AU711" s="37"/>
      <c r="AV711" s="87"/>
      <c r="AW711" s="87"/>
      <c r="AX711" s="87"/>
      <c r="AY711" s="87"/>
      <c r="BD711" s="49">
        <v>570</v>
      </c>
    </row>
    <row r="712" spans="1:56" s="168" customFormat="1" ht="12.95" customHeight="1">
      <c r="A712" s="144" t="s">
        <v>350</v>
      </c>
      <c r="B712" s="1071"/>
      <c r="C712" s="1071"/>
      <c r="D712" s="155">
        <v>250003547</v>
      </c>
      <c r="E712" s="1080" t="s">
        <v>4865</v>
      </c>
      <c r="F712" s="1071"/>
      <c r="G712" s="617"/>
      <c r="H712" s="741" t="s">
        <v>2329</v>
      </c>
      <c r="I712" s="741" t="s">
        <v>148</v>
      </c>
      <c r="J712" s="741" t="s">
        <v>2330</v>
      </c>
      <c r="K712" s="547" t="s">
        <v>150</v>
      </c>
      <c r="L712" s="233" t="s">
        <v>105</v>
      </c>
      <c r="M712" s="547" t="s">
        <v>121</v>
      </c>
      <c r="N712" s="143" t="s">
        <v>83</v>
      </c>
      <c r="O712" s="469" t="s">
        <v>107</v>
      </c>
      <c r="P712" s="741" t="s">
        <v>108</v>
      </c>
      <c r="Q712" s="469" t="s">
        <v>2156</v>
      </c>
      <c r="R712" s="547" t="s">
        <v>110</v>
      </c>
      <c r="S712" s="469" t="s">
        <v>107</v>
      </c>
      <c r="T712" s="741" t="s">
        <v>122</v>
      </c>
      <c r="U712" s="741" t="s">
        <v>112</v>
      </c>
      <c r="V712" s="512">
        <v>60</v>
      </c>
      <c r="W712" s="741" t="s">
        <v>113</v>
      </c>
      <c r="X712" s="469"/>
      <c r="Y712" s="469"/>
      <c r="Z712" s="469"/>
      <c r="AA712" s="547">
        <v>30</v>
      </c>
      <c r="AB712" s="547">
        <v>60</v>
      </c>
      <c r="AC712" s="547">
        <v>10</v>
      </c>
      <c r="AD712" s="1106" t="s">
        <v>129</v>
      </c>
      <c r="AE712" s="520" t="s">
        <v>115</v>
      </c>
      <c r="AF712" s="745">
        <v>44</v>
      </c>
      <c r="AG712" s="745">
        <v>8988.2000000000007</v>
      </c>
      <c r="AH712" s="1051">
        <v>395480.80000000005</v>
      </c>
      <c r="AI712" s="1051">
        <f t="shared" si="42"/>
        <v>442938.4960000001</v>
      </c>
      <c r="AJ712" s="1052"/>
      <c r="AK712" s="1053"/>
      <c r="AL712" s="1053"/>
      <c r="AM712" s="466" t="s">
        <v>116</v>
      </c>
      <c r="AN712" s="741"/>
      <c r="AO712" s="741"/>
      <c r="AP712" s="741"/>
      <c r="AQ712" s="741"/>
      <c r="AR712" s="741" t="s">
        <v>2340</v>
      </c>
      <c r="AS712" s="741"/>
      <c r="AT712" s="741"/>
      <c r="AU712" s="741"/>
      <c r="AV712" s="87"/>
      <c r="AW712" s="87"/>
      <c r="AX712" s="87"/>
      <c r="AY712" s="72" t="s">
        <v>4731</v>
      </c>
      <c r="AZ712" s="1079"/>
      <c r="BA712" s="366"/>
      <c r="BB712" s="366"/>
      <c r="BC712" s="118" t="e">
        <f>VLOOKUP(#REF!,$E$13:$BD$2009,53,0)</f>
        <v>#REF!</v>
      </c>
      <c r="BD712" s="785" t="e">
        <f>BC712+0.5</f>
        <v>#REF!</v>
      </c>
    </row>
    <row r="713" spans="1:56" s="168" customFormat="1" ht="12.95" customHeight="1">
      <c r="A713" s="144" t="s">
        <v>350</v>
      </c>
      <c r="B713" s="152"/>
      <c r="C713" s="152"/>
      <c r="D713" s="155">
        <v>250003749</v>
      </c>
      <c r="E713" s="214" t="s">
        <v>1510</v>
      </c>
      <c r="F713" s="156">
        <v>22100537</v>
      </c>
      <c r="G713" s="37"/>
      <c r="H713" s="37" t="s">
        <v>2329</v>
      </c>
      <c r="I713" s="37" t="s">
        <v>148</v>
      </c>
      <c r="J713" s="37" t="s">
        <v>2330</v>
      </c>
      <c r="K713" s="37" t="s">
        <v>150</v>
      </c>
      <c r="L713" s="158" t="s">
        <v>105</v>
      </c>
      <c r="M713" s="37"/>
      <c r="N713" s="39" t="s">
        <v>106</v>
      </c>
      <c r="O713" s="39" t="s">
        <v>107</v>
      </c>
      <c r="P713" s="37" t="s">
        <v>108</v>
      </c>
      <c r="Q713" s="39" t="s">
        <v>435</v>
      </c>
      <c r="R713" s="37" t="s">
        <v>110</v>
      </c>
      <c r="S713" s="39" t="s">
        <v>107</v>
      </c>
      <c r="T713" s="37" t="s">
        <v>122</v>
      </c>
      <c r="U713" s="37" t="s">
        <v>112</v>
      </c>
      <c r="V713" s="89">
        <v>60</v>
      </c>
      <c r="W713" s="37" t="s">
        <v>113</v>
      </c>
      <c r="X713" s="39"/>
      <c r="Y713" s="39"/>
      <c r="Z713" s="39"/>
      <c r="AA713" s="60"/>
      <c r="AB713" s="38">
        <v>90</v>
      </c>
      <c r="AC713" s="38">
        <v>10</v>
      </c>
      <c r="AD713" s="162" t="s">
        <v>129</v>
      </c>
      <c r="AE713" s="186" t="s">
        <v>115</v>
      </c>
      <c r="AF713" s="163">
        <v>74</v>
      </c>
      <c r="AG713" s="92">
        <v>3340.05</v>
      </c>
      <c r="AH713" s="43">
        <v>0</v>
      </c>
      <c r="AI713" s="44">
        <f t="shared" si="42"/>
        <v>0</v>
      </c>
      <c r="AJ713" s="166"/>
      <c r="AK713" s="166"/>
      <c r="AL713" s="166"/>
      <c r="AM713" s="35" t="s">
        <v>116</v>
      </c>
      <c r="AN713" s="37"/>
      <c r="AO713" s="37"/>
      <c r="AP713" s="37"/>
      <c r="AQ713" s="37"/>
      <c r="AR713" s="37" t="s">
        <v>2341</v>
      </c>
      <c r="AS713" s="37"/>
      <c r="AT713" s="37"/>
      <c r="AU713" s="37"/>
      <c r="AV713" s="87"/>
      <c r="AW713" s="87"/>
      <c r="AX713" s="87"/>
      <c r="AY713" s="87"/>
      <c r="BD713" s="49">
        <v>571</v>
      </c>
    </row>
    <row r="714" spans="1:56" s="168" customFormat="1" ht="12.95" customHeight="1">
      <c r="A714" s="144" t="s">
        <v>350</v>
      </c>
      <c r="B714" s="1071"/>
      <c r="C714" s="1071"/>
      <c r="D714" s="155">
        <v>250003749</v>
      </c>
      <c r="E714" s="1080" t="s">
        <v>4866</v>
      </c>
      <c r="F714" s="1071"/>
      <c r="G714" s="617"/>
      <c r="H714" s="741" t="s">
        <v>2329</v>
      </c>
      <c r="I714" s="741" t="s">
        <v>148</v>
      </c>
      <c r="J714" s="741" t="s">
        <v>2330</v>
      </c>
      <c r="K714" s="547" t="s">
        <v>150</v>
      </c>
      <c r="L714" s="233" t="s">
        <v>105</v>
      </c>
      <c r="M714" s="547" t="s">
        <v>121</v>
      </c>
      <c r="N714" s="143" t="s">
        <v>83</v>
      </c>
      <c r="O714" s="469" t="s">
        <v>107</v>
      </c>
      <c r="P714" s="741" t="s">
        <v>108</v>
      </c>
      <c r="Q714" s="469" t="s">
        <v>2156</v>
      </c>
      <c r="R714" s="547" t="s">
        <v>110</v>
      </c>
      <c r="S714" s="469" t="s">
        <v>107</v>
      </c>
      <c r="T714" s="741" t="s">
        <v>122</v>
      </c>
      <c r="U714" s="741" t="s">
        <v>112</v>
      </c>
      <c r="V714" s="512">
        <v>60</v>
      </c>
      <c r="W714" s="741" t="s">
        <v>113</v>
      </c>
      <c r="X714" s="469"/>
      <c r="Y714" s="469"/>
      <c r="Z714" s="469"/>
      <c r="AA714" s="547">
        <v>30</v>
      </c>
      <c r="AB714" s="547">
        <v>60</v>
      </c>
      <c r="AC714" s="547">
        <v>10</v>
      </c>
      <c r="AD714" s="1106" t="s">
        <v>129</v>
      </c>
      <c r="AE714" s="520" t="s">
        <v>115</v>
      </c>
      <c r="AF714" s="745">
        <v>60</v>
      </c>
      <c r="AG714" s="745">
        <v>3340.05</v>
      </c>
      <c r="AH714" s="1051">
        <v>200403</v>
      </c>
      <c r="AI714" s="1051">
        <f t="shared" si="42"/>
        <v>224451.36000000002</v>
      </c>
      <c r="AJ714" s="1052"/>
      <c r="AK714" s="1053"/>
      <c r="AL714" s="1053"/>
      <c r="AM714" s="466" t="s">
        <v>116</v>
      </c>
      <c r="AN714" s="741"/>
      <c r="AO714" s="741"/>
      <c r="AP714" s="741"/>
      <c r="AQ714" s="741"/>
      <c r="AR714" s="741" t="s">
        <v>2341</v>
      </c>
      <c r="AS714" s="741"/>
      <c r="AT714" s="741"/>
      <c r="AU714" s="741"/>
      <c r="AV714" s="87"/>
      <c r="AW714" s="87"/>
      <c r="AX714" s="87"/>
      <c r="AY714" s="72" t="s">
        <v>4730</v>
      </c>
      <c r="AZ714" s="1079"/>
      <c r="BA714" s="366"/>
      <c r="BB714" s="366"/>
      <c r="BC714" s="118" t="e">
        <f>VLOOKUP(#REF!,$E$13:$BD$2009,53,0)</f>
        <v>#REF!</v>
      </c>
      <c r="BD714" s="785" t="e">
        <f>BC714+0.5</f>
        <v>#REF!</v>
      </c>
    </row>
    <row r="715" spans="1:56" s="168" customFormat="1" ht="12.95" customHeight="1">
      <c r="A715" s="144" t="s">
        <v>350</v>
      </c>
      <c r="B715" s="152"/>
      <c r="C715" s="152"/>
      <c r="D715" s="155">
        <v>250004116</v>
      </c>
      <c r="E715" s="214" t="s">
        <v>1513</v>
      </c>
      <c r="F715" s="156">
        <v>22100538</v>
      </c>
      <c r="G715" s="37"/>
      <c r="H715" s="37" t="s">
        <v>2329</v>
      </c>
      <c r="I715" s="37" t="s">
        <v>148</v>
      </c>
      <c r="J715" s="37" t="s">
        <v>2330</v>
      </c>
      <c r="K715" s="37" t="s">
        <v>150</v>
      </c>
      <c r="L715" s="158" t="s">
        <v>105</v>
      </c>
      <c r="M715" s="37"/>
      <c r="N715" s="39" t="s">
        <v>106</v>
      </c>
      <c r="O715" s="39" t="s">
        <v>107</v>
      </c>
      <c r="P715" s="37" t="s">
        <v>108</v>
      </c>
      <c r="Q715" s="39" t="s">
        <v>435</v>
      </c>
      <c r="R715" s="37" t="s">
        <v>110</v>
      </c>
      <c r="S715" s="39" t="s">
        <v>107</v>
      </c>
      <c r="T715" s="37" t="s">
        <v>122</v>
      </c>
      <c r="U715" s="37" t="s">
        <v>112</v>
      </c>
      <c r="V715" s="89">
        <v>60</v>
      </c>
      <c r="W715" s="37" t="s">
        <v>113</v>
      </c>
      <c r="X715" s="39"/>
      <c r="Y715" s="39"/>
      <c r="Z715" s="39"/>
      <c r="AA715" s="60"/>
      <c r="AB715" s="38">
        <v>90</v>
      </c>
      <c r="AC715" s="38">
        <v>10</v>
      </c>
      <c r="AD715" s="162" t="s">
        <v>129</v>
      </c>
      <c r="AE715" s="186" t="s">
        <v>115</v>
      </c>
      <c r="AF715" s="163">
        <v>53</v>
      </c>
      <c r="AG715" s="92">
        <v>5750</v>
      </c>
      <c r="AH715" s="43">
        <v>0</v>
      </c>
      <c r="AI715" s="44">
        <f t="shared" si="42"/>
        <v>0</v>
      </c>
      <c r="AJ715" s="166"/>
      <c r="AK715" s="166"/>
      <c r="AL715" s="166"/>
      <c r="AM715" s="35" t="s">
        <v>116</v>
      </c>
      <c r="AN715" s="37"/>
      <c r="AO715" s="37"/>
      <c r="AP715" s="37"/>
      <c r="AQ715" s="37"/>
      <c r="AR715" s="37" t="s">
        <v>2342</v>
      </c>
      <c r="AS715" s="37"/>
      <c r="AT715" s="37"/>
      <c r="AU715" s="37"/>
      <c r="AV715" s="87"/>
      <c r="AW715" s="87"/>
      <c r="AX715" s="87"/>
      <c r="AY715" s="87"/>
      <c r="BD715" s="49">
        <v>572</v>
      </c>
    </row>
    <row r="716" spans="1:56" s="168" customFormat="1" ht="12.95" customHeight="1">
      <c r="A716" s="144" t="s">
        <v>350</v>
      </c>
      <c r="B716" s="1071"/>
      <c r="C716" s="1071"/>
      <c r="D716" s="155">
        <v>250004116</v>
      </c>
      <c r="E716" s="1080" t="s">
        <v>4867</v>
      </c>
      <c r="F716" s="1071"/>
      <c r="G716" s="617"/>
      <c r="H716" s="741" t="s">
        <v>2329</v>
      </c>
      <c r="I716" s="741" t="s">
        <v>148</v>
      </c>
      <c r="J716" s="741" t="s">
        <v>2330</v>
      </c>
      <c r="K716" s="547" t="s">
        <v>150</v>
      </c>
      <c r="L716" s="233" t="s">
        <v>105</v>
      </c>
      <c r="M716" s="547" t="s">
        <v>121</v>
      </c>
      <c r="N716" s="143" t="s">
        <v>83</v>
      </c>
      <c r="O716" s="469" t="s">
        <v>107</v>
      </c>
      <c r="P716" s="741" t="s">
        <v>108</v>
      </c>
      <c r="Q716" s="469" t="s">
        <v>2156</v>
      </c>
      <c r="R716" s="547" t="s">
        <v>110</v>
      </c>
      <c r="S716" s="469" t="s">
        <v>107</v>
      </c>
      <c r="T716" s="741" t="s">
        <v>122</v>
      </c>
      <c r="U716" s="741" t="s">
        <v>112</v>
      </c>
      <c r="V716" s="512">
        <v>60</v>
      </c>
      <c r="W716" s="741" t="s">
        <v>113</v>
      </c>
      <c r="X716" s="469"/>
      <c r="Y716" s="469"/>
      <c r="Z716" s="469"/>
      <c r="AA716" s="547">
        <v>30</v>
      </c>
      <c r="AB716" s="547">
        <v>60</v>
      </c>
      <c r="AC716" s="547">
        <v>10</v>
      </c>
      <c r="AD716" s="1106" t="s">
        <v>129</v>
      </c>
      <c r="AE716" s="520" t="s">
        <v>115</v>
      </c>
      <c r="AF716" s="745">
        <v>53</v>
      </c>
      <c r="AG716" s="745">
        <v>5750</v>
      </c>
      <c r="AH716" s="1051">
        <v>304750</v>
      </c>
      <c r="AI716" s="1051">
        <f t="shared" si="42"/>
        <v>341320.00000000006</v>
      </c>
      <c r="AJ716" s="1052"/>
      <c r="AK716" s="1053"/>
      <c r="AL716" s="1053"/>
      <c r="AM716" s="466" t="s">
        <v>116</v>
      </c>
      <c r="AN716" s="741"/>
      <c r="AO716" s="741"/>
      <c r="AP716" s="741"/>
      <c r="AQ716" s="741"/>
      <c r="AR716" s="741" t="s">
        <v>2342</v>
      </c>
      <c r="AS716" s="741"/>
      <c r="AT716" s="741"/>
      <c r="AU716" s="741"/>
      <c r="AV716" s="87"/>
      <c r="AW716" s="87"/>
      <c r="AX716" s="87"/>
      <c r="AY716" s="72" t="s">
        <v>4731</v>
      </c>
      <c r="AZ716" s="1079"/>
      <c r="BA716" s="366"/>
      <c r="BB716" s="366"/>
      <c r="BC716" s="118" t="e">
        <f>VLOOKUP(#REF!,$E$13:$BD$2009,53,0)</f>
        <v>#REF!</v>
      </c>
      <c r="BD716" s="785" t="e">
        <f>BC716+0.5</f>
        <v>#REF!</v>
      </c>
    </row>
    <row r="717" spans="1:56" s="168" customFormat="1" ht="12.95" customHeight="1">
      <c r="A717" s="144" t="s">
        <v>350</v>
      </c>
      <c r="B717" s="152"/>
      <c r="C717" s="152"/>
      <c r="D717" s="155">
        <v>250004126</v>
      </c>
      <c r="E717" s="214" t="s">
        <v>1514</v>
      </c>
      <c r="F717" s="156">
        <v>22100539</v>
      </c>
      <c r="G717" s="37"/>
      <c r="H717" s="37" t="s">
        <v>2329</v>
      </c>
      <c r="I717" s="37" t="s">
        <v>148</v>
      </c>
      <c r="J717" s="37" t="s">
        <v>2330</v>
      </c>
      <c r="K717" s="37" t="s">
        <v>150</v>
      </c>
      <c r="L717" s="158" t="s">
        <v>105</v>
      </c>
      <c r="M717" s="37"/>
      <c r="N717" s="39" t="s">
        <v>106</v>
      </c>
      <c r="O717" s="39" t="s">
        <v>107</v>
      </c>
      <c r="P717" s="37" t="s">
        <v>108</v>
      </c>
      <c r="Q717" s="39" t="s">
        <v>435</v>
      </c>
      <c r="R717" s="37" t="s">
        <v>110</v>
      </c>
      <c r="S717" s="39" t="s">
        <v>107</v>
      </c>
      <c r="T717" s="37" t="s">
        <v>122</v>
      </c>
      <c r="U717" s="37" t="s">
        <v>112</v>
      </c>
      <c r="V717" s="89">
        <v>60</v>
      </c>
      <c r="W717" s="37" t="s">
        <v>113</v>
      </c>
      <c r="X717" s="39"/>
      <c r="Y717" s="39"/>
      <c r="Z717" s="39"/>
      <c r="AA717" s="60"/>
      <c r="AB717" s="38">
        <v>90</v>
      </c>
      <c r="AC717" s="38">
        <v>10</v>
      </c>
      <c r="AD717" s="162" t="s">
        <v>129</v>
      </c>
      <c r="AE717" s="186" t="s">
        <v>115</v>
      </c>
      <c r="AF717" s="163">
        <v>70</v>
      </c>
      <c r="AG717" s="92">
        <v>4091.35</v>
      </c>
      <c r="AH717" s="43">
        <v>0</v>
      </c>
      <c r="AI717" s="44">
        <f t="shared" si="42"/>
        <v>0</v>
      </c>
      <c r="AJ717" s="166"/>
      <c r="AK717" s="166"/>
      <c r="AL717" s="166"/>
      <c r="AM717" s="35" t="s">
        <v>116</v>
      </c>
      <c r="AN717" s="37"/>
      <c r="AO717" s="37"/>
      <c r="AP717" s="37"/>
      <c r="AQ717" s="37"/>
      <c r="AR717" s="37" t="s">
        <v>2343</v>
      </c>
      <c r="AS717" s="37"/>
      <c r="AT717" s="37"/>
      <c r="AU717" s="37"/>
      <c r="AV717" s="87"/>
      <c r="AW717" s="87"/>
      <c r="AX717" s="87"/>
      <c r="AY717" s="87"/>
      <c r="BD717" s="49">
        <v>573</v>
      </c>
    </row>
    <row r="718" spans="1:56" s="168" customFormat="1" ht="12.95" customHeight="1">
      <c r="A718" s="144" t="s">
        <v>350</v>
      </c>
      <c r="B718" s="1071"/>
      <c r="C718" s="1071"/>
      <c r="D718" s="155">
        <v>250004126</v>
      </c>
      <c r="E718" s="1080" t="s">
        <v>4868</v>
      </c>
      <c r="F718" s="1071"/>
      <c r="G718" s="617"/>
      <c r="H718" s="741" t="s">
        <v>2329</v>
      </c>
      <c r="I718" s="741" t="s">
        <v>148</v>
      </c>
      <c r="J718" s="741" t="s">
        <v>2330</v>
      </c>
      <c r="K718" s="547" t="s">
        <v>150</v>
      </c>
      <c r="L718" s="233" t="s">
        <v>105</v>
      </c>
      <c r="M718" s="547" t="s">
        <v>121</v>
      </c>
      <c r="N718" s="143" t="s">
        <v>83</v>
      </c>
      <c r="O718" s="469" t="s">
        <v>107</v>
      </c>
      <c r="P718" s="741" t="s">
        <v>108</v>
      </c>
      <c r="Q718" s="469" t="s">
        <v>2156</v>
      </c>
      <c r="R718" s="547" t="s">
        <v>110</v>
      </c>
      <c r="S718" s="469" t="s">
        <v>107</v>
      </c>
      <c r="T718" s="741" t="s">
        <v>122</v>
      </c>
      <c r="U718" s="741" t="s">
        <v>112</v>
      </c>
      <c r="V718" s="512">
        <v>60</v>
      </c>
      <c r="W718" s="741" t="s">
        <v>113</v>
      </c>
      <c r="X718" s="469"/>
      <c r="Y718" s="469"/>
      <c r="Z718" s="469"/>
      <c r="AA718" s="547">
        <v>30</v>
      </c>
      <c r="AB718" s="547">
        <v>60</v>
      </c>
      <c r="AC718" s="547">
        <v>10</v>
      </c>
      <c r="AD718" s="1106" t="s">
        <v>129</v>
      </c>
      <c r="AE718" s="520" t="s">
        <v>115</v>
      </c>
      <c r="AF718" s="745">
        <v>70</v>
      </c>
      <c r="AG718" s="745">
        <v>4091.35</v>
      </c>
      <c r="AH718" s="1051">
        <v>286394.5</v>
      </c>
      <c r="AI718" s="1051">
        <f t="shared" si="42"/>
        <v>320761.84000000003</v>
      </c>
      <c r="AJ718" s="1052"/>
      <c r="AK718" s="1053"/>
      <c r="AL718" s="1053"/>
      <c r="AM718" s="466" t="s">
        <v>116</v>
      </c>
      <c r="AN718" s="741"/>
      <c r="AO718" s="741"/>
      <c r="AP718" s="741"/>
      <c r="AQ718" s="741"/>
      <c r="AR718" s="741" t="s">
        <v>2343</v>
      </c>
      <c r="AS718" s="741"/>
      <c r="AT718" s="741"/>
      <c r="AU718" s="741"/>
      <c r="AV718" s="87"/>
      <c r="AW718" s="87"/>
      <c r="AX718" s="87"/>
      <c r="AY718" s="72" t="s">
        <v>4731</v>
      </c>
      <c r="AZ718" s="1079"/>
      <c r="BA718" s="366"/>
      <c r="BB718" s="366"/>
      <c r="BC718" s="118" t="e">
        <f>VLOOKUP(#REF!,$E$13:$BD$2009,53,0)</f>
        <v>#REF!</v>
      </c>
      <c r="BD718" s="785" t="e">
        <f>BC718+0.5</f>
        <v>#REF!</v>
      </c>
    </row>
    <row r="719" spans="1:56" s="168" customFormat="1" ht="12.95" customHeight="1">
      <c r="A719" s="144" t="s">
        <v>350</v>
      </c>
      <c r="B719" s="152"/>
      <c r="C719" s="152"/>
      <c r="D719" s="155">
        <v>250003182</v>
      </c>
      <c r="E719" s="214" t="s">
        <v>1515</v>
      </c>
      <c r="F719" s="156">
        <v>22100540</v>
      </c>
      <c r="G719" s="37"/>
      <c r="H719" s="37" t="s">
        <v>2344</v>
      </c>
      <c r="I719" s="37" t="s">
        <v>148</v>
      </c>
      <c r="J719" s="37" t="s">
        <v>2345</v>
      </c>
      <c r="K719" s="37" t="s">
        <v>150</v>
      </c>
      <c r="L719" s="158" t="s">
        <v>105</v>
      </c>
      <c r="M719" s="37"/>
      <c r="N719" s="39" t="s">
        <v>106</v>
      </c>
      <c r="O719" s="39" t="s">
        <v>107</v>
      </c>
      <c r="P719" s="37" t="s">
        <v>108</v>
      </c>
      <c r="Q719" s="39" t="s">
        <v>435</v>
      </c>
      <c r="R719" s="37" t="s">
        <v>110</v>
      </c>
      <c r="S719" s="39" t="s">
        <v>107</v>
      </c>
      <c r="T719" s="37" t="s">
        <v>122</v>
      </c>
      <c r="U719" s="37" t="s">
        <v>112</v>
      </c>
      <c r="V719" s="89">
        <v>60</v>
      </c>
      <c r="W719" s="37" t="s">
        <v>113</v>
      </c>
      <c r="X719" s="39"/>
      <c r="Y719" s="39"/>
      <c r="Z719" s="39"/>
      <c r="AA719" s="60"/>
      <c r="AB719" s="38">
        <v>90</v>
      </c>
      <c r="AC719" s="38">
        <v>10</v>
      </c>
      <c r="AD719" s="162" t="s">
        <v>129</v>
      </c>
      <c r="AE719" s="186" t="s">
        <v>115</v>
      </c>
      <c r="AF719" s="163">
        <v>40</v>
      </c>
      <c r="AG719" s="92">
        <v>4025</v>
      </c>
      <c r="AH719" s="164">
        <f>AF719*AG719</f>
        <v>161000</v>
      </c>
      <c r="AI719" s="165">
        <f t="shared" si="42"/>
        <v>180320.00000000003</v>
      </c>
      <c r="AJ719" s="166"/>
      <c r="AK719" s="166"/>
      <c r="AL719" s="166"/>
      <c r="AM719" s="35" t="s">
        <v>116</v>
      </c>
      <c r="AN719" s="37"/>
      <c r="AO719" s="37"/>
      <c r="AP719" s="37"/>
      <c r="AQ719" s="37"/>
      <c r="AR719" s="37" t="s">
        <v>2346</v>
      </c>
      <c r="AS719" s="37"/>
      <c r="AT719" s="37"/>
      <c r="AU719" s="37"/>
      <c r="AV719" s="87"/>
      <c r="AW719" s="87"/>
      <c r="AX719" s="87"/>
      <c r="AY719" s="87"/>
      <c r="BD719" s="49">
        <v>574</v>
      </c>
    </row>
    <row r="720" spans="1:56" s="168" customFormat="1" ht="12.95" customHeight="1">
      <c r="A720" s="144" t="s">
        <v>350</v>
      </c>
      <c r="B720" s="152"/>
      <c r="C720" s="152"/>
      <c r="D720" s="155">
        <v>250007645</v>
      </c>
      <c r="E720" s="214" t="s">
        <v>1519</v>
      </c>
      <c r="F720" s="156">
        <v>22100541</v>
      </c>
      <c r="G720" s="37"/>
      <c r="H720" s="37" t="s">
        <v>2347</v>
      </c>
      <c r="I720" s="37" t="s">
        <v>148</v>
      </c>
      <c r="J720" s="37" t="s">
        <v>2348</v>
      </c>
      <c r="K720" s="37" t="s">
        <v>150</v>
      </c>
      <c r="L720" s="158" t="s">
        <v>105</v>
      </c>
      <c r="M720" s="37"/>
      <c r="N720" s="39" t="s">
        <v>106</v>
      </c>
      <c r="O720" s="39" t="s">
        <v>107</v>
      </c>
      <c r="P720" s="37" t="s">
        <v>108</v>
      </c>
      <c r="Q720" s="39" t="s">
        <v>435</v>
      </c>
      <c r="R720" s="37" t="s">
        <v>110</v>
      </c>
      <c r="S720" s="39" t="s">
        <v>107</v>
      </c>
      <c r="T720" s="37" t="s">
        <v>122</v>
      </c>
      <c r="U720" s="37" t="s">
        <v>112</v>
      </c>
      <c r="V720" s="89">
        <v>60</v>
      </c>
      <c r="W720" s="37" t="s">
        <v>113</v>
      </c>
      <c r="X720" s="39"/>
      <c r="Y720" s="39"/>
      <c r="Z720" s="39"/>
      <c r="AA720" s="60"/>
      <c r="AB720" s="38">
        <v>90</v>
      </c>
      <c r="AC720" s="38">
        <v>10</v>
      </c>
      <c r="AD720" s="162" t="s">
        <v>129</v>
      </c>
      <c r="AE720" s="186" t="s">
        <v>115</v>
      </c>
      <c r="AF720" s="163">
        <v>30</v>
      </c>
      <c r="AG720" s="92">
        <v>9775</v>
      </c>
      <c r="AH720" s="164">
        <f>AF720*AG720</f>
        <v>293250</v>
      </c>
      <c r="AI720" s="165">
        <f t="shared" si="42"/>
        <v>328440.00000000006</v>
      </c>
      <c r="AJ720" s="166"/>
      <c r="AK720" s="166"/>
      <c r="AL720" s="166"/>
      <c r="AM720" s="35" t="s">
        <v>116</v>
      </c>
      <c r="AN720" s="37"/>
      <c r="AO720" s="37"/>
      <c r="AP720" s="37"/>
      <c r="AQ720" s="37"/>
      <c r="AR720" s="37" t="s">
        <v>2349</v>
      </c>
      <c r="AS720" s="37"/>
      <c r="AT720" s="37"/>
      <c r="AU720" s="37"/>
      <c r="AV720" s="87"/>
      <c r="AW720" s="87"/>
      <c r="AX720" s="87"/>
      <c r="AY720" s="87"/>
      <c r="BD720" s="49">
        <v>575</v>
      </c>
    </row>
    <row r="721" spans="1:258" s="168" customFormat="1" ht="12.95" customHeight="1">
      <c r="A721" s="144" t="s">
        <v>319</v>
      </c>
      <c r="B721" s="152"/>
      <c r="C721" s="152"/>
      <c r="D721" s="155">
        <v>270006670</v>
      </c>
      <c r="E721" s="214" t="s">
        <v>1234</v>
      </c>
      <c r="F721" s="156">
        <v>22100451</v>
      </c>
      <c r="G721" s="59"/>
      <c r="H721" s="59" t="s">
        <v>2350</v>
      </c>
      <c r="I721" s="59" t="s">
        <v>2351</v>
      </c>
      <c r="J721" s="59" t="s">
        <v>2352</v>
      </c>
      <c r="K721" s="59" t="s">
        <v>104</v>
      </c>
      <c r="L721" s="158" t="s">
        <v>927</v>
      </c>
      <c r="M721" s="59" t="s">
        <v>2266</v>
      </c>
      <c r="N721" s="178" t="s">
        <v>83</v>
      </c>
      <c r="O721" s="178" t="s">
        <v>107</v>
      </c>
      <c r="P721" s="59" t="s">
        <v>108</v>
      </c>
      <c r="Q721" s="178" t="s">
        <v>1094</v>
      </c>
      <c r="R721" s="59" t="s">
        <v>110</v>
      </c>
      <c r="S721" s="178" t="s">
        <v>107</v>
      </c>
      <c r="T721" s="59" t="s">
        <v>122</v>
      </c>
      <c r="U721" s="59" t="s">
        <v>112</v>
      </c>
      <c r="V721" s="179">
        <v>60</v>
      </c>
      <c r="W721" s="59" t="s">
        <v>113</v>
      </c>
      <c r="X721" s="178"/>
      <c r="Y721" s="178"/>
      <c r="Z721" s="178"/>
      <c r="AA721" s="180">
        <v>30</v>
      </c>
      <c r="AB721" s="181">
        <v>60</v>
      </c>
      <c r="AC721" s="181">
        <v>10</v>
      </c>
      <c r="AD721" s="182" t="s">
        <v>129</v>
      </c>
      <c r="AE721" s="183" t="s">
        <v>115</v>
      </c>
      <c r="AF721" s="184">
        <v>375</v>
      </c>
      <c r="AG721" s="185">
        <v>828</v>
      </c>
      <c r="AH721" s="164">
        <f>AF721*AG721</f>
        <v>310500</v>
      </c>
      <c r="AI721" s="165">
        <f t="shared" ref="AI721:AI740" si="43">AH721*1.12</f>
        <v>347760.00000000006</v>
      </c>
      <c r="AJ721" s="166"/>
      <c r="AK721" s="166"/>
      <c r="AL721" s="166"/>
      <c r="AM721" s="51" t="s">
        <v>116</v>
      </c>
      <c r="AN721" s="59"/>
      <c r="AO721" s="59"/>
      <c r="AP721" s="59"/>
      <c r="AQ721" s="59"/>
      <c r="AR721" s="59" t="s">
        <v>2353</v>
      </c>
      <c r="AS721" s="59"/>
      <c r="AT721" s="59"/>
      <c r="AU721" s="59"/>
      <c r="AV721" s="87"/>
      <c r="AW721" s="87"/>
      <c r="AX721" s="87"/>
      <c r="AY721" s="87"/>
      <c r="BD721" s="49">
        <v>576</v>
      </c>
    </row>
    <row r="722" spans="1:258" s="168" customFormat="1" ht="12.95" customHeight="1">
      <c r="A722" s="144" t="s">
        <v>333</v>
      </c>
      <c r="B722" s="152"/>
      <c r="C722" s="152"/>
      <c r="D722" s="155">
        <v>210036422</v>
      </c>
      <c r="E722" s="214" t="s">
        <v>1395</v>
      </c>
      <c r="F722" s="156">
        <v>22100576</v>
      </c>
      <c r="G722" s="169"/>
      <c r="H722" s="169" t="s">
        <v>2354</v>
      </c>
      <c r="I722" s="170" t="s">
        <v>2355</v>
      </c>
      <c r="J722" s="169" t="s">
        <v>2356</v>
      </c>
      <c r="K722" s="169" t="s">
        <v>104</v>
      </c>
      <c r="L722" s="158" t="s">
        <v>927</v>
      </c>
      <c r="M722" s="169"/>
      <c r="N722" s="171" t="s">
        <v>106</v>
      </c>
      <c r="O722" s="171" t="s">
        <v>107</v>
      </c>
      <c r="P722" s="169" t="s">
        <v>108</v>
      </c>
      <c r="Q722" s="462" t="s">
        <v>1094</v>
      </c>
      <c r="R722" s="169" t="s">
        <v>110</v>
      </c>
      <c r="S722" s="171" t="s">
        <v>107</v>
      </c>
      <c r="T722" s="169" t="s">
        <v>122</v>
      </c>
      <c r="U722" s="169" t="s">
        <v>112</v>
      </c>
      <c r="V722" s="171">
        <v>60</v>
      </c>
      <c r="W722" s="170" t="s">
        <v>113</v>
      </c>
      <c r="X722" s="171"/>
      <c r="Y722" s="171"/>
      <c r="Z722" s="171"/>
      <c r="AA722" s="172"/>
      <c r="AB722" s="173">
        <v>90</v>
      </c>
      <c r="AC722" s="173">
        <v>10</v>
      </c>
      <c r="AD722" s="174" t="s">
        <v>129</v>
      </c>
      <c r="AE722" s="169" t="s">
        <v>115</v>
      </c>
      <c r="AF722" s="175">
        <v>20</v>
      </c>
      <c r="AG722" s="176">
        <v>5186.3999999999996</v>
      </c>
      <c r="AH722" s="164">
        <f>AF722*AG722</f>
        <v>103728</v>
      </c>
      <c r="AI722" s="165">
        <f t="shared" si="43"/>
        <v>116175.36000000002</v>
      </c>
      <c r="AJ722" s="166"/>
      <c r="AK722" s="166"/>
      <c r="AL722" s="166"/>
      <c r="AM722" s="177" t="s">
        <v>116</v>
      </c>
      <c r="AN722" s="169"/>
      <c r="AO722" s="169"/>
      <c r="AP722" s="169"/>
      <c r="AQ722" s="169"/>
      <c r="AR722" s="169" t="s">
        <v>2357</v>
      </c>
      <c r="AS722" s="169"/>
      <c r="AT722" s="169"/>
      <c r="AU722" s="169"/>
      <c r="AV722" s="87"/>
      <c r="AW722" s="87"/>
      <c r="AX722" s="87"/>
      <c r="AY722" s="87"/>
      <c r="BD722" s="49">
        <v>577</v>
      </c>
    </row>
    <row r="723" spans="1:258" s="168" customFormat="1" ht="12.95" customHeight="1">
      <c r="A723" s="144" t="s">
        <v>350</v>
      </c>
      <c r="B723" s="152"/>
      <c r="C723" s="152"/>
      <c r="D723" s="155">
        <v>220022937</v>
      </c>
      <c r="E723" s="214" t="s">
        <v>3648</v>
      </c>
      <c r="F723" s="156">
        <v>22100626</v>
      </c>
      <c r="G723" s="37"/>
      <c r="H723" s="37" t="s">
        <v>476</v>
      </c>
      <c r="I723" s="37" t="s">
        <v>477</v>
      </c>
      <c r="J723" s="37" t="s">
        <v>478</v>
      </c>
      <c r="K723" s="37" t="s">
        <v>104</v>
      </c>
      <c r="L723" s="158" t="s">
        <v>105</v>
      </c>
      <c r="M723" s="37" t="s">
        <v>121</v>
      </c>
      <c r="N723" s="39" t="s">
        <v>83</v>
      </c>
      <c r="O723" s="39" t="s">
        <v>107</v>
      </c>
      <c r="P723" s="37" t="s">
        <v>108</v>
      </c>
      <c r="Q723" s="39" t="s">
        <v>109</v>
      </c>
      <c r="R723" s="37" t="s">
        <v>110</v>
      </c>
      <c r="S723" s="39" t="s">
        <v>107</v>
      </c>
      <c r="T723" s="37" t="s">
        <v>122</v>
      </c>
      <c r="U723" s="37" t="s">
        <v>112</v>
      </c>
      <c r="V723" s="89">
        <v>60</v>
      </c>
      <c r="W723" s="37" t="s">
        <v>113</v>
      </c>
      <c r="X723" s="39"/>
      <c r="Y723" s="39"/>
      <c r="Z723" s="39"/>
      <c r="AA723" s="180">
        <v>30</v>
      </c>
      <c r="AB723" s="181">
        <v>60</v>
      </c>
      <c r="AC723" s="181">
        <v>10</v>
      </c>
      <c r="AD723" s="162" t="s">
        <v>129</v>
      </c>
      <c r="AE723" s="186" t="s">
        <v>115</v>
      </c>
      <c r="AF723" s="163">
        <v>3</v>
      </c>
      <c r="AG723" s="92">
        <v>26620</v>
      </c>
      <c r="AH723" s="164">
        <f>AF723*AG723</f>
        <v>79860</v>
      </c>
      <c r="AI723" s="165">
        <f t="shared" si="43"/>
        <v>89443.200000000012</v>
      </c>
      <c r="AJ723" s="166"/>
      <c r="AK723" s="166"/>
      <c r="AL723" s="166"/>
      <c r="AM723" s="35" t="s">
        <v>116</v>
      </c>
      <c r="AN723" s="37"/>
      <c r="AO723" s="37"/>
      <c r="AP723" s="37"/>
      <c r="AQ723" s="37"/>
      <c r="AR723" s="37" t="s">
        <v>2358</v>
      </c>
      <c r="AS723" s="37"/>
      <c r="AT723" s="37"/>
      <c r="AU723" s="37"/>
      <c r="AV723" s="87"/>
      <c r="AW723" s="87"/>
      <c r="AX723" s="87"/>
      <c r="AY723" s="87"/>
      <c r="BD723" s="49">
        <v>578</v>
      </c>
      <c r="BE723" s="216"/>
      <c r="BF723" s="216"/>
      <c r="BG723" s="216"/>
      <c r="BH723" s="216"/>
      <c r="BI723" s="216"/>
      <c r="BJ723" s="216"/>
      <c r="BK723" s="216"/>
      <c r="BL723" s="216"/>
      <c r="BM723" s="216"/>
      <c r="BN723" s="216"/>
      <c r="BO723" s="216"/>
      <c r="BP723" s="216"/>
      <c r="BQ723" s="216"/>
      <c r="BR723" s="216"/>
      <c r="BS723" s="216"/>
      <c r="BT723" s="216"/>
      <c r="BU723" s="216"/>
      <c r="BV723" s="216"/>
      <c r="BW723" s="216"/>
      <c r="BX723" s="216"/>
      <c r="BY723" s="216"/>
      <c r="BZ723" s="216"/>
      <c r="CA723" s="216"/>
      <c r="CB723" s="216"/>
      <c r="CC723" s="216"/>
      <c r="CD723" s="216"/>
      <c r="CE723" s="216"/>
      <c r="CF723" s="216"/>
      <c r="CG723" s="216"/>
      <c r="CH723" s="216"/>
      <c r="CI723" s="216"/>
      <c r="CJ723" s="216"/>
      <c r="CK723" s="216"/>
      <c r="CL723" s="216"/>
      <c r="CM723" s="216"/>
      <c r="CN723" s="216"/>
      <c r="CO723" s="216"/>
      <c r="CP723" s="216"/>
      <c r="CQ723" s="216"/>
      <c r="CR723" s="216"/>
      <c r="CS723" s="216"/>
      <c r="CT723" s="216"/>
      <c r="CU723" s="216"/>
      <c r="CV723" s="216"/>
      <c r="CW723" s="216"/>
      <c r="CX723" s="216"/>
      <c r="CY723" s="216"/>
      <c r="CZ723" s="216"/>
      <c r="DA723" s="216"/>
      <c r="DB723" s="216"/>
      <c r="DC723" s="216"/>
      <c r="DD723" s="216"/>
      <c r="DE723" s="216"/>
      <c r="DF723" s="216"/>
      <c r="DG723" s="216"/>
      <c r="DH723" s="216"/>
      <c r="DI723" s="216"/>
      <c r="DJ723" s="216"/>
      <c r="DK723" s="216"/>
      <c r="DL723" s="216"/>
      <c r="DM723" s="216"/>
      <c r="DN723" s="216"/>
      <c r="DO723" s="216"/>
      <c r="DP723" s="216"/>
      <c r="DQ723" s="216"/>
      <c r="DR723" s="216"/>
      <c r="DS723" s="216"/>
      <c r="DT723" s="216"/>
      <c r="DU723" s="216"/>
      <c r="DV723" s="216"/>
      <c r="DW723" s="216"/>
      <c r="DX723" s="216"/>
      <c r="DY723" s="216"/>
      <c r="DZ723" s="216"/>
      <c r="EA723" s="216"/>
      <c r="EB723" s="216"/>
      <c r="EC723" s="216"/>
      <c r="ED723" s="216"/>
      <c r="EE723" s="216"/>
      <c r="EF723" s="216"/>
      <c r="EG723" s="216"/>
      <c r="EH723" s="216"/>
      <c r="EI723" s="216"/>
      <c r="EJ723" s="216"/>
      <c r="EK723" s="216"/>
      <c r="EL723" s="216"/>
      <c r="EM723" s="216"/>
      <c r="EN723" s="216"/>
      <c r="EO723" s="216"/>
      <c r="EP723" s="216"/>
      <c r="EQ723" s="216"/>
      <c r="ER723" s="216"/>
      <c r="ES723" s="216"/>
      <c r="ET723" s="216"/>
      <c r="EU723" s="216"/>
      <c r="EV723" s="216"/>
      <c r="EW723" s="216"/>
      <c r="EX723" s="216"/>
      <c r="EY723" s="216"/>
      <c r="EZ723" s="216"/>
      <c r="FA723" s="216"/>
      <c r="FB723" s="216"/>
      <c r="FC723" s="216"/>
      <c r="FD723" s="216"/>
      <c r="FE723" s="216"/>
      <c r="FF723" s="216"/>
      <c r="FG723" s="216"/>
      <c r="FH723" s="216"/>
      <c r="FI723" s="216"/>
      <c r="FJ723" s="216"/>
      <c r="FK723" s="216"/>
      <c r="FL723" s="216"/>
      <c r="FM723" s="216"/>
      <c r="FN723" s="216"/>
      <c r="FO723" s="216"/>
      <c r="FP723" s="216"/>
      <c r="FQ723" s="216"/>
      <c r="FR723" s="216"/>
      <c r="FS723" s="216"/>
      <c r="FT723" s="216"/>
      <c r="FU723" s="216"/>
      <c r="FV723" s="216"/>
      <c r="FW723" s="216"/>
      <c r="FX723" s="216"/>
      <c r="FY723" s="216"/>
      <c r="FZ723" s="216"/>
      <c r="GA723" s="216"/>
      <c r="GB723" s="216"/>
      <c r="GC723" s="216"/>
      <c r="GD723" s="216"/>
      <c r="GE723" s="216"/>
      <c r="GF723" s="216"/>
      <c r="GG723" s="216"/>
      <c r="GH723" s="216"/>
      <c r="GI723" s="216"/>
      <c r="GJ723" s="216"/>
      <c r="GK723" s="216"/>
      <c r="GL723" s="216"/>
      <c r="GM723" s="216"/>
      <c r="GN723" s="216"/>
      <c r="GO723" s="216"/>
      <c r="GP723" s="216"/>
      <c r="GQ723" s="216"/>
      <c r="GR723" s="216"/>
      <c r="GS723" s="216"/>
      <c r="GT723" s="216"/>
      <c r="GU723" s="216"/>
      <c r="GV723" s="216"/>
      <c r="GW723" s="216"/>
      <c r="GX723" s="216"/>
      <c r="GY723" s="216"/>
      <c r="GZ723" s="216"/>
      <c r="HA723" s="216"/>
      <c r="HB723" s="216"/>
      <c r="HC723" s="216"/>
      <c r="HD723" s="216"/>
      <c r="HE723" s="216"/>
      <c r="HF723" s="216"/>
      <c r="HG723" s="216"/>
      <c r="HH723" s="216"/>
      <c r="HI723" s="216"/>
      <c r="HJ723" s="216"/>
      <c r="HK723" s="216"/>
      <c r="HL723" s="216"/>
      <c r="HM723" s="216"/>
      <c r="HN723" s="216"/>
      <c r="HO723" s="216"/>
      <c r="HP723" s="216"/>
      <c r="HQ723" s="216"/>
      <c r="HR723" s="216"/>
      <c r="HS723" s="216"/>
      <c r="HT723" s="216"/>
      <c r="HU723" s="216"/>
      <c r="HV723" s="216"/>
      <c r="HW723" s="216"/>
      <c r="HX723" s="216"/>
      <c r="HY723" s="216"/>
      <c r="HZ723" s="216"/>
      <c r="IA723" s="216"/>
      <c r="IB723" s="216"/>
      <c r="IC723" s="216"/>
      <c r="ID723" s="216"/>
      <c r="IE723" s="216"/>
      <c r="IF723" s="216"/>
      <c r="IG723" s="216"/>
      <c r="IH723" s="216"/>
      <c r="II723" s="216"/>
      <c r="IJ723" s="216"/>
      <c r="IK723" s="216"/>
      <c r="IL723" s="216"/>
      <c r="IM723" s="216"/>
      <c r="IN723" s="216"/>
      <c r="IO723" s="216"/>
      <c r="IP723" s="216"/>
      <c r="IQ723" s="216"/>
      <c r="IR723" s="216"/>
      <c r="IS723" s="216"/>
      <c r="IT723" s="216"/>
      <c r="IU723" s="216"/>
      <c r="IV723" s="216"/>
      <c r="IW723" s="216"/>
      <c r="IX723" s="216"/>
    </row>
    <row r="724" spans="1:258" s="168" customFormat="1" ht="12.95" customHeight="1">
      <c r="A724" s="144" t="s">
        <v>350</v>
      </c>
      <c r="B724" s="152"/>
      <c r="C724" s="152"/>
      <c r="D724" s="155">
        <v>220033601</v>
      </c>
      <c r="E724" s="214" t="s">
        <v>3649</v>
      </c>
      <c r="F724" s="156">
        <v>22100627</v>
      </c>
      <c r="G724" s="37"/>
      <c r="H724" s="37" t="s">
        <v>2359</v>
      </c>
      <c r="I724" s="37" t="s">
        <v>488</v>
      </c>
      <c r="J724" s="37" t="s">
        <v>2360</v>
      </c>
      <c r="K724" s="37" t="s">
        <v>104</v>
      </c>
      <c r="L724" s="158" t="s">
        <v>105</v>
      </c>
      <c r="M724" s="37" t="s">
        <v>121</v>
      </c>
      <c r="N724" s="39" t="s">
        <v>83</v>
      </c>
      <c r="O724" s="39" t="s">
        <v>107</v>
      </c>
      <c r="P724" s="37" t="s">
        <v>108</v>
      </c>
      <c r="Q724" s="39" t="s">
        <v>109</v>
      </c>
      <c r="R724" s="37" t="s">
        <v>110</v>
      </c>
      <c r="S724" s="39" t="s">
        <v>107</v>
      </c>
      <c r="T724" s="37" t="s">
        <v>122</v>
      </c>
      <c r="U724" s="37" t="s">
        <v>112</v>
      </c>
      <c r="V724" s="89">
        <v>60</v>
      </c>
      <c r="W724" s="37" t="s">
        <v>113</v>
      </c>
      <c r="X724" s="39"/>
      <c r="Y724" s="39"/>
      <c r="Z724" s="39"/>
      <c r="AA724" s="180">
        <v>30</v>
      </c>
      <c r="AB724" s="181">
        <v>60</v>
      </c>
      <c r="AC724" s="181">
        <v>10</v>
      </c>
      <c r="AD724" s="162" t="s">
        <v>129</v>
      </c>
      <c r="AE724" s="186" t="s">
        <v>115</v>
      </c>
      <c r="AF724" s="163">
        <v>37</v>
      </c>
      <c r="AG724" s="92">
        <v>1046.5</v>
      </c>
      <c r="AH724" s="43">
        <v>0</v>
      </c>
      <c r="AI724" s="44">
        <f t="shared" si="43"/>
        <v>0</v>
      </c>
      <c r="AJ724" s="166"/>
      <c r="AK724" s="166"/>
      <c r="AL724" s="166"/>
      <c r="AM724" s="35" t="s">
        <v>116</v>
      </c>
      <c r="AN724" s="37"/>
      <c r="AO724" s="37"/>
      <c r="AP724" s="37"/>
      <c r="AQ724" s="37"/>
      <c r="AR724" s="37" t="s">
        <v>2361</v>
      </c>
      <c r="AS724" s="37"/>
      <c r="AT724" s="37"/>
      <c r="AU724" s="37"/>
      <c r="AV724" s="87"/>
      <c r="AW724" s="87"/>
      <c r="AX724" s="87"/>
      <c r="AY724" s="87"/>
      <c r="BD724" s="49">
        <v>579</v>
      </c>
    </row>
    <row r="725" spans="1:258" s="168" customFormat="1" ht="12.95" customHeight="1">
      <c r="A725" s="144" t="s">
        <v>350</v>
      </c>
      <c r="B725" s="1071"/>
      <c r="C725" s="1071"/>
      <c r="D725" s="155">
        <v>220033601</v>
      </c>
      <c r="E725" s="1080" t="s">
        <v>4870</v>
      </c>
      <c r="F725" s="1071"/>
      <c r="G725" s="617"/>
      <c r="H725" s="741" t="s">
        <v>2359</v>
      </c>
      <c r="I725" s="741" t="s">
        <v>488</v>
      </c>
      <c r="J725" s="741" t="s">
        <v>2360</v>
      </c>
      <c r="K725" s="547" t="s">
        <v>104</v>
      </c>
      <c r="L725" s="233" t="s">
        <v>105</v>
      </c>
      <c r="M725" s="547" t="s">
        <v>121</v>
      </c>
      <c r="N725" s="143" t="s">
        <v>83</v>
      </c>
      <c r="O725" s="469" t="s">
        <v>107</v>
      </c>
      <c r="P725" s="741" t="s">
        <v>108</v>
      </c>
      <c r="Q725" s="469" t="s">
        <v>2140</v>
      </c>
      <c r="R725" s="547" t="s">
        <v>110</v>
      </c>
      <c r="S725" s="469" t="s">
        <v>107</v>
      </c>
      <c r="T725" s="741" t="s">
        <v>122</v>
      </c>
      <c r="U725" s="741" t="s">
        <v>112</v>
      </c>
      <c r="V725" s="512">
        <v>60</v>
      </c>
      <c r="W725" s="741" t="s">
        <v>113</v>
      </c>
      <c r="X725" s="469"/>
      <c r="Y725" s="469"/>
      <c r="Z725" s="469"/>
      <c r="AA725" s="547">
        <v>30</v>
      </c>
      <c r="AB725" s="547">
        <v>60</v>
      </c>
      <c r="AC725" s="547">
        <v>10</v>
      </c>
      <c r="AD725" s="1106" t="s">
        <v>129</v>
      </c>
      <c r="AE725" s="520" t="s">
        <v>115</v>
      </c>
      <c r="AF725" s="745">
        <v>37</v>
      </c>
      <c r="AG725" s="745">
        <v>1046.5</v>
      </c>
      <c r="AH725" s="1051">
        <v>38720.5</v>
      </c>
      <c r="AI725" s="1051">
        <f t="shared" si="43"/>
        <v>43366.960000000006</v>
      </c>
      <c r="AJ725" s="1052"/>
      <c r="AK725" s="1053"/>
      <c r="AL725" s="1053"/>
      <c r="AM725" s="466" t="s">
        <v>116</v>
      </c>
      <c r="AN725" s="741"/>
      <c r="AO725" s="741"/>
      <c r="AP725" s="741"/>
      <c r="AQ725" s="741"/>
      <c r="AR725" s="741" t="s">
        <v>2361</v>
      </c>
      <c r="AS725" s="741"/>
      <c r="AT725" s="741"/>
      <c r="AU725" s="741"/>
      <c r="AV725" s="87"/>
      <c r="AW725" s="87"/>
      <c r="AX725" s="87"/>
      <c r="AY725" s="741" t="s">
        <v>4726</v>
      </c>
      <c r="AZ725" s="1060" t="s">
        <v>105</v>
      </c>
      <c r="BA725" s="366"/>
      <c r="BB725" s="366"/>
      <c r="BC725" s="118" t="e">
        <f>VLOOKUP(#REF!,$E$13:$BD$2009,53,0)</f>
        <v>#REF!</v>
      </c>
      <c r="BD725" s="785" t="e">
        <f>BC725+0.5</f>
        <v>#REF!</v>
      </c>
    </row>
    <row r="726" spans="1:258" s="168" customFormat="1" ht="12.95" customHeight="1">
      <c r="A726" s="144" t="s">
        <v>350</v>
      </c>
      <c r="B726" s="152"/>
      <c r="C726" s="152"/>
      <c r="D726" s="155">
        <v>220034745</v>
      </c>
      <c r="E726" s="214" t="s">
        <v>3650</v>
      </c>
      <c r="F726" s="156">
        <v>22100675</v>
      </c>
      <c r="G726" s="37"/>
      <c r="H726" s="37" t="s">
        <v>2362</v>
      </c>
      <c r="I726" s="37" t="s">
        <v>488</v>
      </c>
      <c r="J726" s="37" t="s">
        <v>2363</v>
      </c>
      <c r="K726" s="37" t="s">
        <v>104</v>
      </c>
      <c r="L726" s="158" t="s">
        <v>105</v>
      </c>
      <c r="M726" s="37"/>
      <c r="N726" s="39" t="s">
        <v>106</v>
      </c>
      <c r="O726" s="39" t="s">
        <v>107</v>
      </c>
      <c r="P726" s="37" t="s">
        <v>108</v>
      </c>
      <c r="Q726" s="39" t="s">
        <v>435</v>
      </c>
      <c r="R726" s="37" t="s">
        <v>110</v>
      </c>
      <c r="S726" s="39" t="s">
        <v>107</v>
      </c>
      <c r="T726" s="37" t="s">
        <v>111</v>
      </c>
      <c r="U726" s="37" t="s">
        <v>112</v>
      </c>
      <c r="V726" s="89">
        <v>60</v>
      </c>
      <c r="W726" s="37" t="s">
        <v>113</v>
      </c>
      <c r="X726" s="39"/>
      <c r="Y726" s="39"/>
      <c r="Z726" s="39"/>
      <c r="AA726" s="60"/>
      <c r="AB726" s="38">
        <v>90</v>
      </c>
      <c r="AC726" s="38">
        <v>10</v>
      </c>
      <c r="AD726" s="162" t="s">
        <v>129</v>
      </c>
      <c r="AE726" s="186" t="s">
        <v>115</v>
      </c>
      <c r="AF726" s="163">
        <v>13</v>
      </c>
      <c r="AG726" s="92">
        <v>726.25</v>
      </c>
      <c r="AH726" s="164">
        <f>AF726*AG726</f>
        <v>9441.25</v>
      </c>
      <c r="AI726" s="165">
        <f t="shared" si="43"/>
        <v>10574.2</v>
      </c>
      <c r="AJ726" s="166"/>
      <c r="AK726" s="166"/>
      <c r="AL726" s="166"/>
      <c r="AM726" s="35" t="s">
        <v>116</v>
      </c>
      <c r="AN726" s="37"/>
      <c r="AO726" s="37"/>
      <c r="AP726" s="37"/>
      <c r="AQ726" s="37"/>
      <c r="AR726" s="37" t="s">
        <v>2364</v>
      </c>
      <c r="AS726" s="37"/>
      <c r="AT726" s="37"/>
      <c r="AU726" s="37"/>
      <c r="AV726" s="87"/>
      <c r="AW726" s="87"/>
      <c r="AX726" s="87"/>
      <c r="AY726" s="87"/>
      <c r="BD726" s="49">
        <v>580</v>
      </c>
    </row>
    <row r="727" spans="1:258" s="168" customFormat="1" ht="12.95" customHeight="1">
      <c r="A727" s="144" t="s">
        <v>350</v>
      </c>
      <c r="B727" s="152"/>
      <c r="C727" s="152"/>
      <c r="D727" s="155">
        <v>220034746</v>
      </c>
      <c r="E727" s="214" t="s">
        <v>3651</v>
      </c>
      <c r="F727" s="156">
        <v>22100676</v>
      </c>
      <c r="G727" s="63"/>
      <c r="H727" s="63" t="s">
        <v>2362</v>
      </c>
      <c r="I727" s="63" t="s">
        <v>488</v>
      </c>
      <c r="J727" s="63" t="s">
        <v>2363</v>
      </c>
      <c r="K727" s="63" t="s">
        <v>104</v>
      </c>
      <c r="L727" s="190" t="s">
        <v>105</v>
      </c>
      <c r="M727" s="63"/>
      <c r="N727" s="65" t="s">
        <v>106</v>
      </c>
      <c r="O727" s="65" t="s">
        <v>107</v>
      </c>
      <c r="P727" s="63" t="s">
        <v>108</v>
      </c>
      <c r="Q727" s="39" t="s">
        <v>435</v>
      </c>
      <c r="R727" s="63" t="s">
        <v>110</v>
      </c>
      <c r="S727" s="65" t="s">
        <v>107</v>
      </c>
      <c r="T727" s="63" t="s">
        <v>111</v>
      </c>
      <c r="U727" s="63" t="s">
        <v>112</v>
      </c>
      <c r="V727" s="284">
        <v>60</v>
      </c>
      <c r="W727" s="63" t="s">
        <v>113</v>
      </c>
      <c r="X727" s="65"/>
      <c r="Y727" s="65"/>
      <c r="Z727" s="65"/>
      <c r="AA727" s="888"/>
      <c r="AB727" s="64">
        <v>90</v>
      </c>
      <c r="AC727" s="64">
        <v>10</v>
      </c>
      <c r="AD727" s="414" t="s">
        <v>129</v>
      </c>
      <c r="AE727" s="413" t="s">
        <v>115</v>
      </c>
      <c r="AF727" s="666">
        <v>15</v>
      </c>
      <c r="AG727" s="668">
        <v>726.25</v>
      </c>
      <c r="AH727" s="164">
        <f>AF727*AG727</f>
        <v>10893.75</v>
      </c>
      <c r="AI727" s="165">
        <f t="shared" si="43"/>
        <v>12201.000000000002</v>
      </c>
      <c r="AJ727" s="193"/>
      <c r="AK727" s="193"/>
      <c r="AL727" s="193"/>
      <c r="AM727" s="61" t="s">
        <v>116</v>
      </c>
      <c r="AN727" s="63"/>
      <c r="AO727" s="63"/>
      <c r="AP727" s="63"/>
      <c r="AQ727" s="63"/>
      <c r="AR727" s="63" t="s">
        <v>2365</v>
      </c>
      <c r="AS727" s="63"/>
      <c r="AT727" s="63"/>
      <c r="AU727" s="63"/>
      <c r="AV727" s="87"/>
      <c r="AW727" s="87"/>
      <c r="AX727" s="87"/>
      <c r="AY727" s="87"/>
      <c r="BD727" s="49">
        <v>581</v>
      </c>
    </row>
    <row r="728" spans="1:258" s="168" customFormat="1" ht="12.95" customHeight="1">
      <c r="A728" s="144" t="s">
        <v>350</v>
      </c>
      <c r="B728" s="152"/>
      <c r="C728" s="152"/>
      <c r="D728" s="155">
        <v>220034766</v>
      </c>
      <c r="E728" s="214" t="s">
        <v>3652</v>
      </c>
      <c r="F728" s="156">
        <v>22100677</v>
      </c>
      <c r="G728" s="37"/>
      <c r="H728" s="37" t="s">
        <v>2362</v>
      </c>
      <c r="I728" s="37" t="s">
        <v>488</v>
      </c>
      <c r="J728" s="37" t="s">
        <v>2363</v>
      </c>
      <c r="K728" s="37" t="s">
        <v>104</v>
      </c>
      <c r="L728" s="158" t="s">
        <v>105</v>
      </c>
      <c r="M728" s="37"/>
      <c r="N728" s="39" t="s">
        <v>106</v>
      </c>
      <c r="O728" s="39" t="s">
        <v>107</v>
      </c>
      <c r="P728" s="37" t="s">
        <v>108</v>
      </c>
      <c r="Q728" s="39" t="s">
        <v>435</v>
      </c>
      <c r="R728" s="37" t="s">
        <v>110</v>
      </c>
      <c r="S728" s="39" t="s">
        <v>107</v>
      </c>
      <c r="T728" s="37" t="s">
        <v>111</v>
      </c>
      <c r="U728" s="37" t="s">
        <v>112</v>
      </c>
      <c r="V728" s="89">
        <v>60</v>
      </c>
      <c r="W728" s="37" t="s">
        <v>113</v>
      </c>
      <c r="X728" s="39"/>
      <c r="Y728" s="39"/>
      <c r="Z728" s="39"/>
      <c r="AA728" s="60"/>
      <c r="AB728" s="38">
        <v>90</v>
      </c>
      <c r="AC728" s="38">
        <v>10</v>
      </c>
      <c r="AD728" s="162" t="s">
        <v>129</v>
      </c>
      <c r="AE728" s="186" t="s">
        <v>115</v>
      </c>
      <c r="AF728" s="163">
        <v>16</v>
      </c>
      <c r="AG728" s="92">
        <v>726.25</v>
      </c>
      <c r="AH728" s="164">
        <f>AF728*AG728</f>
        <v>11620</v>
      </c>
      <c r="AI728" s="165">
        <f t="shared" si="43"/>
        <v>13014.400000000001</v>
      </c>
      <c r="AJ728" s="166"/>
      <c r="AK728" s="166"/>
      <c r="AL728" s="166"/>
      <c r="AM728" s="35" t="s">
        <v>116</v>
      </c>
      <c r="AN728" s="37"/>
      <c r="AO728" s="37"/>
      <c r="AP728" s="37"/>
      <c r="AQ728" s="37"/>
      <c r="AR728" s="37" t="s">
        <v>2366</v>
      </c>
      <c r="AS728" s="37"/>
      <c r="AT728" s="37"/>
      <c r="AU728" s="37"/>
      <c r="AV728" s="87"/>
      <c r="AW728" s="87"/>
      <c r="AX728" s="87"/>
      <c r="AY728" s="87"/>
      <c r="BD728" s="49">
        <v>582</v>
      </c>
    </row>
    <row r="729" spans="1:258" ht="12.95" customHeight="1">
      <c r="A729" s="73" t="s">
        <v>350</v>
      </c>
      <c r="B729" s="228"/>
      <c r="C729" s="228"/>
      <c r="D729" s="143">
        <v>220034767</v>
      </c>
      <c r="E729" s="231" t="s">
        <v>3653</v>
      </c>
      <c r="F729" s="233">
        <v>22100678</v>
      </c>
      <c r="G729" s="37"/>
      <c r="H729" s="37" t="s">
        <v>2362</v>
      </c>
      <c r="I729" s="37" t="s">
        <v>488</v>
      </c>
      <c r="J729" s="37" t="s">
        <v>2363</v>
      </c>
      <c r="K729" s="37" t="s">
        <v>104</v>
      </c>
      <c r="L729" s="158" t="s">
        <v>105</v>
      </c>
      <c r="M729" s="37"/>
      <c r="N729" s="39" t="s">
        <v>106</v>
      </c>
      <c r="O729" s="39" t="s">
        <v>107</v>
      </c>
      <c r="P729" s="37" t="s">
        <v>108</v>
      </c>
      <c r="Q729" s="39" t="s">
        <v>435</v>
      </c>
      <c r="R729" s="37" t="s">
        <v>110</v>
      </c>
      <c r="S729" s="39" t="s">
        <v>107</v>
      </c>
      <c r="T729" s="37" t="s">
        <v>111</v>
      </c>
      <c r="U729" s="37" t="s">
        <v>112</v>
      </c>
      <c r="V729" s="89">
        <v>60</v>
      </c>
      <c r="W729" s="37" t="s">
        <v>113</v>
      </c>
      <c r="X729" s="39"/>
      <c r="Y729" s="39"/>
      <c r="Z729" s="39"/>
      <c r="AA729" s="60"/>
      <c r="AB729" s="38">
        <v>90</v>
      </c>
      <c r="AC729" s="38">
        <v>10</v>
      </c>
      <c r="AD729" s="162" t="s">
        <v>129</v>
      </c>
      <c r="AE729" s="186" t="s">
        <v>115</v>
      </c>
      <c r="AF729" s="163">
        <v>19</v>
      </c>
      <c r="AG729" s="92">
        <v>1000.5</v>
      </c>
      <c r="AH729" s="164">
        <f>AF729*AG729</f>
        <v>19009.5</v>
      </c>
      <c r="AI729" s="165">
        <f t="shared" si="43"/>
        <v>21290.640000000003</v>
      </c>
      <c r="AJ729" s="166"/>
      <c r="AK729" s="166"/>
      <c r="AL729" s="166"/>
      <c r="AM729" s="35" t="s">
        <v>116</v>
      </c>
      <c r="AN729" s="37"/>
      <c r="AO729" s="37"/>
      <c r="AP729" s="37"/>
      <c r="AQ729" s="37"/>
      <c r="AR729" s="37" t="s">
        <v>2367</v>
      </c>
      <c r="AS729" s="37"/>
      <c r="AT729" s="37"/>
      <c r="AU729" s="37"/>
      <c r="AV729" s="87"/>
      <c r="AW729" s="87"/>
      <c r="AX729" s="87"/>
      <c r="AY729" s="87"/>
      <c r="AZ729" s="168"/>
      <c r="BA729" s="168"/>
      <c r="BB729" s="168"/>
      <c r="BC729" s="168"/>
      <c r="BD729" s="49">
        <v>583</v>
      </c>
      <c r="BE729" s="168"/>
      <c r="BF729" s="168"/>
      <c r="BG729" s="168"/>
      <c r="BH729" s="168"/>
      <c r="BI729" s="168"/>
      <c r="BJ729" s="168"/>
      <c r="BK729" s="168"/>
      <c r="BL729" s="168"/>
      <c r="BM729" s="168"/>
      <c r="BN729" s="168"/>
      <c r="BO729" s="168"/>
      <c r="BP729" s="168"/>
      <c r="BQ729" s="168"/>
      <c r="BR729" s="168"/>
      <c r="BS729" s="168"/>
      <c r="BT729" s="168"/>
      <c r="BU729" s="168"/>
      <c r="BV729" s="168"/>
      <c r="BW729" s="168"/>
      <c r="BX729" s="168"/>
      <c r="BY729" s="168"/>
      <c r="BZ729" s="168"/>
      <c r="CA729" s="168"/>
      <c r="CB729" s="168"/>
      <c r="CC729" s="168"/>
      <c r="CD729" s="168"/>
      <c r="CE729" s="168"/>
      <c r="CF729" s="168"/>
      <c r="CG729" s="168"/>
      <c r="CH729" s="168"/>
      <c r="CI729" s="168"/>
      <c r="CJ729" s="168"/>
      <c r="CK729" s="168"/>
      <c r="CL729" s="168"/>
      <c r="CM729" s="168"/>
      <c r="CN729" s="168"/>
      <c r="CO729" s="168"/>
      <c r="CP729" s="168"/>
      <c r="CQ729" s="168"/>
      <c r="CR729" s="168"/>
      <c r="CS729" s="168"/>
      <c r="CT729" s="168"/>
      <c r="CU729" s="168"/>
      <c r="CV729" s="168"/>
      <c r="CW729" s="168"/>
      <c r="CX729" s="168"/>
      <c r="CY729" s="168"/>
      <c r="CZ729" s="168"/>
      <c r="DA729" s="168"/>
      <c r="DB729" s="168"/>
      <c r="DC729" s="168"/>
      <c r="DD729" s="168"/>
      <c r="DE729" s="168"/>
      <c r="DF729" s="168"/>
      <c r="DG729" s="168"/>
      <c r="DH729" s="168"/>
      <c r="DI729" s="168"/>
      <c r="DJ729" s="168"/>
      <c r="DK729" s="168"/>
      <c r="DL729" s="168"/>
      <c r="DM729" s="168"/>
      <c r="DN729" s="168"/>
      <c r="DO729" s="168"/>
      <c r="DP729" s="168"/>
      <c r="DQ729" s="168"/>
      <c r="DR729" s="168"/>
      <c r="DS729" s="168"/>
      <c r="DT729" s="168"/>
      <c r="DU729" s="168"/>
      <c r="DV729" s="168"/>
      <c r="DW729" s="168"/>
      <c r="DX729" s="168"/>
      <c r="DY729" s="168"/>
      <c r="DZ729" s="168"/>
      <c r="EA729" s="168"/>
      <c r="EB729" s="168"/>
      <c r="EC729" s="168"/>
      <c r="ED729" s="168"/>
      <c r="EE729" s="168"/>
      <c r="EF729" s="168"/>
      <c r="EG729" s="168"/>
      <c r="EH729" s="168"/>
      <c r="EI729" s="168"/>
      <c r="EJ729" s="168"/>
      <c r="EK729" s="168"/>
      <c r="EL729" s="168"/>
      <c r="EM729" s="168"/>
      <c r="EN729" s="168"/>
      <c r="EO729" s="168"/>
      <c r="EP729" s="168"/>
      <c r="EQ729" s="168"/>
      <c r="ER729" s="168"/>
      <c r="ES729" s="168"/>
      <c r="ET729" s="168"/>
      <c r="EU729" s="168"/>
      <c r="EV729" s="168"/>
      <c r="EW729" s="168"/>
      <c r="EX729" s="168"/>
      <c r="EY729" s="168"/>
      <c r="EZ729" s="168"/>
      <c r="FA729" s="168"/>
      <c r="FB729" s="168"/>
      <c r="FC729" s="168"/>
      <c r="FD729" s="168"/>
      <c r="FE729" s="168"/>
      <c r="FF729" s="168"/>
      <c r="FG729" s="168"/>
      <c r="FH729" s="168"/>
      <c r="FI729" s="168"/>
      <c r="FJ729" s="168"/>
      <c r="FK729" s="168"/>
      <c r="FL729" s="168"/>
      <c r="FM729" s="168"/>
      <c r="FN729" s="168"/>
      <c r="FO729" s="168"/>
      <c r="FP729" s="168"/>
      <c r="FQ729" s="168"/>
      <c r="FR729" s="168"/>
      <c r="FS729" s="168"/>
      <c r="FT729" s="168"/>
      <c r="FU729" s="168"/>
      <c r="FV729" s="168"/>
      <c r="FW729" s="168"/>
      <c r="FX729" s="168"/>
      <c r="FY729" s="168"/>
      <c r="FZ729" s="168"/>
      <c r="GA729" s="168"/>
      <c r="GB729" s="168"/>
      <c r="GC729" s="168"/>
      <c r="GD729" s="168"/>
      <c r="GE729" s="168"/>
      <c r="GF729" s="168"/>
      <c r="GG729" s="168"/>
      <c r="GH729" s="168"/>
      <c r="GI729" s="168"/>
      <c r="GJ729" s="168"/>
      <c r="GK729" s="168"/>
      <c r="GL729" s="168"/>
      <c r="GM729" s="168"/>
      <c r="GN729" s="168"/>
      <c r="GO729" s="168"/>
      <c r="GP729" s="168"/>
      <c r="GQ729" s="168"/>
      <c r="GR729" s="168"/>
      <c r="GS729" s="168"/>
      <c r="GT729" s="168"/>
      <c r="GU729" s="168"/>
      <c r="GV729" s="168"/>
      <c r="GW729" s="168"/>
      <c r="GX729" s="168"/>
      <c r="GY729" s="168"/>
      <c r="GZ729" s="168"/>
      <c r="HA729" s="168"/>
      <c r="HB729" s="168"/>
      <c r="HC729" s="168"/>
      <c r="HD729" s="168"/>
      <c r="HE729" s="168"/>
      <c r="HF729" s="168"/>
      <c r="HG729" s="168"/>
      <c r="HH729" s="168"/>
      <c r="HI729" s="168"/>
      <c r="HJ729" s="168"/>
      <c r="HK729" s="168"/>
      <c r="HL729" s="168"/>
      <c r="HM729" s="168"/>
      <c r="HN729" s="168"/>
      <c r="HO729" s="168"/>
      <c r="HP729" s="168"/>
      <c r="HQ729" s="168"/>
      <c r="HR729" s="168"/>
      <c r="HS729" s="168"/>
      <c r="HT729" s="168"/>
      <c r="HU729" s="168"/>
      <c r="HV729" s="168"/>
      <c r="HW729" s="168"/>
      <c r="HX729" s="168"/>
      <c r="HY729" s="168"/>
      <c r="HZ729" s="168"/>
      <c r="IA729" s="168"/>
      <c r="IB729" s="168"/>
      <c r="IC729" s="168"/>
      <c r="ID729" s="168"/>
      <c r="IE729" s="168"/>
      <c r="IF729" s="168"/>
      <c r="IG729" s="168"/>
      <c r="IH729" s="168"/>
      <c r="II729" s="168"/>
      <c r="IJ729" s="168"/>
      <c r="IK729" s="168"/>
      <c r="IL729" s="168"/>
      <c r="IM729" s="168"/>
      <c r="IN729" s="168"/>
      <c r="IO729" s="168"/>
      <c r="IP729" s="168"/>
      <c r="IQ729" s="168"/>
      <c r="IR729" s="168"/>
      <c r="IS729" s="168"/>
      <c r="IT729" s="168"/>
      <c r="IU729" s="168"/>
      <c r="IV729" s="168"/>
      <c r="IW729" s="168"/>
      <c r="IX729" s="168"/>
    </row>
    <row r="730" spans="1:258" ht="12.95" customHeight="1">
      <c r="A730" s="73" t="s">
        <v>333</v>
      </c>
      <c r="B730" s="228"/>
      <c r="C730" s="228"/>
      <c r="D730" s="143">
        <v>220031697</v>
      </c>
      <c r="E730" s="231" t="s">
        <v>3654</v>
      </c>
      <c r="F730" s="233">
        <v>22100577</v>
      </c>
      <c r="G730" s="157"/>
      <c r="H730" s="157" t="s">
        <v>487</v>
      </c>
      <c r="I730" s="37" t="s">
        <v>488</v>
      </c>
      <c r="J730" s="157" t="s">
        <v>489</v>
      </c>
      <c r="K730" s="157" t="s">
        <v>104</v>
      </c>
      <c r="L730" s="158"/>
      <c r="M730" s="157"/>
      <c r="N730" s="159" t="s">
        <v>106</v>
      </c>
      <c r="O730" s="159" t="s">
        <v>107</v>
      </c>
      <c r="P730" s="157" t="s">
        <v>108</v>
      </c>
      <c r="Q730" s="194" t="s">
        <v>1094</v>
      </c>
      <c r="R730" s="157" t="s">
        <v>110</v>
      </c>
      <c r="S730" s="159" t="s">
        <v>107</v>
      </c>
      <c r="T730" s="157" t="s">
        <v>122</v>
      </c>
      <c r="U730" s="157" t="s">
        <v>112</v>
      </c>
      <c r="V730" s="159">
        <v>60</v>
      </c>
      <c r="W730" s="37" t="s">
        <v>113</v>
      </c>
      <c r="X730" s="159"/>
      <c r="Y730" s="159"/>
      <c r="Z730" s="159"/>
      <c r="AA730" s="160"/>
      <c r="AB730" s="161">
        <v>90</v>
      </c>
      <c r="AC730" s="161">
        <v>10</v>
      </c>
      <c r="AD730" s="162" t="s">
        <v>129</v>
      </c>
      <c r="AE730" s="157" t="s">
        <v>115</v>
      </c>
      <c r="AF730" s="163">
        <v>14</v>
      </c>
      <c r="AG730" s="92">
        <v>1175.5</v>
      </c>
      <c r="AH730" s="164">
        <v>0</v>
      </c>
      <c r="AI730" s="165">
        <f t="shared" si="43"/>
        <v>0</v>
      </c>
      <c r="AJ730" s="166"/>
      <c r="AK730" s="166"/>
      <c r="AL730" s="166"/>
      <c r="AM730" s="167" t="s">
        <v>116</v>
      </c>
      <c r="AN730" s="157"/>
      <c r="AO730" s="157"/>
      <c r="AP730" s="157"/>
      <c r="AQ730" s="157"/>
      <c r="AR730" s="37" t="s">
        <v>2368</v>
      </c>
      <c r="AS730" s="157"/>
      <c r="AT730" s="157"/>
      <c r="AU730" s="157"/>
      <c r="AV730" s="87"/>
      <c r="AW730" s="87"/>
      <c r="AX730" s="87"/>
      <c r="AY730" s="87"/>
      <c r="AZ730" s="168"/>
      <c r="BA730" s="168"/>
      <c r="BB730" s="168"/>
      <c r="BC730" s="168"/>
      <c r="BD730" s="49">
        <v>584</v>
      </c>
      <c r="BE730" s="168"/>
      <c r="BF730" s="168"/>
      <c r="BG730" s="168"/>
      <c r="BH730" s="168"/>
      <c r="BI730" s="168"/>
      <c r="BJ730" s="168"/>
      <c r="BK730" s="168"/>
      <c r="BL730" s="168"/>
      <c r="BM730" s="168"/>
      <c r="BN730" s="168"/>
      <c r="BO730" s="168"/>
      <c r="BP730" s="168"/>
      <c r="BQ730" s="168"/>
      <c r="BR730" s="168"/>
      <c r="BS730" s="168"/>
      <c r="BT730" s="168"/>
      <c r="BU730" s="168"/>
      <c r="BV730" s="168"/>
      <c r="BW730" s="168"/>
      <c r="BX730" s="168"/>
      <c r="BY730" s="168"/>
      <c r="BZ730" s="168"/>
      <c r="CA730" s="168"/>
      <c r="CB730" s="168"/>
      <c r="CC730" s="168"/>
      <c r="CD730" s="168"/>
      <c r="CE730" s="168"/>
      <c r="CF730" s="168"/>
      <c r="CG730" s="168"/>
      <c r="CH730" s="168"/>
      <c r="CI730" s="168"/>
      <c r="CJ730" s="168"/>
      <c r="CK730" s="168"/>
      <c r="CL730" s="168"/>
      <c r="CM730" s="168"/>
      <c r="CN730" s="168"/>
      <c r="CO730" s="168"/>
      <c r="CP730" s="168"/>
      <c r="CQ730" s="168"/>
      <c r="CR730" s="168"/>
      <c r="CS730" s="168"/>
      <c r="CT730" s="168"/>
      <c r="CU730" s="168"/>
      <c r="CV730" s="168"/>
      <c r="CW730" s="168"/>
      <c r="CX730" s="168"/>
      <c r="CY730" s="168"/>
      <c r="CZ730" s="168"/>
      <c r="DA730" s="168"/>
      <c r="DB730" s="168"/>
      <c r="DC730" s="168"/>
      <c r="DD730" s="168"/>
      <c r="DE730" s="168"/>
      <c r="DF730" s="168"/>
      <c r="DG730" s="168"/>
      <c r="DH730" s="168"/>
      <c r="DI730" s="168"/>
      <c r="DJ730" s="168"/>
      <c r="DK730" s="168"/>
      <c r="DL730" s="168"/>
      <c r="DM730" s="168"/>
      <c r="DN730" s="168"/>
      <c r="DO730" s="168"/>
      <c r="DP730" s="168"/>
      <c r="DQ730" s="168"/>
      <c r="DR730" s="168"/>
      <c r="DS730" s="168"/>
      <c r="DT730" s="168"/>
      <c r="DU730" s="168"/>
      <c r="DV730" s="168"/>
      <c r="DW730" s="168"/>
      <c r="DX730" s="168"/>
      <c r="DY730" s="168"/>
      <c r="DZ730" s="168"/>
      <c r="EA730" s="168"/>
      <c r="EB730" s="168"/>
      <c r="EC730" s="168"/>
      <c r="ED730" s="168"/>
      <c r="EE730" s="168"/>
      <c r="EF730" s="168"/>
      <c r="EG730" s="168"/>
      <c r="EH730" s="168"/>
      <c r="EI730" s="168"/>
      <c r="EJ730" s="168"/>
      <c r="EK730" s="168"/>
      <c r="EL730" s="168"/>
      <c r="EM730" s="168"/>
      <c r="EN730" s="168"/>
      <c r="EO730" s="168"/>
      <c r="EP730" s="168"/>
      <c r="EQ730" s="168"/>
      <c r="ER730" s="168"/>
      <c r="ES730" s="168"/>
      <c r="ET730" s="168"/>
      <c r="EU730" s="168"/>
      <c r="EV730" s="168"/>
      <c r="EW730" s="168"/>
      <c r="EX730" s="168"/>
      <c r="EY730" s="168"/>
      <c r="EZ730" s="168"/>
      <c r="FA730" s="168"/>
      <c r="FB730" s="168"/>
      <c r="FC730" s="168"/>
      <c r="FD730" s="168"/>
      <c r="FE730" s="168"/>
      <c r="FF730" s="168"/>
      <c r="FG730" s="168"/>
      <c r="FH730" s="168"/>
      <c r="FI730" s="168"/>
      <c r="FJ730" s="168"/>
      <c r="FK730" s="168"/>
      <c r="FL730" s="168"/>
      <c r="FM730" s="168"/>
      <c r="FN730" s="168"/>
      <c r="FO730" s="168"/>
      <c r="FP730" s="168"/>
      <c r="FQ730" s="168"/>
      <c r="FR730" s="168"/>
      <c r="FS730" s="168"/>
      <c r="FT730" s="168"/>
      <c r="FU730" s="168"/>
      <c r="FV730" s="168"/>
      <c r="FW730" s="168"/>
      <c r="FX730" s="168"/>
      <c r="FY730" s="168"/>
      <c r="FZ730" s="168"/>
      <c r="GA730" s="168"/>
      <c r="GB730" s="168"/>
      <c r="GC730" s="168"/>
      <c r="GD730" s="168"/>
      <c r="GE730" s="168"/>
      <c r="GF730" s="168"/>
      <c r="GG730" s="168"/>
      <c r="GH730" s="168"/>
      <c r="GI730" s="168"/>
      <c r="GJ730" s="168"/>
      <c r="GK730" s="168"/>
      <c r="GL730" s="168"/>
      <c r="GM730" s="168"/>
      <c r="GN730" s="168"/>
      <c r="GO730" s="168"/>
      <c r="GP730" s="168"/>
      <c r="GQ730" s="168"/>
      <c r="GR730" s="168"/>
      <c r="GS730" s="168"/>
      <c r="GT730" s="168"/>
      <c r="GU730" s="168"/>
      <c r="GV730" s="168"/>
      <c r="GW730" s="168"/>
      <c r="GX730" s="168"/>
      <c r="GY730" s="168"/>
      <c r="GZ730" s="168"/>
      <c r="HA730" s="168"/>
      <c r="HB730" s="168"/>
      <c r="HC730" s="168"/>
      <c r="HD730" s="168"/>
      <c r="HE730" s="168"/>
      <c r="HF730" s="168"/>
      <c r="HG730" s="168"/>
      <c r="HH730" s="168"/>
      <c r="HI730" s="168"/>
      <c r="HJ730" s="168"/>
      <c r="HK730" s="168"/>
      <c r="HL730" s="168"/>
      <c r="HM730" s="168"/>
      <c r="HN730" s="168"/>
      <c r="HO730" s="168"/>
      <c r="HP730" s="168"/>
      <c r="HQ730" s="168"/>
      <c r="HR730" s="168"/>
      <c r="HS730" s="168"/>
      <c r="HT730" s="168"/>
      <c r="HU730" s="168"/>
      <c r="HV730" s="168"/>
      <c r="HW730" s="168"/>
      <c r="HX730" s="168"/>
      <c r="HY730" s="168"/>
      <c r="HZ730" s="168"/>
      <c r="IA730" s="168"/>
      <c r="IB730" s="168"/>
      <c r="IC730" s="168"/>
      <c r="ID730" s="168"/>
      <c r="IE730" s="168"/>
      <c r="IF730" s="168"/>
      <c r="IG730" s="168"/>
      <c r="IH730" s="168"/>
      <c r="II730" s="168"/>
      <c r="IJ730" s="168"/>
      <c r="IK730" s="168"/>
      <c r="IL730" s="168"/>
      <c r="IM730" s="168"/>
      <c r="IN730" s="168"/>
      <c r="IO730" s="168"/>
      <c r="IP730" s="168"/>
      <c r="IQ730" s="168"/>
      <c r="IR730" s="168"/>
      <c r="IS730" s="168"/>
      <c r="IT730" s="168"/>
      <c r="IU730" s="168"/>
      <c r="IV730" s="168"/>
      <c r="IW730" s="168"/>
      <c r="IX730" s="168"/>
    </row>
    <row r="731" spans="1:258" ht="12.95" customHeight="1">
      <c r="A731" s="101" t="s">
        <v>333</v>
      </c>
      <c r="B731" s="122"/>
      <c r="C731" s="122"/>
      <c r="D731" s="101">
        <v>220031697</v>
      </c>
      <c r="E731" s="101" t="s">
        <v>3844</v>
      </c>
      <c r="F731" s="101">
        <v>22100577</v>
      </c>
      <c r="G731" s="293"/>
      <c r="H731" s="126" t="s">
        <v>487</v>
      </c>
      <c r="I731" s="126" t="s">
        <v>488</v>
      </c>
      <c r="J731" s="126" t="s">
        <v>489</v>
      </c>
      <c r="K731" s="101" t="s">
        <v>104</v>
      </c>
      <c r="L731" s="101"/>
      <c r="M731" s="74" t="s">
        <v>121</v>
      </c>
      <c r="N731" s="101" t="s">
        <v>83</v>
      </c>
      <c r="O731" s="122" t="s">
        <v>107</v>
      </c>
      <c r="P731" s="124" t="s">
        <v>108</v>
      </c>
      <c r="Q731" s="74" t="s">
        <v>1094</v>
      </c>
      <c r="R731" s="74" t="s">
        <v>110</v>
      </c>
      <c r="S731" s="122" t="s">
        <v>107</v>
      </c>
      <c r="T731" s="124" t="s">
        <v>122</v>
      </c>
      <c r="U731" s="74" t="s">
        <v>112</v>
      </c>
      <c r="V731" s="74">
        <v>60</v>
      </c>
      <c r="W731" s="74" t="s">
        <v>113</v>
      </c>
      <c r="X731" s="74"/>
      <c r="Y731" s="74"/>
      <c r="Z731" s="74"/>
      <c r="AA731" s="294">
        <v>30</v>
      </c>
      <c r="AB731" s="74">
        <v>60</v>
      </c>
      <c r="AC731" s="294">
        <v>10</v>
      </c>
      <c r="AD731" s="74" t="s">
        <v>129</v>
      </c>
      <c r="AE731" s="74" t="s">
        <v>115</v>
      </c>
      <c r="AF731" s="295">
        <v>12</v>
      </c>
      <c r="AG731" s="296">
        <v>1175.5</v>
      </c>
      <c r="AH731" s="297">
        <f t="shared" ref="AH731:AH740" si="44">AF731*AG731</f>
        <v>14106</v>
      </c>
      <c r="AI731" s="164">
        <f t="shared" si="43"/>
        <v>15798.720000000001</v>
      </c>
      <c r="AJ731" s="298"/>
      <c r="AK731" s="298"/>
      <c r="AL731" s="298"/>
      <c r="AM731" s="299" t="s">
        <v>116</v>
      </c>
      <c r="AN731" s="300"/>
      <c r="AO731" s="300"/>
      <c r="AP731" s="74"/>
      <c r="AQ731" s="74"/>
      <c r="AR731" s="74" t="s">
        <v>2368</v>
      </c>
      <c r="AS731" s="293"/>
      <c r="AT731" s="74"/>
      <c r="AU731" s="74"/>
      <c r="AV731" s="74"/>
      <c r="AW731" s="74"/>
      <c r="AX731" s="74"/>
      <c r="AY731" s="74"/>
      <c r="AZ731" s="216"/>
      <c r="BA731" s="216"/>
      <c r="BB731" s="216"/>
      <c r="BC731" s="224"/>
      <c r="BD731" s="49">
        <v>585</v>
      </c>
      <c r="BE731" s="168"/>
      <c r="BF731" s="168"/>
      <c r="BG731" s="168"/>
      <c r="BH731" s="168"/>
      <c r="BI731" s="168"/>
      <c r="BJ731" s="168"/>
      <c r="BK731" s="168"/>
      <c r="BL731" s="168"/>
      <c r="BM731" s="168"/>
      <c r="BN731" s="168"/>
      <c r="BO731" s="168"/>
      <c r="BP731" s="168"/>
      <c r="BQ731" s="168"/>
      <c r="BR731" s="168"/>
      <c r="BS731" s="168"/>
      <c r="BT731" s="168"/>
      <c r="BU731" s="168"/>
      <c r="BV731" s="168"/>
      <c r="BW731" s="168"/>
      <c r="BX731" s="168"/>
      <c r="BY731" s="168"/>
      <c r="BZ731" s="168"/>
      <c r="CA731" s="168"/>
      <c r="CB731" s="168"/>
      <c r="CC731" s="168"/>
      <c r="CD731" s="168"/>
      <c r="CE731" s="168"/>
      <c r="CF731" s="168"/>
      <c r="CG731" s="168"/>
      <c r="CH731" s="168"/>
      <c r="CI731" s="168"/>
      <c r="CJ731" s="168"/>
      <c r="CK731" s="168"/>
      <c r="CL731" s="168"/>
      <c r="CM731" s="168"/>
      <c r="CN731" s="168"/>
      <c r="CO731" s="168"/>
      <c r="CP731" s="168"/>
      <c r="CQ731" s="168"/>
      <c r="CR731" s="168"/>
      <c r="CS731" s="168"/>
      <c r="CT731" s="168"/>
      <c r="CU731" s="168"/>
      <c r="CV731" s="168"/>
      <c r="CW731" s="168"/>
      <c r="CX731" s="168"/>
      <c r="CY731" s="168"/>
      <c r="CZ731" s="168"/>
      <c r="DA731" s="168"/>
      <c r="DB731" s="168"/>
      <c r="DC731" s="168"/>
      <c r="DD731" s="168"/>
      <c r="DE731" s="168"/>
      <c r="DF731" s="168"/>
      <c r="DG731" s="168"/>
      <c r="DH731" s="168"/>
      <c r="DI731" s="168"/>
      <c r="DJ731" s="168"/>
      <c r="DK731" s="168"/>
      <c r="DL731" s="168"/>
      <c r="DM731" s="168"/>
      <c r="DN731" s="168"/>
      <c r="DO731" s="168"/>
      <c r="DP731" s="168"/>
      <c r="DQ731" s="168"/>
      <c r="DR731" s="168"/>
      <c r="DS731" s="168"/>
      <c r="DT731" s="168"/>
      <c r="DU731" s="168"/>
      <c r="DV731" s="168"/>
      <c r="DW731" s="168"/>
      <c r="DX731" s="168"/>
      <c r="DY731" s="168"/>
      <c r="DZ731" s="168"/>
      <c r="EA731" s="168"/>
      <c r="EB731" s="168"/>
      <c r="EC731" s="168"/>
      <c r="ED731" s="168"/>
      <c r="EE731" s="168"/>
      <c r="EF731" s="168"/>
      <c r="EG731" s="168"/>
      <c r="EH731" s="168"/>
      <c r="EI731" s="168"/>
      <c r="EJ731" s="168"/>
      <c r="EK731" s="168"/>
      <c r="EL731" s="168"/>
      <c r="EM731" s="168"/>
      <c r="EN731" s="168"/>
      <c r="EO731" s="168"/>
      <c r="EP731" s="168"/>
      <c r="EQ731" s="168"/>
      <c r="ER731" s="168"/>
      <c r="ES731" s="168"/>
      <c r="ET731" s="168"/>
      <c r="EU731" s="168"/>
      <c r="EV731" s="168"/>
      <c r="EW731" s="168"/>
      <c r="EX731" s="168"/>
      <c r="EY731" s="168"/>
      <c r="EZ731" s="168"/>
      <c r="FA731" s="168"/>
      <c r="FB731" s="168"/>
      <c r="FC731" s="168"/>
      <c r="FD731" s="168"/>
      <c r="FE731" s="168"/>
      <c r="FF731" s="168"/>
      <c r="FG731" s="168"/>
      <c r="FH731" s="168"/>
      <c r="FI731" s="168"/>
      <c r="FJ731" s="168"/>
      <c r="FK731" s="168"/>
      <c r="FL731" s="168"/>
      <c r="FM731" s="168"/>
      <c r="FN731" s="168"/>
      <c r="FO731" s="168"/>
      <c r="FP731" s="168"/>
      <c r="FQ731" s="168"/>
      <c r="FR731" s="168"/>
      <c r="FS731" s="168"/>
      <c r="FT731" s="168"/>
      <c r="FU731" s="168"/>
      <c r="FV731" s="168"/>
      <c r="FW731" s="168"/>
      <c r="FX731" s="168"/>
      <c r="FY731" s="168"/>
      <c r="FZ731" s="168"/>
      <c r="GA731" s="168"/>
      <c r="GB731" s="168"/>
      <c r="GC731" s="168"/>
      <c r="GD731" s="168"/>
      <c r="GE731" s="168"/>
      <c r="GF731" s="168"/>
      <c r="GG731" s="168"/>
      <c r="GH731" s="168"/>
      <c r="GI731" s="168"/>
      <c r="GJ731" s="168"/>
      <c r="GK731" s="168"/>
      <c r="GL731" s="168"/>
      <c r="GM731" s="168"/>
      <c r="GN731" s="168"/>
      <c r="GO731" s="168"/>
      <c r="GP731" s="168"/>
      <c r="GQ731" s="168"/>
      <c r="GR731" s="168"/>
      <c r="GS731" s="168"/>
      <c r="GT731" s="168"/>
      <c r="GU731" s="168"/>
      <c r="GV731" s="168"/>
      <c r="GW731" s="168"/>
      <c r="GX731" s="168"/>
      <c r="GY731" s="168"/>
      <c r="GZ731" s="168"/>
      <c r="HA731" s="168"/>
      <c r="HB731" s="168"/>
      <c r="HC731" s="168"/>
      <c r="HD731" s="168"/>
      <c r="HE731" s="168"/>
      <c r="HF731" s="168"/>
      <c r="HG731" s="168"/>
      <c r="HH731" s="168"/>
      <c r="HI731" s="168"/>
      <c r="HJ731" s="168"/>
      <c r="HK731" s="168"/>
      <c r="HL731" s="168"/>
      <c r="HM731" s="168"/>
      <c r="HN731" s="168"/>
      <c r="HO731" s="168"/>
      <c r="HP731" s="168"/>
      <c r="HQ731" s="168"/>
      <c r="HR731" s="168"/>
      <c r="HS731" s="168"/>
      <c r="HT731" s="168"/>
      <c r="HU731" s="168"/>
      <c r="HV731" s="168"/>
      <c r="HW731" s="168"/>
      <c r="HX731" s="168"/>
      <c r="HY731" s="168"/>
      <c r="HZ731" s="168"/>
      <c r="IA731" s="168"/>
      <c r="IB731" s="168"/>
      <c r="IC731" s="168"/>
      <c r="ID731" s="168"/>
      <c r="IE731" s="168"/>
      <c r="IF731" s="168"/>
      <c r="IG731" s="168"/>
      <c r="IH731" s="168"/>
      <c r="II731" s="168"/>
      <c r="IJ731" s="168"/>
      <c r="IK731" s="168"/>
      <c r="IL731" s="168"/>
      <c r="IM731" s="168"/>
      <c r="IN731" s="168"/>
      <c r="IO731" s="168"/>
      <c r="IP731" s="168"/>
      <c r="IQ731" s="168"/>
      <c r="IR731" s="168"/>
      <c r="IS731" s="168"/>
      <c r="IT731" s="168"/>
      <c r="IU731" s="168"/>
      <c r="IV731" s="168"/>
      <c r="IW731" s="168"/>
      <c r="IX731" s="168"/>
    </row>
    <row r="732" spans="1:258" ht="12.95" customHeight="1">
      <c r="A732" s="73" t="s">
        <v>350</v>
      </c>
      <c r="B732" s="228"/>
      <c r="C732" s="228"/>
      <c r="D732" s="143">
        <v>220034655</v>
      </c>
      <c r="E732" s="231" t="s">
        <v>1339</v>
      </c>
      <c r="F732" s="233">
        <v>22100628</v>
      </c>
      <c r="G732" s="37"/>
      <c r="H732" s="37" t="s">
        <v>2369</v>
      </c>
      <c r="I732" s="37" t="s">
        <v>498</v>
      </c>
      <c r="J732" s="37" t="s">
        <v>2370</v>
      </c>
      <c r="K732" s="37" t="s">
        <v>104</v>
      </c>
      <c r="L732" s="158" t="s">
        <v>105</v>
      </c>
      <c r="M732" s="37" t="s">
        <v>121</v>
      </c>
      <c r="N732" s="39" t="s">
        <v>83</v>
      </c>
      <c r="O732" s="39" t="s">
        <v>107</v>
      </c>
      <c r="P732" s="37" t="s">
        <v>108</v>
      </c>
      <c r="Q732" s="39" t="s">
        <v>109</v>
      </c>
      <c r="R732" s="37" t="s">
        <v>110</v>
      </c>
      <c r="S732" s="39" t="s">
        <v>107</v>
      </c>
      <c r="T732" s="37" t="s">
        <v>122</v>
      </c>
      <c r="U732" s="37" t="s">
        <v>112</v>
      </c>
      <c r="V732" s="89">
        <v>60</v>
      </c>
      <c r="W732" s="37" t="s">
        <v>113</v>
      </c>
      <c r="X732" s="39"/>
      <c r="Y732" s="39"/>
      <c r="Z732" s="39"/>
      <c r="AA732" s="180">
        <v>30</v>
      </c>
      <c r="AB732" s="181">
        <v>60</v>
      </c>
      <c r="AC732" s="181">
        <v>10</v>
      </c>
      <c r="AD732" s="162" t="s">
        <v>129</v>
      </c>
      <c r="AE732" s="186" t="s">
        <v>115</v>
      </c>
      <c r="AF732" s="163">
        <v>80</v>
      </c>
      <c r="AG732" s="92">
        <v>325.5</v>
      </c>
      <c r="AH732" s="164">
        <f t="shared" si="44"/>
        <v>26040</v>
      </c>
      <c r="AI732" s="165">
        <f t="shared" si="43"/>
        <v>29164.800000000003</v>
      </c>
      <c r="AJ732" s="166"/>
      <c r="AK732" s="166"/>
      <c r="AL732" s="166"/>
      <c r="AM732" s="35" t="s">
        <v>116</v>
      </c>
      <c r="AN732" s="37"/>
      <c r="AO732" s="37"/>
      <c r="AP732" s="37"/>
      <c r="AQ732" s="37"/>
      <c r="AR732" s="37" t="s">
        <v>2371</v>
      </c>
      <c r="AS732" s="37"/>
      <c r="AT732" s="37"/>
      <c r="AU732" s="37"/>
      <c r="AV732" s="87"/>
      <c r="AW732" s="87"/>
      <c r="AX732" s="87"/>
      <c r="AY732" s="87"/>
      <c r="AZ732" s="168"/>
      <c r="BA732" s="168"/>
      <c r="BB732" s="168"/>
      <c r="BC732" s="168"/>
      <c r="BD732" s="49">
        <v>586</v>
      </c>
      <c r="BE732" s="168"/>
      <c r="BF732" s="168"/>
      <c r="BG732" s="168"/>
      <c r="BH732" s="168"/>
      <c r="BI732" s="168"/>
      <c r="BJ732" s="168"/>
      <c r="BK732" s="168"/>
      <c r="BL732" s="168"/>
      <c r="BM732" s="168"/>
      <c r="BN732" s="168"/>
      <c r="BO732" s="168"/>
      <c r="BP732" s="168"/>
      <c r="BQ732" s="168"/>
      <c r="BR732" s="168"/>
      <c r="BS732" s="168"/>
      <c r="BT732" s="168"/>
      <c r="BU732" s="168"/>
      <c r="BV732" s="168"/>
      <c r="BW732" s="168"/>
      <c r="BX732" s="168"/>
      <c r="BY732" s="168"/>
      <c r="BZ732" s="168"/>
      <c r="CA732" s="168"/>
      <c r="CB732" s="168"/>
      <c r="CC732" s="168"/>
      <c r="CD732" s="168"/>
      <c r="CE732" s="168"/>
      <c r="CF732" s="168"/>
      <c r="CG732" s="168"/>
      <c r="CH732" s="168"/>
      <c r="CI732" s="168"/>
      <c r="CJ732" s="168"/>
      <c r="CK732" s="168"/>
      <c r="CL732" s="168"/>
      <c r="CM732" s="168"/>
      <c r="CN732" s="168"/>
      <c r="CO732" s="168"/>
      <c r="CP732" s="168"/>
      <c r="CQ732" s="168"/>
      <c r="CR732" s="168"/>
      <c r="CS732" s="168"/>
      <c r="CT732" s="168"/>
      <c r="CU732" s="168"/>
      <c r="CV732" s="168"/>
      <c r="CW732" s="168"/>
      <c r="CX732" s="168"/>
      <c r="CY732" s="168"/>
      <c r="CZ732" s="168"/>
      <c r="DA732" s="168"/>
      <c r="DB732" s="168"/>
      <c r="DC732" s="168"/>
      <c r="DD732" s="168"/>
      <c r="DE732" s="168"/>
      <c r="DF732" s="168"/>
      <c r="DG732" s="168"/>
      <c r="DH732" s="168"/>
      <c r="DI732" s="168"/>
      <c r="DJ732" s="168"/>
      <c r="DK732" s="168"/>
      <c r="DL732" s="168"/>
      <c r="DM732" s="168"/>
      <c r="DN732" s="168"/>
      <c r="DO732" s="168"/>
      <c r="DP732" s="168"/>
      <c r="DQ732" s="168"/>
      <c r="DR732" s="168"/>
      <c r="DS732" s="168"/>
      <c r="DT732" s="168"/>
      <c r="DU732" s="168"/>
      <c r="DV732" s="168"/>
      <c r="DW732" s="168"/>
      <c r="DX732" s="168"/>
      <c r="DY732" s="168"/>
      <c r="DZ732" s="168"/>
      <c r="EA732" s="168"/>
      <c r="EB732" s="168"/>
      <c r="EC732" s="168"/>
      <c r="ED732" s="168"/>
      <c r="EE732" s="168"/>
      <c r="EF732" s="168"/>
      <c r="EG732" s="168"/>
      <c r="EH732" s="168"/>
      <c r="EI732" s="168"/>
      <c r="EJ732" s="168"/>
      <c r="EK732" s="168"/>
      <c r="EL732" s="168"/>
      <c r="EM732" s="168"/>
      <c r="EN732" s="168"/>
      <c r="EO732" s="168"/>
      <c r="EP732" s="168"/>
      <c r="EQ732" s="168"/>
      <c r="ER732" s="168"/>
      <c r="ES732" s="168"/>
      <c r="ET732" s="168"/>
      <c r="EU732" s="168"/>
      <c r="EV732" s="168"/>
      <c r="EW732" s="168"/>
      <c r="EX732" s="168"/>
      <c r="EY732" s="168"/>
      <c r="EZ732" s="168"/>
      <c r="FA732" s="168"/>
      <c r="FB732" s="168"/>
      <c r="FC732" s="168"/>
      <c r="FD732" s="168"/>
      <c r="FE732" s="168"/>
      <c r="FF732" s="168"/>
      <c r="FG732" s="168"/>
      <c r="FH732" s="168"/>
      <c r="FI732" s="168"/>
      <c r="FJ732" s="168"/>
      <c r="FK732" s="168"/>
      <c r="FL732" s="168"/>
      <c r="FM732" s="168"/>
      <c r="FN732" s="168"/>
      <c r="FO732" s="168"/>
      <c r="FP732" s="168"/>
      <c r="FQ732" s="168"/>
      <c r="FR732" s="168"/>
      <c r="FS732" s="168"/>
      <c r="FT732" s="168"/>
      <c r="FU732" s="168"/>
      <c r="FV732" s="168"/>
      <c r="FW732" s="168"/>
      <c r="FX732" s="168"/>
      <c r="FY732" s="168"/>
      <c r="FZ732" s="168"/>
      <c r="GA732" s="168"/>
      <c r="GB732" s="168"/>
      <c r="GC732" s="168"/>
      <c r="GD732" s="168"/>
      <c r="GE732" s="168"/>
      <c r="GF732" s="168"/>
      <c r="GG732" s="168"/>
      <c r="GH732" s="168"/>
      <c r="GI732" s="168"/>
      <c r="GJ732" s="168"/>
      <c r="GK732" s="168"/>
      <c r="GL732" s="168"/>
      <c r="GM732" s="168"/>
      <c r="GN732" s="168"/>
      <c r="GO732" s="168"/>
      <c r="GP732" s="168"/>
      <c r="GQ732" s="168"/>
      <c r="GR732" s="168"/>
      <c r="GS732" s="168"/>
      <c r="GT732" s="168"/>
      <c r="GU732" s="168"/>
      <c r="GV732" s="168"/>
      <c r="GW732" s="168"/>
      <c r="GX732" s="168"/>
      <c r="GY732" s="168"/>
      <c r="GZ732" s="168"/>
      <c r="HA732" s="168"/>
      <c r="HB732" s="168"/>
      <c r="HC732" s="168"/>
      <c r="HD732" s="168"/>
      <c r="HE732" s="168"/>
      <c r="HF732" s="168"/>
      <c r="HG732" s="168"/>
      <c r="HH732" s="168"/>
      <c r="HI732" s="168"/>
      <c r="HJ732" s="168"/>
      <c r="HK732" s="168"/>
      <c r="HL732" s="168"/>
      <c r="HM732" s="168"/>
      <c r="HN732" s="168"/>
      <c r="HO732" s="168"/>
      <c r="HP732" s="168"/>
      <c r="HQ732" s="168"/>
      <c r="HR732" s="168"/>
      <c r="HS732" s="168"/>
      <c r="HT732" s="168"/>
      <c r="HU732" s="168"/>
      <c r="HV732" s="168"/>
      <c r="HW732" s="168"/>
      <c r="HX732" s="168"/>
      <c r="HY732" s="168"/>
      <c r="HZ732" s="168"/>
      <c r="IA732" s="168"/>
      <c r="IB732" s="168"/>
      <c r="IC732" s="168"/>
      <c r="ID732" s="168"/>
      <c r="IE732" s="168"/>
      <c r="IF732" s="168"/>
      <c r="IG732" s="168"/>
      <c r="IH732" s="168"/>
      <c r="II732" s="168"/>
      <c r="IJ732" s="168"/>
      <c r="IK732" s="168"/>
      <c r="IL732" s="168"/>
      <c r="IM732" s="168"/>
      <c r="IN732" s="168"/>
      <c r="IO732" s="168"/>
      <c r="IP732" s="168"/>
      <c r="IQ732" s="168"/>
      <c r="IR732" s="168"/>
      <c r="IS732" s="168"/>
      <c r="IT732" s="168"/>
      <c r="IU732" s="168"/>
      <c r="IV732" s="168"/>
      <c r="IW732" s="168"/>
      <c r="IX732" s="168"/>
    </row>
    <row r="733" spans="1:258" ht="12.95" customHeight="1">
      <c r="A733" s="73" t="s">
        <v>350</v>
      </c>
      <c r="B733" s="228"/>
      <c r="C733" s="228"/>
      <c r="D733" s="143">
        <v>220034658</v>
      </c>
      <c r="E733" s="231" t="s">
        <v>1340</v>
      </c>
      <c r="F733" s="233">
        <v>22100629</v>
      </c>
      <c r="G733" s="37"/>
      <c r="H733" s="37" t="s">
        <v>2369</v>
      </c>
      <c r="I733" s="37" t="s">
        <v>498</v>
      </c>
      <c r="J733" s="37" t="s">
        <v>2370</v>
      </c>
      <c r="K733" s="37" t="s">
        <v>104</v>
      </c>
      <c r="L733" s="158" t="s">
        <v>105</v>
      </c>
      <c r="M733" s="37" t="s">
        <v>121</v>
      </c>
      <c r="N733" s="39" t="s">
        <v>83</v>
      </c>
      <c r="O733" s="39" t="s">
        <v>107</v>
      </c>
      <c r="P733" s="37" t="s">
        <v>108</v>
      </c>
      <c r="Q733" s="39" t="s">
        <v>109</v>
      </c>
      <c r="R733" s="37" t="s">
        <v>110</v>
      </c>
      <c r="S733" s="39" t="s">
        <v>107</v>
      </c>
      <c r="T733" s="37" t="s">
        <v>122</v>
      </c>
      <c r="U733" s="37" t="s">
        <v>112</v>
      </c>
      <c r="V733" s="89">
        <v>60</v>
      </c>
      <c r="W733" s="37" t="s">
        <v>113</v>
      </c>
      <c r="X733" s="39"/>
      <c r="Y733" s="39"/>
      <c r="Z733" s="39"/>
      <c r="AA733" s="180">
        <v>30</v>
      </c>
      <c r="AB733" s="181">
        <v>60</v>
      </c>
      <c r="AC733" s="181">
        <v>10</v>
      </c>
      <c r="AD733" s="162" t="s">
        <v>129</v>
      </c>
      <c r="AE733" s="186" t="s">
        <v>115</v>
      </c>
      <c r="AF733" s="163">
        <v>310</v>
      </c>
      <c r="AG733" s="92">
        <v>173.25</v>
      </c>
      <c r="AH733" s="164">
        <f t="shared" si="44"/>
        <v>53707.5</v>
      </c>
      <c r="AI733" s="165">
        <f t="shared" si="43"/>
        <v>60152.400000000009</v>
      </c>
      <c r="AJ733" s="166"/>
      <c r="AK733" s="166"/>
      <c r="AL733" s="166"/>
      <c r="AM733" s="35" t="s">
        <v>116</v>
      </c>
      <c r="AN733" s="37"/>
      <c r="AO733" s="37"/>
      <c r="AP733" s="37"/>
      <c r="AQ733" s="37"/>
      <c r="AR733" s="37" t="s">
        <v>2372</v>
      </c>
      <c r="AS733" s="37"/>
      <c r="AT733" s="37"/>
      <c r="AU733" s="37"/>
      <c r="AV733" s="87"/>
      <c r="AW733" s="87"/>
      <c r="AX733" s="87"/>
      <c r="AY733" s="87"/>
      <c r="AZ733" s="168"/>
      <c r="BA733" s="168"/>
      <c r="BB733" s="168"/>
      <c r="BC733" s="168"/>
      <c r="BD733" s="49">
        <v>587</v>
      </c>
      <c r="BE733" s="168"/>
      <c r="BF733" s="168"/>
      <c r="BG733" s="168"/>
      <c r="BH733" s="168"/>
      <c r="BI733" s="168"/>
      <c r="BJ733" s="168"/>
      <c r="BK733" s="168"/>
      <c r="BL733" s="168"/>
      <c r="BM733" s="168"/>
      <c r="BN733" s="168"/>
      <c r="BO733" s="168"/>
      <c r="BP733" s="168"/>
      <c r="BQ733" s="168"/>
      <c r="BR733" s="168"/>
      <c r="BS733" s="168"/>
      <c r="BT733" s="168"/>
      <c r="BU733" s="168"/>
      <c r="BV733" s="168"/>
      <c r="BW733" s="168"/>
      <c r="BX733" s="168"/>
      <c r="BY733" s="168"/>
      <c r="BZ733" s="168"/>
      <c r="CA733" s="168"/>
      <c r="CB733" s="168"/>
      <c r="CC733" s="168"/>
      <c r="CD733" s="168"/>
      <c r="CE733" s="168"/>
      <c r="CF733" s="168"/>
      <c r="CG733" s="168"/>
      <c r="CH733" s="168"/>
      <c r="CI733" s="168"/>
      <c r="CJ733" s="168"/>
      <c r="CK733" s="168"/>
      <c r="CL733" s="168"/>
      <c r="CM733" s="168"/>
      <c r="CN733" s="168"/>
      <c r="CO733" s="168"/>
      <c r="CP733" s="168"/>
      <c r="CQ733" s="168"/>
      <c r="CR733" s="168"/>
      <c r="CS733" s="168"/>
      <c r="CT733" s="168"/>
      <c r="CU733" s="168"/>
      <c r="CV733" s="168"/>
      <c r="CW733" s="168"/>
      <c r="CX733" s="168"/>
      <c r="CY733" s="168"/>
      <c r="CZ733" s="168"/>
      <c r="DA733" s="168"/>
      <c r="DB733" s="168"/>
      <c r="DC733" s="168"/>
      <c r="DD733" s="168"/>
      <c r="DE733" s="168"/>
      <c r="DF733" s="168"/>
      <c r="DG733" s="168"/>
      <c r="DH733" s="168"/>
      <c r="DI733" s="168"/>
      <c r="DJ733" s="168"/>
      <c r="DK733" s="168"/>
      <c r="DL733" s="168"/>
      <c r="DM733" s="168"/>
      <c r="DN733" s="168"/>
      <c r="DO733" s="168"/>
      <c r="DP733" s="168"/>
      <c r="DQ733" s="168"/>
      <c r="DR733" s="168"/>
      <c r="DS733" s="168"/>
      <c r="DT733" s="168"/>
      <c r="DU733" s="168"/>
      <c r="DV733" s="168"/>
      <c r="DW733" s="168"/>
      <c r="DX733" s="168"/>
      <c r="DY733" s="168"/>
      <c r="DZ733" s="168"/>
      <c r="EA733" s="168"/>
      <c r="EB733" s="168"/>
      <c r="EC733" s="168"/>
      <c r="ED733" s="168"/>
      <c r="EE733" s="168"/>
      <c r="EF733" s="168"/>
      <c r="EG733" s="168"/>
      <c r="EH733" s="168"/>
      <c r="EI733" s="168"/>
      <c r="EJ733" s="168"/>
      <c r="EK733" s="168"/>
      <c r="EL733" s="168"/>
      <c r="EM733" s="168"/>
      <c r="EN733" s="168"/>
      <c r="EO733" s="168"/>
      <c r="EP733" s="168"/>
      <c r="EQ733" s="168"/>
      <c r="ER733" s="168"/>
      <c r="ES733" s="168"/>
      <c r="ET733" s="168"/>
      <c r="EU733" s="168"/>
      <c r="EV733" s="168"/>
      <c r="EW733" s="168"/>
      <c r="EX733" s="168"/>
      <c r="EY733" s="168"/>
      <c r="EZ733" s="168"/>
      <c r="FA733" s="168"/>
      <c r="FB733" s="168"/>
      <c r="FC733" s="168"/>
      <c r="FD733" s="168"/>
      <c r="FE733" s="168"/>
      <c r="FF733" s="168"/>
      <c r="FG733" s="168"/>
      <c r="FH733" s="168"/>
      <c r="FI733" s="168"/>
      <c r="FJ733" s="168"/>
      <c r="FK733" s="168"/>
      <c r="FL733" s="168"/>
      <c r="FM733" s="168"/>
      <c r="FN733" s="168"/>
      <c r="FO733" s="168"/>
      <c r="FP733" s="168"/>
      <c r="FQ733" s="168"/>
      <c r="FR733" s="168"/>
      <c r="FS733" s="168"/>
      <c r="FT733" s="168"/>
      <c r="FU733" s="168"/>
      <c r="FV733" s="168"/>
      <c r="FW733" s="168"/>
      <c r="FX733" s="168"/>
      <c r="FY733" s="168"/>
      <c r="FZ733" s="168"/>
      <c r="GA733" s="168"/>
      <c r="GB733" s="168"/>
      <c r="GC733" s="168"/>
      <c r="GD733" s="168"/>
      <c r="GE733" s="168"/>
      <c r="GF733" s="168"/>
      <c r="GG733" s="168"/>
      <c r="GH733" s="168"/>
      <c r="GI733" s="168"/>
      <c r="GJ733" s="168"/>
      <c r="GK733" s="168"/>
      <c r="GL733" s="168"/>
      <c r="GM733" s="168"/>
      <c r="GN733" s="168"/>
      <c r="GO733" s="168"/>
      <c r="GP733" s="168"/>
      <c r="GQ733" s="168"/>
      <c r="GR733" s="168"/>
      <c r="GS733" s="168"/>
      <c r="GT733" s="168"/>
      <c r="GU733" s="168"/>
      <c r="GV733" s="168"/>
      <c r="GW733" s="168"/>
      <c r="GX733" s="168"/>
      <c r="GY733" s="168"/>
      <c r="GZ733" s="168"/>
      <c r="HA733" s="168"/>
      <c r="HB733" s="168"/>
      <c r="HC733" s="168"/>
      <c r="HD733" s="168"/>
      <c r="HE733" s="168"/>
      <c r="HF733" s="168"/>
      <c r="HG733" s="168"/>
      <c r="HH733" s="168"/>
      <c r="HI733" s="168"/>
      <c r="HJ733" s="168"/>
      <c r="HK733" s="168"/>
      <c r="HL733" s="168"/>
      <c r="HM733" s="168"/>
      <c r="HN733" s="168"/>
      <c r="HO733" s="168"/>
      <c r="HP733" s="168"/>
      <c r="HQ733" s="168"/>
      <c r="HR733" s="168"/>
      <c r="HS733" s="168"/>
      <c r="HT733" s="168"/>
      <c r="HU733" s="168"/>
      <c r="HV733" s="168"/>
      <c r="HW733" s="168"/>
      <c r="HX733" s="168"/>
      <c r="HY733" s="168"/>
      <c r="HZ733" s="168"/>
      <c r="IA733" s="168"/>
      <c r="IB733" s="168"/>
      <c r="IC733" s="168"/>
      <c r="ID733" s="168"/>
      <c r="IE733" s="168"/>
      <c r="IF733" s="168"/>
      <c r="IG733" s="168"/>
      <c r="IH733" s="168"/>
      <c r="II733" s="168"/>
      <c r="IJ733" s="168"/>
      <c r="IK733" s="168"/>
      <c r="IL733" s="168"/>
      <c r="IM733" s="168"/>
      <c r="IN733" s="168"/>
      <c r="IO733" s="168"/>
      <c r="IP733" s="168"/>
      <c r="IQ733" s="168"/>
      <c r="IR733" s="168"/>
      <c r="IS733" s="168"/>
      <c r="IT733" s="168"/>
      <c r="IU733" s="168"/>
      <c r="IV733" s="168"/>
      <c r="IW733" s="168"/>
      <c r="IX733" s="168"/>
    </row>
    <row r="734" spans="1:258" ht="12.95" customHeight="1">
      <c r="A734" s="73" t="s">
        <v>350</v>
      </c>
      <c r="B734" s="228"/>
      <c r="C734" s="228"/>
      <c r="D734" s="143">
        <v>220034659</v>
      </c>
      <c r="E734" s="231" t="s">
        <v>1341</v>
      </c>
      <c r="F734" s="233">
        <v>22100630</v>
      </c>
      <c r="G734" s="37"/>
      <c r="H734" s="37" t="s">
        <v>2369</v>
      </c>
      <c r="I734" s="37" t="s">
        <v>498</v>
      </c>
      <c r="J734" s="37" t="s">
        <v>2370</v>
      </c>
      <c r="K734" s="37" t="s">
        <v>104</v>
      </c>
      <c r="L734" s="158" t="s">
        <v>105</v>
      </c>
      <c r="M734" s="37" t="s">
        <v>121</v>
      </c>
      <c r="N734" s="39" t="s">
        <v>83</v>
      </c>
      <c r="O734" s="39" t="s">
        <v>107</v>
      </c>
      <c r="P734" s="37" t="s">
        <v>108</v>
      </c>
      <c r="Q734" s="39" t="s">
        <v>109</v>
      </c>
      <c r="R734" s="37" t="s">
        <v>110</v>
      </c>
      <c r="S734" s="39" t="s">
        <v>107</v>
      </c>
      <c r="T734" s="37" t="s">
        <v>122</v>
      </c>
      <c r="U734" s="37" t="s">
        <v>112</v>
      </c>
      <c r="V734" s="89">
        <v>60</v>
      </c>
      <c r="W734" s="37" t="s">
        <v>113</v>
      </c>
      <c r="X734" s="39"/>
      <c r="Y734" s="39"/>
      <c r="Z734" s="39"/>
      <c r="AA734" s="180">
        <v>30</v>
      </c>
      <c r="AB734" s="181">
        <v>60</v>
      </c>
      <c r="AC734" s="181">
        <v>10</v>
      </c>
      <c r="AD734" s="162" t="s">
        <v>129</v>
      </c>
      <c r="AE734" s="186" t="s">
        <v>115</v>
      </c>
      <c r="AF734" s="163">
        <v>80</v>
      </c>
      <c r="AG734" s="92">
        <v>321.56</v>
      </c>
      <c r="AH734" s="164">
        <f t="shared" si="44"/>
        <v>25724.799999999999</v>
      </c>
      <c r="AI734" s="165">
        <f t="shared" si="43"/>
        <v>28811.776000000002</v>
      </c>
      <c r="AJ734" s="166"/>
      <c r="AK734" s="166"/>
      <c r="AL734" s="166"/>
      <c r="AM734" s="35" t="s">
        <v>116</v>
      </c>
      <c r="AN734" s="37"/>
      <c r="AO734" s="37"/>
      <c r="AP734" s="37"/>
      <c r="AQ734" s="37"/>
      <c r="AR734" s="37" t="s">
        <v>2373</v>
      </c>
      <c r="AS734" s="37"/>
      <c r="AT734" s="37"/>
      <c r="AU734" s="37"/>
      <c r="AV734" s="87"/>
      <c r="AW734" s="87"/>
      <c r="AX734" s="87"/>
      <c r="AY734" s="87"/>
      <c r="AZ734" s="168"/>
      <c r="BA734" s="168"/>
      <c r="BB734" s="168"/>
      <c r="BC734" s="168"/>
      <c r="BD734" s="49">
        <v>588</v>
      </c>
      <c r="BE734" s="168"/>
      <c r="BF734" s="168"/>
      <c r="BG734" s="168"/>
      <c r="BH734" s="168"/>
      <c r="BI734" s="168"/>
      <c r="BJ734" s="168"/>
      <c r="BK734" s="168"/>
      <c r="BL734" s="168"/>
      <c r="BM734" s="168"/>
      <c r="BN734" s="168"/>
      <c r="BO734" s="168"/>
      <c r="BP734" s="168"/>
      <c r="BQ734" s="168"/>
      <c r="BR734" s="168"/>
      <c r="BS734" s="168"/>
      <c r="BT734" s="168"/>
      <c r="BU734" s="168"/>
      <c r="BV734" s="168"/>
      <c r="BW734" s="168"/>
      <c r="BX734" s="168"/>
      <c r="BY734" s="168"/>
      <c r="BZ734" s="168"/>
      <c r="CA734" s="168"/>
      <c r="CB734" s="168"/>
      <c r="CC734" s="168"/>
      <c r="CD734" s="168"/>
      <c r="CE734" s="168"/>
      <c r="CF734" s="168"/>
      <c r="CG734" s="168"/>
      <c r="CH734" s="168"/>
      <c r="CI734" s="168"/>
      <c r="CJ734" s="168"/>
      <c r="CK734" s="168"/>
      <c r="CL734" s="168"/>
      <c r="CM734" s="168"/>
      <c r="CN734" s="168"/>
      <c r="CO734" s="168"/>
      <c r="CP734" s="168"/>
      <c r="CQ734" s="168"/>
      <c r="CR734" s="168"/>
      <c r="CS734" s="168"/>
      <c r="CT734" s="168"/>
      <c r="CU734" s="168"/>
      <c r="CV734" s="168"/>
      <c r="CW734" s="168"/>
      <c r="CX734" s="168"/>
      <c r="CY734" s="168"/>
      <c r="CZ734" s="168"/>
      <c r="DA734" s="168"/>
      <c r="DB734" s="168"/>
      <c r="DC734" s="168"/>
      <c r="DD734" s="168"/>
      <c r="DE734" s="168"/>
      <c r="DF734" s="168"/>
      <c r="DG734" s="168"/>
      <c r="DH734" s="168"/>
      <c r="DI734" s="168"/>
      <c r="DJ734" s="168"/>
      <c r="DK734" s="168"/>
      <c r="DL734" s="168"/>
      <c r="DM734" s="168"/>
      <c r="DN734" s="168"/>
      <c r="DO734" s="168"/>
      <c r="DP734" s="168"/>
      <c r="DQ734" s="168"/>
      <c r="DR734" s="168"/>
      <c r="DS734" s="168"/>
      <c r="DT734" s="168"/>
      <c r="DU734" s="168"/>
      <c r="DV734" s="168"/>
      <c r="DW734" s="168"/>
      <c r="DX734" s="168"/>
      <c r="DY734" s="168"/>
      <c r="DZ734" s="168"/>
      <c r="EA734" s="168"/>
      <c r="EB734" s="168"/>
      <c r="EC734" s="168"/>
      <c r="ED734" s="168"/>
      <c r="EE734" s="168"/>
      <c r="EF734" s="168"/>
      <c r="EG734" s="168"/>
      <c r="EH734" s="168"/>
      <c r="EI734" s="168"/>
      <c r="EJ734" s="168"/>
      <c r="EK734" s="168"/>
      <c r="EL734" s="168"/>
      <c r="EM734" s="168"/>
      <c r="EN734" s="168"/>
      <c r="EO734" s="168"/>
      <c r="EP734" s="168"/>
      <c r="EQ734" s="168"/>
      <c r="ER734" s="168"/>
      <c r="ES734" s="168"/>
      <c r="ET734" s="168"/>
      <c r="EU734" s="168"/>
      <c r="EV734" s="168"/>
      <c r="EW734" s="168"/>
      <c r="EX734" s="168"/>
      <c r="EY734" s="168"/>
      <c r="EZ734" s="168"/>
      <c r="FA734" s="168"/>
      <c r="FB734" s="168"/>
      <c r="FC734" s="168"/>
      <c r="FD734" s="168"/>
      <c r="FE734" s="168"/>
      <c r="FF734" s="168"/>
      <c r="FG734" s="168"/>
      <c r="FH734" s="168"/>
      <c r="FI734" s="168"/>
      <c r="FJ734" s="168"/>
      <c r="FK734" s="168"/>
      <c r="FL734" s="168"/>
      <c r="FM734" s="168"/>
      <c r="FN734" s="168"/>
      <c r="FO734" s="168"/>
      <c r="FP734" s="168"/>
      <c r="FQ734" s="168"/>
      <c r="FR734" s="168"/>
      <c r="FS734" s="168"/>
      <c r="FT734" s="168"/>
      <c r="FU734" s="168"/>
      <c r="FV734" s="168"/>
      <c r="FW734" s="168"/>
      <c r="FX734" s="168"/>
      <c r="FY734" s="168"/>
      <c r="FZ734" s="168"/>
      <c r="GA734" s="168"/>
      <c r="GB734" s="168"/>
      <c r="GC734" s="168"/>
      <c r="GD734" s="168"/>
      <c r="GE734" s="168"/>
      <c r="GF734" s="168"/>
      <c r="GG734" s="168"/>
      <c r="GH734" s="168"/>
      <c r="GI734" s="168"/>
      <c r="GJ734" s="168"/>
      <c r="GK734" s="168"/>
      <c r="GL734" s="168"/>
      <c r="GM734" s="168"/>
      <c r="GN734" s="168"/>
      <c r="GO734" s="168"/>
      <c r="GP734" s="168"/>
      <c r="GQ734" s="168"/>
      <c r="GR734" s="168"/>
      <c r="GS734" s="168"/>
      <c r="GT734" s="168"/>
      <c r="GU734" s="168"/>
      <c r="GV734" s="168"/>
      <c r="GW734" s="168"/>
      <c r="GX734" s="168"/>
      <c r="GY734" s="168"/>
      <c r="GZ734" s="168"/>
      <c r="HA734" s="168"/>
      <c r="HB734" s="168"/>
      <c r="HC734" s="168"/>
      <c r="HD734" s="168"/>
      <c r="HE734" s="168"/>
      <c r="HF734" s="168"/>
      <c r="HG734" s="168"/>
      <c r="HH734" s="168"/>
      <c r="HI734" s="168"/>
      <c r="HJ734" s="168"/>
      <c r="HK734" s="168"/>
      <c r="HL734" s="168"/>
      <c r="HM734" s="168"/>
      <c r="HN734" s="168"/>
      <c r="HO734" s="168"/>
      <c r="HP734" s="168"/>
      <c r="HQ734" s="168"/>
      <c r="HR734" s="168"/>
      <c r="HS734" s="168"/>
      <c r="HT734" s="168"/>
      <c r="HU734" s="168"/>
      <c r="HV734" s="168"/>
      <c r="HW734" s="168"/>
      <c r="HX734" s="168"/>
      <c r="HY734" s="168"/>
      <c r="HZ734" s="168"/>
      <c r="IA734" s="168"/>
      <c r="IB734" s="168"/>
      <c r="IC734" s="168"/>
      <c r="ID734" s="168"/>
      <c r="IE734" s="168"/>
      <c r="IF734" s="168"/>
      <c r="IG734" s="168"/>
      <c r="IH734" s="168"/>
      <c r="II734" s="168"/>
      <c r="IJ734" s="168"/>
      <c r="IK734" s="168"/>
      <c r="IL734" s="168"/>
      <c r="IM734" s="168"/>
      <c r="IN734" s="168"/>
      <c r="IO734" s="168"/>
      <c r="IP734" s="168"/>
      <c r="IQ734" s="168"/>
      <c r="IR734" s="168"/>
      <c r="IS734" s="168"/>
      <c r="IT734" s="168"/>
      <c r="IU734" s="168"/>
      <c r="IV734" s="168"/>
      <c r="IW734" s="168"/>
      <c r="IX734" s="168"/>
    </row>
    <row r="735" spans="1:258" ht="12.95" customHeight="1">
      <c r="A735" s="73" t="s">
        <v>350</v>
      </c>
      <c r="B735" s="228"/>
      <c r="C735" s="228"/>
      <c r="D735" s="143">
        <v>220034664</v>
      </c>
      <c r="E735" s="231" t="s">
        <v>1343</v>
      </c>
      <c r="F735" s="233">
        <v>22100631</v>
      </c>
      <c r="G735" s="37"/>
      <c r="H735" s="37" t="s">
        <v>2369</v>
      </c>
      <c r="I735" s="37" t="s">
        <v>498</v>
      </c>
      <c r="J735" s="37" t="s">
        <v>2370</v>
      </c>
      <c r="K735" s="37" t="s">
        <v>104</v>
      </c>
      <c r="L735" s="158" t="s">
        <v>105</v>
      </c>
      <c r="M735" s="37" t="s">
        <v>121</v>
      </c>
      <c r="N735" s="39" t="s">
        <v>83</v>
      </c>
      <c r="O735" s="39" t="s">
        <v>107</v>
      </c>
      <c r="P735" s="37" t="s">
        <v>108</v>
      </c>
      <c r="Q735" s="39" t="s">
        <v>109</v>
      </c>
      <c r="R735" s="37" t="s">
        <v>110</v>
      </c>
      <c r="S735" s="39" t="s">
        <v>107</v>
      </c>
      <c r="T735" s="37" t="s">
        <v>122</v>
      </c>
      <c r="U735" s="37" t="s">
        <v>112</v>
      </c>
      <c r="V735" s="89">
        <v>60</v>
      </c>
      <c r="W735" s="37" t="s">
        <v>113</v>
      </c>
      <c r="X735" s="39"/>
      <c r="Y735" s="39"/>
      <c r="Z735" s="39"/>
      <c r="AA735" s="180">
        <v>30</v>
      </c>
      <c r="AB735" s="181">
        <v>60</v>
      </c>
      <c r="AC735" s="181">
        <v>10</v>
      </c>
      <c r="AD735" s="162" t="s">
        <v>129</v>
      </c>
      <c r="AE735" s="186" t="s">
        <v>115</v>
      </c>
      <c r="AF735" s="163">
        <v>456</v>
      </c>
      <c r="AG735" s="92">
        <v>246.4</v>
      </c>
      <c r="AH735" s="164">
        <f t="shared" si="44"/>
        <v>112358.40000000001</v>
      </c>
      <c r="AI735" s="165">
        <f t="shared" si="43"/>
        <v>125841.40800000002</v>
      </c>
      <c r="AJ735" s="166"/>
      <c r="AK735" s="166"/>
      <c r="AL735" s="166"/>
      <c r="AM735" s="35" t="s">
        <v>116</v>
      </c>
      <c r="AN735" s="37"/>
      <c r="AO735" s="37"/>
      <c r="AP735" s="37"/>
      <c r="AQ735" s="37"/>
      <c r="AR735" s="37" t="s">
        <v>2374</v>
      </c>
      <c r="AS735" s="37"/>
      <c r="AT735" s="37"/>
      <c r="AU735" s="37"/>
      <c r="AV735" s="87"/>
      <c r="AW735" s="87"/>
      <c r="AX735" s="87"/>
      <c r="AY735" s="87"/>
      <c r="AZ735" s="168"/>
      <c r="BA735" s="168"/>
      <c r="BB735" s="168"/>
      <c r="BC735" s="168"/>
      <c r="BD735" s="49">
        <v>589</v>
      </c>
      <c r="BE735" s="168"/>
      <c r="BF735" s="168"/>
      <c r="BG735" s="168"/>
      <c r="BH735" s="168"/>
      <c r="BI735" s="168"/>
      <c r="BJ735" s="168"/>
      <c r="BK735" s="168"/>
      <c r="BL735" s="168"/>
      <c r="BM735" s="168"/>
      <c r="BN735" s="168"/>
      <c r="BO735" s="168"/>
      <c r="BP735" s="168"/>
      <c r="BQ735" s="168"/>
      <c r="BR735" s="168"/>
      <c r="BS735" s="168"/>
      <c r="BT735" s="168"/>
      <c r="BU735" s="168"/>
      <c r="BV735" s="168"/>
      <c r="BW735" s="168"/>
      <c r="BX735" s="168"/>
      <c r="BY735" s="168"/>
      <c r="BZ735" s="168"/>
      <c r="CA735" s="168"/>
      <c r="CB735" s="168"/>
      <c r="CC735" s="168"/>
      <c r="CD735" s="168"/>
      <c r="CE735" s="168"/>
      <c r="CF735" s="168"/>
      <c r="CG735" s="168"/>
      <c r="CH735" s="168"/>
      <c r="CI735" s="168"/>
      <c r="CJ735" s="168"/>
      <c r="CK735" s="168"/>
      <c r="CL735" s="168"/>
      <c r="CM735" s="168"/>
      <c r="CN735" s="168"/>
      <c r="CO735" s="168"/>
      <c r="CP735" s="168"/>
      <c r="CQ735" s="168"/>
      <c r="CR735" s="168"/>
      <c r="CS735" s="168"/>
      <c r="CT735" s="168"/>
      <c r="CU735" s="168"/>
      <c r="CV735" s="168"/>
      <c r="CW735" s="168"/>
      <c r="CX735" s="168"/>
      <c r="CY735" s="168"/>
      <c r="CZ735" s="168"/>
      <c r="DA735" s="168"/>
      <c r="DB735" s="168"/>
      <c r="DC735" s="168"/>
      <c r="DD735" s="168"/>
      <c r="DE735" s="168"/>
      <c r="DF735" s="168"/>
      <c r="DG735" s="168"/>
      <c r="DH735" s="168"/>
      <c r="DI735" s="168"/>
      <c r="DJ735" s="168"/>
      <c r="DK735" s="168"/>
      <c r="DL735" s="168"/>
      <c r="DM735" s="168"/>
      <c r="DN735" s="168"/>
      <c r="DO735" s="168"/>
      <c r="DP735" s="168"/>
      <c r="DQ735" s="168"/>
      <c r="DR735" s="168"/>
      <c r="DS735" s="168"/>
      <c r="DT735" s="168"/>
      <c r="DU735" s="168"/>
      <c r="DV735" s="168"/>
      <c r="DW735" s="168"/>
      <c r="DX735" s="168"/>
      <c r="DY735" s="168"/>
      <c r="DZ735" s="168"/>
      <c r="EA735" s="168"/>
      <c r="EB735" s="168"/>
      <c r="EC735" s="168"/>
      <c r="ED735" s="168"/>
      <c r="EE735" s="168"/>
      <c r="EF735" s="168"/>
      <c r="EG735" s="168"/>
      <c r="EH735" s="168"/>
      <c r="EI735" s="168"/>
      <c r="EJ735" s="168"/>
      <c r="EK735" s="168"/>
      <c r="EL735" s="168"/>
      <c r="EM735" s="168"/>
      <c r="EN735" s="168"/>
      <c r="EO735" s="168"/>
      <c r="EP735" s="168"/>
      <c r="EQ735" s="168"/>
      <c r="ER735" s="168"/>
      <c r="ES735" s="168"/>
      <c r="ET735" s="168"/>
      <c r="EU735" s="168"/>
      <c r="EV735" s="168"/>
      <c r="EW735" s="168"/>
      <c r="EX735" s="168"/>
      <c r="EY735" s="168"/>
      <c r="EZ735" s="168"/>
      <c r="FA735" s="168"/>
      <c r="FB735" s="168"/>
      <c r="FC735" s="168"/>
      <c r="FD735" s="168"/>
      <c r="FE735" s="168"/>
      <c r="FF735" s="168"/>
      <c r="FG735" s="168"/>
      <c r="FH735" s="168"/>
      <c r="FI735" s="168"/>
      <c r="FJ735" s="168"/>
      <c r="FK735" s="168"/>
      <c r="FL735" s="168"/>
      <c r="FM735" s="168"/>
      <c r="FN735" s="168"/>
      <c r="FO735" s="168"/>
      <c r="FP735" s="168"/>
      <c r="FQ735" s="168"/>
      <c r="FR735" s="168"/>
      <c r="FS735" s="168"/>
      <c r="FT735" s="168"/>
      <c r="FU735" s="168"/>
      <c r="FV735" s="168"/>
      <c r="FW735" s="168"/>
      <c r="FX735" s="168"/>
      <c r="FY735" s="168"/>
      <c r="FZ735" s="168"/>
      <c r="GA735" s="168"/>
      <c r="GB735" s="168"/>
      <c r="GC735" s="168"/>
      <c r="GD735" s="168"/>
      <c r="GE735" s="168"/>
      <c r="GF735" s="168"/>
      <c r="GG735" s="168"/>
      <c r="GH735" s="168"/>
      <c r="GI735" s="168"/>
      <c r="GJ735" s="168"/>
      <c r="GK735" s="168"/>
      <c r="GL735" s="168"/>
      <c r="GM735" s="168"/>
      <c r="GN735" s="168"/>
      <c r="GO735" s="168"/>
      <c r="GP735" s="168"/>
      <c r="GQ735" s="168"/>
      <c r="GR735" s="168"/>
      <c r="GS735" s="168"/>
      <c r="GT735" s="168"/>
      <c r="GU735" s="168"/>
      <c r="GV735" s="168"/>
      <c r="GW735" s="168"/>
      <c r="GX735" s="168"/>
      <c r="GY735" s="168"/>
      <c r="GZ735" s="168"/>
      <c r="HA735" s="168"/>
      <c r="HB735" s="168"/>
      <c r="HC735" s="168"/>
      <c r="HD735" s="168"/>
      <c r="HE735" s="168"/>
      <c r="HF735" s="168"/>
      <c r="HG735" s="168"/>
      <c r="HH735" s="168"/>
      <c r="HI735" s="168"/>
      <c r="HJ735" s="168"/>
      <c r="HK735" s="168"/>
      <c r="HL735" s="168"/>
      <c r="HM735" s="168"/>
      <c r="HN735" s="168"/>
      <c r="HO735" s="168"/>
      <c r="HP735" s="168"/>
      <c r="HQ735" s="168"/>
      <c r="HR735" s="168"/>
      <c r="HS735" s="168"/>
      <c r="HT735" s="168"/>
      <c r="HU735" s="168"/>
      <c r="HV735" s="168"/>
      <c r="HW735" s="168"/>
      <c r="HX735" s="168"/>
      <c r="HY735" s="168"/>
      <c r="HZ735" s="168"/>
      <c r="IA735" s="168"/>
      <c r="IB735" s="168"/>
      <c r="IC735" s="168"/>
      <c r="ID735" s="168"/>
      <c r="IE735" s="168"/>
      <c r="IF735" s="168"/>
      <c r="IG735" s="168"/>
      <c r="IH735" s="168"/>
      <c r="II735" s="168"/>
      <c r="IJ735" s="168"/>
      <c r="IK735" s="168"/>
      <c r="IL735" s="168"/>
      <c r="IM735" s="168"/>
      <c r="IN735" s="168"/>
      <c r="IO735" s="168"/>
      <c r="IP735" s="168"/>
      <c r="IQ735" s="168"/>
      <c r="IR735" s="168"/>
      <c r="IS735" s="168"/>
      <c r="IT735" s="168"/>
      <c r="IU735" s="168"/>
      <c r="IV735" s="168"/>
      <c r="IW735" s="168"/>
      <c r="IX735" s="168"/>
    </row>
    <row r="736" spans="1:258" ht="12.95" customHeight="1">
      <c r="A736" s="73" t="s">
        <v>350</v>
      </c>
      <c r="B736" s="228"/>
      <c r="C736" s="228"/>
      <c r="D736" s="143">
        <v>220034738</v>
      </c>
      <c r="E736" s="231" t="s">
        <v>1346</v>
      </c>
      <c r="F736" s="233">
        <v>22100632</v>
      </c>
      <c r="G736" s="37"/>
      <c r="H736" s="37" t="s">
        <v>2369</v>
      </c>
      <c r="I736" s="37" t="s">
        <v>498</v>
      </c>
      <c r="J736" s="37" t="s">
        <v>2370</v>
      </c>
      <c r="K736" s="37" t="s">
        <v>104</v>
      </c>
      <c r="L736" s="158" t="s">
        <v>105</v>
      </c>
      <c r="M736" s="37" t="s">
        <v>121</v>
      </c>
      <c r="N736" s="39" t="s">
        <v>83</v>
      </c>
      <c r="O736" s="39" t="s">
        <v>107</v>
      </c>
      <c r="P736" s="37" t="s">
        <v>108</v>
      </c>
      <c r="Q736" s="39" t="s">
        <v>109</v>
      </c>
      <c r="R736" s="37" t="s">
        <v>110</v>
      </c>
      <c r="S736" s="39" t="s">
        <v>107</v>
      </c>
      <c r="T736" s="37" t="s">
        <v>122</v>
      </c>
      <c r="U736" s="37" t="s">
        <v>112</v>
      </c>
      <c r="V736" s="89">
        <v>60</v>
      </c>
      <c r="W736" s="37" t="s">
        <v>113</v>
      </c>
      <c r="X736" s="39"/>
      <c r="Y736" s="39"/>
      <c r="Z736" s="39"/>
      <c r="AA736" s="180">
        <v>30</v>
      </c>
      <c r="AB736" s="181">
        <v>60</v>
      </c>
      <c r="AC736" s="181">
        <v>10</v>
      </c>
      <c r="AD736" s="162" t="s">
        <v>129</v>
      </c>
      <c r="AE736" s="186" t="s">
        <v>115</v>
      </c>
      <c r="AF736" s="163">
        <v>36</v>
      </c>
      <c r="AG736" s="92">
        <v>1152</v>
      </c>
      <c r="AH736" s="164">
        <f t="shared" si="44"/>
        <v>41472</v>
      </c>
      <c r="AI736" s="165">
        <f t="shared" si="43"/>
        <v>46448.640000000007</v>
      </c>
      <c r="AJ736" s="166"/>
      <c r="AK736" s="166"/>
      <c r="AL736" s="166"/>
      <c r="AM736" s="35" t="s">
        <v>116</v>
      </c>
      <c r="AN736" s="37"/>
      <c r="AO736" s="37"/>
      <c r="AP736" s="37"/>
      <c r="AQ736" s="37"/>
      <c r="AR736" s="37" t="s">
        <v>2375</v>
      </c>
      <c r="AS736" s="37"/>
      <c r="AT736" s="37"/>
      <c r="AU736" s="37"/>
      <c r="AV736" s="87"/>
      <c r="AW736" s="87"/>
      <c r="AX736" s="87"/>
      <c r="AY736" s="87"/>
      <c r="AZ736" s="168"/>
      <c r="BA736" s="168"/>
      <c r="BB736" s="168"/>
      <c r="BC736" s="168"/>
      <c r="BD736" s="49">
        <v>590</v>
      </c>
      <c r="BE736" s="168"/>
      <c r="BF736" s="168"/>
      <c r="BG736" s="168"/>
      <c r="BH736" s="168"/>
      <c r="BI736" s="168"/>
      <c r="BJ736" s="168"/>
      <c r="BK736" s="168"/>
      <c r="BL736" s="168"/>
      <c r="BM736" s="168"/>
      <c r="BN736" s="168"/>
      <c r="BO736" s="168"/>
      <c r="BP736" s="168"/>
      <c r="BQ736" s="168"/>
      <c r="BR736" s="168"/>
      <c r="BS736" s="168"/>
      <c r="BT736" s="168"/>
      <c r="BU736" s="168"/>
      <c r="BV736" s="168"/>
      <c r="BW736" s="168"/>
      <c r="BX736" s="168"/>
      <c r="BY736" s="168"/>
      <c r="BZ736" s="168"/>
      <c r="CA736" s="168"/>
      <c r="CB736" s="168"/>
      <c r="CC736" s="168"/>
      <c r="CD736" s="168"/>
      <c r="CE736" s="168"/>
      <c r="CF736" s="168"/>
      <c r="CG736" s="168"/>
      <c r="CH736" s="168"/>
      <c r="CI736" s="168"/>
      <c r="CJ736" s="168"/>
      <c r="CK736" s="168"/>
      <c r="CL736" s="168"/>
      <c r="CM736" s="168"/>
      <c r="CN736" s="168"/>
      <c r="CO736" s="168"/>
      <c r="CP736" s="168"/>
      <c r="CQ736" s="168"/>
      <c r="CR736" s="168"/>
      <c r="CS736" s="168"/>
      <c r="CT736" s="168"/>
      <c r="CU736" s="168"/>
      <c r="CV736" s="168"/>
      <c r="CW736" s="168"/>
      <c r="CX736" s="168"/>
      <c r="CY736" s="168"/>
      <c r="CZ736" s="168"/>
      <c r="DA736" s="168"/>
      <c r="DB736" s="168"/>
      <c r="DC736" s="168"/>
      <c r="DD736" s="168"/>
      <c r="DE736" s="168"/>
      <c r="DF736" s="168"/>
      <c r="DG736" s="168"/>
      <c r="DH736" s="168"/>
      <c r="DI736" s="168"/>
      <c r="DJ736" s="168"/>
      <c r="DK736" s="168"/>
      <c r="DL736" s="168"/>
      <c r="DM736" s="168"/>
      <c r="DN736" s="168"/>
      <c r="DO736" s="168"/>
      <c r="DP736" s="168"/>
      <c r="DQ736" s="168"/>
      <c r="DR736" s="168"/>
      <c r="DS736" s="168"/>
      <c r="DT736" s="168"/>
      <c r="DU736" s="168"/>
      <c r="DV736" s="168"/>
      <c r="DW736" s="168"/>
      <c r="DX736" s="168"/>
      <c r="DY736" s="168"/>
      <c r="DZ736" s="168"/>
      <c r="EA736" s="168"/>
      <c r="EB736" s="168"/>
      <c r="EC736" s="168"/>
      <c r="ED736" s="168"/>
      <c r="EE736" s="168"/>
      <c r="EF736" s="168"/>
      <c r="EG736" s="168"/>
      <c r="EH736" s="168"/>
      <c r="EI736" s="168"/>
      <c r="EJ736" s="168"/>
      <c r="EK736" s="168"/>
      <c r="EL736" s="168"/>
      <c r="EM736" s="168"/>
      <c r="EN736" s="168"/>
      <c r="EO736" s="168"/>
      <c r="EP736" s="168"/>
      <c r="EQ736" s="168"/>
      <c r="ER736" s="168"/>
      <c r="ES736" s="168"/>
      <c r="ET736" s="168"/>
      <c r="EU736" s="168"/>
      <c r="EV736" s="168"/>
      <c r="EW736" s="168"/>
      <c r="EX736" s="168"/>
      <c r="EY736" s="168"/>
      <c r="EZ736" s="168"/>
      <c r="FA736" s="168"/>
      <c r="FB736" s="168"/>
      <c r="FC736" s="168"/>
      <c r="FD736" s="168"/>
      <c r="FE736" s="168"/>
      <c r="FF736" s="168"/>
      <c r="FG736" s="168"/>
      <c r="FH736" s="168"/>
      <c r="FI736" s="168"/>
      <c r="FJ736" s="168"/>
      <c r="FK736" s="168"/>
      <c r="FL736" s="168"/>
      <c r="FM736" s="168"/>
      <c r="FN736" s="168"/>
      <c r="FO736" s="168"/>
      <c r="FP736" s="168"/>
      <c r="FQ736" s="168"/>
      <c r="FR736" s="168"/>
      <c r="FS736" s="168"/>
      <c r="FT736" s="168"/>
      <c r="FU736" s="168"/>
      <c r="FV736" s="168"/>
      <c r="FW736" s="168"/>
      <c r="FX736" s="168"/>
      <c r="FY736" s="168"/>
      <c r="FZ736" s="168"/>
      <c r="GA736" s="168"/>
      <c r="GB736" s="168"/>
      <c r="GC736" s="168"/>
      <c r="GD736" s="168"/>
      <c r="GE736" s="168"/>
      <c r="GF736" s="168"/>
      <c r="GG736" s="168"/>
      <c r="GH736" s="168"/>
      <c r="GI736" s="168"/>
      <c r="GJ736" s="168"/>
      <c r="GK736" s="168"/>
      <c r="GL736" s="168"/>
      <c r="GM736" s="168"/>
      <c r="GN736" s="168"/>
      <c r="GO736" s="168"/>
      <c r="GP736" s="168"/>
      <c r="GQ736" s="168"/>
      <c r="GR736" s="168"/>
      <c r="GS736" s="168"/>
      <c r="GT736" s="168"/>
      <c r="GU736" s="168"/>
      <c r="GV736" s="168"/>
      <c r="GW736" s="168"/>
      <c r="GX736" s="168"/>
      <c r="GY736" s="168"/>
      <c r="GZ736" s="168"/>
      <c r="HA736" s="168"/>
      <c r="HB736" s="168"/>
      <c r="HC736" s="168"/>
      <c r="HD736" s="168"/>
      <c r="HE736" s="168"/>
      <c r="HF736" s="168"/>
      <c r="HG736" s="168"/>
      <c r="HH736" s="168"/>
      <c r="HI736" s="168"/>
      <c r="HJ736" s="168"/>
      <c r="HK736" s="168"/>
      <c r="HL736" s="168"/>
      <c r="HM736" s="168"/>
      <c r="HN736" s="168"/>
      <c r="HO736" s="168"/>
      <c r="HP736" s="168"/>
      <c r="HQ736" s="168"/>
      <c r="HR736" s="168"/>
      <c r="HS736" s="168"/>
      <c r="HT736" s="168"/>
      <c r="HU736" s="168"/>
      <c r="HV736" s="168"/>
      <c r="HW736" s="168"/>
      <c r="HX736" s="168"/>
      <c r="HY736" s="168"/>
      <c r="HZ736" s="168"/>
      <c r="IA736" s="168"/>
      <c r="IB736" s="168"/>
      <c r="IC736" s="168"/>
      <c r="ID736" s="168"/>
      <c r="IE736" s="168"/>
      <c r="IF736" s="168"/>
      <c r="IG736" s="168"/>
      <c r="IH736" s="168"/>
      <c r="II736" s="168"/>
      <c r="IJ736" s="168"/>
      <c r="IK736" s="168"/>
      <c r="IL736" s="168"/>
      <c r="IM736" s="168"/>
      <c r="IN736" s="168"/>
      <c r="IO736" s="168"/>
      <c r="IP736" s="168"/>
      <c r="IQ736" s="168"/>
      <c r="IR736" s="168"/>
      <c r="IS736" s="168"/>
      <c r="IT736" s="168"/>
      <c r="IU736" s="168"/>
      <c r="IV736" s="168"/>
      <c r="IW736" s="168"/>
      <c r="IX736" s="168"/>
    </row>
    <row r="737" spans="1:258" ht="12.95" customHeight="1">
      <c r="A737" s="73" t="s">
        <v>350</v>
      </c>
      <c r="B737" s="228"/>
      <c r="C737" s="228"/>
      <c r="D737" s="143">
        <v>220034741</v>
      </c>
      <c r="E737" s="231" t="s">
        <v>1342</v>
      </c>
      <c r="F737" s="233">
        <v>22100633</v>
      </c>
      <c r="G737" s="37"/>
      <c r="H737" s="37" t="s">
        <v>2369</v>
      </c>
      <c r="I737" s="37" t="s">
        <v>498</v>
      </c>
      <c r="J737" s="37" t="s">
        <v>2370</v>
      </c>
      <c r="K737" s="37" t="s">
        <v>104</v>
      </c>
      <c r="L737" s="158" t="s">
        <v>105</v>
      </c>
      <c r="M737" s="37" t="s">
        <v>121</v>
      </c>
      <c r="N737" s="39" t="s">
        <v>83</v>
      </c>
      <c r="O737" s="39" t="s">
        <v>107</v>
      </c>
      <c r="P737" s="37" t="s">
        <v>108</v>
      </c>
      <c r="Q737" s="39" t="s">
        <v>109</v>
      </c>
      <c r="R737" s="37" t="s">
        <v>110</v>
      </c>
      <c r="S737" s="39" t="s">
        <v>107</v>
      </c>
      <c r="T737" s="37" t="s">
        <v>122</v>
      </c>
      <c r="U737" s="37" t="s">
        <v>112</v>
      </c>
      <c r="V737" s="89">
        <v>60</v>
      </c>
      <c r="W737" s="37" t="s">
        <v>113</v>
      </c>
      <c r="X737" s="39"/>
      <c r="Y737" s="39"/>
      <c r="Z737" s="39"/>
      <c r="AA737" s="180">
        <v>30</v>
      </c>
      <c r="AB737" s="181">
        <v>60</v>
      </c>
      <c r="AC737" s="181">
        <v>10</v>
      </c>
      <c r="AD737" s="162" t="s">
        <v>129</v>
      </c>
      <c r="AE737" s="186" t="s">
        <v>115</v>
      </c>
      <c r="AF737" s="163">
        <v>16</v>
      </c>
      <c r="AG737" s="92">
        <v>667.8</v>
      </c>
      <c r="AH737" s="164">
        <f t="shared" si="44"/>
        <v>10684.8</v>
      </c>
      <c r="AI737" s="165">
        <f t="shared" si="43"/>
        <v>11966.976000000001</v>
      </c>
      <c r="AJ737" s="166"/>
      <c r="AK737" s="166"/>
      <c r="AL737" s="166"/>
      <c r="AM737" s="35" t="s">
        <v>116</v>
      </c>
      <c r="AN737" s="37"/>
      <c r="AO737" s="37"/>
      <c r="AP737" s="37"/>
      <c r="AQ737" s="37"/>
      <c r="AR737" s="37" t="s">
        <v>2376</v>
      </c>
      <c r="AS737" s="37"/>
      <c r="AT737" s="37"/>
      <c r="AU737" s="37"/>
      <c r="AV737" s="87"/>
      <c r="AW737" s="87"/>
      <c r="AX737" s="87"/>
      <c r="AY737" s="87"/>
      <c r="AZ737" s="168"/>
      <c r="BA737" s="168"/>
      <c r="BB737" s="168"/>
      <c r="BC737" s="168"/>
      <c r="BD737" s="49">
        <v>591</v>
      </c>
      <c r="BE737" s="168"/>
      <c r="BF737" s="168"/>
      <c r="BG737" s="168"/>
      <c r="BH737" s="168"/>
      <c r="BI737" s="168"/>
      <c r="BJ737" s="168"/>
      <c r="BK737" s="168"/>
      <c r="BL737" s="168"/>
      <c r="BM737" s="168"/>
      <c r="BN737" s="168"/>
      <c r="BO737" s="168"/>
      <c r="BP737" s="168"/>
      <c r="BQ737" s="168"/>
      <c r="BR737" s="168"/>
      <c r="BS737" s="168"/>
      <c r="BT737" s="168"/>
      <c r="BU737" s="168"/>
      <c r="BV737" s="168"/>
      <c r="BW737" s="168"/>
      <c r="BX737" s="168"/>
      <c r="BY737" s="168"/>
      <c r="BZ737" s="168"/>
      <c r="CA737" s="168"/>
      <c r="CB737" s="168"/>
      <c r="CC737" s="168"/>
      <c r="CD737" s="168"/>
      <c r="CE737" s="168"/>
      <c r="CF737" s="168"/>
      <c r="CG737" s="168"/>
      <c r="CH737" s="168"/>
      <c r="CI737" s="168"/>
      <c r="CJ737" s="168"/>
      <c r="CK737" s="168"/>
      <c r="CL737" s="168"/>
      <c r="CM737" s="168"/>
      <c r="CN737" s="168"/>
      <c r="CO737" s="168"/>
      <c r="CP737" s="168"/>
      <c r="CQ737" s="168"/>
      <c r="CR737" s="168"/>
      <c r="CS737" s="168"/>
      <c r="CT737" s="168"/>
      <c r="CU737" s="168"/>
      <c r="CV737" s="168"/>
      <c r="CW737" s="168"/>
      <c r="CX737" s="168"/>
      <c r="CY737" s="168"/>
      <c r="CZ737" s="168"/>
      <c r="DA737" s="168"/>
      <c r="DB737" s="168"/>
      <c r="DC737" s="168"/>
      <c r="DD737" s="168"/>
      <c r="DE737" s="168"/>
      <c r="DF737" s="168"/>
      <c r="DG737" s="168"/>
      <c r="DH737" s="168"/>
      <c r="DI737" s="168"/>
      <c r="DJ737" s="168"/>
      <c r="DK737" s="168"/>
      <c r="DL737" s="168"/>
      <c r="DM737" s="168"/>
      <c r="DN737" s="168"/>
      <c r="DO737" s="168"/>
      <c r="DP737" s="168"/>
      <c r="DQ737" s="168"/>
      <c r="DR737" s="168"/>
      <c r="DS737" s="168"/>
      <c r="DT737" s="168"/>
      <c r="DU737" s="168"/>
      <c r="DV737" s="168"/>
      <c r="DW737" s="168"/>
      <c r="DX737" s="168"/>
      <c r="DY737" s="168"/>
      <c r="DZ737" s="168"/>
      <c r="EA737" s="168"/>
      <c r="EB737" s="168"/>
      <c r="EC737" s="168"/>
      <c r="ED737" s="168"/>
      <c r="EE737" s="168"/>
      <c r="EF737" s="168"/>
      <c r="EG737" s="168"/>
      <c r="EH737" s="168"/>
      <c r="EI737" s="168"/>
      <c r="EJ737" s="168"/>
      <c r="EK737" s="168"/>
      <c r="EL737" s="168"/>
      <c r="EM737" s="168"/>
      <c r="EN737" s="168"/>
      <c r="EO737" s="168"/>
      <c r="EP737" s="168"/>
      <c r="EQ737" s="168"/>
      <c r="ER737" s="168"/>
      <c r="ES737" s="168"/>
      <c r="ET737" s="168"/>
      <c r="EU737" s="168"/>
      <c r="EV737" s="168"/>
      <c r="EW737" s="168"/>
      <c r="EX737" s="168"/>
      <c r="EY737" s="168"/>
      <c r="EZ737" s="168"/>
      <c r="FA737" s="168"/>
      <c r="FB737" s="168"/>
      <c r="FC737" s="168"/>
      <c r="FD737" s="168"/>
      <c r="FE737" s="168"/>
      <c r="FF737" s="168"/>
      <c r="FG737" s="168"/>
      <c r="FH737" s="168"/>
      <c r="FI737" s="168"/>
      <c r="FJ737" s="168"/>
      <c r="FK737" s="168"/>
      <c r="FL737" s="168"/>
      <c r="FM737" s="168"/>
      <c r="FN737" s="168"/>
      <c r="FO737" s="168"/>
      <c r="FP737" s="168"/>
      <c r="FQ737" s="168"/>
      <c r="FR737" s="168"/>
      <c r="FS737" s="168"/>
      <c r="FT737" s="168"/>
      <c r="FU737" s="168"/>
      <c r="FV737" s="168"/>
      <c r="FW737" s="168"/>
      <c r="FX737" s="168"/>
      <c r="FY737" s="168"/>
      <c r="FZ737" s="168"/>
      <c r="GA737" s="168"/>
      <c r="GB737" s="168"/>
      <c r="GC737" s="168"/>
      <c r="GD737" s="168"/>
      <c r="GE737" s="168"/>
      <c r="GF737" s="168"/>
      <c r="GG737" s="168"/>
      <c r="GH737" s="168"/>
      <c r="GI737" s="168"/>
      <c r="GJ737" s="168"/>
      <c r="GK737" s="168"/>
      <c r="GL737" s="168"/>
      <c r="GM737" s="168"/>
      <c r="GN737" s="168"/>
      <c r="GO737" s="168"/>
      <c r="GP737" s="168"/>
      <c r="GQ737" s="168"/>
      <c r="GR737" s="168"/>
      <c r="GS737" s="168"/>
      <c r="GT737" s="168"/>
      <c r="GU737" s="168"/>
      <c r="GV737" s="168"/>
      <c r="GW737" s="168"/>
      <c r="GX737" s="168"/>
      <c r="GY737" s="168"/>
      <c r="GZ737" s="168"/>
      <c r="HA737" s="168"/>
      <c r="HB737" s="168"/>
      <c r="HC737" s="168"/>
      <c r="HD737" s="168"/>
      <c r="HE737" s="168"/>
      <c r="HF737" s="168"/>
      <c r="HG737" s="168"/>
      <c r="HH737" s="168"/>
      <c r="HI737" s="168"/>
      <c r="HJ737" s="168"/>
      <c r="HK737" s="168"/>
      <c r="HL737" s="168"/>
      <c r="HM737" s="168"/>
      <c r="HN737" s="168"/>
      <c r="HO737" s="168"/>
      <c r="HP737" s="168"/>
      <c r="HQ737" s="168"/>
      <c r="HR737" s="168"/>
      <c r="HS737" s="168"/>
      <c r="HT737" s="168"/>
      <c r="HU737" s="168"/>
      <c r="HV737" s="168"/>
      <c r="HW737" s="168"/>
      <c r="HX737" s="168"/>
      <c r="HY737" s="168"/>
      <c r="HZ737" s="168"/>
      <c r="IA737" s="168"/>
      <c r="IB737" s="168"/>
      <c r="IC737" s="168"/>
      <c r="ID737" s="168"/>
      <c r="IE737" s="168"/>
      <c r="IF737" s="168"/>
      <c r="IG737" s="168"/>
      <c r="IH737" s="168"/>
      <c r="II737" s="168"/>
      <c r="IJ737" s="168"/>
      <c r="IK737" s="168"/>
      <c r="IL737" s="168"/>
      <c r="IM737" s="168"/>
      <c r="IN737" s="168"/>
      <c r="IO737" s="168"/>
      <c r="IP737" s="168"/>
      <c r="IQ737" s="168"/>
      <c r="IR737" s="168"/>
      <c r="IS737" s="168"/>
      <c r="IT737" s="168"/>
      <c r="IU737" s="168"/>
      <c r="IV737" s="168"/>
      <c r="IW737" s="168"/>
      <c r="IX737" s="168"/>
    </row>
    <row r="738" spans="1:258" ht="12.95" customHeight="1">
      <c r="A738" s="73" t="s">
        <v>350</v>
      </c>
      <c r="B738" s="228"/>
      <c r="C738" s="228"/>
      <c r="D738" s="143">
        <v>220034742</v>
      </c>
      <c r="E738" s="231" t="s">
        <v>1344</v>
      </c>
      <c r="F738" s="233">
        <v>22100634</v>
      </c>
      <c r="G738" s="37"/>
      <c r="H738" s="37" t="s">
        <v>2369</v>
      </c>
      <c r="I738" s="37" t="s">
        <v>498</v>
      </c>
      <c r="J738" s="37" t="s">
        <v>2370</v>
      </c>
      <c r="K738" s="37" t="s">
        <v>104</v>
      </c>
      <c r="L738" s="158" t="s">
        <v>105</v>
      </c>
      <c r="M738" s="37" t="s">
        <v>121</v>
      </c>
      <c r="N738" s="39" t="s">
        <v>83</v>
      </c>
      <c r="O738" s="39" t="s">
        <v>107</v>
      </c>
      <c r="P738" s="37" t="s">
        <v>108</v>
      </c>
      <c r="Q738" s="39" t="s">
        <v>109</v>
      </c>
      <c r="R738" s="37" t="s">
        <v>110</v>
      </c>
      <c r="S738" s="39" t="s">
        <v>107</v>
      </c>
      <c r="T738" s="149" t="s">
        <v>122</v>
      </c>
      <c r="U738" s="37" t="s">
        <v>112</v>
      </c>
      <c r="V738" s="89">
        <v>60</v>
      </c>
      <c r="W738" s="37" t="s">
        <v>113</v>
      </c>
      <c r="X738" s="39"/>
      <c r="Y738" s="39"/>
      <c r="Z738" s="39"/>
      <c r="AA738" s="180">
        <v>30</v>
      </c>
      <c r="AB738" s="181">
        <v>60</v>
      </c>
      <c r="AC738" s="181">
        <v>10</v>
      </c>
      <c r="AD738" s="162" t="s">
        <v>129</v>
      </c>
      <c r="AE738" s="186" t="s">
        <v>115</v>
      </c>
      <c r="AF738" s="163">
        <v>6</v>
      </c>
      <c r="AG738" s="92">
        <v>246.4</v>
      </c>
      <c r="AH738" s="164">
        <f t="shared" si="44"/>
        <v>1478.4</v>
      </c>
      <c r="AI738" s="165">
        <f t="shared" si="43"/>
        <v>1655.8080000000002</v>
      </c>
      <c r="AJ738" s="166"/>
      <c r="AK738" s="166"/>
      <c r="AL738" s="275"/>
      <c r="AM738" s="35" t="s">
        <v>116</v>
      </c>
      <c r="AN738" s="436"/>
      <c r="AO738" s="438"/>
      <c r="AP738" s="246"/>
      <c r="AQ738" s="37"/>
      <c r="AR738" s="37" t="s">
        <v>2377</v>
      </c>
      <c r="AS738" s="37"/>
      <c r="AT738" s="37"/>
      <c r="AU738" s="37"/>
      <c r="AV738" s="87"/>
      <c r="AW738" s="290"/>
      <c r="AX738" s="87"/>
      <c r="AY738" s="292"/>
      <c r="AZ738" s="168"/>
      <c r="BA738" s="168"/>
      <c r="BB738" s="168"/>
      <c r="BC738" s="168"/>
      <c r="BD738" s="49">
        <v>592</v>
      </c>
      <c r="BE738" s="168"/>
      <c r="BF738" s="168"/>
      <c r="BG738" s="168"/>
      <c r="BH738" s="168"/>
      <c r="BI738" s="168"/>
      <c r="BJ738" s="168"/>
      <c r="BK738" s="168"/>
      <c r="BL738" s="168"/>
      <c r="BM738" s="168"/>
      <c r="BN738" s="168"/>
      <c r="BO738" s="168"/>
      <c r="BP738" s="168"/>
      <c r="BQ738" s="168"/>
      <c r="BR738" s="168"/>
      <c r="BS738" s="168"/>
      <c r="BT738" s="168"/>
      <c r="BU738" s="168"/>
      <c r="BV738" s="168"/>
      <c r="BW738" s="168"/>
      <c r="BX738" s="168"/>
      <c r="BY738" s="168"/>
      <c r="BZ738" s="168"/>
      <c r="CA738" s="168"/>
      <c r="CB738" s="168"/>
      <c r="CC738" s="168"/>
      <c r="CD738" s="168"/>
      <c r="CE738" s="168"/>
      <c r="CF738" s="168"/>
      <c r="CG738" s="168"/>
      <c r="CH738" s="168"/>
      <c r="CI738" s="168"/>
      <c r="CJ738" s="168"/>
      <c r="CK738" s="168"/>
      <c r="CL738" s="168"/>
      <c r="CM738" s="168"/>
      <c r="CN738" s="168"/>
      <c r="CO738" s="168"/>
      <c r="CP738" s="168"/>
      <c r="CQ738" s="168"/>
      <c r="CR738" s="168"/>
      <c r="CS738" s="168"/>
      <c r="CT738" s="168"/>
      <c r="CU738" s="168"/>
      <c r="CV738" s="168"/>
      <c r="CW738" s="168"/>
      <c r="CX738" s="168"/>
      <c r="CY738" s="168"/>
      <c r="CZ738" s="168"/>
      <c r="DA738" s="168"/>
      <c r="DB738" s="168"/>
      <c r="DC738" s="168"/>
      <c r="DD738" s="168"/>
      <c r="DE738" s="168"/>
      <c r="DF738" s="168"/>
      <c r="DG738" s="168"/>
      <c r="DH738" s="168"/>
      <c r="DI738" s="168"/>
      <c r="DJ738" s="168"/>
      <c r="DK738" s="168"/>
      <c r="DL738" s="168"/>
      <c r="DM738" s="168"/>
      <c r="DN738" s="168"/>
      <c r="DO738" s="168"/>
      <c r="DP738" s="168"/>
      <c r="DQ738" s="168"/>
      <c r="DR738" s="168"/>
      <c r="DS738" s="168"/>
      <c r="DT738" s="168"/>
      <c r="DU738" s="168"/>
      <c r="DV738" s="168"/>
      <c r="DW738" s="168"/>
      <c r="DX738" s="168"/>
      <c r="DY738" s="168"/>
      <c r="DZ738" s="168"/>
      <c r="EA738" s="168"/>
      <c r="EB738" s="168"/>
      <c r="EC738" s="168"/>
      <c r="ED738" s="168"/>
      <c r="EE738" s="168"/>
      <c r="EF738" s="168"/>
      <c r="EG738" s="168"/>
      <c r="EH738" s="168"/>
      <c r="EI738" s="168"/>
      <c r="EJ738" s="168"/>
      <c r="EK738" s="168"/>
      <c r="EL738" s="168"/>
      <c r="EM738" s="168"/>
      <c r="EN738" s="168"/>
      <c r="EO738" s="168"/>
      <c r="EP738" s="168"/>
      <c r="EQ738" s="168"/>
      <c r="ER738" s="168"/>
      <c r="ES738" s="168"/>
      <c r="ET738" s="168"/>
      <c r="EU738" s="168"/>
      <c r="EV738" s="168"/>
      <c r="EW738" s="168"/>
      <c r="EX738" s="168"/>
      <c r="EY738" s="168"/>
      <c r="EZ738" s="168"/>
      <c r="FA738" s="168"/>
      <c r="FB738" s="168"/>
      <c r="FC738" s="168"/>
      <c r="FD738" s="168"/>
      <c r="FE738" s="168"/>
      <c r="FF738" s="168"/>
      <c r="FG738" s="168"/>
      <c r="FH738" s="168"/>
      <c r="FI738" s="168"/>
      <c r="FJ738" s="168"/>
      <c r="FK738" s="168"/>
      <c r="FL738" s="168"/>
      <c r="FM738" s="168"/>
      <c r="FN738" s="168"/>
      <c r="FO738" s="168"/>
      <c r="FP738" s="168"/>
      <c r="FQ738" s="168"/>
      <c r="FR738" s="168"/>
      <c r="FS738" s="168"/>
      <c r="FT738" s="168"/>
      <c r="FU738" s="168"/>
      <c r="FV738" s="168"/>
      <c r="FW738" s="168"/>
      <c r="FX738" s="168"/>
      <c r="FY738" s="168"/>
      <c r="FZ738" s="168"/>
      <c r="GA738" s="168"/>
      <c r="GB738" s="168"/>
      <c r="GC738" s="168"/>
      <c r="GD738" s="168"/>
      <c r="GE738" s="168"/>
      <c r="GF738" s="168"/>
      <c r="GG738" s="168"/>
      <c r="GH738" s="168"/>
      <c r="GI738" s="168"/>
      <c r="GJ738" s="168"/>
      <c r="GK738" s="168"/>
      <c r="GL738" s="168"/>
      <c r="GM738" s="168"/>
      <c r="GN738" s="168"/>
      <c r="GO738" s="168"/>
      <c r="GP738" s="168"/>
      <c r="GQ738" s="168"/>
      <c r="GR738" s="168"/>
      <c r="GS738" s="168"/>
      <c r="GT738" s="168"/>
      <c r="GU738" s="168"/>
      <c r="GV738" s="168"/>
      <c r="GW738" s="168"/>
      <c r="GX738" s="168"/>
      <c r="GY738" s="168"/>
      <c r="GZ738" s="168"/>
      <c r="HA738" s="168"/>
      <c r="HB738" s="168"/>
      <c r="HC738" s="168"/>
      <c r="HD738" s="168"/>
      <c r="HE738" s="168"/>
      <c r="HF738" s="168"/>
      <c r="HG738" s="168"/>
      <c r="HH738" s="168"/>
      <c r="HI738" s="168"/>
      <c r="HJ738" s="168"/>
      <c r="HK738" s="168"/>
      <c r="HL738" s="168"/>
      <c r="HM738" s="168"/>
      <c r="HN738" s="168"/>
      <c r="HO738" s="168"/>
      <c r="HP738" s="168"/>
      <c r="HQ738" s="168"/>
      <c r="HR738" s="168"/>
      <c r="HS738" s="168"/>
      <c r="HT738" s="168"/>
      <c r="HU738" s="168"/>
      <c r="HV738" s="168"/>
      <c r="HW738" s="168"/>
      <c r="HX738" s="168"/>
      <c r="HY738" s="168"/>
      <c r="HZ738" s="168"/>
      <c r="IA738" s="168"/>
      <c r="IB738" s="168"/>
      <c r="IC738" s="168"/>
      <c r="ID738" s="168"/>
      <c r="IE738" s="168"/>
      <c r="IF738" s="168"/>
      <c r="IG738" s="168"/>
      <c r="IH738" s="168"/>
      <c r="II738" s="168"/>
      <c r="IJ738" s="168"/>
      <c r="IK738" s="168"/>
      <c r="IL738" s="168"/>
      <c r="IM738" s="168"/>
      <c r="IN738" s="168"/>
      <c r="IO738" s="168"/>
      <c r="IP738" s="168"/>
      <c r="IQ738" s="168"/>
      <c r="IR738" s="168"/>
      <c r="IS738" s="168"/>
      <c r="IT738" s="168"/>
      <c r="IU738" s="168"/>
      <c r="IV738" s="168"/>
      <c r="IW738" s="168"/>
      <c r="IX738" s="168"/>
    </row>
    <row r="739" spans="1:258" ht="12.95" customHeight="1">
      <c r="A739" s="73" t="s">
        <v>350</v>
      </c>
      <c r="B739" s="228"/>
      <c r="C739" s="228"/>
      <c r="D739" s="143">
        <v>220034743</v>
      </c>
      <c r="E739" s="231" t="s">
        <v>1345</v>
      </c>
      <c r="F739" s="233">
        <v>22100635</v>
      </c>
      <c r="G739" s="37"/>
      <c r="H739" s="244" t="s">
        <v>2369</v>
      </c>
      <c r="I739" s="149" t="s">
        <v>498</v>
      </c>
      <c r="J739" s="149" t="s">
        <v>2370</v>
      </c>
      <c r="K739" s="37" t="s">
        <v>104</v>
      </c>
      <c r="L739" s="251" t="s">
        <v>105</v>
      </c>
      <c r="M739" s="37" t="s">
        <v>121</v>
      </c>
      <c r="N739" s="395" t="s">
        <v>83</v>
      </c>
      <c r="O739" s="39" t="s">
        <v>107</v>
      </c>
      <c r="P739" s="37" t="s">
        <v>108</v>
      </c>
      <c r="Q739" s="39" t="s">
        <v>109</v>
      </c>
      <c r="R739" s="37" t="s">
        <v>110</v>
      </c>
      <c r="S739" s="39" t="s">
        <v>107</v>
      </c>
      <c r="T739" s="149" t="s">
        <v>122</v>
      </c>
      <c r="U739" s="37" t="s">
        <v>112</v>
      </c>
      <c r="V739" s="89">
        <v>60</v>
      </c>
      <c r="W739" s="37" t="s">
        <v>113</v>
      </c>
      <c r="X739" s="395"/>
      <c r="Y739" s="39"/>
      <c r="Z739" s="39"/>
      <c r="AA739" s="180">
        <v>30</v>
      </c>
      <c r="AB739" s="181">
        <v>60</v>
      </c>
      <c r="AC739" s="181">
        <v>10</v>
      </c>
      <c r="AD739" s="162" t="s">
        <v>129</v>
      </c>
      <c r="AE739" s="413" t="s">
        <v>115</v>
      </c>
      <c r="AF739" s="163">
        <v>22</v>
      </c>
      <c r="AG739" s="92">
        <v>476.7</v>
      </c>
      <c r="AH739" s="164">
        <f t="shared" si="44"/>
        <v>10487.4</v>
      </c>
      <c r="AI739" s="165">
        <f t="shared" si="43"/>
        <v>11745.888000000001</v>
      </c>
      <c r="AJ739" s="166"/>
      <c r="AK739" s="166"/>
      <c r="AL739" s="275"/>
      <c r="AM739" s="35" t="s">
        <v>116</v>
      </c>
      <c r="AN739" s="438"/>
      <c r="AO739" s="438"/>
      <c r="AP739" s="37"/>
      <c r="AQ739" s="37"/>
      <c r="AR739" s="37" t="s">
        <v>2378</v>
      </c>
      <c r="AS739" s="37"/>
      <c r="AT739" s="37"/>
      <c r="AU739" s="37"/>
      <c r="AV739" s="87"/>
      <c r="AW739" s="87"/>
      <c r="AX739" s="87"/>
      <c r="AY739" s="87"/>
      <c r="AZ739" s="168"/>
      <c r="BA739" s="168"/>
      <c r="BB739" s="168"/>
      <c r="BC739" s="168"/>
      <c r="BD739" s="49">
        <v>593</v>
      </c>
      <c r="BE739" s="168"/>
      <c r="BF739" s="168"/>
      <c r="BG739" s="168"/>
      <c r="BH739" s="168"/>
      <c r="BI739" s="168"/>
      <c r="BJ739" s="168"/>
      <c r="BK739" s="168"/>
      <c r="BL739" s="168"/>
      <c r="BM739" s="168"/>
      <c r="BN739" s="168"/>
      <c r="BO739" s="168"/>
      <c r="BP739" s="168"/>
      <c r="BQ739" s="168"/>
      <c r="BR739" s="168"/>
      <c r="BS739" s="168"/>
      <c r="BT739" s="168"/>
      <c r="BU739" s="168"/>
      <c r="BV739" s="168"/>
      <c r="BW739" s="168"/>
      <c r="BX739" s="168"/>
      <c r="BY739" s="168"/>
      <c r="BZ739" s="168"/>
      <c r="CA739" s="168"/>
      <c r="CB739" s="168"/>
      <c r="CC739" s="168"/>
      <c r="CD739" s="168"/>
      <c r="CE739" s="168"/>
      <c r="CF739" s="168"/>
      <c r="CG739" s="168"/>
      <c r="CH739" s="168"/>
      <c r="CI739" s="168"/>
      <c r="CJ739" s="168"/>
      <c r="CK739" s="168"/>
      <c r="CL739" s="168"/>
      <c r="CM739" s="168"/>
      <c r="CN739" s="168"/>
      <c r="CO739" s="168"/>
      <c r="CP739" s="168"/>
      <c r="CQ739" s="168"/>
      <c r="CR739" s="168"/>
      <c r="CS739" s="168"/>
      <c r="CT739" s="168"/>
      <c r="CU739" s="168"/>
      <c r="CV739" s="168"/>
      <c r="CW739" s="168"/>
      <c r="CX739" s="168"/>
      <c r="CY739" s="168"/>
      <c r="CZ739" s="168"/>
      <c r="DA739" s="168"/>
      <c r="DB739" s="168"/>
      <c r="DC739" s="168"/>
      <c r="DD739" s="168"/>
      <c r="DE739" s="168"/>
      <c r="DF739" s="168"/>
      <c r="DG739" s="168"/>
      <c r="DH739" s="168"/>
      <c r="DI739" s="168"/>
      <c r="DJ739" s="168"/>
      <c r="DK739" s="168"/>
      <c r="DL739" s="168"/>
      <c r="DM739" s="168"/>
      <c r="DN739" s="168"/>
      <c r="DO739" s="168"/>
      <c r="DP739" s="168"/>
      <c r="DQ739" s="168"/>
      <c r="DR739" s="168"/>
      <c r="DS739" s="168"/>
      <c r="DT739" s="168"/>
      <c r="DU739" s="168"/>
      <c r="DV739" s="168"/>
      <c r="DW739" s="168"/>
      <c r="DX739" s="168"/>
      <c r="DY739" s="168"/>
      <c r="DZ739" s="168"/>
      <c r="EA739" s="168"/>
      <c r="EB739" s="168"/>
      <c r="EC739" s="168"/>
      <c r="ED739" s="168"/>
      <c r="EE739" s="168"/>
      <c r="EF739" s="168"/>
      <c r="EG739" s="168"/>
      <c r="EH739" s="168"/>
      <c r="EI739" s="168"/>
      <c r="EJ739" s="168"/>
      <c r="EK739" s="168"/>
      <c r="EL739" s="168"/>
      <c r="EM739" s="168"/>
      <c r="EN739" s="168"/>
      <c r="EO739" s="168"/>
      <c r="EP739" s="168"/>
      <c r="EQ739" s="168"/>
      <c r="ER739" s="168"/>
      <c r="ES739" s="168"/>
      <c r="ET739" s="168"/>
      <c r="EU739" s="168"/>
      <c r="EV739" s="168"/>
      <c r="EW739" s="168"/>
      <c r="EX739" s="168"/>
      <c r="EY739" s="168"/>
      <c r="EZ739" s="168"/>
      <c r="FA739" s="168"/>
      <c r="FB739" s="168"/>
      <c r="FC739" s="168"/>
      <c r="FD739" s="168"/>
      <c r="FE739" s="168"/>
      <c r="FF739" s="168"/>
      <c r="FG739" s="168"/>
      <c r="FH739" s="168"/>
      <c r="FI739" s="168"/>
      <c r="FJ739" s="168"/>
      <c r="FK739" s="168"/>
      <c r="FL739" s="168"/>
      <c r="FM739" s="168"/>
      <c r="FN739" s="168"/>
      <c r="FO739" s="168"/>
      <c r="FP739" s="168"/>
      <c r="FQ739" s="168"/>
      <c r="FR739" s="168"/>
      <c r="FS739" s="168"/>
      <c r="FT739" s="168"/>
      <c r="FU739" s="168"/>
      <c r="FV739" s="168"/>
      <c r="FW739" s="168"/>
      <c r="FX739" s="168"/>
      <c r="FY739" s="168"/>
      <c r="FZ739" s="168"/>
      <c r="GA739" s="168"/>
      <c r="GB739" s="168"/>
      <c r="GC739" s="168"/>
      <c r="GD739" s="168"/>
      <c r="GE739" s="168"/>
      <c r="GF739" s="168"/>
      <c r="GG739" s="168"/>
      <c r="GH739" s="168"/>
      <c r="GI739" s="168"/>
      <c r="GJ739" s="168"/>
      <c r="GK739" s="168"/>
      <c r="GL739" s="168"/>
      <c r="GM739" s="168"/>
      <c r="GN739" s="168"/>
      <c r="GO739" s="168"/>
      <c r="GP739" s="168"/>
      <c r="GQ739" s="168"/>
      <c r="GR739" s="168"/>
      <c r="GS739" s="168"/>
      <c r="GT739" s="168"/>
      <c r="GU739" s="168"/>
      <c r="GV739" s="168"/>
      <c r="GW739" s="168"/>
      <c r="GX739" s="168"/>
      <c r="GY739" s="168"/>
      <c r="GZ739" s="168"/>
      <c r="HA739" s="168"/>
      <c r="HB739" s="168"/>
      <c r="HC739" s="168"/>
      <c r="HD739" s="168"/>
      <c r="HE739" s="168"/>
      <c r="HF739" s="168"/>
      <c r="HG739" s="168"/>
      <c r="HH739" s="168"/>
      <c r="HI739" s="168"/>
      <c r="HJ739" s="168"/>
      <c r="HK739" s="168"/>
      <c r="HL739" s="168"/>
      <c r="HM739" s="168"/>
      <c r="HN739" s="168"/>
      <c r="HO739" s="168"/>
      <c r="HP739" s="168"/>
      <c r="HQ739" s="168"/>
      <c r="HR739" s="168"/>
      <c r="HS739" s="168"/>
      <c r="HT739" s="168"/>
      <c r="HU739" s="168"/>
      <c r="HV739" s="168"/>
      <c r="HW739" s="168"/>
      <c r="HX739" s="168"/>
      <c r="HY739" s="168"/>
      <c r="HZ739" s="168"/>
      <c r="IA739" s="168"/>
      <c r="IB739" s="168"/>
      <c r="IC739" s="168"/>
      <c r="ID739" s="168"/>
      <c r="IE739" s="168"/>
      <c r="IF739" s="168"/>
      <c r="IG739" s="168"/>
      <c r="IH739" s="168"/>
      <c r="II739" s="168"/>
      <c r="IJ739" s="168"/>
      <c r="IK739" s="168"/>
      <c r="IL739" s="168"/>
      <c r="IM739" s="168"/>
      <c r="IN739" s="168"/>
      <c r="IO739" s="168"/>
      <c r="IP739" s="168"/>
      <c r="IQ739" s="168"/>
      <c r="IR739" s="168"/>
      <c r="IS739" s="168"/>
      <c r="IT739" s="168"/>
      <c r="IU739" s="168"/>
      <c r="IV739" s="168"/>
      <c r="IW739" s="168"/>
      <c r="IX739" s="168"/>
    </row>
    <row r="740" spans="1:258" ht="12.95" customHeight="1">
      <c r="A740" s="73" t="s">
        <v>350</v>
      </c>
      <c r="B740" s="228"/>
      <c r="C740" s="228"/>
      <c r="D740" s="143">
        <v>220034744</v>
      </c>
      <c r="E740" s="231" t="s">
        <v>1347</v>
      </c>
      <c r="F740" s="233">
        <v>22100636</v>
      </c>
      <c r="G740" s="37"/>
      <c r="H740" s="37" t="s">
        <v>2369</v>
      </c>
      <c r="I740" s="149" t="s">
        <v>498</v>
      </c>
      <c r="J740" s="149" t="s">
        <v>2370</v>
      </c>
      <c r="K740" s="37" t="s">
        <v>104</v>
      </c>
      <c r="L740" s="251" t="s">
        <v>105</v>
      </c>
      <c r="M740" s="37" t="s">
        <v>121</v>
      </c>
      <c r="N740" s="395" t="s">
        <v>83</v>
      </c>
      <c r="O740" s="39" t="s">
        <v>107</v>
      </c>
      <c r="P740" s="37" t="s">
        <v>108</v>
      </c>
      <c r="Q740" s="39" t="s">
        <v>109</v>
      </c>
      <c r="R740" s="37" t="s">
        <v>110</v>
      </c>
      <c r="S740" s="39" t="s">
        <v>107</v>
      </c>
      <c r="T740" s="149" t="s">
        <v>122</v>
      </c>
      <c r="U740" s="37" t="s">
        <v>112</v>
      </c>
      <c r="V740" s="89">
        <v>60</v>
      </c>
      <c r="W740" s="37" t="s">
        <v>113</v>
      </c>
      <c r="X740" s="395"/>
      <c r="Y740" s="39"/>
      <c r="Z740" s="39"/>
      <c r="AA740" s="180">
        <v>30</v>
      </c>
      <c r="AB740" s="181">
        <v>60</v>
      </c>
      <c r="AC740" s="181">
        <v>10</v>
      </c>
      <c r="AD740" s="162" t="s">
        <v>129</v>
      </c>
      <c r="AE740" s="413" t="s">
        <v>115</v>
      </c>
      <c r="AF740" s="163">
        <v>12</v>
      </c>
      <c r="AG740" s="92">
        <v>254.1</v>
      </c>
      <c r="AH740" s="164">
        <f t="shared" si="44"/>
        <v>3049.2</v>
      </c>
      <c r="AI740" s="165">
        <f t="shared" si="43"/>
        <v>3415.1040000000003</v>
      </c>
      <c r="AJ740" s="166"/>
      <c r="AK740" s="166"/>
      <c r="AL740" s="275"/>
      <c r="AM740" s="35" t="s">
        <v>116</v>
      </c>
      <c r="AN740" s="438"/>
      <c r="AO740" s="438"/>
      <c r="AP740" s="37"/>
      <c r="AQ740" s="37"/>
      <c r="AR740" s="37" t="s">
        <v>2379</v>
      </c>
      <c r="AS740" s="37"/>
      <c r="AT740" s="37"/>
      <c r="AU740" s="37"/>
      <c r="AV740" s="87"/>
      <c r="AW740" s="87"/>
      <c r="AX740" s="87"/>
      <c r="AY740" s="87"/>
      <c r="AZ740" s="168"/>
      <c r="BA740" s="168"/>
      <c r="BB740" s="168"/>
      <c r="BC740" s="168"/>
      <c r="BD740" s="49">
        <v>594</v>
      </c>
      <c r="BE740" s="168"/>
      <c r="BF740" s="168"/>
      <c r="BG740" s="168"/>
      <c r="BH740" s="168"/>
      <c r="BI740" s="168"/>
      <c r="BJ740" s="168"/>
      <c r="BK740" s="168"/>
      <c r="BL740" s="168"/>
      <c r="BM740" s="168"/>
      <c r="BN740" s="168"/>
      <c r="BO740" s="168"/>
      <c r="BP740" s="168"/>
      <c r="BQ740" s="168"/>
      <c r="BR740" s="168"/>
      <c r="BS740" s="168"/>
      <c r="BT740" s="168"/>
      <c r="BU740" s="168"/>
      <c r="BV740" s="168"/>
      <c r="BW740" s="168"/>
      <c r="BX740" s="168"/>
      <c r="BY740" s="168"/>
      <c r="BZ740" s="168"/>
      <c r="CA740" s="168"/>
      <c r="CB740" s="168"/>
      <c r="CC740" s="168"/>
      <c r="CD740" s="168"/>
      <c r="CE740" s="168"/>
      <c r="CF740" s="168"/>
      <c r="CG740" s="168"/>
      <c r="CH740" s="168"/>
      <c r="CI740" s="168"/>
      <c r="CJ740" s="168"/>
      <c r="CK740" s="168"/>
      <c r="CL740" s="168"/>
      <c r="CM740" s="168"/>
      <c r="CN740" s="168"/>
      <c r="CO740" s="168"/>
      <c r="CP740" s="168"/>
      <c r="CQ740" s="168"/>
      <c r="CR740" s="168"/>
      <c r="CS740" s="168"/>
      <c r="CT740" s="168"/>
      <c r="CU740" s="168"/>
      <c r="CV740" s="168"/>
      <c r="CW740" s="168"/>
      <c r="CX740" s="168"/>
      <c r="CY740" s="168"/>
      <c r="CZ740" s="168"/>
      <c r="DA740" s="168"/>
      <c r="DB740" s="168"/>
      <c r="DC740" s="168"/>
      <c r="DD740" s="168"/>
      <c r="DE740" s="168"/>
      <c r="DF740" s="168"/>
      <c r="DG740" s="168"/>
      <c r="DH740" s="168"/>
      <c r="DI740" s="168"/>
      <c r="DJ740" s="168"/>
      <c r="DK740" s="168"/>
      <c r="DL740" s="168"/>
      <c r="DM740" s="168"/>
      <c r="DN740" s="168"/>
      <c r="DO740" s="168"/>
      <c r="DP740" s="168"/>
      <c r="DQ740" s="168"/>
      <c r="DR740" s="168"/>
      <c r="DS740" s="168"/>
      <c r="DT740" s="168"/>
      <c r="DU740" s="168"/>
      <c r="DV740" s="168"/>
      <c r="DW740" s="168"/>
      <c r="DX740" s="168"/>
      <c r="DY740" s="168"/>
      <c r="DZ740" s="168"/>
      <c r="EA740" s="168"/>
      <c r="EB740" s="168"/>
      <c r="EC740" s="168"/>
      <c r="ED740" s="168"/>
      <c r="EE740" s="168"/>
      <c r="EF740" s="168"/>
      <c r="EG740" s="168"/>
      <c r="EH740" s="168"/>
      <c r="EI740" s="168"/>
      <c r="EJ740" s="168"/>
      <c r="EK740" s="168"/>
      <c r="EL740" s="168"/>
      <c r="EM740" s="168"/>
      <c r="EN740" s="168"/>
      <c r="EO740" s="168"/>
      <c r="EP740" s="168"/>
      <c r="EQ740" s="168"/>
      <c r="ER740" s="168"/>
      <c r="ES740" s="168"/>
      <c r="ET740" s="168"/>
      <c r="EU740" s="168"/>
      <c r="EV740" s="168"/>
      <c r="EW740" s="168"/>
      <c r="EX740" s="168"/>
      <c r="EY740" s="168"/>
      <c r="EZ740" s="168"/>
      <c r="FA740" s="168"/>
      <c r="FB740" s="168"/>
      <c r="FC740" s="168"/>
      <c r="FD740" s="168"/>
      <c r="FE740" s="168"/>
      <c r="FF740" s="168"/>
      <c r="FG740" s="168"/>
      <c r="FH740" s="168"/>
      <c r="FI740" s="168"/>
      <c r="FJ740" s="168"/>
      <c r="FK740" s="168"/>
      <c r="FL740" s="168"/>
      <c r="FM740" s="168"/>
      <c r="FN740" s="168"/>
      <c r="FO740" s="168"/>
      <c r="FP740" s="168"/>
      <c r="FQ740" s="168"/>
      <c r="FR740" s="168"/>
      <c r="FS740" s="168"/>
      <c r="FT740" s="168"/>
      <c r="FU740" s="168"/>
      <c r="FV740" s="168"/>
      <c r="FW740" s="168"/>
      <c r="FX740" s="168"/>
      <c r="FY740" s="168"/>
      <c r="FZ740" s="168"/>
      <c r="GA740" s="168"/>
      <c r="GB740" s="168"/>
      <c r="GC740" s="168"/>
      <c r="GD740" s="168"/>
      <c r="GE740" s="168"/>
      <c r="GF740" s="168"/>
      <c r="GG740" s="168"/>
      <c r="GH740" s="168"/>
      <c r="GI740" s="168"/>
      <c r="GJ740" s="168"/>
      <c r="GK740" s="168"/>
      <c r="GL740" s="168"/>
      <c r="GM740" s="168"/>
      <c r="GN740" s="168"/>
      <c r="GO740" s="168"/>
      <c r="GP740" s="168"/>
      <c r="GQ740" s="168"/>
      <c r="GR740" s="168"/>
      <c r="GS740" s="168"/>
      <c r="GT740" s="168"/>
      <c r="GU740" s="168"/>
      <c r="GV740" s="168"/>
      <c r="GW740" s="168"/>
      <c r="GX740" s="168"/>
      <c r="GY740" s="168"/>
      <c r="GZ740" s="168"/>
      <c r="HA740" s="168"/>
      <c r="HB740" s="168"/>
      <c r="HC740" s="168"/>
      <c r="HD740" s="168"/>
      <c r="HE740" s="168"/>
      <c r="HF740" s="168"/>
      <c r="HG740" s="168"/>
      <c r="HH740" s="168"/>
      <c r="HI740" s="168"/>
      <c r="HJ740" s="168"/>
      <c r="HK740" s="168"/>
      <c r="HL740" s="168"/>
      <c r="HM740" s="168"/>
      <c r="HN740" s="168"/>
      <c r="HO740" s="168"/>
      <c r="HP740" s="168"/>
      <c r="HQ740" s="168"/>
      <c r="HR740" s="168"/>
      <c r="HS740" s="168"/>
      <c r="HT740" s="168"/>
      <c r="HU740" s="168"/>
      <c r="HV740" s="168"/>
      <c r="HW740" s="168"/>
      <c r="HX740" s="168"/>
      <c r="HY740" s="168"/>
      <c r="HZ740" s="168"/>
      <c r="IA740" s="168"/>
      <c r="IB740" s="168"/>
      <c r="IC740" s="168"/>
      <c r="ID740" s="168"/>
      <c r="IE740" s="168"/>
      <c r="IF740" s="168"/>
      <c r="IG740" s="168"/>
      <c r="IH740" s="168"/>
      <c r="II740" s="168"/>
      <c r="IJ740" s="168"/>
      <c r="IK740" s="168"/>
      <c r="IL740" s="168"/>
      <c r="IM740" s="168"/>
      <c r="IN740" s="168"/>
      <c r="IO740" s="168"/>
      <c r="IP740" s="168"/>
      <c r="IQ740" s="168"/>
      <c r="IR740" s="168"/>
      <c r="IS740" s="168"/>
      <c r="IT740" s="168"/>
      <c r="IU740" s="168"/>
      <c r="IV740" s="168"/>
      <c r="IW740" s="168"/>
      <c r="IX740" s="168"/>
    </row>
    <row r="741" spans="1:258" s="366" customFormat="1" ht="13.15" customHeight="1">
      <c r="A741" s="89" t="s">
        <v>2152</v>
      </c>
      <c r="B741" s="448"/>
      <c r="C741" s="448"/>
      <c r="D741" s="84">
        <v>220029575</v>
      </c>
      <c r="E741" s="1111" t="s">
        <v>1338</v>
      </c>
      <c r="F741" s="448"/>
      <c r="G741" s="448"/>
      <c r="H741" s="1112" t="s">
        <v>2380</v>
      </c>
      <c r="I741" s="1113" t="s">
        <v>498</v>
      </c>
      <c r="J741" s="1112" t="s">
        <v>2381</v>
      </c>
      <c r="K741" s="1114" t="s">
        <v>104</v>
      </c>
      <c r="L741" s="158"/>
      <c r="M741" s="1113" t="s">
        <v>121</v>
      </c>
      <c r="N741" s="1115" t="s">
        <v>83</v>
      </c>
      <c r="O741" s="1116" t="s">
        <v>107</v>
      </c>
      <c r="P741" s="1113" t="s">
        <v>108</v>
      </c>
      <c r="Q741" s="89" t="s">
        <v>2156</v>
      </c>
      <c r="R741" s="1114" t="s">
        <v>110</v>
      </c>
      <c r="S741" s="1116" t="s">
        <v>107</v>
      </c>
      <c r="T741" s="1113" t="s">
        <v>122</v>
      </c>
      <c r="U741" s="1113" t="s">
        <v>112</v>
      </c>
      <c r="V741" s="1116">
        <v>60</v>
      </c>
      <c r="W741" s="1113" t="s">
        <v>113</v>
      </c>
      <c r="X741" s="1115"/>
      <c r="Y741" s="1115"/>
      <c r="Z741" s="1115"/>
      <c r="AA741" s="1117">
        <v>30</v>
      </c>
      <c r="AB741" s="1112">
        <v>60</v>
      </c>
      <c r="AC741" s="1112">
        <v>10</v>
      </c>
      <c r="AD741" s="1118" t="s">
        <v>123</v>
      </c>
      <c r="AE741" s="1112" t="s">
        <v>115</v>
      </c>
      <c r="AF741" s="1119">
        <v>12</v>
      </c>
      <c r="AG741" s="1120">
        <v>19137.5</v>
      </c>
      <c r="AH741" s="79">
        <v>0</v>
      </c>
      <c r="AI741" s="79">
        <v>0</v>
      </c>
      <c r="AJ741" s="79"/>
      <c r="AK741" s="79"/>
      <c r="AL741" s="79"/>
      <c r="AM741" s="1121" t="s">
        <v>116</v>
      </c>
      <c r="AN741" s="1112"/>
      <c r="AO741" s="1112"/>
      <c r="AP741" s="1112"/>
      <c r="AQ741" s="1112"/>
      <c r="AR741" s="1112" t="s">
        <v>2382</v>
      </c>
      <c r="AS741" s="1112"/>
      <c r="AT741" s="1112"/>
      <c r="AU741" s="1112"/>
      <c r="AV741" s="404"/>
      <c r="AW741" s="404"/>
      <c r="AX741" s="404"/>
      <c r="AY741" s="97" t="s">
        <v>5019</v>
      </c>
      <c r="AZ741" s="580" t="s">
        <v>4570</v>
      </c>
    </row>
    <row r="742" spans="1:258" ht="12.95" customHeight="1">
      <c r="A742" s="73" t="s">
        <v>350</v>
      </c>
      <c r="B742" s="228"/>
      <c r="C742" s="228"/>
      <c r="D742" s="143">
        <v>250000365</v>
      </c>
      <c r="E742" s="231" t="s">
        <v>1406</v>
      </c>
      <c r="F742" s="233">
        <v>22100664</v>
      </c>
      <c r="G742" s="37"/>
      <c r="H742" s="244" t="s">
        <v>2383</v>
      </c>
      <c r="I742" s="149" t="s">
        <v>539</v>
      </c>
      <c r="J742" s="149" t="s">
        <v>2384</v>
      </c>
      <c r="K742" s="37" t="s">
        <v>104</v>
      </c>
      <c r="L742" s="251" t="s">
        <v>927</v>
      </c>
      <c r="M742" s="37"/>
      <c r="N742" s="395" t="s">
        <v>106</v>
      </c>
      <c r="O742" s="39" t="s">
        <v>107</v>
      </c>
      <c r="P742" s="37" t="s">
        <v>108</v>
      </c>
      <c r="Q742" s="39" t="s">
        <v>109</v>
      </c>
      <c r="R742" s="37" t="s">
        <v>110</v>
      </c>
      <c r="S742" s="39" t="s">
        <v>107</v>
      </c>
      <c r="T742" s="37" t="s">
        <v>122</v>
      </c>
      <c r="U742" s="37" t="s">
        <v>112</v>
      </c>
      <c r="V742" s="89">
        <v>60</v>
      </c>
      <c r="W742" s="37" t="s">
        <v>113</v>
      </c>
      <c r="X742" s="395"/>
      <c r="Y742" s="39"/>
      <c r="Z742" s="39"/>
      <c r="AA742" s="60"/>
      <c r="AB742" s="38">
        <v>90</v>
      </c>
      <c r="AC742" s="38">
        <v>10</v>
      </c>
      <c r="AD742" s="162" t="s">
        <v>129</v>
      </c>
      <c r="AE742" s="413" t="s">
        <v>115</v>
      </c>
      <c r="AF742" s="163">
        <v>38</v>
      </c>
      <c r="AG742" s="92">
        <v>12126</v>
      </c>
      <c r="AH742" s="164">
        <f>AF742*AG742</f>
        <v>460788</v>
      </c>
      <c r="AI742" s="165">
        <f t="shared" ref="AI742:AI773" si="45">AH742*1.12</f>
        <v>516082.56000000006</v>
      </c>
      <c r="AJ742" s="166"/>
      <c r="AK742" s="166"/>
      <c r="AL742" s="275"/>
      <c r="AM742" s="35" t="s">
        <v>116</v>
      </c>
      <c r="AN742" s="438"/>
      <c r="AO742" s="438"/>
      <c r="AP742" s="37"/>
      <c r="AQ742" s="37"/>
      <c r="AR742" s="37" t="s">
        <v>2385</v>
      </c>
      <c r="AS742" s="37"/>
      <c r="AT742" s="37"/>
      <c r="AU742" s="37"/>
      <c r="AV742" s="87"/>
      <c r="AW742" s="87"/>
      <c r="AX742" s="87"/>
      <c r="AY742" s="87"/>
      <c r="AZ742" s="168"/>
      <c r="BA742" s="168"/>
      <c r="BB742" s="168"/>
      <c r="BC742" s="168"/>
      <c r="BD742" s="49">
        <v>596</v>
      </c>
      <c r="BE742" s="168"/>
      <c r="BF742" s="168"/>
      <c r="BG742" s="168"/>
      <c r="BH742" s="168"/>
      <c r="BI742" s="168"/>
      <c r="BJ742" s="168"/>
      <c r="BK742" s="168"/>
      <c r="BL742" s="168"/>
      <c r="BM742" s="168"/>
      <c r="BN742" s="168"/>
      <c r="BO742" s="168"/>
      <c r="BP742" s="168"/>
      <c r="BQ742" s="168"/>
      <c r="BR742" s="168"/>
      <c r="BS742" s="168"/>
      <c r="BT742" s="168"/>
      <c r="BU742" s="168"/>
      <c r="BV742" s="168"/>
      <c r="BW742" s="168"/>
      <c r="BX742" s="168"/>
      <c r="BY742" s="168"/>
      <c r="BZ742" s="168"/>
      <c r="CA742" s="168"/>
      <c r="CB742" s="168"/>
      <c r="CC742" s="168"/>
      <c r="CD742" s="168"/>
      <c r="CE742" s="168"/>
      <c r="CF742" s="168"/>
      <c r="CG742" s="168"/>
      <c r="CH742" s="168"/>
      <c r="CI742" s="168"/>
      <c r="CJ742" s="168"/>
      <c r="CK742" s="168"/>
      <c r="CL742" s="168"/>
      <c r="CM742" s="168"/>
      <c r="CN742" s="168"/>
      <c r="CO742" s="168"/>
      <c r="CP742" s="168"/>
      <c r="CQ742" s="168"/>
      <c r="CR742" s="168"/>
      <c r="CS742" s="168"/>
      <c r="CT742" s="168"/>
      <c r="CU742" s="168"/>
      <c r="CV742" s="168"/>
      <c r="CW742" s="168"/>
      <c r="CX742" s="168"/>
      <c r="CY742" s="168"/>
      <c r="CZ742" s="168"/>
      <c r="DA742" s="168"/>
      <c r="DB742" s="168"/>
      <c r="DC742" s="168"/>
      <c r="DD742" s="168"/>
      <c r="DE742" s="168"/>
      <c r="DF742" s="168"/>
      <c r="DG742" s="168"/>
      <c r="DH742" s="168"/>
      <c r="DI742" s="168"/>
      <c r="DJ742" s="168"/>
      <c r="DK742" s="168"/>
      <c r="DL742" s="168"/>
      <c r="DM742" s="168"/>
      <c r="DN742" s="168"/>
      <c r="DO742" s="168"/>
      <c r="DP742" s="168"/>
      <c r="DQ742" s="168"/>
      <c r="DR742" s="168"/>
      <c r="DS742" s="168"/>
      <c r="DT742" s="168"/>
      <c r="DU742" s="168"/>
      <c r="DV742" s="168"/>
      <c r="DW742" s="168"/>
      <c r="DX742" s="168"/>
      <c r="DY742" s="168"/>
      <c r="DZ742" s="168"/>
      <c r="EA742" s="168"/>
      <c r="EB742" s="168"/>
      <c r="EC742" s="168"/>
      <c r="ED742" s="168"/>
      <c r="EE742" s="168"/>
      <c r="EF742" s="168"/>
      <c r="EG742" s="168"/>
      <c r="EH742" s="168"/>
      <c r="EI742" s="168"/>
      <c r="EJ742" s="168"/>
      <c r="EK742" s="168"/>
      <c r="EL742" s="168"/>
      <c r="EM742" s="168"/>
      <c r="EN742" s="168"/>
      <c r="EO742" s="168"/>
      <c r="EP742" s="168"/>
      <c r="EQ742" s="168"/>
      <c r="ER742" s="168"/>
      <c r="ES742" s="168"/>
      <c r="ET742" s="168"/>
      <c r="EU742" s="168"/>
      <c r="EV742" s="168"/>
      <c r="EW742" s="168"/>
      <c r="EX742" s="168"/>
      <c r="EY742" s="168"/>
      <c r="EZ742" s="168"/>
      <c r="FA742" s="168"/>
      <c r="FB742" s="168"/>
      <c r="FC742" s="168"/>
      <c r="FD742" s="168"/>
      <c r="FE742" s="168"/>
      <c r="FF742" s="168"/>
      <c r="FG742" s="168"/>
      <c r="FH742" s="168"/>
      <c r="FI742" s="168"/>
      <c r="FJ742" s="168"/>
      <c r="FK742" s="168"/>
      <c r="FL742" s="168"/>
      <c r="FM742" s="168"/>
      <c r="FN742" s="168"/>
      <c r="FO742" s="168"/>
      <c r="FP742" s="168"/>
      <c r="FQ742" s="168"/>
      <c r="FR742" s="168"/>
      <c r="FS742" s="168"/>
      <c r="FT742" s="168"/>
      <c r="FU742" s="168"/>
      <c r="FV742" s="168"/>
      <c r="FW742" s="168"/>
      <c r="FX742" s="168"/>
      <c r="FY742" s="168"/>
      <c r="FZ742" s="168"/>
      <c r="GA742" s="168"/>
      <c r="GB742" s="168"/>
      <c r="GC742" s="168"/>
      <c r="GD742" s="168"/>
      <c r="GE742" s="168"/>
      <c r="GF742" s="168"/>
      <c r="GG742" s="168"/>
      <c r="GH742" s="168"/>
      <c r="GI742" s="168"/>
      <c r="GJ742" s="168"/>
      <c r="GK742" s="168"/>
      <c r="GL742" s="168"/>
      <c r="GM742" s="168"/>
      <c r="GN742" s="168"/>
      <c r="GO742" s="168"/>
      <c r="GP742" s="168"/>
      <c r="GQ742" s="168"/>
      <c r="GR742" s="168"/>
      <c r="GS742" s="168"/>
      <c r="GT742" s="168"/>
      <c r="GU742" s="168"/>
      <c r="GV742" s="168"/>
      <c r="GW742" s="168"/>
      <c r="GX742" s="168"/>
      <c r="GY742" s="168"/>
      <c r="GZ742" s="168"/>
      <c r="HA742" s="168"/>
      <c r="HB742" s="168"/>
      <c r="HC742" s="168"/>
      <c r="HD742" s="168"/>
      <c r="HE742" s="168"/>
      <c r="HF742" s="168"/>
      <c r="HG742" s="168"/>
      <c r="HH742" s="168"/>
      <c r="HI742" s="168"/>
      <c r="HJ742" s="168"/>
      <c r="HK742" s="168"/>
      <c r="HL742" s="168"/>
      <c r="HM742" s="168"/>
      <c r="HN742" s="168"/>
      <c r="HO742" s="168"/>
      <c r="HP742" s="168"/>
      <c r="HQ742" s="168"/>
      <c r="HR742" s="168"/>
      <c r="HS742" s="168"/>
      <c r="HT742" s="168"/>
      <c r="HU742" s="168"/>
      <c r="HV742" s="168"/>
      <c r="HW742" s="168"/>
      <c r="HX742" s="168"/>
      <c r="HY742" s="168"/>
      <c r="HZ742" s="168"/>
      <c r="IA742" s="168"/>
      <c r="IB742" s="168"/>
      <c r="IC742" s="168"/>
      <c r="ID742" s="168"/>
      <c r="IE742" s="168"/>
      <c r="IF742" s="168"/>
      <c r="IG742" s="168"/>
      <c r="IH742" s="168"/>
      <c r="II742" s="168"/>
      <c r="IJ742" s="168"/>
      <c r="IK742" s="168"/>
      <c r="IL742" s="168"/>
      <c r="IM742" s="168"/>
      <c r="IN742" s="168"/>
      <c r="IO742" s="168"/>
      <c r="IP742" s="168"/>
      <c r="IQ742" s="168"/>
      <c r="IR742" s="168"/>
      <c r="IS742" s="168"/>
      <c r="IT742" s="168"/>
      <c r="IU742" s="168"/>
      <c r="IV742" s="168"/>
      <c r="IW742" s="168"/>
      <c r="IX742" s="168"/>
    </row>
    <row r="743" spans="1:258" ht="12.95" customHeight="1">
      <c r="A743" s="73" t="s">
        <v>350</v>
      </c>
      <c r="B743" s="228"/>
      <c r="C743" s="228"/>
      <c r="D743" s="143">
        <v>250000366</v>
      </c>
      <c r="E743" s="231" t="s">
        <v>1407</v>
      </c>
      <c r="F743" s="233">
        <v>22100665</v>
      </c>
      <c r="G743" s="37"/>
      <c r="H743" s="246" t="s">
        <v>2383</v>
      </c>
      <c r="I743" s="37" t="s">
        <v>539</v>
      </c>
      <c r="J743" s="37" t="s">
        <v>2384</v>
      </c>
      <c r="K743" s="149" t="s">
        <v>104</v>
      </c>
      <c r="L743" s="251" t="s">
        <v>927</v>
      </c>
      <c r="M743" s="37"/>
      <c r="N743" s="39" t="s">
        <v>106</v>
      </c>
      <c r="O743" s="39" t="s">
        <v>107</v>
      </c>
      <c r="P743" s="37" t="s">
        <v>108</v>
      </c>
      <c r="Q743" s="39" t="s">
        <v>109</v>
      </c>
      <c r="R743" s="37" t="s">
        <v>110</v>
      </c>
      <c r="S743" s="395" t="s">
        <v>107</v>
      </c>
      <c r="T743" s="37" t="s">
        <v>122</v>
      </c>
      <c r="U743" s="37" t="s">
        <v>112</v>
      </c>
      <c r="V743" s="89">
        <v>60</v>
      </c>
      <c r="W743" s="37" t="s">
        <v>113</v>
      </c>
      <c r="X743" s="395"/>
      <c r="Y743" s="39"/>
      <c r="Z743" s="39"/>
      <c r="AA743" s="60"/>
      <c r="AB743" s="38">
        <v>90</v>
      </c>
      <c r="AC743" s="38">
        <v>10</v>
      </c>
      <c r="AD743" s="162" t="s">
        <v>129</v>
      </c>
      <c r="AE743" s="413" t="s">
        <v>115</v>
      </c>
      <c r="AF743" s="163">
        <v>30</v>
      </c>
      <c r="AG743" s="92">
        <v>14754</v>
      </c>
      <c r="AH743" s="164">
        <f>AF743*AG743</f>
        <v>442620</v>
      </c>
      <c r="AI743" s="165">
        <f t="shared" si="45"/>
        <v>495734.4</v>
      </c>
      <c r="AJ743" s="166"/>
      <c r="AK743" s="166"/>
      <c r="AL743" s="166"/>
      <c r="AM743" s="35" t="s">
        <v>116</v>
      </c>
      <c r="AN743" s="436"/>
      <c r="AO743" s="436"/>
      <c r="AP743" s="37"/>
      <c r="AQ743" s="37"/>
      <c r="AR743" s="37" t="s">
        <v>2386</v>
      </c>
      <c r="AS743" s="37"/>
      <c r="AT743" s="37"/>
      <c r="AU743" s="37"/>
      <c r="AV743" s="87"/>
      <c r="AW743" s="87"/>
      <c r="AX743" s="87"/>
      <c r="AY743" s="87"/>
      <c r="AZ743" s="168"/>
      <c r="BA743" s="168"/>
      <c r="BB743" s="168"/>
      <c r="BC743" s="168"/>
      <c r="BD743" s="49">
        <v>597</v>
      </c>
      <c r="BE743" s="168"/>
      <c r="BF743" s="168"/>
      <c r="BG743" s="168"/>
      <c r="BH743" s="168"/>
      <c r="BI743" s="168"/>
      <c r="BJ743" s="168"/>
      <c r="BK743" s="168"/>
      <c r="BL743" s="168"/>
      <c r="BM743" s="168"/>
      <c r="BN743" s="168"/>
      <c r="BO743" s="168"/>
      <c r="BP743" s="168"/>
      <c r="BQ743" s="168"/>
      <c r="BR743" s="168"/>
      <c r="BS743" s="168"/>
      <c r="BT743" s="168"/>
      <c r="BU743" s="168"/>
      <c r="BV743" s="168"/>
      <c r="BW743" s="168"/>
      <c r="BX743" s="168"/>
      <c r="BY743" s="168"/>
      <c r="BZ743" s="168"/>
      <c r="CA743" s="168"/>
      <c r="CB743" s="168"/>
      <c r="CC743" s="168"/>
      <c r="CD743" s="168"/>
      <c r="CE743" s="168"/>
      <c r="CF743" s="168"/>
      <c r="CG743" s="168"/>
      <c r="CH743" s="168"/>
      <c r="CI743" s="168"/>
      <c r="CJ743" s="168"/>
      <c r="CK743" s="168"/>
      <c r="CL743" s="168"/>
      <c r="CM743" s="168"/>
      <c r="CN743" s="168"/>
      <c r="CO743" s="168"/>
      <c r="CP743" s="168"/>
      <c r="CQ743" s="168"/>
      <c r="CR743" s="168"/>
      <c r="CS743" s="168"/>
      <c r="CT743" s="168"/>
      <c r="CU743" s="168"/>
      <c r="CV743" s="168"/>
      <c r="CW743" s="168"/>
      <c r="CX743" s="168"/>
      <c r="CY743" s="168"/>
      <c r="CZ743" s="168"/>
      <c r="DA743" s="168"/>
      <c r="DB743" s="168"/>
      <c r="DC743" s="168"/>
      <c r="DD743" s="168"/>
      <c r="DE743" s="168"/>
      <c r="DF743" s="168"/>
      <c r="DG743" s="168"/>
      <c r="DH743" s="168"/>
      <c r="DI743" s="168"/>
      <c r="DJ743" s="168"/>
      <c r="DK743" s="168"/>
      <c r="DL743" s="168"/>
      <c r="DM743" s="168"/>
      <c r="DN743" s="168"/>
      <c r="DO743" s="168"/>
      <c r="DP743" s="168"/>
      <c r="DQ743" s="168"/>
      <c r="DR743" s="168"/>
      <c r="DS743" s="168"/>
      <c r="DT743" s="168"/>
      <c r="DU743" s="168"/>
      <c r="DV743" s="168"/>
      <c r="DW743" s="168"/>
      <c r="DX743" s="168"/>
      <c r="DY743" s="168"/>
      <c r="DZ743" s="168"/>
      <c r="EA743" s="168"/>
      <c r="EB743" s="168"/>
      <c r="EC743" s="168"/>
      <c r="ED743" s="168"/>
      <c r="EE743" s="168"/>
      <c r="EF743" s="168"/>
      <c r="EG743" s="168"/>
      <c r="EH743" s="168"/>
      <c r="EI743" s="168"/>
      <c r="EJ743" s="168"/>
      <c r="EK743" s="168"/>
      <c r="EL743" s="168"/>
      <c r="EM743" s="168"/>
      <c r="EN743" s="168"/>
      <c r="EO743" s="168"/>
      <c r="EP743" s="168"/>
      <c r="EQ743" s="168"/>
      <c r="ER743" s="168"/>
      <c r="ES743" s="168"/>
      <c r="ET743" s="168"/>
      <c r="EU743" s="168"/>
      <c r="EV743" s="168"/>
      <c r="EW743" s="168"/>
      <c r="EX743" s="168"/>
      <c r="EY743" s="168"/>
      <c r="EZ743" s="168"/>
      <c r="FA743" s="168"/>
      <c r="FB743" s="168"/>
      <c r="FC743" s="168"/>
      <c r="FD743" s="168"/>
      <c r="FE743" s="168"/>
      <c r="FF743" s="168"/>
      <c r="FG743" s="168"/>
      <c r="FH743" s="168"/>
      <c r="FI743" s="168"/>
      <c r="FJ743" s="168"/>
      <c r="FK743" s="168"/>
      <c r="FL743" s="168"/>
      <c r="FM743" s="168"/>
      <c r="FN743" s="168"/>
      <c r="FO743" s="168"/>
      <c r="FP743" s="168"/>
      <c r="FQ743" s="168"/>
      <c r="FR743" s="168"/>
      <c r="FS743" s="168"/>
      <c r="FT743" s="168"/>
      <c r="FU743" s="168"/>
      <c r="FV743" s="168"/>
      <c r="FW743" s="168"/>
      <c r="FX743" s="168"/>
      <c r="FY743" s="168"/>
      <c r="FZ743" s="168"/>
      <c r="GA743" s="168"/>
      <c r="GB743" s="168"/>
      <c r="GC743" s="168"/>
      <c r="GD743" s="168"/>
      <c r="GE743" s="168"/>
      <c r="GF743" s="168"/>
      <c r="GG743" s="168"/>
      <c r="GH743" s="168"/>
      <c r="GI743" s="168"/>
      <c r="GJ743" s="168"/>
      <c r="GK743" s="168"/>
      <c r="GL743" s="168"/>
      <c r="GM743" s="168"/>
      <c r="GN743" s="168"/>
      <c r="GO743" s="168"/>
      <c r="GP743" s="168"/>
      <c r="GQ743" s="168"/>
      <c r="GR743" s="168"/>
      <c r="GS743" s="168"/>
      <c r="GT743" s="168"/>
      <c r="GU743" s="168"/>
      <c r="GV743" s="168"/>
      <c r="GW743" s="168"/>
      <c r="GX743" s="168"/>
      <c r="GY743" s="168"/>
      <c r="GZ743" s="168"/>
      <c r="HA743" s="168"/>
      <c r="HB743" s="168"/>
      <c r="HC743" s="168"/>
      <c r="HD743" s="168"/>
      <c r="HE743" s="168"/>
      <c r="HF743" s="168"/>
      <c r="HG743" s="168"/>
      <c r="HH743" s="168"/>
      <c r="HI743" s="168"/>
      <c r="HJ743" s="168"/>
      <c r="HK743" s="168"/>
      <c r="HL743" s="168"/>
      <c r="HM743" s="168"/>
      <c r="HN743" s="168"/>
      <c r="HO743" s="168"/>
      <c r="HP743" s="168"/>
      <c r="HQ743" s="168"/>
      <c r="HR743" s="168"/>
      <c r="HS743" s="168"/>
      <c r="HT743" s="168"/>
      <c r="HU743" s="168"/>
      <c r="HV743" s="168"/>
      <c r="HW743" s="168"/>
      <c r="HX743" s="168"/>
      <c r="HY743" s="168"/>
      <c r="HZ743" s="168"/>
      <c r="IA743" s="168"/>
      <c r="IB743" s="168"/>
      <c r="IC743" s="168"/>
      <c r="ID743" s="168"/>
      <c r="IE743" s="168"/>
      <c r="IF743" s="168"/>
      <c r="IG743" s="168"/>
      <c r="IH743" s="168"/>
      <c r="II743" s="168"/>
      <c r="IJ743" s="168"/>
      <c r="IK743" s="168"/>
      <c r="IL743" s="168"/>
      <c r="IM743" s="168"/>
      <c r="IN743" s="168"/>
      <c r="IO743" s="168"/>
      <c r="IP743" s="168"/>
      <c r="IQ743" s="168"/>
      <c r="IR743" s="168"/>
      <c r="IS743" s="168"/>
      <c r="IT743" s="168"/>
      <c r="IU743" s="168"/>
      <c r="IV743" s="168"/>
      <c r="IW743" s="168"/>
      <c r="IX743" s="168"/>
    </row>
    <row r="744" spans="1:258" ht="12.95" customHeight="1">
      <c r="A744" s="73" t="s">
        <v>350</v>
      </c>
      <c r="B744" s="228"/>
      <c r="C744" s="228"/>
      <c r="D744" s="143">
        <v>210026797</v>
      </c>
      <c r="E744" s="231" t="s">
        <v>1408</v>
      </c>
      <c r="F744" s="233">
        <v>22100666</v>
      </c>
      <c r="G744" s="37"/>
      <c r="H744" s="246" t="s">
        <v>2387</v>
      </c>
      <c r="I744" s="37" t="s">
        <v>539</v>
      </c>
      <c r="J744" s="37" t="s">
        <v>2388</v>
      </c>
      <c r="K744" s="149" t="s">
        <v>104</v>
      </c>
      <c r="L744" s="251" t="s">
        <v>2389</v>
      </c>
      <c r="M744" s="37"/>
      <c r="N744" s="39" t="s">
        <v>106</v>
      </c>
      <c r="O744" s="39" t="s">
        <v>107</v>
      </c>
      <c r="P744" s="37" t="s">
        <v>108</v>
      </c>
      <c r="Q744" s="39" t="s">
        <v>109</v>
      </c>
      <c r="R744" s="37" t="s">
        <v>110</v>
      </c>
      <c r="S744" s="395" t="s">
        <v>107</v>
      </c>
      <c r="T744" s="37" t="s">
        <v>122</v>
      </c>
      <c r="U744" s="37" t="s">
        <v>112</v>
      </c>
      <c r="V744" s="89">
        <v>60</v>
      </c>
      <c r="W744" s="37" t="s">
        <v>113</v>
      </c>
      <c r="X744" s="395"/>
      <c r="Y744" s="39"/>
      <c r="Z744" s="39"/>
      <c r="AA744" s="60"/>
      <c r="AB744" s="38">
        <v>90</v>
      </c>
      <c r="AC744" s="38">
        <v>10</v>
      </c>
      <c r="AD744" s="162" t="s">
        <v>129</v>
      </c>
      <c r="AE744" s="413" t="s">
        <v>115</v>
      </c>
      <c r="AF744" s="163">
        <v>360</v>
      </c>
      <c r="AG744" s="92">
        <v>402.5</v>
      </c>
      <c r="AH744" s="43">
        <v>0</v>
      </c>
      <c r="AI744" s="44">
        <f t="shared" si="45"/>
        <v>0</v>
      </c>
      <c r="AJ744" s="166"/>
      <c r="AK744" s="166"/>
      <c r="AL744" s="166"/>
      <c r="AM744" s="35" t="s">
        <v>116</v>
      </c>
      <c r="AN744" s="436"/>
      <c r="AO744" s="436"/>
      <c r="AP744" s="37"/>
      <c r="AQ744" s="37"/>
      <c r="AR744" s="37" t="s">
        <v>2390</v>
      </c>
      <c r="AS744" s="37"/>
      <c r="AT744" s="37"/>
      <c r="AU744" s="37"/>
      <c r="AV744" s="87"/>
      <c r="AW744" s="87"/>
      <c r="AX744" s="87"/>
      <c r="AY744" s="87"/>
      <c r="AZ744" s="168"/>
      <c r="BA744" s="168"/>
      <c r="BB744" s="168"/>
      <c r="BC744" s="168"/>
      <c r="BD744" s="49">
        <v>598</v>
      </c>
      <c r="BE744" s="168"/>
      <c r="BF744" s="168"/>
      <c r="BG744" s="168"/>
      <c r="BH744" s="168"/>
      <c r="BI744" s="168"/>
      <c r="BJ744" s="168"/>
      <c r="BK744" s="168"/>
      <c r="BL744" s="168"/>
      <c r="BM744" s="168"/>
      <c r="BN744" s="168"/>
      <c r="BO744" s="168"/>
      <c r="BP744" s="168"/>
      <c r="BQ744" s="168"/>
      <c r="BR744" s="168"/>
      <c r="BS744" s="168"/>
      <c r="BT744" s="168"/>
      <c r="BU744" s="168"/>
      <c r="BV744" s="168"/>
      <c r="BW744" s="168"/>
      <c r="BX744" s="168"/>
      <c r="BY744" s="168"/>
      <c r="BZ744" s="168"/>
      <c r="CA744" s="168"/>
      <c r="CB744" s="168"/>
      <c r="CC744" s="168"/>
      <c r="CD744" s="168"/>
      <c r="CE744" s="168"/>
      <c r="CF744" s="168"/>
      <c r="CG744" s="168"/>
      <c r="CH744" s="168"/>
      <c r="CI744" s="168"/>
      <c r="CJ744" s="168"/>
      <c r="CK744" s="168"/>
      <c r="CL744" s="168"/>
      <c r="CM744" s="168"/>
      <c r="CN744" s="168"/>
      <c r="CO744" s="168"/>
      <c r="CP744" s="168"/>
      <c r="CQ744" s="168"/>
      <c r="CR744" s="168"/>
      <c r="CS744" s="168"/>
      <c r="CT744" s="168"/>
      <c r="CU744" s="168"/>
      <c r="CV744" s="168"/>
      <c r="CW744" s="168"/>
      <c r="CX744" s="168"/>
      <c r="CY744" s="168"/>
      <c r="CZ744" s="168"/>
      <c r="DA744" s="168"/>
      <c r="DB744" s="168"/>
      <c r="DC744" s="168"/>
      <c r="DD744" s="168"/>
      <c r="DE744" s="168"/>
      <c r="DF744" s="168"/>
      <c r="DG744" s="168"/>
      <c r="DH744" s="168"/>
      <c r="DI744" s="168"/>
      <c r="DJ744" s="168"/>
      <c r="DK744" s="168"/>
      <c r="DL744" s="168"/>
      <c r="DM744" s="168"/>
      <c r="DN744" s="168"/>
      <c r="DO744" s="168"/>
      <c r="DP744" s="168"/>
      <c r="DQ744" s="168"/>
      <c r="DR744" s="168"/>
      <c r="DS744" s="168"/>
      <c r="DT744" s="168"/>
      <c r="DU744" s="168"/>
      <c r="DV744" s="168"/>
      <c r="DW744" s="168"/>
      <c r="DX744" s="168"/>
      <c r="DY744" s="168"/>
      <c r="DZ744" s="168"/>
      <c r="EA744" s="168"/>
      <c r="EB744" s="168"/>
      <c r="EC744" s="168"/>
      <c r="ED744" s="168"/>
      <c r="EE744" s="168"/>
      <c r="EF744" s="168"/>
      <c r="EG744" s="168"/>
      <c r="EH744" s="168"/>
      <c r="EI744" s="168"/>
      <c r="EJ744" s="168"/>
      <c r="EK744" s="168"/>
      <c r="EL744" s="168"/>
      <c r="EM744" s="168"/>
      <c r="EN744" s="168"/>
      <c r="EO744" s="168"/>
      <c r="EP744" s="168"/>
      <c r="EQ744" s="168"/>
      <c r="ER744" s="168"/>
      <c r="ES744" s="168"/>
      <c r="ET744" s="168"/>
      <c r="EU744" s="168"/>
      <c r="EV744" s="168"/>
      <c r="EW744" s="168"/>
      <c r="EX744" s="168"/>
      <c r="EY744" s="168"/>
      <c r="EZ744" s="168"/>
      <c r="FA744" s="168"/>
      <c r="FB744" s="168"/>
      <c r="FC744" s="168"/>
      <c r="FD744" s="168"/>
      <c r="FE744" s="168"/>
      <c r="FF744" s="168"/>
      <c r="FG744" s="168"/>
      <c r="FH744" s="168"/>
      <c r="FI744" s="168"/>
      <c r="FJ744" s="168"/>
      <c r="FK744" s="168"/>
      <c r="FL744" s="168"/>
      <c r="FM744" s="168"/>
      <c r="FN744" s="168"/>
      <c r="FO744" s="168"/>
      <c r="FP744" s="168"/>
      <c r="FQ744" s="168"/>
      <c r="FR744" s="168"/>
      <c r="FS744" s="168"/>
      <c r="FT744" s="168"/>
      <c r="FU744" s="168"/>
      <c r="FV744" s="168"/>
      <c r="FW744" s="168"/>
      <c r="FX744" s="168"/>
      <c r="FY744" s="168"/>
      <c r="FZ744" s="168"/>
      <c r="GA744" s="168"/>
      <c r="GB744" s="168"/>
      <c r="GC744" s="168"/>
      <c r="GD744" s="168"/>
      <c r="GE744" s="168"/>
      <c r="GF744" s="168"/>
      <c r="GG744" s="168"/>
      <c r="GH744" s="168"/>
      <c r="GI744" s="168"/>
      <c r="GJ744" s="168"/>
      <c r="GK744" s="168"/>
      <c r="GL744" s="168"/>
      <c r="GM744" s="168"/>
      <c r="GN744" s="168"/>
      <c r="GO744" s="168"/>
      <c r="GP744" s="168"/>
      <c r="GQ744" s="168"/>
      <c r="GR744" s="168"/>
      <c r="GS744" s="168"/>
      <c r="GT744" s="168"/>
      <c r="GU744" s="168"/>
      <c r="GV744" s="168"/>
      <c r="GW744" s="168"/>
      <c r="GX744" s="168"/>
      <c r="GY744" s="168"/>
      <c r="GZ744" s="168"/>
      <c r="HA744" s="168"/>
      <c r="HB744" s="168"/>
      <c r="HC744" s="168"/>
      <c r="HD744" s="168"/>
      <c r="HE744" s="168"/>
      <c r="HF744" s="168"/>
      <c r="HG744" s="168"/>
      <c r="HH744" s="168"/>
      <c r="HI744" s="168"/>
      <c r="HJ744" s="168"/>
      <c r="HK744" s="168"/>
      <c r="HL744" s="168"/>
      <c r="HM744" s="168"/>
      <c r="HN744" s="168"/>
      <c r="HO744" s="168"/>
      <c r="HP744" s="168"/>
      <c r="HQ744" s="168"/>
      <c r="HR744" s="168"/>
      <c r="HS744" s="168"/>
      <c r="HT744" s="168"/>
      <c r="HU744" s="168"/>
      <c r="HV744" s="168"/>
      <c r="HW744" s="168"/>
      <c r="HX744" s="168"/>
      <c r="HY744" s="168"/>
      <c r="HZ744" s="168"/>
      <c r="IA744" s="168"/>
      <c r="IB744" s="168"/>
      <c r="IC744" s="168"/>
      <c r="ID744" s="168"/>
      <c r="IE744" s="168"/>
      <c r="IF744" s="168"/>
      <c r="IG744" s="168"/>
      <c r="IH744" s="168"/>
      <c r="II744" s="168"/>
      <c r="IJ744" s="168"/>
      <c r="IK744" s="168"/>
      <c r="IL744" s="168"/>
      <c r="IM744" s="168"/>
      <c r="IN744" s="168"/>
      <c r="IO744" s="168"/>
      <c r="IP744" s="168"/>
      <c r="IQ744" s="168"/>
      <c r="IR744" s="168"/>
      <c r="IS744" s="168"/>
      <c r="IT744" s="168"/>
      <c r="IU744" s="168"/>
      <c r="IV744" s="168"/>
      <c r="IW744" s="168"/>
      <c r="IX744" s="168"/>
    </row>
    <row r="745" spans="1:258" ht="12.95" customHeight="1">
      <c r="A745" s="73" t="s">
        <v>350</v>
      </c>
      <c r="B745" s="617"/>
      <c r="C745" s="617"/>
      <c r="D745" s="143">
        <v>210026797</v>
      </c>
      <c r="E745" s="1108" t="s">
        <v>4878</v>
      </c>
      <c r="F745" s="617"/>
      <c r="G745" s="617"/>
      <c r="H745" s="1122" t="s">
        <v>2387</v>
      </c>
      <c r="I745" s="741" t="s">
        <v>539</v>
      </c>
      <c r="J745" s="741" t="s">
        <v>2388</v>
      </c>
      <c r="K745" s="1123" t="s">
        <v>104</v>
      </c>
      <c r="L745" s="156" t="s">
        <v>2389</v>
      </c>
      <c r="M745" s="547"/>
      <c r="N745" s="76" t="s">
        <v>106</v>
      </c>
      <c r="O745" s="469" t="s">
        <v>107</v>
      </c>
      <c r="P745" s="741" t="s">
        <v>108</v>
      </c>
      <c r="Q745" s="469" t="s">
        <v>2140</v>
      </c>
      <c r="R745" s="547" t="s">
        <v>110</v>
      </c>
      <c r="S745" s="475" t="s">
        <v>107</v>
      </c>
      <c r="T745" s="741" t="s">
        <v>122</v>
      </c>
      <c r="U745" s="741" t="s">
        <v>112</v>
      </c>
      <c r="V745" s="469">
        <v>60</v>
      </c>
      <c r="W745" s="741" t="s">
        <v>113</v>
      </c>
      <c r="X745" s="475"/>
      <c r="Y745" s="469"/>
      <c r="Z745" s="469"/>
      <c r="AA745" s="595">
        <v>0</v>
      </c>
      <c r="AB745" s="472">
        <v>90</v>
      </c>
      <c r="AC745" s="472">
        <v>10</v>
      </c>
      <c r="AD745" s="1106" t="s">
        <v>129</v>
      </c>
      <c r="AE745" s="1124" t="s">
        <v>115</v>
      </c>
      <c r="AF745" s="745">
        <v>200</v>
      </c>
      <c r="AG745" s="745">
        <v>402.5</v>
      </c>
      <c r="AH745" s="1051">
        <v>80500</v>
      </c>
      <c r="AI745" s="1051">
        <f t="shared" si="45"/>
        <v>90160.000000000015</v>
      </c>
      <c r="AJ745" s="1052"/>
      <c r="AK745" s="1053"/>
      <c r="AL745" s="1053"/>
      <c r="AM745" s="466" t="s">
        <v>116</v>
      </c>
      <c r="AN745" s="1125"/>
      <c r="AO745" s="1125"/>
      <c r="AP745" s="741"/>
      <c r="AQ745" s="741"/>
      <c r="AR745" s="741" t="s">
        <v>2390</v>
      </c>
      <c r="AS745" s="741"/>
      <c r="AT745" s="741"/>
      <c r="AU745" s="741"/>
      <c r="AV745" s="87"/>
      <c r="AW745" s="87"/>
      <c r="AX745" s="87"/>
      <c r="AY745" s="741" t="s">
        <v>3855</v>
      </c>
      <c r="AZ745" s="1060" t="s">
        <v>105</v>
      </c>
      <c r="BA745" s="366"/>
      <c r="BB745" s="366"/>
      <c r="BC745" s="118" t="e">
        <f>VLOOKUP(#REF!,$E$13:$BD$2009,53,0)</f>
        <v>#REF!</v>
      </c>
      <c r="BD745" s="785" t="e">
        <f>BC745+0.5</f>
        <v>#REF!</v>
      </c>
      <c r="BE745" s="168"/>
      <c r="BF745" s="168"/>
      <c r="BG745" s="168"/>
      <c r="BH745" s="168"/>
      <c r="BI745" s="168"/>
      <c r="BJ745" s="168"/>
      <c r="BK745" s="168"/>
      <c r="BL745" s="168"/>
      <c r="BM745" s="168"/>
      <c r="BN745" s="168"/>
      <c r="BO745" s="168"/>
      <c r="BP745" s="168"/>
      <c r="BQ745" s="168"/>
      <c r="BR745" s="168"/>
      <c r="BS745" s="168"/>
      <c r="BT745" s="168"/>
      <c r="BU745" s="168"/>
      <c r="BV745" s="168"/>
      <c r="BW745" s="168"/>
      <c r="BX745" s="168"/>
      <c r="BY745" s="168"/>
      <c r="BZ745" s="168"/>
      <c r="CA745" s="168"/>
      <c r="CB745" s="168"/>
      <c r="CC745" s="168"/>
      <c r="CD745" s="168"/>
      <c r="CE745" s="168"/>
      <c r="CF745" s="168"/>
      <c r="CG745" s="168"/>
      <c r="CH745" s="168"/>
      <c r="CI745" s="168"/>
      <c r="CJ745" s="168"/>
      <c r="CK745" s="168"/>
      <c r="CL745" s="168"/>
      <c r="CM745" s="168"/>
      <c r="CN745" s="168"/>
      <c r="CO745" s="168"/>
      <c r="CP745" s="168"/>
      <c r="CQ745" s="168"/>
      <c r="CR745" s="168"/>
      <c r="CS745" s="168"/>
      <c r="CT745" s="168"/>
      <c r="CU745" s="168"/>
      <c r="CV745" s="168"/>
      <c r="CW745" s="168"/>
      <c r="CX745" s="168"/>
      <c r="CY745" s="168"/>
      <c r="CZ745" s="168"/>
      <c r="DA745" s="168"/>
      <c r="DB745" s="168"/>
      <c r="DC745" s="168"/>
      <c r="DD745" s="168"/>
      <c r="DE745" s="168"/>
      <c r="DF745" s="168"/>
      <c r="DG745" s="168"/>
      <c r="DH745" s="168"/>
      <c r="DI745" s="168"/>
      <c r="DJ745" s="168"/>
      <c r="DK745" s="168"/>
      <c r="DL745" s="168"/>
      <c r="DM745" s="168"/>
      <c r="DN745" s="168"/>
      <c r="DO745" s="168"/>
      <c r="DP745" s="168"/>
      <c r="DQ745" s="168"/>
      <c r="DR745" s="168"/>
      <c r="DS745" s="168"/>
      <c r="DT745" s="168"/>
      <c r="DU745" s="168"/>
      <c r="DV745" s="168"/>
      <c r="DW745" s="168"/>
      <c r="DX745" s="168"/>
      <c r="DY745" s="168"/>
      <c r="DZ745" s="168"/>
      <c r="EA745" s="168"/>
      <c r="EB745" s="168"/>
      <c r="EC745" s="168"/>
      <c r="ED745" s="168"/>
      <c r="EE745" s="168"/>
      <c r="EF745" s="168"/>
      <c r="EG745" s="168"/>
      <c r="EH745" s="168"/>
      <c r="EI745" s="168"/>
      <c r="EJ745" s="168"/>
      <c r="EK745" s="168"/>
      <c r="EL745" s="168"/>
      <c r="EM745" s="168"/>
      <c r="EN745" s="168"/>
      <c r="EO745" s="168"/>
      <c r="EP745" s="168"/>
      <c r="EQ745" s="168"/>
      <c r="ER745" s="168"/>
      <c r="ES745" s="168"/>
      <c r="ET745" s="168"/>
      <c r="EU745" s="168"/>
      <c r="EV745" s="168"/>
      <c r="EW745" s="168"/>
      <c r="EX745" s="168"/>
      <c r="EY745" s="168"/>
      <c r="EZ745" s="168"/>
      <c r="FA745" s="168"/>
      <c r="FB745" s="168"/>
      <c r="FC745" s="168"/>
      <c r="FD745" s="168"/>
      <c r="FE745" s="168"/>
      <c r="FF745" s="168"/>
      <c r="FG745" s="168"/>
      <c r="FH745" s="168"/>
      <c r="FI745" s="168"/>
      <c r="FJ745" s="168"/>
      <c r="FK745" s="168"/>
      <c r="FL745" s="168"/>
      <c r="FM745" s="168"/>
      <c r="FN745" s="168"/>
      <c r="FO745" s="168"/>
      <c r="FP745" s="168"/>
      <c r="FQ745" s="168"/>
      <c r="FR745" s="168"/>
      <c r="FS745" s="168"/>
      <c r="FT745" s="168"/>
      <c r="FU745" s="168"/>
      <c r="FV745" s="168"/>
      <c r="FW745" s="168"/>
      <c r="FX745" s="168"/>
      <c r="FY745" s="168"/>
      <c r="FZ745" s="168"/>
      <c r="GA745" s="168"/>
      <c r="GB745" s="168"/>
      <c r="GC745" s="168"/>
      <c r="GD745" s="168"/>
      <c r="GE745" s="168"/>
      <c r="GF745" s="168"/>
      <c r="GG745" s="168"/>
      <c r="GH745" s="168"/>
      <c r="GI745" s="168"/>
      <c r="GJ745" s="168"/>
      <c r="GK745" s="168"/>
      <c r="GL745" s="168"/>
      <c r="GM745" s="168"/>
      <c r="GN745" s="168"/>
      <c r="GO745" s="168"/>
      <c r="GP745" s="168"/>
      <c r="GQ745" s="168"/>
      <c r="GR745" s="168"/>
      <c r="GS745" s="168"/>
      <c r="GT745" s="168"/>
      <c r="GU745" s="168"/>
      <c r="GV745" s="168"/>
      <c r="GW745" s="168"/>
      <c r="GX745" s="168"/>
      <c r="GY745" s="168"/>
      <c r="GZ745" s="168"/>
      <c r="HA745" s="168"/>
      <c r="HB745" s="168"/>
      <c r="HC745" s="168"/>
      <c r="HD745" s="168"/>
      <c r="HE745" s="168"/>
      <c r="HF745" s="168"/>
      <c r="HG745" s="168"/>
      <c r="HH745" s="168"/>
      <c r="HI745" s="168"/>
      <c r="HJ745" s="168"/>
      <c r="HK745" s="168"/>
      <c r="HL745" s="168"/>
      <c r="HM745" s="168"/>
      <c r="HN745" s="168"/>
      <c r="HO745" s="168"/>
      <c r="HP745" s="168"/>
      <c r="HQ745" s="168"/>
      <c r="HR745" s="168"/>
      <c r="HS745" s="168"/>
      <c r="HT745" s="168"/>
      <c r="HU745" s="168"/>
      <c r="HV745" s="168"/>
      <c r="HW745" s="168"/>
      <c r="HX745" s="168"/>
      <c r="HY745" s="168"/>
      <c r="HZ745" s="168"/>
      <c r="IA745" s="168"/>
      <c r="IB745" s="168"/>
      <c r="IC745" s="168"/>
      <c r="ID745" s="168"/>
      <c r="IE745" s="168"/>
      <c r="IF745" s="168"/>
      <c r="IG745" s="168"/>
      <c r="IH745" s="168"/>
      <c r="II745" s="168"/>
      <c r="IJ745" s="168"/>
      <c r="IK745" s="168"/>
      <c r="IL745" s="168"/>
      <c r="IM745" s="168"/>
      <c r="IN745" s="168"/>
      <c r="IO745" s="168"/>
      <c r="IP745" s="168"/>
      <c r="IQ745" s="168"/>
      <c r="IR745" s="168"/>
      <c r="IS745" s="168"/>
      <c r="IT745" s="168"/>
      <c r="IU745" s="168"/>
      <c r="IV745" s="168"/>
      <c r="IW745" s="168"/>
      <c r="IX745" s="168"/>
    </row>
    <row r="746" spans="1:258" ht="12.95" customHeight="1">
      <c r="A746" s="73" t="s">
        <v>350</v>
      </c>
      <c r="B746" s="228"/>
      <c r="C746" s="228"/>
      <c r="D746" s="143">
        <v>210026798</v>
      </c>
      <c r="E746" s="231" t="s">
        <v>1409</v>
      </c>
      <c r="F746" s="233">
        <v>22100667</v>
      </c>
      <c r="G746" s="37"/>
      <c r="H746" s="847" t="s">
        <v>2387</v>
      </c>
      <c r="I746" s="149" t="s">
        <v>539</v>
      </c>
      <c r="J746" s="149" t="s">
        <v>2388</v>
      </c>
      <c r="K746" s="37" t="s">
        <v>104</v>
      </c>
      <c r="L746" s="251" t="s">
        <v>2389</v>
      </c>
      <c r="M746" s="37"/>
      <c r="N746" s="395" t="s">
        <v>106</v>
      </c>
      <c r="O746" s="39" t="s">
        <v>107</v>
      </c>
      <c r="P746" s="37" t="s">
        <v>108</v>
      </c>
      <c r="Q746" s="39" t="s">
        <v>109</v>
      </c>
      <c r="R746" s="37" t="s">
        <v>110</v>
      </c>
      <c r="S746" s="39" t="s">
        <v>107</v>
      </c>
      <c r="T746" s="37" t="s">
        <v>122</v>
      </c>
      <c r="U746" s="37" t="s">
        <v>112</v>
      </c>
      <c r="V746" s="89">
        <v>60</v>
      </c>
      <c r="W746" s="37" t="s">
        <v>113</v>
      </c>
      <c r="X746" s="395"/>
      <c r="Y746" s="39"/>
      <c r="Z746" s="39"/>
      <c r="AA746" s="60"/>
      <c r="AB746" s="38">
        <v>90</v>
      </c>
      <c r="AC746" s="38">
        <v>10</v>
      </c>
      <c r="AD746" s="162" t="s">
        <v>129</v>
      </c>
      <c r="AE746" s="413" t="s">
        <v>115</v>
      </c>
      <c r="AF746" s="163">
        <v>450</v>
      </c>
      <c r="AG746" s="92">
        <v>542.79999999999995</v>
      </c>
      <c r="AH746" s="164">
        <f>AF746*AG746</f>
        <v>244259.99999999997</v>
      </c>
      <c r="AI746" s="165">
        <f t="shared" si="45"/>
        <v>273571.20000000001</v>
      </c>
      <c r="AJ746" s="166"/>
      <c r="AK746" s="166"/>
      <c r="AL746" s="275"/>
      <c r="AM746" s="35" t="s">
        <v>116</v>
      </c>
      <c r="AN746" s="436"/>
      <c r="AO746" s="438"/>
      <c r="AP746" s="37"/>
      <c r="AQ746" s="37"/>
      <c r="AR746" s="37" t="s">
        <v>2391</v>
      </c>
      <c r="AS746" s="37"/>
      <c r="AT746" s="37"/>
      <c r="AU746" s="37"/>
      <c r="AV746" s="87"/>
      <c r="AW746" s="87"/>
      <c r="AX746" s="87"/>
      <c r="AY746" s="87"/>
      <c r="AZ746" s="168"/>
      <c r="BA746" s="168"/>
      <c r="BB746" s="168"/>
      <c r="BC746" s="168"/>
      <c r="BD746" s="49">
        <v>599</v>
      </c>
      <c r="BE746" s="168"/>
      <c r="BF746" s="168"/>
      <c r="BG746" s="168"/>
      <c r="BH746" s="168"/>
      <c r="BI746" s="168"/>
      <c r="BJ746" s="168"/>
      <c r="BK746" s="168"/>
      <c r="BL746" s="168"/>
      <c r="BM746" s="168"/>
      <c r="BN746" s="168"/>
      <c r="BO746" s="168"/>
      <c r="BP746" s="168"/>
      <c r="BQ746" s="168"/>
      <c r="BR746" s="168"/>
      <c r="BS746" s="168"/>
      <c r="BT746" s="168"/>
      <c r="BU746" s="168"/>
      <c r="BV746" s="168"/>
      <c r="BW746" s="168"/>
      <c r="BX746" s="168"/>
      <c r="BY746" s="168"/>
      <c r="BZ746" s="168"/>
      <c r="CA746" s="168"/>
      <c r="CB746" s="168"/>
      <c r="CC746" s="168"/>
      <c r="CD746" s="168"/>
      <c r="CE746" s="168"/>
      <c r="CF746" s="168"/>
      <c r="CG746" s="168"/>
      <c r="CH746" s="168"/>
      <c r="CI746" s="168"/>
      <c r="CJ746" s="168"/>
      <c r="CK746" s="168"/>
      <c r="CL746" s="168"/>
      <c r="CM746" s="168"/>
      <c r="CN746" s="168"/>
      <c r="CO746" s="168"/>
      <c r="CP746" s="168"/>
      <c r="CQ746" s="168"/>
      <c r="CR746" s="168"/>
      <c r="CS746" s="168"/>
      <c r="CT746" s="168"/>
      <c r="CU746" s="168"/>
      <c r="CV746" s="168"/>
      <c r="CW746" s="168"/>
      <c r="CX746" s="168"/>
      <c r="CY746" s="168"/>
      <c r="CZ746" s="168"/>
      <c r="DA746" s="168"/>
      <c r="DB746" s="168"/>
      <c r="DC746" s="168"/>
      <c r="DD746" s="168"/>
      <c r="DE746" s="168"/>
      <c r="DF746" s="168"/>
      <c r="DG746" s="168"/>
      <c r="DH746" s="168"/>
      <c r="DI746" s="168"/>
      <c r="DJ746" s="168"/>
      <c r="DK746" s="168"/>
      <c r="DL746" s="168"/>
      <c r="DM746" s="168"/>
      <c r="DN746" s="168"/>
      <c r="DO746" s="168"/>
      <c r="DP746" s="168"/>
      <c r="DQ746" s="168"/>
      <c r="DR746" s="168"/>
      <c r="DS746" s="168"/>
      <c r="DT746" s="168"/>
      <c r="DU746" s="168"/>
      <c r="DV746" s="168"/>
      <c r="DW746" s="168"/>
      <c r="DX746" s="168"/>
      <c r="DY746" s="168"/>
      <c r="DZ746" s="168"/>
      <c r="EA746" s="168"/>
      <c r="EB746" s="168"/>
      <c r="EC746" s="168"/>
      <c r="ED746" s="168"/>
      <c r="EE746" s="168"/>
      <c r="EF746" s="168"/>
      <c r="EG746" s="168"/>
      <c r="EH746" s="168"/>
      <c r="EI746" s="168"/>
      <c r="EJ746" s="168"/>
      <c r="EK746" s="168"/>
      <c r="EL746" s="168"/>
      <c r="EM746" s="168"/>
      <c r="EN746" s="168"/>
      <c r="EO746" s="168"/>
      <c r="EP746" s="168"/>
      <c r="EQ746" s="168"/>
      <c r="ER746" s="168"/>
      <c r="ES746" s="168"/>
      <c r="ET746" s="168"/>
      <c r="EU746" s="168"/>
      <c r="EV746" s="168"/>
      <c r="EW746" s="168"/>
      <c r="EX746" s="168"/>
      <c r="EY746" s="168"/>
      <c r="EZ746" s="168"/>
      <c r="FA746" s="168"/>
      <c r="FB746" s="168"/>
      <c r="FC746" s="168"/>
      <c r="FD746" s="168"/>
      <c r="FE746" s="168"/>
      <c r="FF746" s="168"/>
      <c r="FG746" s="168"/>
      <c r="FH746" s="168"/>
      <c r="FI746" s="168"/>
      <c r="FJ746" s="168"/>
      <c r="FK746" s="168"/>
      <c r="FL746" s="168"/>
      <c r="FM746" s="168"/>
      <c r="FN746" s="168"/>
      <c r="FO746" s="168"/>
      <c r="FP746" s="168"/>
      <c r="FQ746" s="168"/>
      <c r="FR746" s="168"/>
      <c r="FS746" s="168"/>
      <c r="FT746" s="168"/>
      <c r="FU746" s="168"/>
      <c r="FV746" s="168"/>
      <c r="FW746" s="168"/>
      <c r="FX746" s="168"/>
      <c r="FY746" s="168"/>
      <c r="FZ746" s="168"/>
      <c r="GA746" s="168"/>
      <c r="GB746" s="168"/>
      <c r="GC746" s="168"/>
      <c r="GD746" s="168"/>
      <c r="GE746" s="168"/>
      <c r="GF746" s="168"/>
      <c r="GG746" s="168"/>
      <c r="GH746" s="168"/>
      <c r="GI746" s="168"/>
      <c r="GJ746" s="168"/>
      <c r="GK746" s="168"/>
      <c r="GL746" s="168"/>
      <c r="GM746" s="168"/>
      <c r="GN746" s="168"/>
      <c r="GO746" s="168"/>
      <c r="GP746" s="168"/>
      <c r="GQ746" s="168"/>
      <c r="GR746" s="168"/>
      <c r="GS746" s="168"/>
      <c r="GT746" s="168"/>
      <c r="GU746" s="168"/>
      <c r="GV746" s="168"/>
      <c r="GW746" s="168"/>
      <c r="GX746" s="168"/>
      <c r="GY746" s="168"/>
      <c r="GZ746" s="168"/>
      <c r="HA746" s="168"/>
      <c r="HB746" s="168"/>
      <c r="HC746" s="168"/>
      <c r="HD746" s="168"/>
      <c r="HE746" s="168"/>
      <c r="HF746" s="168"/>
      <c r="HG746" s="168"/>
      <c r="HH746" s="168"/>
      <c r="HI746" s="168"/>
      <c r="HJ746" s="168"/>
      <c r="HK746" s="168"/>
      <c r="HL746" s="168"/>
      <c r="HM746" s="168"/>
      <c r="HN746" s="168"/>
      <c r="HO746" s="168"/>
      <c r="HP746" s="168"/>
      <c r="HQ746" s="168"/>
      <c r="HR746" s="168"/>
      <c r="HS746" s="168"/>
      <c r="HT746" s="168"/>
      <c r="HU746" s="168"/>
      <c r="HV746" s="168"/>
      <c r="HW746" s="168"/>
      <c r="HX746" s="168"/>
      <c r="HY746" s="168"/>
      <c r="HZ746" s="168"/>
      <c r="IA746" s="168"/>
      <c r="IB746" s="168"/>
      <c r="IC746" s="168"/>
      <c r="ID746" s="168"/>
      <c r="IE746" s="168"/>
      <c r="IF746" s="168"/>
      <c r="IG746" s="168"/>
      <c r="IH746" s="168"/>
      <c r="II746" s="168"/>
      <c r="IJ746" s="168"/>
      <c r="IK746" s="168"/>
      <c r="IL746" s="168"/>
      <c r="IM746" s="168"/>
      <c r="IN746" s="168"/>
      <c r="IO746" s="168"/>
      <c r="IP746" s="168"/>
      <c r="IQ746" s="168"/>
      <c r="IR746" s="168"/>
      <c r="IS746" s="168"/>
      <c r="IT746" s="168"/>
      <c r="IU746" s="168"/>
      <c r="IV746" s="168"/>
      <c r="IW746" s="168"/>
      <c r="IX746" s="168"/>
    </row>
    <row r="747" spans="1:258" ht="12.95" customHeight="1">
      <c r="A747" s="73" t="s">
        <v>350</v>
      </c>
      <c r="B747" s="228"/>
      <c r="C747" s="228"/>
      <c r="D747" s="143">
        <v>210009765</v>
      </c>
      <c r="E747" s="231" t="s">
        <v>1448</v>
      </c>
      <c r="F747" s="233">
        <v>22100668</v>
      </c>
      <c r="G747" s="153"/>
      <c r="H747" s="37" t="s">
        <v>538</v>
      </c>
      <c r="I747" s="244" t="s">
        <v>539</v>
      </c>
      <c r="J747" s="149" t="s">
        <v>540</v>
      </c>
      <c r="K747" s="37" t="s">
        <v>104</v>
      </c>
      <c r="L747" s="251" t="s">
        <v>105</v>
      </c>
      <c r="M747" s="37"/>
      <c r="N747" s="395" t="s">
        <v>106</v>
      </c>
      <c r="O747" s="39" t="s">
        <v>107</v>
      </c>
      <c r="P747" s="37" t="s">
        <v>108</v>
      </c>
      <c r="Q747" s="39" t="s">
        <v>109</v>
      </c>
      <c r="R747" s="37" t="s">
        <v>110</v>
      </c>
      <c r="S747" s="39" t="s">
        <v>107</v>
      </c>
      <c r="T747" s="149" t="s">
        <v>122</v>
      </c>
      <c r="U747" s="37" t="s">
        <v>112</v>
      </c>
      <c r="V747" s="89">
        <v>60</v>
      </c>
      <c r="W747" s="37" t="s">
        <v>113</v>
      </c>
      <c r="X747" s="395"/>
      <c r="Y747" s="39"/>
      <c r="Z747" s="39"/>
      <c r="AA747" s="60"/>
      <c r="AB747" s="38">
        <v>90</v>
      </c>
      <c r="AC747" s="38">
        <v>10</v>
      </c>
      <c r="AD747" s="162" t="s">
        <v>179</v>
      </c>
      <c r="AE747" s="413" t="s">
        <v>115</v>
      </c>
      <c r="AF747" s="163">
        <v>5</v>
      </c>
      <c r="AG747" s="92">
        <v>473000</v>
      </c>
      <c r="AH747" s="43">
        <v>0</v>
      </c>
      <c r="AI747" s="44">
        <f t="shared" si="45"/>
        <v>0</v>
      </c>
      <c r="AJ747" s="166"/>
      <c r="AK747" s="166"/>
      <c r="AL747" s="275"/>
      <c r="AM747" s="35" t="s">
        <v>116</v>
      </c>
      <c r="AN747" s="438"/>
      <c r="AO747" s="438"/>
      <c r="AP747" s="37"/>
      <c r="AQ747" s="37"/>
      <c r="AR747" s="37" t="s">
        <v>2392</v>
      </c>
      <c r="AS747" s="37"/>
      <c r="AT747" s="37"/>
      <c r="AU747" s="37"/>
      <c r="AV747" s="87"/>
      <c r="AW747" s="87"/>
      <c r="AX747" s="87"/>
      <c r="AY747" s="87"/>
      <c r="AZ747" s="168"/>
      <c r="BA747" s="168"/>
      <c r="BB747" s="168"/>
      <c r="BC747" s="168"/>
      <c r="BD747" s="49">
        <v>600</v>
      </c>
      <c r="BE747" s="168"/>
      <c r="BF747" s="168"/>
      <c r="BG747" s="168"/>
      <c r="BH747" s="168"/>
      <c r="BI747" s="168"/>
      <c r="BJ747" s="168"/>
      <c r="BK747" s="168"/>
      <c r="BL747" s="168"/>
      <c r="BM747" s="168"/>
      <c r="BN747" s="168"/>
      <c r="BO747" s="168"/>
      <c r="BP747" s="168"/>
      <c r="BQ747" s="168"/>
      <c r="BR747" s="168"/>
      <c r="BS747" s="168"/>
      <c r="BT747" s="168"/>
      <c r="BU747" s="168"/>
      <c r="BV747" s="168"/>
      <c r="BW747" s="168"/>
      <c r="BX747" s="168"/>
      <c r="BY747" s="168"/>
      <c r="BZ747" s="168"/>
      <c r="CA747" s="168"/>
      <c r="CB747" s="168"/>
      <c r="CC747" s="168"/>
      <c r="CD747" s="168"/>
      <c r="CE747" s="168"/>
      <c r="CF747" s="168"/>
      <c r="CG747" s="168"/>
      <c r="CH747" s="168"/>
      <c r="CI747" s="168"/>
      <c r="CJ747" s="168"/>
      <c r="CK747" s="168"/>
      <c r="CL747" s="168"/>
      <c r="CM747" s="168"/>
      <c r="CN747" s="168"/>
      <c r="CO747" s="168"/>
      <c r="CP747" s="168"/>
      <c r="CQ747" s="168"/>
      <c r="CR747" s="168"/>
      <c r="CS747" s="168"/>
      <c r="CT747" s="168"/>
      <c r="CU747" s="168"/>
      <c r="CV747" s="168"/>
      <c r="CW747" s="168"/>
      <c r="CX747" s="168"/>
      <c r="CY747" s="168"/>
      <c r="CZ747" s="168"/>
      <c r="DA747" s="168"/>
      <c r="DB747" s="168"/>
      <c r="DC747" s="168"/>
      <c r="DD747" s="168"/>
      <c r="DE747" s="168"/>
      <c r="DF747" s="168"/>
      <c r="DG747" s="168"/>
      <c r="DH747" s="168"/>
      <c r="DI747" s="168"/>
      <c r="DJ747" s="168"/>
      <c r="DK747" s="168"/>
      <c r="DL747" s="168"/>
      <c r="DM747" s="168"/>
      <c r="DN747" s="168"/>
      <c r="DO747" s="168"/>
      <c r="DP747" s="168"/>
      <c r="DQ747" s="168"/>
      <c r="DR747" s="168"/>
      <c r="DS747" s="168"/>
      <c r="DT747" s="168"/>
      <c r="DU747" s="168"/>
      <c r="DV747" s="168"/>
      <c r="DW747" s="168"/>
      <c r="DX747" s="168"/>
      <c r="DY747" s="168"/>
      <c r="DZ747" s="168"/>
      <c r="EA747" s="168"/>
      <c r="EB747" s="168"/>
      <c r="EC747" s="168"/>
      <c r="ED747" s="168"/>
      <c r="EE747" s="168"/>
      <c r="EF747" s="168"/>
      <c r="EG747" s="168"/>
      <c r="EH747" s="168"/>
      <c r="EI747" s="168"/>
      <c r="EJ747" s="168"/>
      <c r="EK747" s="168"/>
      <c r="EL747" s="168"/>
      <c r="EM747" s="168"/>
      <c r="EN747" s="168"/>
      <c r="EO747" s="168"/>
      <c r="EP747" s="168"/>
      <c r="EQ747" s="168"/>
      <c r="ER747" s="168"/>
      <c r="ES747" s="168"/>
      <c r="ET747" s="168"/>
      <c r="EU747" s="168"/>
      <c r="EV747" s="168"/>
      <c r="EW747" s="168"/>
      <c r="EX747" s="168"/>
      <c r="EY747" s="168"/>
      <c r="EZ747" s="168"/>
      <c r="FA747" s="168"/>
      <c r="FB747" s="168"/>
      <c r="FC747" s="168"/>
      <c r="FD747" s="168"/>
      <c r="FE747" s="168"/>
      <c r="FF747" s="168"/>
      <c r="FG747" s="168"/>
      <c r="FH747" s="168"/>
      <c r="FI747" s="168"/>
      <c r="FJ747" s="168"/>
      <c r="FK747" s="168"/>
      <c r="FL747" s="168"/>
      <c r="FM747" s="168"/>
      <c r="FN747" s="168"/>
      <c r="FO747" s="168"/>
      <c r="FP747" s="168"/>
      <c r="FQ747" s="168"/>
      <c r="FR747" s="168"/>
      <c r="FS747" s="168"/>
      <c r="FT747" s="168"/>
      <c r="FU747" s="168"/>
      <c r="FV747" s="168"/>
      <c r="FW747" s="168"/>
      <c r="FX747" s="168"/>
      <c r="FY747" s="168"/>
      <c r="FZ747" s="168"/>
      <c r="GA747" s="168"/>
      <c r="GB747" s="168"/>
      <c r="GC747" s="168"/>
      <c r="GD747" s="168"/>
      <c r="GE747" s="168"/>
      <c r="GF747" s="168"/>
      <c r="GG747" s="168"/>
      <c r="GH747" s="168"/>
      <c r="GI747" s="168"/>
      <c r="GJ747" s="168"/>
      <c r="GK747" s="168"/>
      <c r="GL747" s="168"/>
      <c r="GM747" s="168"/>
      <c r="GN747" s="168"/>
      <c r="GO747" s="168"/>
      <c r="GP747" s="168"/>
      <c r="GQ747" s="168"/>
      <c r="GR747" s="168"/>
      <c r="GS747" s="168"/>
      <c r="GT747" s="168"/>
      <c r="GU747" s="168"/>
      <c r="GV747" s="168"/>
      <c r="GW747" s="168"/>
      <c r="GX747" s="168"/>
      <c r="GY747" s="168"/>
      <c r="GZ747" s="168"/>
      <c r="HA747" s="168"/>
      <c r="HB747" s="168"/>
      <c r="HC747" s="168"/>
      <c r="HD747" s="168"/>
      <c r="HE747" s="168"/>
      <c r="HF747" s="168"/>
      <c r="HG747" s="168"/>
      <c r="HH747" s="168"/>
      <c r="HI747" s="168"/>
      <c r="HJ747" s="168"/>
      <c r="HK747" s="168"/>
      <c r="HL747" s="168"/>
      <c r="HM747" s="168"/>
      <c r="HN747" s="168"/>
      <c r="HO747" s="168"/>
      <c r="HP747" s="168"/>
      <c r="HQ747" s="168"/>
      <c r="HR747" s="168"/>
      <c r="HS747" s="168"/>
      <c r="HT747" s="168"/>
      <c r="HU747" s="168"/>
      <c r="HV747" s="168"/>
      <c r="HW747" s="168"/>
      <c r="HX747" s="168"/>
      <c r="HY747" s="168"/>
      <c r="HZ747" s="168"/>
      <c r="IA747" s="168"/>
      <c r="IB747" s="168"/>
      <c r="IC747" s="168"/>
      <c r="ID747" s="168"/>
      <c r="IE747" s="168"/>
      <c r="IF747" s="168"/>
      <c r="IG747" s="168"/>
      <c r="IH747" s="168"/>
      <c r="II747" s="168"/>
      <c r="IJ747" s="168"/>
      <c r="IK747" s="168"/>
      <c r="IL747" s="168"/>
      <c r="IM747" s="168"/>
      <c r="IN747" s="168"/>
      <c r="IO747" s="168"/>
      <c r="IP747" s="168"/>
      <c r="IQ747" s="168"/>
      <c r="IR747" s="168"/>
      <c r="IS747" s="168"/>
      <c r="IT747" s="168"/>
      <c r="IU747" s="168"/>
      <c r="IV747" s="168"/>
      <c r="IW747" s="168"/>
      <c r="IX747" s="168"/>
    </row>
    <row r="748" spans="1:258" ht="12.95" customHeight="1">
      <c r="A748" s="73" t="s">
        <v>350</v>
      </c>
      <c r="B748" s="617"/>
      <c r="C748" s="617"/>
      <c r="D748" s="143">
        <v>210009765</v>
      </c>
      <c r="E748" s="1108" t="s">
        <v>4879</v>
      </c>
      <c r="F748" s="617"/>
      <c r="G748" s="1126"/>
      <c r="H748" s="741" t="s">
        <v>538</v>
      </c>
      <c r="I748" s="1127" t="s">
        <v>539</v>
      </c>
      <c r="J748" s="1128" t="s">
        <v>540</v>
      </c>
      <c r="K748" s="547" t="s">
        <v>104</v>
      </c>
      <c r="L748" s="156" t="s">
        <v>105</v>
      </c>
      <c r="M748" s="547"/>
      <c r="N748" s="1074" t="s">
        <v>106</v>
      </c>
      <c r="O748" s="469" t="s">
        <v>107</v>
      </c>
      <c r="P748" s="741" t="s">
        <v>108</v>
      </c>
      <c r="Q748" s="469" t="s">
        <v>2140</v>
      </c>
      <c r="R748" s="547" t="s">
        <v>110</v>
      </c>
      <c r="S748" s="469" t="s">
        <v>107</v>
      </c>
      <c r="T748" s="1128" t="s">
        <v>122</v>
      </c>
      <c r="U748" s="741" t="s">
        <v>112</v>
      </c>
      <c r="V748" s="469">
        <v>60</v>
      </c>
      <c r="W748" s="741" t="s">
        <v>113</v>
      </c>
      <c r="X748" s="475"/>
      <c r="Y748" s="469"/>
      <c r="Z748" s="469"/>
      <c r="AA748" s="595">
        <v>0</v>
      </c>
      <c r="AB748" s="472">
        <v>90</v>
      </c>
      <c r="AC748" s="472">
        <v>10</v>
      </c>
      <c r="AD748" s="1106" t="s">
        <v>179</v>
      </c>
      <c r="AE748" s="1124" t="s">
        <v>115</v>
      </c>
      <c r="AF748" s="745">
        <v>4</v>
      </c>
      <c r="AG748" s="745">
        <v>473000</v>
      </c>
      <c r="AH748" s="1051">
        <v>1892000</v>
      </c>
      <c r="AI748" s="1051">
        <f t="shared" si="45"/>
        <v>2119040</v>
      </c>
      <c r="AJ748" s="1052"/>
      <c r="AK748" s="1053"/>
      <c r="AL748" s="1129"/>
      <c r="AM748" s="466" t="s">
        <v>116</v>
      </c>
      <c r="AN748" s="1130"/>
      <c r="AO748" s="1130"/>
      <c r="AP748" s="741"/>
      <c r="AQ748" s="741"/>
      <c r="AR748" s="741" t="s">
        <v>2392</v>
      </c>
      <c r="AS748" s="741"/>
      <c r="AT748" s="741"/>
      <c r="AU748" s="741"/>
      <c r="AV748" s="87"/>
      <c r="AW748" s="87"/>
      <c r="AX748" s="87"/>
      <c r="AY748" s="741" t="s">
        <v>3855</v>
      </c>
      <c r="AZ748" s="1060" t="s">
        <v>105</v>
      </c>
      <c r="BA748" s="366"/>
      <c r="BB748" s="366"/>
      <c r="BC748" s="118" t="e">
        <f>VLOOKUP(#REF!,$E$13:$BD$2009,53,0)</f>
        <v>#REF!</v>
      </c>
      <c r="BD748" s="785" t="e">
        <f>BC748+0.5</f>
        <v>#REF!</v>
      </c>
      <c r="BE748" s="168"/>
      <c r="BF748" s="168"/>
      <c r="BG748" s="168"/>
      <c r="BH748" s="168"/>
      <c r="BI748" s="168"/>
      <c r="BJ748" s="168"/>
      <c r="BK748" s="168"/>
      <c r="BL748" s="168"/>
      <c r="BM748" s="168"/>
      <c r="BN748" s="168"/>
      <c r="BO748" s="168"/>
      <c r="BP748" s="168"/>
      <c r="BQ748" s="168"/>
      <c r="BR748" s="168"/>
      <c r="BS748" s="168"/>
      <c r="BT748" s="168"/>
      <c r="BU748" s="168"/>
      <c r="BV748" s="168"/>
      <c r="BW748" s="168"/>
      <c r="BX748" s="168"/>
      <c r="BY748" s="168"/>
      <c r="BZ748" s="168"/>
      <c r="CA748" s="168"/>
      <c r="CB748" s="168"/>
      <c r="CC748" s="168"/>
      <c r="CD748" s="168"/>
      <c r="CE748" s="168"/>
      <c r="CF748" s="168"/>
      <c r="CG748" s="168"/>
      <c r="CH748" s="168"/>
      <c r="CI748" s="168"/>
      <c r="CJ748" s="168"/>
      <c r="CK748" s="168"/>
      <c r="CL748" s="168"/>
      <c r="CM748" s="168"/>
      <c r="CN748" s="168"/>
      <c r="CO748" s="168"/>
      <c r="CP748" s="168"/>
      <c r="CQ748" s="168"/>
      <c r="CR748" s="168"/>
      <c r="CS748" s="168"/>
      <c r="CT748" s="168"/>
      <c r="CU748" s="168"/>
      <c r="CV748" s="168"/>
      <c r="CW748" s="168"/>
      <c r="CX748" s="168"/>
      <c r="CY748" s="168"/>
      <c r="CZ748" s="168"/>
      <c r="DA748" s="168"/>
      <c r="DB748" s="168"/>
      <c r="DC748" s="168"/>
      <c r="DD748" s="168"/>
      <c r="DE748" s="168"/>
      <c r="DF748" s="168"/>
      <c r="DG748" s="168"/>
      <c r="DH748" s="168"/>
      <c r="DI748" s="168"/>
      <c r="DJ748" s="168"/>
      <c r="DK748" s="168"/>
      <c r="DL748" s="168"/>
      <c r="DM748" s="168"/>
      <c r="DN748" s="168"/>
      <c r="DO748" s="168"/>
      <c r="DP748" s="168"/>
      <c r="DQ748" s="168"/>
      <c r="DR748" s="168"/>
      <c r="DS748" s="168"/>
      <c r="DT748" s="168"/>
      <c r="DU748" s="168"/>
      <c r="DV748" s="168"/>
      <c r="DW748" s="168"/>
      <c r="DX748" s="168"/>
      <c r="DY748" s="168"/>
      <c r="DZ748" s="168"/>
      <c r="EA748" s="168"/>
      <c r="EB748" s="168"/>
      <c r="EC748" s="168"/>
      <c r="ED748" s="168"/>
      <c r="EE748" s="168"/>
      <c r="EF748" s="168"/>
      <c r="EG748" s="168"/>
      <c r="EH748" s="168"/>
      <c r="EI748" s="168"/>
      <c r="EJ748" s="168"/>
      <c r="EK748" s="168"/>
      <c r="EL748" s="168"/>
      <c r="EM748" s="168"/>
      <c r="EN748" s="168"/>
      <c r="EO748" s="168"/>
      <c r="EP748" s="168"/>
      <c r="EQ748" s="168"/>
      <c r="ER748" s="168"/>
      <c r="ES748" s="168"/>
      <c r="ET748" s="168"/>
      <c r="EU748" s="168"/>
      <c r="EV748" s="168"/>
      <c r="EW748" s="168"/>
      <c r="EX748" s="168"/>
      <c r="EY748" s="168"/>
      <c r="EZ748" s="168"/>
      <c r="FA748" s="168"/>
      <c r="FB748" s="168"/>
      <c r="FC748" s="168"/>
      <c r="FD748" s="168"/>
      <c r="FE748" s="168"/>
      <c r="FF748" s="168"/>
      <c r="FG748" s="168"/>
      <c r="FH748" s="168"/>
      <c r="FI748" s="168"/>
      <c r="FJ748" s="168"/>
      <c r="FK748" s="168"/>
      <c r="FL748" s="168"/>
      <c r="FM748" s="168"/>
      <c r="FN748" s="168"/>
      <c r="FO748" s="168"/>
      <c r="FP748" s="168"/>
      <c r="FQ748" s="168"/>
      <c r="FR748" s="168"/>
      <c r="FS748" s="168"/>
      <c r="FT748" s="168"/>
      <c r="FU748" s="168"/>
      <c r="FV748" s="168"/>
      <c r="FW748" s="168"/>
      <c r="FX748" s="168"/>
      <c r="FY748" s="168"/>
      <c r="FZ748" s="168"/>
      <c r="GA748" s="168"/>
      <c r="GB748" s="168"/>
      <c r="GC748" s="168"/>
      <c r="GD748" s="168"/>
      <c r="GE748" s="168"/>
      <c r="GF748" s="168"/>
      <c r="GG748" s="168"/>
      <c r="GH748" s="168"/>
      <c r="GI748" s="168"/>
      <c r="GJ748" s="168"/>
      <c r="GK748" s="168"/>
      <c r="GL748" s="168"/>
      <c r="GM748" s="168"/>
      <c r="GN748" s="168"/>
      <c r="GO748" s="168"/>
      <c r="GP748" s="168"/>
      <c r="GQ748" s="168"/>
      <c r="GR748" s="168"/>
      <c r="GS748" s="168"/>
      <c r="GT748" s="168"/>
      <c r="GU748" s="168"/>
      <c r="GV748" s="168"/>
      <c r="GW748" s="168"/>
      <c r="GX748" s="168"/>
      <c r="GY748" s="168"/>
      <c r="GZ748" s="168"/>
      <c r="HA748" s="168"/>
      <c r="HB748" s="168"/>
      <c r="HC748" s="168"/>
      <c r="HD748" s="168"/>
      <c r="HE748" s="168"/>
      <c r="HF748" s="168"/>
      <c r="HG748" s="168"/>
      <c r="HH748" s="168"/>
      <c r="HI748" s="168"/>
      <c r="HJ748" s="168"/>
      <c r="HK748" s="168"/>
      <c r="HL748" s="168"/>
      <c r="HM748" s="168"/>
      <c r="HN748" s="168"/>
      <c r="HO748" s="168"/>
      <c r="HP748" s="168"/>
      <c r="HQ748" s="168"/>
      <c r="HR748" s="168"/>
      <c r="HS748" s="168"/>
      <c r="HT748" s="168"/>
      <c r="HU748" s="168"/>
      <c r="HV748" s="168"/>
      <c r="HW748" s="168"/>
      <c r="HX748" s="168"/>
      <c r="HY748" s="168"/>
      <c r="HZ748" s="168"/>
      <c r="IA748" s="168"/>
      <c r="IB748" s="168"/>
      <c r="IC748" s="168"/>
      <c r="ID748" s="168"/>
      <c r="IE748" s="168"/>
      <c r="IF748" s="168"/>
      <c r="IG748" s="168"/>
      <c r="IH748" s="168"/>
      <c r="II748" s="168"/>
      <c r="IJ748" s="168"/>
      <c r="IK748" s="168"/>
      <c r="IL748" s="168"/>
      <c r="IM748" s="168"/>
      <c r="IN748" s="168"/>
      <c r="IO748" s="168"/>
      <c r="IP748" s="168"/>
      <c r="IQ748" s="168"/>
      <c r="IR748" s="168"/>
      <c r="IS748" s="168"/>
      <c r="IT748" s="168"/>
      <c r="IU748" s="168"/>
      <c r="IV748" s="168"/>
      <c r="IW748" s="168"/>
      <c r="IX748" s="168"/>
    </row>
    <row r="749" spans="1:258" ht="12.95" customHeight="1">
      <c r="A749" s="73" t="s">
        <v>350</v>
      </c>
      <c r="B749" s="228"/>
      <c r="C749" s="228"/>
      <c r="D749" s="143">
        <v>220033631</v>
      </c>
      <c r="E749" s="231" t="s">
        <v>3655</v>
      </c>
      <c r="F749" s="233">
        <v>22100651</v>
      </c>
      <c r="G749" s="153"/>
      <c r="H749" s="37" t="s">
        <v>2393</v>
      </c>
      <c r="I749" s="246" t="s">
        <v>2394</v>
      </c>
      <c r="J749" s="37" t="s">
        <v>536</v>
      </c>
      <c r="K749" s="149" t="s">
        <v>104</v>
      </c>
      <c r="L749" s="251" t="s">
        <v>105</v>
      </c>
      <c r="M749" s="37" t="s">
        <v>121</v>
      </c>
      <c r="N749" s="39" t="s">
        <v>83</v>
      </c>
      <c r="O749" s="39" t="s">
        <v>107</v>
      </c>
      <c r="P749" s="37" t="s">
        <v>108</v>
      </c>
      <c r="Q749" s="39" t="s">
        <v>435</v>
      </c>
      <c r="R749" s="37" t="s">
        <v>110</v>
      </c>
      <c r="S749" s="395" t="s">
        <v>107</v>
      </c>
      <c r="T749" s="149" t="s">
        <v>122</v>
      </c>
      <c r="U749" s="37" t="s">
        <v>112</v>
      </c>
      <c r="V749" s="89">
        <v>60</v>
      </c>
      <c r="W749" s="37" t="s">
        <v>113</v>
      </c>
      <c r="X749" s="395"/>
      <c r="Y749" s="39"/>
      <c r="Z749" s="39"/>
      <c r="AA749" s="180">
        <v>30</v>
      </c>
      <c r="AB749" s="181">
        <v>60</v>
      </c>
      <c r="AC749" s="181">
        <v>10</v>
      </c>
      <c r="AD749" s="162" t="s">
        <v>129</v>
      </c>
      <c r="AE749" s="413" t="s">
        <v>115</v>
      </c>
      <c r="AF749" s="163">
        <v>16</v>
      </c>
      <c r="AG749" s="92">
        <v>278962.2</v>
      </c>
      <c r="AH749" s="43">
        <v>0</v>
      </c>
      <c r="AI749" s="44">
        <f t="shared" si="45"/>
        <v>0</v>
      </c>
      <c r="AJ749" s="166"/>
      <c r="AK749" s="166"/>
      <c r="AL749" s="166"/>
      <c r="AM749" s="35" t="s">
        <v>116</v>
      </c>
      <c r="AN749" s="436"/>
      <c r="AO749" s="436"/>
      <c r="AP749" s="37"/>
      <c r="AQ749" s="37"/>
      <c r="AR749" s="37" t="s">
        <v>2395</v>
      </c>
      <c r="AS749" s="37"/>
      <c r="AT749" s="37"/>
      <c r="AU749" s="37"/>
      <c r="AV749" s="87"/>
      <c r="AW749" s="87"/>
      <c r="AX749" s="87"/>
      <c r="AY749" s="87"/>
      <c r="AZ749" s="168"/>
      <c r="BA749" s="168"/>
      <c r="BB749" s="168"/>
      <c r="BC749" s="168"/>
      <c r="BD749" s="49">
        <v>601</v>
      </c>
      <c r="BE749" s="168"/>
      <c r="BF749" s="168"/>
      <c r="BG749" s="168"/>
      <c r="BH749" s="168"/>
      <c r="BI749" s="168"/>
      <c r="BJ749" s="168"/>
      <c r="BK749" s="168"/>
      <c r="BL749" s="168"/>
      <c r="BM749" s="168"/>
      <c r="BN749" s="168"/>
      <c r="BO749" s="168"/>
      <c r="BP749" s="168"/>
      <c r="BQ749" s="168"/>
      <c r="BR749" s="168"/>
      <c r="BS749" s="168"/>
      <c r="BT749" s="168"/>
      <c r="BU749" s="168"/>
      <c r="BV749" s="168"/>
      <c r="BW749" s="168"/>
      <c r="BX749" s="168"/>
      <c r="BY749" s="168"/>
      <c r="BZ749" s="168"/>
      <c r="CA749" s="168"/>
      <c r="CB749" s="168"/>
      <c r="CC749" s="168"/>
      <c r="CD749" s="168"/>
      <c r="CE749" s="168"/>
      <c r="CF749" s="168"/>
      <c r="CG749" s="168"/>
      <c r="CH749" s="168"/>
      <c r="CI749" s="168"/>
      <c r="CJ749" s="168"/>
      <c r="CK749" s="168"/>
      <c r="CL749" s="168"/>
      <c r="CM749" s="168"/>
      <c r="CN749" s="168"/>
      <c r="CO749" s="168"/>
      <c r="CP749" s="168"/>
      <c r="CQ749" s="168"/>
      <c r="CR749" s="168"/>
      <c r="CS749" s="168"/>
      <c r="CT749" s="168"/>
      <c r="CU749" s="168"/>
      <c r="CV749" s="168"/>
      <c r="CW749" s="168"/>
      <c r="CX749" s="168"/>
      <c r="CY749" s="168"/>
      <c r="CZ749" s="168"/>
      <c r="DA749" s="168"/>
      <c r="DB749" s="168"/>
      <c r="DC749" s="168"/>
      <c r="DD749" s="168"/>
      <c r="DE749" s="168"/>
      <c r="DF749" s="168"/>
      <c r="DG749" s="168"/>
      <c r="DH749" s="168"/>
      <c r="DI749" s="168"/>
      <c r="DJ749" s="168"/>
      <c r="DK749" s="168"/>
      <c r="DL749" s="168"/>
      <c r="DM749" s="168"/>
      <c r="DN749" s="168"/>
      <c r="DO749" s="168"/>
      <c r="DP749" s="168"/>
      <c r="DQ749" s="168"/>
      <c r="DR749" s="168"/>
      <c r="DS749" s="168"/>
      <c r="DT749" s="168"/>
      <c r="DU749" s="168"/>
      <c r="DV749" s="168"/>
      <c r="DW749" s="168"/>
      <c r="DX749" s="168"/>
      <c r="DY749" s="168"/>
      <c r="DZ749" s="168"/>
      <c r="EA749" s="168"/>
      <c r="EB749" s="168"/>
      <c r="EC749" s="168"/>
      <c r="ED749" s="168"/>
      <c r="EE749" s="168"/>
      <c r="EF749" s="168"/>
      <c r="EG749" s="168"/>
      <c r="EH749" s="168"/>
      <c r="EI749" s="168"/>
      <c r="EJ749" s="168"/>
      <c r="EK749" s="168"/>
      <c r="EL749" s="168"/>
      <c r="EM749" s="168"/>
      <c r="EN749" s="168"/>
      <c r="EO749" s="168"/>
      <c r="EP749" s="168"/>
      <c r="EQ749" s="168"/>
      <c r="ER749" s="168"/>
      <c r="ES749" s="168"/>
      <c r="ET749" s="168"/>
      <c r="EU749" s="168"/>
      <c r="EV749" s="168"/>
      <c r="EW749" s="168"/>
      <c r="EX749" s="168"/>
      <c r="EY749" s="168"/>
      <c r="EZ749" s="168"/>
      <c r="FA749" s="168"/>
      <c r="FB749" s="168"/>
      <c r="FC749" s="168"/>
      <c r="FD749" s="168"/>
      <c r="FE749" s="168"/>
      <c r="FF749" s="168"/>
      <c r="FG749" s="168"/>
      <c r="FH749" s="168"/>
      <c r="FI749" s="168"/>
      <c r="FJ749" s="168"/>
      <c r="FK749" s="168"/>
      <c r="FL749" s="168"/>
      <c r="FM749" s="168"/>
      <c r="FN749" s="168"/>
      <c r="FO749" s="168"/>
      <c r="FP749" s="168"/>
      <c r="FQ749" s="168"/>
      <c r="FR749" s="168"/>
      <c r="FS749" s="168"/>
      <c r="FT749" s="168"/>
      <c r="FU749" s="168"/>
      <c r="FV749" s="168"/>
      <c r="FW749" s="168"/>
      <c r="FX749" s="168"/>
      <c r="FY749" s="168"/>
      <c r="FZ749" s="168"/>
      <c r="GA749" s="168"/>
      <c r="GB749" s="168"/>
      <c r="GC749" s="168"/>
      <c r="GD749" s="168"/>
      <c r="GE749" s="168"/>
      <c r="GF749" s="168"/>
      <c r="GG749" s="168"/>
      <c r="GH749" s="168"/>
      <c r="GI749" s="168"/>
      <c r="GJ749" s="168"/>
      <c r="GK749" s="168"/>
      <c r="GL749" s="168"/>
      <c r="GM749" s="168"/>
      <c r="GN749" s="168"/>
      <c r="GO749" s="168"/>
      <c r="GP749" s="168"/>
      <c r="GQ749" s="168"/>
      <c r="GR749" s="168"/>
      <c r="GS749" s="168"/>
      <c r="GT749" s="168"/>
      <c r="GU749" s="168"/>
      <c r="GV749" s="168"/>
      <c r="GW749" s="168"/>
      <c r="GX749" s="168"/>
      <c r="GY749" s="168"/>
      <c r="GZ749" s="168"/>
      <c r="HA749" s="168"/>
      <c r="HB749" s="168"/>
      <c r="HC749" s="168"/>
      <c r="HD749" s="168"/>
      <c r="HE749" s="168"/>
      <c r="HF749" s="168"/>
      <c r="HG749" s="168"/>
      <c r="HH749" s="168"/>
      <c r="HI749" s="168"/>
      <c r="HJ749" s="168"/>
      <c r="HK749" s="168"/>
      <c r="HL749" s="168"/>
      <c r="HM749" s="168"/>
      <c r="HN749" s="168"/>
      <c r="HO749" s="168"/>
      <c r="HP749" s="168"/>
      <c r="HQ749" s="168"/>
      <c r="HR749" s="168"/>
      <c r="HS749" s="168"/>
      <c r="HT749" s="168"/>
      <c r="HU749" s="168"/>
      <c r="HV749" s="168"/>
      <c r="HW749" s="168"/>
      <c r="HX749" s="168"/>
      <c r="HY749" s="168"/>
      <c r="HZ749" s="168"/>
      <c r="IA749" s="168"/>
      <c r="IB749" s="168"/>
      <c r="IC749" s="168"/>
      <c r="ID749" s="168"/>
      <c r="IE749" s="168"/>
      <c r="IF749" s="168"/>
      <c r="IG749" s="168"/>
      <c r="IH749" s="168"/>
      <c r="II749" s="168"/>
      <c r="IJ749" s="168"/>
      <c r="IK749" s="168"/>
      <c r="IL749" s="168"/>
      <c r="IM749" s="168"/>
      <c r="IN749" s="168"/>
      <c r="IO749" s="168"/>
      <c r="IP749" s="168"/>
      <c r="IQ749" s="168"/>
      <c r="IR749" s="168"/>
      <c r="IS749" s="168"/>
      <c r="IT749" s="168"/>
      <c r="IU749" s="168"/>
      <c r="IV749" s="168"/>
      <c r="IW749" s="168"/>
      <c r="IX749" s="168"/>
    </row>
    <row r="750" spans="1:258" ht="12.95" customHeight="1">
      <c r="A750" s="73" t="s">
        <v>350</v>
      </c>
      <c r="B750" s="617"/>
      <c r="C750" s="617"/>
      <c r="D750" s="143">
        <v>220033631</v>
      </c>
      <c r="E750" s="1108" t="s">
        <v>4880</v>
      </c>
      <c r="F750" s="617"/>
      <c r="G750" s="1126"/>
      <c r="H750" s="741" t="s">
        <v>2393</v>
      </c>
      <c r="I750" s="1127" t="s">
        <v>2394</v>
      </c>
      <c r="J750" s="1128" t="s">
        <v>536</v>
      </c>
      <c r="K750" s="547" t="s">
        <v>104</v>
      </c>
      <c r="L750" s="156" t="s">
        <v>105</v>
      </c>
      <c r="M750" s="547"/>
      <c r="N750" s="1074" t="s">
        <v>106</v>
      </c>
      <c r="O750" s="469" t="s">
        <v>107</v>
      </c>
      <c r="P750" s="741" t="s">
        <v>108</v>
      </c>
      <c r="Q750" s="469" t="s">
        <v>2156</v>
      </c>
      <c r="R750" s="547" t="s">
        <v>110</v>
      </c>
      <c r="S750" s="469" t="s">
        <v>107</v>
      </c>
      <c r="T750" s="1128" t="s">
        <v>122</v>
      </c>
      <c r="U750" s="741" t="s">
        <v>112</v>
      </c>
      <c r="V750" s="469">
        <v>60</v>
      </c>
      <c r="W750" s="741" t="s">
        <v>113</v>
      </c>
      <c r="X750" s="475"/>
      <c r="Y750" s="469"/>
      <c r="Z750" s="469"/>
      <c r="AA750" s="595">
        <v>0</v>
      </c>
      <c r="AB750" s="472">
        <v>90</v>
      </c>
      <c r="AC750" s="472">
        <v>10</v>
      </c>
      <c r="AD750" s="1106" t="s">
        <v>129</v>
      </c>
      <c r="AE750" s="1124" t="s">
        <v>115</v>
      </c>
      <c r="AF750" s="745">
        <v>16</v>
      </c>
      <c r="AG750" s="745">
        <v>278962.2</v>
      </c>
      <c r="AH750" s="1051">
        <v>4463395.2</v>
      </c>
      <c r="AI750" s="1051">
        <f t="shared" si="45"/>
        <v>4999002.6240000008</v>
      </c>
      <c r="AJ750" s="1052"/>
      <c r="AK750" s="1053"/>
      <c r="AL750" s="1053"/>
      <c r="AM750" s="466" t="s">
        <v>116</v>
      </c>
      <c r="AN750" s="1125"/>
      <c r="AO750" s="1130"/>
      <c r="AP750" s="741"/>
      <c r="AQ750" s="741"/>
      <c r="AR750" s="741" t="s">
        <v>2395</v>
      </c>
      <c r="AS750" s="741"/>
      <c r="AT750" s="741"/>
      <c r="AU750" s="741"/>
      <c r="AV750" s="87"/>
      <c r="AW750" s="87"/>
      <c r="AX750" s="87"/>
      <c r="AY750" s="72" t="s">
        <v>4102</v>
      </c>
      <c r="AZ750" s="1079"/>
      <c r="BA750" s="366"/>
      <c r="BB750" s="366"/>
      <c r="BC750" s="118" t="e">
        <f>VLOOKUP(#REF!,$E$13:$BD$2009,53,0)</f>
        <v>#REF!</v>
      </c>
      <c r="BD750" s="785" t="e">
        <f>BC750+0.5</f>
        <v>#REF!</v>
      </c>
      <c r="BE750" s="168"/>
      <c r="BF750" s="168"/>
      <c r="BG750" s="168"/>
      <c r="BH750" s="168"/>
      <c r="BI750" s="168"/>
      <c r="BJ750" s="168"/>
      <c r="BK750" s="168"/>
      <c r="BL750" s="168"/>
      <c r="BM750" s="168"/>
      <c r="BN750" s="168"/>
      <c r="BO750" s="168"/>
      <c r="BP750" s="168"/>
      <c r="BQ750" s="168"/>
      <c r="BR750" s="168"/>
      <c r="BS750" s="168"/>
      <c r="BT750" s="168"/>
      <c r="BU750" s="168"/>
      <c r="BV750" s="168"/>
      <c r="BW750" s="168"/>
      <c r="BX750" s="168"/>
      <c r="BY750" s="168"/>
      <c r="BZ750" s="168"/>
      <c r="CA750" s="168"/>
      <c r="CB750" s="168"/>
      <c r="CC750" s="168"/>
      <c r="CD750" s="168"/>
      <c r="CE750" s="168"/>
      <c r="CF750" s="168"/>
      <c r="CG750" s="168"/>
      <c r="CH750" s="168"/>
      <c r="CI750" s="168"/>
      <c r="CJ750" s="168"/>
      <c r="CK750" s="168"/>
      <c r="CL750" s="168"/>
      <c r="CM750" s="168"/>
      <c r="CN750" s="168"/>
      <c r="CO750" s="168"/>
      <c r="CP750" s="168"/>
      <c r="CQ750" s="168"/>
      <c r="CR750" s="168"/>
      <c r="CS750" s="168"/>
      <c r="CT750" s="168"/>
      <c r="CU750" s="168"/>
      <c r="CV750" s="168"/>
      <c r="CW750" s="168"/>
      <c r="CX750" s="168"/>
      <c r="CY750" s="168"/>
      <c r="CZ750" s="168"/>
      <c r="DA750" s="168"/>
      <c r="DB750" s="168"/>
      <c r="DC750" s="168"/>
      <c r="DD750" s="168"/>
      <c r="DE750" s="168"/>
      <c r="DF750" s="168"/>
      <c r="DG750" s="168"/>
      <c r="DH750" s="168"/>
      <c r="DI750" s="168"/>
      <c r="DJ750" s="168"/>
      <c r="DK750" s="168"/>
      <c r="DL750" s="168"/>
      <c r="DM750" s="168"/>
      <c r="DN750" s="168"/>
      <c r="DO750" s="168"/>
      <c r="DP750" s="168"/>
      <c r="DQ750" s="168"/>
      <c r="DR750" s="168"/>
      <c r="DS750" s="168"/>
      <c r="DT750" s="168"/>
      <c r="DU750" s="168"/>
      <c r="DV750" s="168"/>
      <c r="DW750" s="168"/>
      <c r="DX750" s="168"/>
      <c r="DY750" s="168"/>
      <c r="DZ750" s="168"/>
      <c r="EA750" s="168"/>
      <c r="EB750" s="168"/>
      <c r="EC750" s="168"/>
      <c r="ED750" s="168"/>
      <c r="EE750" s="168"/>
      <c r="EF750" s="168"/>
      <c r="EG750" s="168"/>
      <c r="EH750" s="168"/>
      <c r="EI750" s="168"/>
      <c r="EJ750" s="168"/>
      <c r="EK750" s="168"/>
      <c r="EL750" s="168"/>
      <c r="EM750" s="168"/>
      <c r="EN750" s="168"/>
      <c r="EO750" s="168"/>
      <c r="EP750" s="168"/>
      <c r="EQ750" s="168"/>
      <c r="ER750" s="168"/>
      <c r="ES750" s="168"/>
      <c r="ET750" s="168"/>
      <c r="EU750" s="168"/>
      <c r="EV750" s="168"/>
      <c r="EW750" s="168"/>
      <c r="EX750" s="168"/>
      <c r="EY750" s="168"/>
      <c r="EZ750" s="168"/>
      <c r="FA750" s="168"/>
      <c r="FB750" s="168"/>
      <c r="FC750" s="168"/>
      <c r="FD750" s="168"/>
      <c r="FE750" s="168"/>
      <c r="FF750" s="168"/>
      <c r="FG750" s="168"/>
      <c r="FH750" s="168"/>
      <c r="FI750" s="168"/>
      <c r="FJ750" s="168"/>
      <c r="FK750" s="168"/>
      <c r="FL750" s="168"/>
      <c r="FM750" s="168"/>
      <c r="FN750" s="168"/>
      <c r="FO750" s="168"/>
      <c r="FP750" s="168"/>
      <c r="FQ750" s="168"/>
      <c r="FR750" s="168"/>
      <c r="FS750" s="168"/>
      <c r="FT750" s="168"/>
      <c r="FU750" s="168"/>
      <c r="FV750" s="168"/>
      <c r="FW750" s="168"/>
      <c r="FX750" s="168"/>
      <c r="FY750" s="168"/>
      <c r="FZ750" s="168"/>
      <c r="GA750" s="168"/>
      <c r="GB750" s="168"/>
      <c r="GC750" s="168"/>
      <c r="GD750" s="168"/>
      <c r="GE750" s="168"/>
      <c r="GF750" s="168"/>
      <c r="GG750" s="168"/>
      <c r="GH750" s="168"/>
      <c r="GI750" s="168"/>
      <c r="GJ750" s="168"/>
      <c r="GK750" s="168"/>
      <c r="GL750" s="168"/>
      <c r="GM750" s="168"/>
      <c r="GN750" s="168"/>
      <c r="GO750" s="168"/>
      <c r="GP750" s="168"/>
      <c r="GQ750" s="168"/>
      <c r="GR750" s="168"/>
      <c r="GS750" s="168"/>
      <c r="GT750" s="168"/>
      <c r="GU750" s="168"/>
      <c r="GV750" s="168"/>
      <c r="GW750" s="168"/>
      <c r="GX750" s="168"/>
      <c r="GY750" s="168"/>
      <c r="GZ750" s="168"/>
      <c r="HA750" s="168"/>
      <c r="HB750" s="168"/>
      <c r="HC750" s="168"/>
      <c r="HD750" s="168"/>
      <c r="HE750" s="168"/>
      <c r="HF750" s="168"/>
      <c r="HG750" s="168"/>
      <c r="HH750" s="168"/>
      <c r="HI750" s="168"/>
      <c r="HJ750" s="168"/>
      <c r="HK750" s="168"/>
      <c r="HL750" s="168"/>
      <c r="HM750" s="168"/>
      <c r="HN750" s="168"/>
      <c r="HO750" s="168"/>
      <c r="HP750" s="168"/>
      <c r="HQ750" s="168"/>
      <c r="HR750" s="168"/>
      <c r="HS750" s="168"/>
      <c r="HT750" s="168"/>
      <c r="HU750" s="168"/>
      <c r="HV750" s="168"/>
      <c r="HW750" s="168"/>
      <c r="HX750" s="168"/>
      <c r="HY750" s="168"/>
      <c r="HZ750" s="168"/>
      <c r="IA750" s="168"/>
      <c r="IB750" s="168"/>
      <c r="IC750" s="168"/>
      <c r="ID750" s="168"/>
      <c r="IE750" s="168"/>
      <c r="IF750" s="168"/>
      <c r="IG750" s="168"/>
      <c r="IH750" s="168"/>
      <c r="II750" s="168"/>
      <c r="IJ750" s="168"/>
      <c r="IK750" s="168"/>
      <c r="IL750" s="168"/>
      <c r="IM750" s="168"/>
      <c r="IN750" s="168"/>
      <c r="IO750" s="168"/>
      <c r="IP750" s="168"/>
      <c r="IQ750" s="168"/>
      <c r="IR750" s="168"/>
      <c r="IS750" s="168"/>
      <c r="IT750" s="168"/>
      <c r="IU750" s="168"/>
      <c r="IV750" s="168"/>
      <c r="IW750" s="168"/>
      <c r="IX750" s="168"/>
    </row>
    <row r="751" spans="1:258" ht="12.95" customHeight="1">
      <c r="A751" s="73" t="s">
        <v>350</v>
      </c>
      <c r="B751" s="228"/>
      <c r="C751" s="228"/>
      <c r="D751" s="143">
        <v>220033632</v>
      </c>
      <c r="E751" s="231" t="s">
        <v>3656</v>
      </c>
      <c r="F751" s="233">
        <v>22100652</v>
      </c>
      <c r="G751" s="153"/>
      <c r="H751" s="37" t="s">
        <v>2393</v>
      </c>
      <c r="I751" s="244" t="s">
        <v>2394</v>
      </c>
      <c r="J751" s="149" t="s">
        <v>536</v>
      </c>
      <c r="K751" s="37" t="s">
        <v>104</v>
      </c>
      <c r="L751" s="251" t="s">
        <v>105</v>
      </c>
      <c r="M751" s="37" t="s">
        <v>121</v>
      </c>
      <c r="N751" s="395" t="s">
        <v>83</v>
      </c>
      <c r="O751" s="39" t="s">
        <v>107</v>
      </c>
      <c r="P751" s="37" t="s">
        <v>108</v>
      </c>
      <c r="Q751" s="39" t="s">
        <v>435</v>
      </c>
      <c r="R751" s="37" t="s">
        <v>110</v>
      </c>
      <c r="S751" s="39" t="s">
        <v>107</v>
      </c>
      <c r="T751" s="149" t="s">
        <v>122</v>
      </c>
      <c r="U751" s="37" t="s">
        <v>112</v>
      </c>
      <c r="V751" s="89">
        <v>60</v>
      </c>
      <c r="W751" s="37" t="s">
        <v>113</v>
      </c>
      <c r="X751" s="395"/>
      <c r="Y751" s="39"/>
      <c r="Z751" s="39"/>
      <c r="AA751" s="180">
        <v>30</v>
      </c>
      <c r="AB751" s="181">
        <v>60</v>
      </c>
      <c r="AC751" s="181">
        <v>10</v>
      </c>
      <c r="AD751" s="162" t="s">
        <v>129</v>
      </c>
      <c r="AE751" s="413" t="s">
        <v>115</v>
      </c>
      <c r="AF751" s="163">
        <v>4</v>
      </c>
      <c r="AG751" s="92">
        <v>366102</v>
      </c>
      <c r="AH751" s="43">
        <v>0</v>
      </c>
      <c r="AI751" s="44">
        <f t="shared" si="45"/>
        <v>0</v>
      </c>
      <c r="AJ751" s="166"/>
      <c r="AK751" s="166"/>
      <c r="AL751" s="166"/>
      <c r="AM751" s="35" t="s">
        <v>116</v>
      </c>
      <c r="AN751" s="438"/>
      <c r="AO751" s="438"/>
      <c r="AP751" s="37"/>
      <c r="AQ751" s="37"/>
      <c r="AR751" s="37" t="s">
        <v>2396</v>
      </c>
      <c r="AS751" s="37"/>
      <c r="AT751" s="37"/>
      <c r="AU751" s="37"/>
      <c r="AV751" s="87"/>
      <c r="AW751" s="87"/>
      <c r="AX751" s="87"/>
      <c r="AY751" s="87"/>
      <c r="AZ751" s="168"/>
      <c r="BA751" s="168"/>
      <c r="BB751" s="168"/>
      <c r="BC751" s="168"/>
      <c r="BD751" s="49">
        <v>602</v>
      </c>
      <c r="BE751" s="168"/>
      <c r="BF751" s="168"/>
      <c r="BG751" s="168"/>
      <c r="BH751" s="168"/>
      <c r="BI751" s="168"/>
      <c r="BJ751" s="168"/>
      <c r="BK751" s="168"/>
      <c r="BL751" s="168"/>
      <c r="BM751" s="168"/>
      <c r="BN751" s="168"/>
      <c r="BO751" s="168"/>
      <c r="BP751" s="168"/>
      <c r="BQ751" s="168"/>
      <c r="BR751" s="168"/>
      <c r="BS751" s="168"/>
      <c r="BT751" s="168"/>
      <c r="BU751" s="168"/>
      <c r="BV751" s="168"/>
      <c r="BW751" s="168"/>
      <c r="BX751" s="168"/>
      <c r="BY751" s="168"/>
      <c r="BZ751" s="168"/>
      <c r="CA751" s="168"/>
      <c r="CB751" s="168"/>
      <c r="CC751" s="168"/>
      <c r="CD751" s="168"/>
      <c r="CE751" s="168"/>
      <c r="CF751" s="168"/>
      <c r="CG751" s="168"/>
      <c r="CH751" s="168"/>
      <c r="CI751" s="168"/>
      <c r="CJ751" s="168"/>
      <c r="CK751" s="168"/>
      <c r="CL751" s="168"/>
      <c r="CM751" s="168"/>
      <c r="CN751" s="168"/>
      <c r="CO751" s="168"/>
      <c r="CP751" s="168"/>
      <c r="CQ751" s="168"/>
      <c r="CR751" s="168"/>
      <c r="CS751" s="168"/>
      <c r="CT751" s="168"/>
      <c r="CU751" s="168"/>
      <c r="CV751" s="168"/>
      <c r="CW751" s="168"/>
      <c r="CX751" s="168"/>
      <c r="CY751" s="168"/>
      <c r="CZ751" s="168"/>
      <c r="DA751" s="168"/>
      <c r="DB751" s="168"/>
      <c r="DC751" s="168"/>
      <c r="DD751" s="168"/>
      <c r="DE751" s="168"/>
      <c r="DF751" s="168"/>
      <c r="DG751" s="168"/>
      <c r="DH751" s="168"/>
      <c r="DI751" s="168"/>
      <c r="DJ751" s="168"/>
      <c r="DK751" s="168"/>
      <c r="DL751" s="168"/>
      <c r="DM751" s="168"/>
      <c r="DN751" s="168"/>
      <c r="DO751" s="168"/>
      <c r="DP751" s="168"/>
      <c r="DQ751" s="168"/>
      <c r="DR751" s="168"/>
      <c r="DS751" s="168"/>
      <c r="DT751" s="168"/>
      <c r="DU751" s="168"/>
      <c r="DV751" s="168"/>
      <c r="DW751" s="168"/>
      <c r="DX751" s="168"/>
      <c r="DY751" s="168"/>
      <c r="DZ751" s="168"/>
      <c r="EA751" s="168"/>
      <c r="EB751" s="168"/>
      <c r="EC751" s="168"/>
      <c r="ED751" s="168"/>
      <c r="EE751" s="168"/>
      <c r="EF751" s="168"/>
      <c r="EG751" s="168"/>
      <c r="EH751" s="168"/>
      <c r="EI751" s="168"/>
      <c r="EJ751" s="168"/>
      <c r="EK751" s="168"/>
      <c r="EL751" s="168"/>
      <c r="EM751" s="168"/>
      <c r="EN751" s="168"/>
      <c r="EO751" s="168"/>
      <c r="EP751" s="168"/>
      <c r="EQ751" s="168"/>
      <c r="ER751" s="168"/>
      <c r="ES751" s="168"/>
      <c r="ET751" s="168"/>
      <c r="EU751" s="168"/>
      <c r="EV751" s="168"/>
      <c r="EW751" s="168"/>
      <c r="EX751" s="168"/>
      <c r="EY751" s="168"/>
      <c r="EZ751" s="168"/>
      <c r="FA751" s="168"/>
      <c r="FB751" s="168"/>
      <c r="FC751" s="168"/>
      <c r="FD751" s="168"/>
      <c r="FE751" s="168"/>
      <c r="FF751" s="168"/>
      <c r="FG751" s="168"/>
      <c r="FH751" s="168"/>
      <c r="FI751" s="168"/>
      <c r="FJ751" s="168"/>
      <c r="FK751" s="168"/>
      <c r="FL751" s="168"/>
      <c r="FM751" s="168"/>
      <c r="FN751" s="168"/>
      <c r="FO751" s="168"/>
      <c r="FP751" s="168"/>
      <c r="FQ751" s="168"/>
      <c r="FR751" s="168"/>
      <c r="FS751" s="168"/>
      <c r="FT751" s="168"/>
      <c r="FU751" s="168"/>
      <c r="FV751" s="168"/>
      <c r="FW751" s="168"/>
      <c r="FX751" s="168"/>
      <c r="FY751" s="168"/>
      <c r="FZ751" s="168"/>
      <c r="GA751" s="168"/>
      <c r="GB751" s="168"/>
      <c r="GC751" s="168"/>
      <c r="GD751" s="168"/>
      <c r="GE751" s="168"/>
      <c r="GF751" s="168"/>
      <c r="GG751" s="168"/>
      <c r="GH751" s="168"/>
      <c r="GI751" s="168"/>
      <c r="GJ751" s="168"/>
      <c r="GK751" s="168"/>
      <c r="GL751" s="168"/>
      <c r="GM751" s="168"/>
      <c r="GN751" s="168"/>
      <c r="GO751" s="168"/>
      <c r="GP751" s="168"/>
      <c r="GQ751" s="168"/>
      <c r="GR751" s="168"/>
      <c r="GS751" s="168"/>
      <c r="GT751" s="168"/>
      <c r="GU751" s="168"/>
      <c r="GV751" s="168"/>
      <c r="GW751" s="168"/>
      <c r="GX751" s="168"/>
      <c r="GY751" s="168"/>
      <c r="GZ751" s="168"/>
      <c r="HA751" s="168"/>
      <c r="HB751" s="168"/>
      <c r="HC751" s="168"/>
      <c r="HD751" s="168"/>
      <c r="HE751" s="168"/>
      <c r="HF751" s="168"/>
      <c r="HG751" s="168"/>
      <c r="HH751" s="168"/>
      <c r="HI751" s="168"/>
      <c r="HJ751" s="168"/>
      <c r="HK751" s="168"/>
      <c r="HL751" s="168"/>
      <c r="HM751" s="168"/>
      <c r="HN751" s="168"/>
      <c r="HO751" s="168"/>
      <c r="HP751" s="168"/>
      <c r="HQ751" s="168"/>
      <c r="HR751" s="168"/>
      <c r="HS751" s="168"/>
      <c r="HT751" s="168"/>
      <c r="HU751" s="168"/>
      <c r="HV751" s="168"/>
      <c r="HW751" s="168"/>
      <c r="HX751" s="168"/>
      <c r="HY751" s="168"/>
      <c r="HZ751" s="168"/>
      <c r="IA751" s="168"/>
      <c r="IB751" s="168"/>
      <c r="IC751" s="168"/>
      <c r="ID751" s="168"/>
      <c r="IE751" s="168"/>
      <c r="IF751" s="168"/>
      <c r="IG751" s="168"/>
      <c r="IH751" s="168"/>
      <c r="II751" s="168"/>
      <c r="IJ751" s="168"/>
      <c r="IK751" s="168"/>
      <c r="IL751" s="168"/>
      <c r="IM751" s="168"/>
      <c r="IN751" s="168"/>
      <c r="IO751" s="168"/>
      <c r="IP751" s="168"/>
      <c r="IQ751" s="168"/>
      <c r="IR751" s="168"/>
      <c r="IS751" s="168"/>
      <c r="IT751" s="168"/>
      <c r="IU751" s="168"/>
      <c r="IV751" s="168"/>
      <c r="IW751" s="168"/>
      <c r="IX751" s="168"/>
    </row>
    <row r="752" spans="1:258" ht="12.95" customHeight="1">
      <c r="A752" s="73" t="s">
        <v>350</v>
      </c>
      <c r="B752" s="617"/>
      <c r="C752" s="617"/>
      <c r="D752" s="143">
        <v>220033632</v>
      </c>
      <c r="E752" s="1108" t="s">
        <v>4881</v>
      </c>
      <c r="F752" s="617"/>
      <c r="G752" s="1126"/>
      <c r="H752" s="741" t="s">
        <v>2393</v>
      </c>
      <c r="I752" s="1127" t="s">
        <v>2394</v>
      </c>
      <c r="J752" s="1128" t="s">
        <v>536</v>
      </c>
      <c r="K752" s="547" t="s">
        <v>104</v>
      </c>
      <c r="L752" s="156" t="s">
        <v>105</v>
      </c>
      <c r="M752" s="547"/>
      <c r="N752" s="1074" t="s">
        <v>106</v>
      </c>
      <c r="O752" s="469" t="s">
        <v>107</v>
      </c>
      <c r="P752" s="741" t="s">
        <v>108</v>
      </c>
      <c r="Q752" s="469" t="s">
        <v>2156</v>
      </c>
      <c r="R752" s="547" t="s">
        <v>110</v>
      </c>
      <c r="S752" s="469" t="s">
        <v>107</v>
      </c>
      <c r="T752" s="1128" t="s">
        <v>122</v>
      </c>
      <c r="U752" s="741" t="s">
        <v>112</v>
      </c>
      <c r="V752" s="469">
        <v>60</v>
      </c>
      <c r="W752" s="741" t="s">
        <v>113</v>
      </c>
      <c r="X752" s="475"/>
      <c r="Y752" s="469"/>
      <c r="Z752" s="469"/>
      <c r="AA752" s="595">
        <v>0</v>
      </c>
      <c r="AB752" s="472">
        <v>90</v>
      </c>
      <c r="AC752" s="472">
        <v>10</v>
      </c>
      <c r="AD752" s="1106" t="s">
        <v>129</v>
      </c>
      <c r="AE752" s="1124" t="s">
        <v>115</v>
      </c>
      <c r="AF752" s="745">
        <v>4</v>
      </c>
      <c r="AG752" s="745">
        <v>366102</v>
      </c>
      <c r="AH752" s="1051">
        <v>1464408</v>
      </c>
      <c r="AI752" s="1051">
        <f t="shared" si="45"/>
        <v>1640136.9600000002</v>
      </c>
      <c r="AJ752" s="1052"/>
      <c r="AK752" s="1053"/>
      <c r="AL752" s="1129"/>
      <c r="AM752" s="466" t="s">
        <v>116</v>
      </c>
      <c r="AN752" s="1131"/>
      <c r="AO752" s="1130"/>
      <c r="AP752" s="741"/>
      <c r="AQ752" s="741"/>
      <c r="AR752" s="741" t="s">
        <v>2396</v>
      </c>
      <c r="AS752" s="741"/>
      <c r="AT752" s="741"/>
      <c r="AU752" s="741"/>
      <c r="AV752" s="87"/>
      <c r="AW752" s="87"/>
      <c r="AX752" s="87"/>
      <c r="AY752" s="72" t="s">
        <v>4102</v>
      </c>
      <c r="AZ752" s="1079"/>
      <c r="BA752" s="366"/>
      <c r="BB752" s="366"/>
      <c r="BC752" s="118" t="e">
        <f>VLOOKUP(#REF!,$E$13:$BD$2009,53,0)</f>
        <v>#REF!</v>
      </c>
      <c r="BD752" s="785" t="e">
        <f>BC752+0.5</f>
        <v>#REF!</v>
      </c>
      <c r="BE752" s="168"/>
      <c r="BF752" s="168"/>
      <c r="BG752" s="168"/>
      <c r="BH752" s="168"/>
      <c r="BI752" s="168"/>
      <c r="BJ752" s="168"/>
      <c r="BK752" s="168"/>
      <c r="BL752" s="168"/>
      <c r="BM752" s="168"/>
      <c r="BN752" s="168"/>
      <c r="BO752" s="168"/>
      <c r="BP752" s="168"/>
      <c r="BQ752" s="168"/>
      <c r="BR752" s="168"/>
      <c r="BS752" s="168"/>
      <c r="BT752" s="168"/>
      <c r="BU752" s="168"/>
      <c r="BV752" s="168"/>
      <c r="BW752" s="168"/>
      <c r="BX752" s="168"/>
      <c r="BY752" s="168"/>
      <c r="BZ752" s="168"/>
      <c r="CA752" s="168"/>
      <c r="CB752" s="168"/>
      <c r="CC752" s="168"/>
      <c r="CD752" s="168"/>
      <c r="CE752" s="168"/>
      <c r="CF752" s="168"/>
      <c r="CG752" s="168"/>
      <c r="CH752" s="168"/>
      <c r="CI752" s="168"/>
      <c r="CJ752" s="168"/>
      <c r="CK752" s="168"/>
      <c r="CL752" s="168"/>
      <c r="CM752" s="168"/>
      <c r="CN752" s="168"/>
      <c r="CO752" s="168"/>
      <c r="CP752" s="168"/>
      <c r="CQ752" s="168"/>
      <c r="CR752" s="168"/>
      <c r="CS752" s="168"/>
      <c r="CT752" s="168"/>
      <c r="CU752" s="168"/>
      <c r="CV752" s="168"/>
      <c r="CW752" s="168"/>
      <c r="CX752" s="168"/>
      <c r="CY752" s="168"/>
      <c r="CZ752" s="168"/>
      <c r="DA752" s="168"/>
      <c r="DB752" s="168"/>
      <c r="DC752" s="168"/>
      <c r="DD752" s="168"/>
      <c r="DE752" s="168"/>
      <c r="DF752" s="168"/>
      <c r="DG752" s="168"/>
      <c r="DH752" s="168"/>
      <c r="DI752" s="168"/>
      <c r="DJ752" s="168"/>
      <c r="DK752" s="168"/>
      <c r="DL752" s="168"/>
      <c r="DM752" s="168"/>
      <c r="DN752" s="168"/>
      <c r="DO752" s="168"/>
      <c r="DP752" s="168"/>
      <c r="DQ752" s="168"/>
      <c r="DR752" s="168"/>
      <c r="DS752" s="168"/>
      <c r="DT752" s="168"/>
      <c r="DU752" s="168"/>
      <c r="DV752" s="168"/>
      <c r="DW752" s="168"/>
      <c r="DX752" s="168"/>
      <c r="DY752" s="168"/>
      <c r="DZ752" s="168"/>
      <c r="EA752" s="168"/>
      <c r="EB752" s="168"/>
      <c r="EC752" s="168"/>
      <c r="ED752" s="168"/>
      <c r="EE752" s="168"/>
      <c r="EF752" s="168"/>
      <c r="EG752" s="168"/>
      <c r="EH752" s="168"/>
      <c r="EI752" s="168"/>
      <c r="EJ752" s="168"/>
      <c r="EK752" s="168"/>
      <c r="EL752" s="168"/>
      <c r="EM752" s="168"/>
      <c r="EN752" s="168"/>
      <c r="EO752" s="168"/>
      <c r="EP752" s="168"/>
      <c r="EQ752" s="168"/>
      <c r="ER752" s="168"/>
      <c r="ES752" s="168"/>
      <c r="ET752" s="168"/>
      <c r="EU752" s="168"/>
      <c r="EV752" s="168"/>
      <c r="EW752" s="168"/>
      <c r="EX752" s="168"/>
      <c r="EY752" s="168"/>
      <c r="EZ752" s="168"/>
      <c r="FA752" s="168"/>
      <c r="FB752" s="168"/>
      <c r="FC752" s="168"/>
      <c r="FD752" s="168"/>
      <c r="FE752" s="168"/>
      <c r="FF752" s="168"/>
      <c r="FG752" s="168"/>
      <c r="FH752" s="168"/>
      <c r="FI752" s="168"/>
      <c r="FJ752" s="168"/>
      <c r="FK752" s="168"/>
      <c r="FL752" s="168"/>
      <c r="FM752" s="168"/>
      <c r="FN752" s="168"/>
      <c r="FO752" s="168"/>
      <c r="FP752" s="168"/>
      <c r="FQ752" s="168"/>
      <c r="FR752" s="168"/>
      <c r="FS752" s="168"/>
      <c r="FT752" s="168"/>
      <c r="FU752" s="168"/>
      <c r="FV752" s="168"/>
      <c r="FW752" s="168"/>
      <c r="FX752" s="168"/>
      <c r="FY752" s="168"/>
      <c r="FZ752" s="168"/>
      <c r="GA752" s="168"/>
      <c r="GB752" s="168"/>
      <c r="GC752" s="168"/>
      <c r="GD752" s="168"/>
      <c r="GE752" s="168"/>
      <c r="GF752" s="168"/>
      <c r="GG752" s="168"/>
      <c r="GH752" s="168"/>
      <c r="GI752" s="168"/>
      <c r="GJ752" s="168"/>
      <c r="GK752" s="168"/>
      <c r="GL752" s="168"/>
      <c r="GM752" s="168"/>
      <c r="GN752" s="168"/>
      <c r="GO752" s="168"/>
      <c r="GP752" s="168"/>
      <c r="GQ752" s="168"/>
      <c r="GR752" s="168"/>
      <c r="GS752" s="168"/>
      <c r="GT752" s="168"/>
      <c r="GU752" s="168"/>
      <c r="GV752" s="168"/>
      <c r="GW752" s="168"/>
      <c r="GX752" s="168"/>
      <c r="GY752" s="168"/>
      <c r="GZ752" s="168"/>
      <c r="HA752" s="168"/>
      <c r="HB752" s="168"/>
      <c r="HC752" s="168"/>
      <c r="HD752" s="168"/>
      <c r="HE752" s="168"/>
      <c r="HF752" s="168"/>
      <c r="HG752" s="168"/>
      <c r="HH752" s="168"/>
      <c r="HI752" s="168"/>
      <c r="HJ752" s="168"/>
      <c r="HK752" s="168"/>
      <c r="HL752" s="168"/>
      <c r="HM752" s="168"/>
      <c r="HN752" s="168"/>
      <c r="HO752" s="168"/>
      <c r="HP752" s="168"/>
      <c r="HQ752" s="168"/>
      <c r="HR752" s="168"/>
      <c r="HS752" s="168"/>
      <c r="HT752" s="168"/>
      <c r="HU752" s="168"/>
      <c r="HV752" s="168"/>
      <c r="HW752" s="168"/>
      <c r="HX752" s="168"/>
      <c r="HY752" s="168"/>
      <c r="HZ752" s="168"/>
      <c r="IA752" s="168"/>
      <c r="IB752" s="168"/>
      <c r="IC752" s="168"/>
      <c r="ID752" s="168"/>
      <c r="IE752" s="168"/>
      <c r="IF752" s="168"/>
      <c r="IG752" s="168"/>
      <c r="IH752" s="168"/>
      <c r="II752" s="168"/>
      <c r="IJ752" s="168"/>
      <c r="IK752" s="168"/>
      <c r="IL752" s="168"/>
      <c r="IM752" s="168"/>
      <c r="IN752" s="168"/>
      <c r="IO752" s="168"/>
      <c r="IP752" s="168"/>
      <c r="IQ752" s="168"/>
      <c r="IR752" s="168"/>
      <c r="IS752" s="168"/>
      <c r="IT752" s="168"/>
      <c r="IU752" s="168"/>
      <c r="IV752" s="168"/>
      <c r="IW752" s="168"/>
      <c r="IX752" s="168"/>
    </row>
    <row r="753" spans="1:258" ht="12.95" customHeight="1">
      <c r="A753" s="73" t="s">
        <v>350</v>
      </c>
      <c r="B753" s="228"/>
      <c r="C753" s="228"/>
      <c r="D753" s="143">
        <v>250000238</v>
      </c>
      <c r="E753" s="231" t="s">
        <v>1528</v>
      </c>
      <c r="F753" s="233">
        <v>22100679</v>
      </c>
      <c r="G753" s="153"/>
      <c r="H753" s="37" t="s">
        <v>2397</v>
      </c>
      <c r="I753" s="244" t="s">
        <v>2398</v>
      </c>
      <c r="J753" s="149" t="s">
        <v>2399</v>
      </c>
      <c r="K753" s="37" t="s">
        <v>104</v>
      </c>
      <c r="L753" s="251" t="s">
        <v>105</v>
      </c>
      <c r="M753" s="37"/>
      <c r="N753" s="395" t="s">
        <v>106</v>
      </c>
      <c r="O753" s="39" t="s">
        <v>107</v>
      </c>
      <c r="P753" s="37" t="s">
        <v>108</v>
      </c>
      <c r="Q753" s="39" t="s">
        <v>435</v>
      </c>
      <c r="R753" s="37" t="s">
        <v>110</v>
      </c>
      <c r="S753" s="39" t="s">
        <v>107</v>
      </c>
      <c r="T753" s="37" t="s">
        <v>122</v>
      </c>
      <c r="U753" s="37" t="s">
        <v>112</v>
      </c>
      <c r="V753" s="89">
        <v>60</v>
      </c>
      <c r="W753" s="37" t="s">
        <v>113</v>
      </c>
      <c r="X753" s="395"/>
      <c r="Y753" s="39"/>
      <c r="Z753" s="39"/>
      <c r="AA753" s="60"/>
      <c r="AB753" s="38">
        <v>90</v>
      </c>
      <c r="AC753" s="38">
        <v>10</v>
      </c>
      <c r="AD753" s="162" t="s">
        <v>129</v>
      </c>
      <c r="AE753" s="413" t="s">
        <v>115</v>
      </c>
      <c r="AF753" s="163">
        <v>106</v>
      </c>
      <c r="AG753" s="92">
        <v>6506.85</v>
      </c>
      <c r="AH753" s="164">
        <f>AF753*AG753</f>
        <v>689726.10000000009</v>
      </c>
      <c r="AI753" s="165">
        <f t="shared" si="45"/>
        <v>772493.23200000019</v>
      </c>
      <c r="AJ753" s="166"/>
      <c r="AK753" s="166"/>
      <c r="AL753" s="275"/>
      <c r="AM753" s="35" t="s">
        <v>116</v>
      </c>
      <c r="AN753" s="63"/>
      <c r="AO753" s="281"/>
      <c r="AP753" s="37"/>
      <c r="AQ753" s="37"/>
      <c r="AR753" s="37" t="s">
        <v>2400</v>
      </c>
      <c r="AS753" s="37"/>
      <c r="AT753" s="37"/>
      <c r="AU753" s="37"/>
      <c r="AV753" s="87"/>
      <c r="AW753" s="87"/>
      <c r="AX753" s="87"/>
      <c r="AY753" s="87"/>
      <c r="AZ753" s="168"/>
      <c r="BA753" s="168"/>
      <c r="BB753" s="168"/>
      <c r="BC753" s="168"/>
      <c r="BD753" s="49">
        <v>603</v>
      </c>
      <c r="BE753" s="168"/>
      <c r="BF753" s="168"/>
      <c r="BG753" s="168"/>
      <c r="BH753" s="168"/>
      <c r="BI753" s="168"/>
      <c r="BJ753" s="168"/>
      <c r="BK753" s="168"/>
      <c r="BL753" s="168"/>
      <c r="BM753" s="168"/>
      <c r="BN753" s="168"/>
      <c r="BO753" s="168"/>
      <c r="BP753" s="168"/>
      <c r="BQ753" s="168"/>
      <c r="BR753" s="168"/>
      <c r="BS753" s="168"/>
      <c r="BT753" s="168"/>
      <c r="BU753" s="168"/>
      <c r="BV753" s="168"/>
      <c r="BW753" s="168"/>
      <c r="BX753" s="168"/>
      <c r="BY753" s="168"/>
      <c r="BZ753" s="168"/>
      <c r="CA753" s="168"/>
      <c r="CB753" s="168"/>
      <c r="CC753" s="168"/>
      <c r="CD753" s="168"/>
      <c r="CE753" s="168"/>
      <c r="CF753" s="168"/>
      <c r="CG753" s="168"/>
      <c r="CH753" s="168"/>
      <c r="CI753" s="168"/>
      <c r="CJ753" s="168"/>
      <c r="CK753" s="168"/>
      <c r="CL753" s="168"/>
      <c r="CM753" s="168"/>
      <c r="CN753" s="168"/>
      <c r="CO753" s="168"/>
      <c r="CP753" s="168"/>
      <c r="CQ753" s="168"/>
      <c r="CR753" s="168"/>
      <c r="CS753" s="168"/>
      <c r="CT753" s="168"/>
      <c r="CU753" s="168"/>
      <c r="CV753" s="168"/>
      <c r="CW753" s="168"/>
      <c r="CX753" s="168"/>
      <c r="CY753" s="168"/>
      <c r="CZ753" s="168"/>
      <c r="DA753" s="168"/>
      <c r="DB753" s="168"/>
      <c r="DC753" s="168"/>
      <c r="DD753" s="168"/>
      <c r="DE753" s="168"/>
      <c r="DF753" s="168"/>
      <c r="DG753" s="168"/>
      <c r="DH753" s="168"/>
      <c r="DI753" s="168"/>
      <c r="DJ753" s="168"/>
      <c r="DK753" s="168"/>
      <c r="DL753" s="168"/>
      <c r="DM753" s="168"/>
      <c r="DN753" s="168"/>
      <c r="DO753" s="168"/>
      <c r="DP753" s="168"/>
      <c r="DQ753" s="168"/>
      <c r="DR753" s="168"/>
      <c r="DS753" s="168"/>
      <c r="DT753" s="168"/>
      <c r="DU753" s="168"/>
      <c r="DV753" s="168"/>
      <c r="DW753" s="168"/>
      <c r="DX753" s="168"/>
      <c r="DY753" s="168"/>
      <c r="DZ753" s="168"/>
      <c r="EA753" s="168"/>
      <c r="EB753" s="168"/>
      <c r="EC753" s="168"/>
      <c r="ED753" s="168"/>
      <c r="EE753" s="168"/>
      <c r="EF753" s="168"/>
      <c r="EG753" s="168"/>
      <c r="EH753" s="168"/>
      <c r="EI753" s="168"/>
      <c r="EJ753" s="168"/>
      <c r="EK753" s="168"/>
      <c r="EL753" s="168"/>
      <c r="EM753" s="168"/>
      <c r="EN753" s="168"/>
      <c r="EO753" s="168"/>
      <c r="EP753" s="168"/>
      <c r="EQ753" s="168"/>
      <c r="ER753" s="168"/>
      <c r="ES753" s="168"/>
      <c r="ET753" s="168"/>
      <c r="EU753" s="168"/>
      <c r="EV753" s="168"/>
      <c r="EW753" s="168"/>
      <c r="EX753" s="168"/>
      <c r="EY753" s="168"/>
      <c r="EZ753" s="168"/>
      <c r="FA753" s="168"/>
      <c r="FB753" s="168"/>
      <c r="FC753" s="168"/>
      <c r="FD753" s="168"/>
      <c r="FE753" s="168"/>
      <c r="FF753" s="168"/>
      <c r="FG753" s="168"/>
      <c r="FH753" s="168"/>
      <c r="FI753" s="168"/>
      <c r="FJ753" s="168"/>
      <c r="FK753" s="168"/>
      <c r="FL753" s="168"/>
      <c r="FM753" s="168"/>
      <c r="FN753" s="168"/>
      <c r="FO753" s="168"/>
      <c r="FP753" s="168"/>
      <c r="FQ753" s="168"/>
      <c r="FR753" s="168"/>
      <c r="FS753" s="168"/>
      <c r="FT753" s="168"/>
      <c r="FU753" s="168"/>
      <c r="FV753" s="168"/>
      <c r="FW753" s="168"/>
      <c r="FX753" s="168"/>
      <c r="FY753" s="168"/>
      <c r="FZ753" s="168"/>
      <c r="GA753" s="168"/>
      <c r="GB753" s="168"/>
      <c r="GC753" s="168"/>
      <c r="GD753" s="168"/>
      <c r="GE753" s="168"/>
      <c r="GF753" s="168"/>
      <c r="GG753" s="168"/>
      <c r="GH753" s="168"/>
      <c r="GI753" s="168"/>
      <c r="GJ753" s="168"/>
      <c r="GK753" s="168"/>
      <c r="GL753" s="168"/>
      <c r="GM753" s="168"/>
      <c r="GN753" s="168"/>
      <c r="GO753" s="168"/>
      <c r="GP753" s="168"/>
      <c r="GQ753" s="168"/>
      <c r="GR753" s="168"/>
      <c r="GS753" s="168"/>
      <c r="GT753" s="168"/>
      <c r="GU753" s="168"/>
      <c r="GV753" s="168"/>
      <c r="GW753" s="168"/>
      <c r="GX753" s="168"/>
      <c r="GY753" s="168"/>
      <c r="GZ753" s="168"/>
      <c r="HA753" s="168"/>
      <c r="HB753" s="168"/>
      <c r="HC753" s="168"/>
      <c r="HD753" s="168"/>
      <c r="HE753" s="168"/>
      <c r="HF753" s="168"/>
      <c r="HG753" s="168"/>
      <c r="HH753" s="168"/>
      <c r="HI753" s="168"/>
      <c r="HJ753" s="168"/>
      <c r="HK753" s="168"/>
      <c r="HL753" s="168"/>
      <c r="HM753" s="168"/>
      <c r="HN753" s="168"/>
      <c r="HO753" s="168"/>
      <c r="HP753" s="168"/>
      <c r="HQ753" s="168"/>
      <c r="HR753" s="168"/>
      <c r="HS753" s="168"/>
      <c r="HT753" s="168"/>
      <c r="HU753" s="168"/>
      <c r="HV753" s="168"/>
      <c r="HW753" s="168"/>
      <c r="HX753" s="168"/>
      <c r="HY753" s="168"/>
      <c r="HZ753" s="168"/>
      <c r="IA753" s="168"/>
      <c r="IB753" s="168"/>
      <c r="IC753" s="168"/>
      <c r="ID753" s="168"/>
      <c r="IE753" s="168"/>
      <c r="IF753" s="168"/>
      <c r="IG753" s="168"/>
      <c r="IH753" s="168"/>
      <c r="II753" s="168"/>
      <c r="IJ753" s="168"/>
      <c r="IK753" s="168"/>
      <c r="IL753" s="168"/>
      <c r="IM753" s="168"/>
      <c r="IN753" s="168"/>
      <c r="IO753" s="168"/>
      <c r="IP753" s="168"/>
      <c r="IQ753" s="168"/>
      <c r="IR753" s="168"/>
      <c r="IS753" s="168"/>
      <c r="IT753" s="168"/>
      <c r="IU753" s="168"/>
      <c r="IV753" s="168"/>
      <c r="IW753" s="168"/>
      <c r="IX753" s="168"/>
    </row>
    <row r="754" spans="1:258" ht="12.95" customHeight="1">
      <c r="A754" s="73" t="s">
        <v>319</v>
      </c>
      <c r="B754" s="228"/>
      <c r="C754" s="228"/>
      <c r="D754" s="143">
        <v>270004965</v>
      </c>
      <c r="E754" s="231" t="s">
        <v>1359</v>
      </c>
      <c r="F754" s="233">
        <v>22100471</v>
      </c>
      <c r="G754" s="384"/>
      <c r="H754" s="59" t="s">
        <v>2401</v>
      </c>
      <c r="I754" s="836" t="s">
        <v>2402</v>
      </c>
      <c r="J754" s="243" t="s">
        <v>2403</v>
      </c>
      <c r="K754" s="59" t="s">
        <v>104</v>
      </c>
      <c r="L754" s="251" t="s">
        <v>105</v>
      </c>
      <c r="M754" s="59"/>
      <c r="N754" s="861" t="s">
        <v>106</v>
      </c>
      <c r="O754" s="178" t="s">
        <v>107</v>
      </c>
      <c r="P754" s="59" t="s">
        <v>108</v>
      </c>
      <c r="Q754" s="178" t="s">
        <v>1094</v>
      </c>
      <c r="R754" s="59" t="s">
        <v>110</v>
      </c>
      <c r="S754" s="178" t="s">
        <v>107</v>
      </c>
      <c r="T754" s="59" t="s">
        <v>122</v>
      </c>
      <c r="U754" s="59" t="s">
        <v>112</v>
      </c>
      <c r="V754" s="179">
        <v>60</v>
      </c>
      <c r="W754" s="59" t="s">
        <v>113</v>
      </c>
      <c r="X754" s="861"/>
      <c r="Y754" s="178"/>
      <c r="Z754" s="178"/>
      <c r="AA754" s="180"/>
      <c r="AB754" s="181">
        <v>90</v>
      </c>
      <c r="AC754" s="181">
        <v>10</v>
      </c>
      <c r="AD754" s="182" t="s">
        <v>129</v>
      </c>
      <c r="AE754" s="192" t="s">
        <v>115</v>
      </c>
      <c r="AF754" s="184">
        <v>345</v>
      </c>
      <c r="AG754" s="185">
        <v>40.25</v>
      </c>
      <c r="AH754" s="43">
        <v>0</v>
      </c>
      <c r="AI754" s="44">
        <f t="shared" si="45"/>
        <v>0</v>
      </c>
      <c r="AJ754" s="166"/>
      <c r="AK754" s="166"/>
      <c r="AL754" s="275"/>
      <c r="AM754" s="51" t="s">
        <v>116</v>
      </c>
      <c r="AN754" s="59"/>
      <c r="AO754" s="59"/>
      <c r="AP754" s="59"/>
      <c r="AQ754" s="59"/>
      <c r="AR754" s="59" t="s">
        <v>2404</v>
      </c>
      <c r="AS754" s="59"/>
      <c r="AT754" s="59"/>
      <c r="AU754" s="59"/>
      <c r="AV754" s="87"/>
      <c r="AW754" s="87"/>
      <c r="AX754" s="87"/>
      <c r="AY754" s="87"/>
      <c r="AZ754" s="168"/>
      <c r="BA754" s="168"/>
      <c r="BB754" s="168"/>
      <c r="BC754" s="168"/>
      <c r="BD754" s="49">
        <v>604</v>
      </c>
      <c r="BE754" s="168"/>
      <c r="BF754" s="168"/>
      <c r="BG754" s="168"/>
      <c r="BH754" s="168"/>
      <c r="BI754" s="168"/>
      <c r="BJ754" s="168"/>
      <c r="BK754" s="168"/>
      <c r="BL754" s="168"/>
      <c r="BM754" s="168"/>
      <c r="BN754" s="168"/>
      <c r="BO754" s="168"/>
      <c r="BP754" s="168"/>
      <c r="BQ754" s="168"/>
      <c r="BR754" s="168"/>
      <c r="BS754" s="168"/>
      <c r="BT754" s="168"/>
      <c r="BU754" s="168"/>
      <c r="BV754" s="168"/>
      <c r="BW754" s="168"/>
      <c r="BX754" s="168"/>
      <c r="BY754" s="168"/>
      <c r="BZ754" s="168"/>
      <c r="CA754" s="168"/>
      <c r="CB754" s="168"/>
      <c r="CC754" s="168"/>
      <c r="CD754" s="168"/>
      <c r="CE754" s="168"/>
      <c r="CF754" s="168"/>
      <c r="CG754" s="168"/>
      <c r="CH754" s="168"/>
      <c r="CI754" s="168"/>
      <c r="CJ754" s="168"/>
      <c r="CK754" s="168"/>
      <c r="CL754" s="168"/>
      <c r="CM754" s="168"/>
      <c r="CN754" s="168"/>
      <c r="CO754" s="168"/>
      <c r="CP754" s="168"/>
      <c r="CQ754" s="168"/>
      <c r="CR754" s="168"/>
      <c r="CS754" s="168"/>
      <c r="CT754" s="168"/>
      <c r="CU754" s="168"/>
      <c r="CV754" s="168"/>
      <c r="CW754" s="168"/>
      <c r="CX754" s="168"/>
      <c r="CY754" s="168"/>
      <c r="CZ754" s="168"/>
      <c r="DA754" s="168"/>
      <c r="DB754" s="168"/>
      <c r="DC754" s="168"/>
      <c r="DD754" s="168"/>
      <c r="DE754" s="168"/>
      <c r="DF754" s="168"/>
      <c r="DG754" s="168"/>
      <c r="DH754" s="168"/>
      <c r="DI754" s="168"/>
      <c r="DJ754" s="168"/>
      <c r="DK754" s="168"/>
      <c r="DL754" s="168"/>
      <c r="DM754" s="168"/>
      <c r="DN754" s="168"/>
      <c r="DO754" s="168"/>
      <c r="DP754" s="168"/>
      <c r="DQ754" s="168"/>
      <c r="DR754" s="168"/>
      <c r="DS754" s="168"/>
      <c r="DT754" s="168"/>
      <c r="DU754" s="168"/>
      <c r="DV754" s="168"/>
      <c r="DW754" s="168"/>
      <c r="DX754" s="168"/>
      <c r="DY754" s="168"/>
      <c r="DZ754" s="168"/>
      <c r="EA754" s="168"/>
      <c r="EB754" s="168"/>
      <c r="EC754" s="168"/>
      <c r="ED754" s="168"/>
      <c r="EE754" s="168"/>
      <c r="EF754" s="168"/>
      <c r="EG754" s="168"/>
      <c r="EH754" s="168"/>
      <c r="EI754" s="168"/>
      <c r="EJ754" s="168"/>
      <c r="EK754" s="168"/>
      <c r="EL754" s="168"/>
      <c r="EM754" s="168"/>
      <c r="EN754" s="168"/>
      <c r="EO754" s="168"/>
      <c r="EP754" s="168"/>
      <c r="EQ754" s="168"/>
      <c r="ER754" s="168"/>
      <c r="ES754" s="168"/>
      <c r="ET754" s="168"/>
      <c r="EU754" s="168"/>
      <c r="EV754" s="168"/>
      <c r="EW754" s="168"/>
      <c r="EX754" s="168"/>
      <c r="EY754" s="168"/>
      <c r="EZ754" s="168"/>
      <c r="FA754" s="168"/>
      <c r="FB754" s="168"/>
      <c r="FC754" s="168"/>
      <c r="FD754" s="168"/>
      <c r="FE754" s="168"/>
      <c r="FF754" s="168"/>
      <c r="FG754" s="168"/>
      <c r="FH754" s="168"/>
      <c r="FI754" s="168"/>
      <c r="FJ754" s="168"/>
      <c r="FK754" s="168"/>
      <c r="FL754" s="168"/>
      <c r="FM754" s="168"/>
      <c r="FN754" s="168"/>
      <c r="FO754" s="168"/>
      <c r="FP754" s="168"/>
      <c r="FQ754" s="168"/>
      <c r="FR754" s="168"/>
      <c r="FS754" s="168"/>
      <c r="FT754" s="168"/>
      <c r="FU754" s="168"/>
      <c r="FV754" s="168"/>
      <c r="FW754" s="168"/>
      <c r="FX754" s="168"/>
      <c r="FY754" s="168"/>
      <c r="FZ754" s="168"/>
      <c r="GA754" s="168"/>
      <c r="GB754" s="168"/>
      <c r="GC754" s="168"/>
      <c r="GD754" s="168"/>
      <c r="GE754" s="168"/>
      <c r="GF754" s="168"/>
      <c r="GG754" s="168"/>
      <c r="GH754" s="168"/>
      <c r="GI754" s="168"/>
      <c r="GJ754" s="168"/>
      <c r="GK754" s="168"/>
      <c r="GL754" s="168"/>
      <c r="GM754" s="168"/>
      <c r="GN754" s="168"/>
      <c r="GO754" s="168"/>
      <c r="GP754" s="168"/>
      <c r="GQ754" s="168"/>
      <c r="GR754" s="168"/>
      <c r="GS754" s="168"/>
      <c r="GT754" s="168"/>
      <c r="GU754" s="168"/>
      <c r="GV754" s="168"/>
      <c r="GW754" s="168"/>
      <c r="GX754" s="168"/>
      <c r="GY754" s="168"/>
      <c r="GZ754" s="168"/>
      <c r="HA754" s="168"/>
      <c r="HB754" s="168"/>
      <c r="HC754" s="168"/>
      <c r="HD754" s="168"/>
      <c r="HE754" s="168"/>
      <c r="HF754" s="168"/>
      <c r="HG754" s="168"/>
      <c r="HH754" s="168"/>
      <c r="HI754" s="168"/>
      <c r="HJ754" s="168"/>
      <c r="HK754" s="168"/>
      <c r="HL754" s="168"/>
      <c r="HM754" s="168"/>
      <c r="HN754" s="168"/>
      <c r="HO754" s="168"/>
      <c r="HP754" s="168"/>
      <c r="HQ754" s="168"/>
      <c r="HR754" s="168"/>
      <c r="HS754" s="168"/>
      <c r="HT754" s="168"/>
      <c r="HU754" s="168"/>
      <c r="HV754" s="168"/>
      <c r="HW754" s="168"/>
      <c r="HX754" s="168"/>
      <c r="HY754" s="168"/>
      <c r="HZ754" s="168"/>
      <c r="IA754" s="168"/>
      <c r="IB754" s="168"/>
      <c r="IC754" s="168"/>
      <c r="ID754" s="168"/>
      <c r="IE754" s="168"/>
      <c r="IF754" s="168"/>
      <c r="IG754" s="168"/>
      <c r="IH754" s="168"/>
      <c r="II754" s="168"/>
      <c r="IJ754" s="168"/>
      <c r="IK754" s="168"/>
      <c r="IL754" s="168"/>
      <c r="IM754" s="168"/>
      <c r="IN754" s="168"/>
      <c r="IO754" s="168"/>
      <c r="IP754" s="168"/>
      <c r="IQ754" s="168"/>
      <c r="IR754" s="168"/>
      <c r="IS754" s="168"/>
      <c r="IT754" s="168"/>
      <c r="IU754" s="168"/>
      <c r="IV754" s="168"/>
      <c r="IW754" s="168"/>
      <c r="IX754" s="168"/>
    </row>
    <row r="755" spans="1:258" ht="12.95" customHeight="1">
      <c r="A755" s="469" t="s">
        <v>319</v>
      </c>
      <c r="B755" s="293"/>
      <c r="C755" s="293"/>
      <c r="D755" s="491">
        <v>270004965</v>
      </c>
      <c r="E755" s="492" t="s">
        <v>4305</v>
      </c>
      <c r="F755" s="471"/>
      <c r="G755" s="493"/>
      <c r="H755" s="59" t="s">
        <v>2401</v>
      </c>
      <c r="I755" s="836" t="s">
        <v>2402</v>
      </c>
      <c r="J755" s="243" t="s">
        <v>2403</v>
      </c>
      <c r="K755" s="59" t="s">
        <v>104</v>
      </c>
      <c r="L755" s="494"/>
      <c r="M755" s="59"/>
      <c r="N755" s="861" t="s">
        <v>106</v>
      </c>
      <c r="O755" s="178" t="s">
        <v>107</v>
      </c>
      <c r="P755" s="59" t="s">
        <v>108</v>
      </c>
      <c r="Q755" s="178" t="s">
        <v>1094</v>
      </c>
      <c r="R755" s="59" t="s">
        <v>110</v>
      </c>
      <c r="S755" s="178" t="s">
        <v>107</v>
      </c>
      <c r="T755" s="59" t="s">
        <v>122</v>
      </c>
      <c r="U755" s="59" t="s">
        <v>112</v>
      </c>
      <c r="V755" s="178">
        <v>60</v>
      </c>
      <c r="W755" s="59" t="s">
        <v>113</v>
      </c>
      <c r="X755" s="861"/>
      <c r="Y755" s="178"/>
      <c r="Z755" s="178"/>
      <c r="AA755" s="478"/>
      <c r="AB755" s="59">
        <v>90</v>
      </c>
      <c r="AC755" s="59">
        <v>10</v>
      </c>
      <c r="AD755" s="479" t="s">
        <v>129</v>
      </c>
      <c r="AE755" s="189" t="s">
        <v>115</v>
      </c>
      <c r="AF755" s="480">
        <v>448</v>
      </c>
      <c r="AG755" s="481">
        <v>40.25</v>
      </c>
      <c r="AH755" s="45">
        <f>AG755*AF755</f>
        <v>18032</v>
      </c>
      <c r="AI755" s="45">
        <f t="shared" si="45"/>
        <v>20195.84</v>
      </c>
      <c r="AJ755" s="46"/>
      <c r="AK755" s="45"/>
      <c r="AL755" s="45"/>
      <c r="AM755" s="51" t="s">
        <v>116</v>
      </c>
      <c r="AN755" s="59"/>
      <c r="AO755" s="1026"/>
      <c r="AP755" s="59"/>
      <c r="AQ755" s="59"/>
      <c r="AR755" s="59" t="s">
        <v>2404</v>
      </c>
      <c r="AS755" s="59"/>
      <c r="AT755" s="59"/>
      <c r="AU755" s="59"/>
      <c r="AV755" s="482"/>
      <c r="AW755" s="482"/>
      <c r="AX755" s="482"/>
      <c r="AY755" s="470"/>
      <c r="AZ755" s="455" t="s">
        <v>4050</v>
      </c>
      <c r="BA755" s="456">
        <v>22100471</v>
      </c>
      <c r="BB755" s="456"/>
      <c r="BC755" s="224"/>
      <c r="BD755" s="49">
        <v>605</v>
      </c>
      <c r="BE755" s="168"/>
      <c r="BF755" s="168"/>
      <c r="BG755" s="168"/>
      <c r="BH755" s="168"/>
      <c r="BI755" s="168"/>
      <c r="BJ755" s="168"/>
      <c r="BK755" s="168"/>
      <c r="BL755" s="168"/>
      <c r="BM755" s="168"/>
      <c r="BN755" s="168"/>
      <c r="BO755" s="168"/>
      <c r="BP755" s="168"/>
      <c r="BQ755" s="168"/>
      <c r="BR755" s="168"/>
      <c r="BS755" s="168"/>
      <c r="BT755" s="168"/>
      <c r="BU755" s="168"/>
      <c r="BV755" s="168"/>
      <c r="BW755" s="168"/>
      <c r="BX755" s="168"/>
      <c r="BY755" s="168"/>
      <c r="BZ755" s="168"/>
      <c r="CA755" s="168"/>
      <c r="CB755" s="168"/>
      <c r="CC755" s="168"/>
      <c r="CD755" s="168"/>
      <c r="CE755" s="168"/>
      <c r="CF755" s="168"/>
      <c r="CG755" s="168"/>
      <c r="CH755" s="168"/>
      <c r="CI755" s="168"/>
      <c r="CJ755" s="168"/>
      <c r="CK755" s="168"/>
      <c r="CL755" s="168"/>
      <c r="CM755" s="168"/>
      <c r="CN755" s="168"/>
      <c r="CO755" s="168"/>
      <c r="CP755" s="168"/>
      <c r="CQ755" s="168"/>
      <c r="CR755" s="168"/>
      <c r="CS755" s="168"/>
      <c r="CT755" s="168"/>
      <c r="CU755" s="168"/>
      <c r="CV755" s="168"/>
      <c r="CW755" s="168"/>
      <c r="CX755" s="168"/>
      <c r="CY755" s="168"/>
      <c r="CZ755" s="168"/>
      <c r="DA755" s="168"/>
      <c r="DB755" s="168"/>
      <c r="DC755" s="168"/>
      <c r="DD755" s="168"/>
      <c r="DE755" s="168"/>
      <c r="DF755" s="168"/>
      <c r="DG755" s="168"/>
      <c r="DH755" s="168"/>
      <c r="DI755" s="168"/>
      <c r="DJ755" s="168"/>
      <c r="DK755" s="168"/>
      <c r="DL755" s="168"/>
      <c r="DM755" s="168"/>
      <c r="DN755" s="168"/>
      <c r="DO755" s="168"/>
      <c r="DP755" s="168"/>
      <c r="DQ755" s="168"/>
      <c r="DR755" s="168"/>
      <c r="DS755" s="168"/>
      <c r="DT755" s="168"/>
      <c r="DU755" s="168"/>
      <c r="DV755" s="168"/>
      <c r="DW755" s="168"/>
      <c r="DX755" s="168"/>
      <c r="DY755" s="168"/>
      <c r="DZ755" s="168"/>
      <c r="EA755" s="168"/>
      <c r="EB755" s="168"/>
      <c r="EC755" s="168"/>
      <c r="ED755" s="168"/>
      <c r="EE755" s="168"/>
      <c r="EF755" s="168"/>
      <c r="EG755" s="168"/>
      <c r="EH755" s="168"/>
      <c r="EI755" s="168"/>
      <c r="EJ755" s="168"/>
      <c r="EK755" s="168"/>
      <c r="EL755" s="168"/>
      <c r="EM755" s="168"/>
      <c r="EN755" s="168"/>
      <c r="EO755" s="168"/>
      <c r="EP755" s="168"/>
      <c r="EQ755" s="168"/>
      <c r="ER755" s="168"/>
      <c r="ES755" s="168"/>
      <c r="ET755" s="168"/>
      <c r="EU755" s="168"/>
      <c r="EV755" s="168"/>
      <c r="EW755" s="168"/>
      <c r="EX755" s="168"/>
      <c r="EY755" s="168"/>
      <c r="EZ755" s="168"/>
      <c r="FA755" s="168"/>
      <c r="FB755" s="168"/>
      <c r="FC755" s="168"/>
      <c r="FD755" s="168"/>
      <c r="FE755" s="168"/>
      <c r="FF755" s="168"/>
      <c r="FG755" s="168"/>
      <c r="FH755" s="168"/>
      <c r="FI755" s="168"/>
      <c r="FJ755" s="168"/>
      <c r="FK755" s="168"/>
      <c r="FL755" s="168"/>
      <c r="FM755" s="168"/>
      <c r="FN755" s="168"/>
      <c r="FO755" s="168"/>
      <c r="FP755" s="168"/>
      <c r="FQ755" s="168"/>
      <c r="FR755" s="168"/>
      <c r="FS755" s="168"/>
      <c r="FT755" s="168"/>
      <c r="FU755" s="168"/>
      <c r="FV755" s="168"/>
      <c r="FW755" s="168"/>
      <c r="FX755" s="168"/>
      <c r="FY755" s="168"/>
      <c r="FZ755" s="168"/>
      <c r="GA755" s="168"/>
      <c r="GB755" s="168"/>
      <c r="GC755" s="168"/>
      <c r="GD755" s="168"/>
      <c r="GE755" s="168"/>
      <c r="GF755" s="168"/>
      <c r="GG755" s="168"/>
      <c r="GH755" s="168"/>
      <c r="GI755" s="168"/>
      <c r="GJ755" s="168"/>
      <c r="GK755" s="168"/>
      <c r="GL755" s="168"/>
      <c r="GM755" s="168"/>
      <c r="GN755" s="168"/>
      <c r="GO755" s="168"/>
      <c r="GP755" s="168"/>
      <c r="GQ755" s="168"/>
      <c r="GR755" s="168"/>
      <c r="GS755" s="168"/>
      <c r="GT755" s="168"/>
      <c r="GU755" s="168"/>
      <c r="GV755" s="168"/>
      <c r="GW755" s="168"/>
      <c r="GX755" s="168"/>
      <c r="GY755" s="168"/>
      <c r="GZ755" s="168"/>
      <c r="HA755" s="168"/>
      <c r="HB755" s="168"/>
      <c r="HC755" s="168"/>
      <c r="HD755" s="168"/>
      <c r="HE755" s="168"/>
      <c r="HF755" s="168"/>
      <c r="HG755" s="168"/>
      <c r="HH755" s="168"/>
      <c r="HI755" s="168"/>
      <c r="HJ755" s="168"/>
      <c r="HK755" s="168"/>
      <c r="HL755" s="168"/>
      <c r="HM755" s="168"/>
      <c r="HN755" s="168"/>
      <c r="HO755" s="168"/>
      <c r="HP755" s="168"/>
      <c r="HQ755" s="168"/>
      <c r="HR755" s="168"/>
      <c r="HS755" s="168"/>
      <c r="HT755" s="168"/>
      <c r="HU755" s="168"/>
      <c r="HV755" s="168"/>
      <c r="HW755" s="168"/>
      <c r="HX755" s="168"/>
      <c r="HY755" s="168"/>
      <c r="HZ755" s="168"/>
      <c r="IA755" s="168"/>
      <c r="IB755" s="168"/>
      <c r="IC755" s="168"/>
      <c r="ID755" s="168"/>
      <c r="IE755" s="168"/>
      <c r="IF755" s="168"/>
      <c r="IG755" s="168"/>
      <c r="IH755" s="168"/>
      <c r="II755" s="168"/>
      <c r="IJ755" s="168"/>
      <c r="IK755" s="168"/>
      <c r="IL755" s="168"/>
      <c r="IM755" s="168"/>
      <c r="IN755" s="168"/>
      <c r="IO755" s="168"/>
      <c r="IP755" s="168"/>
      <c r="IQ755" s="168"/>
      <c r="IR755" s="168"/>
      <c r="IS755" s="168"/>
      <c r="IT755" s="168"/>
      <c r="IU755" s="168"/>
      <c r="IV755" s="168"/>
      <c r="IW755" s="168"/>
      <c r="IX755" s="168"/>
    </row>
    <row r="756" spans="1:258" ht="12.95" customHeight="1">
      <c r="A756" s="73" t="s">
        <v>2136</v>
      </c>
      <c r="B756" s="228"/>
      <c r="C756" s="228"/>
      <c r="D756" s="143">
        <v>220026825</v>
      </c>
      <c r="E756" s="231" t="s">
        <v>3657</v>
      </c>
      <c r="F756" s="233">
        <v>22100518</v>
      </c>
      <c r="G756" s="234"/>
      <c r="H756" s="157" t="s">
        <v>2405</v>
      </c>
      <c r="I756" s="244" t="s">
        <v>2406</v>
      </c>
      <c r="J756" s="239" t="s">
        <v>2407</v>
      </c>
      <c r="K756" s="157" t="s">
        <v>104</v>
      </c>
      <c r="L756" s="251"/>
      <c r="M756" s="157"/>
      <c r="N756" s="255" t="s">
        <v>106</v>
      </c>
      <c r="O756" s="159" t="s">
        <v>107</v>
      </c>
      <c r="P756" s="157" t="s">
        <v>108</v>
      </c>
      <c r="Q756" s="194" t="s">
        <v>2140</v>
      </c>
      <c r="R756" s="157" t="s">
        <v>110</v>
      </c>
      <c r="S756" s="159" t="s">
        <v>107</v>
      </c>
      <c r="T756" s="157" t="s">
        <v>122</v>
      </c>
      <c r="U756" s="157" t="s">
        <v>112</v>
      </c>
      <c r="V756" s="159">
        <v>60</v>
      </c>
      <c r="W756" s="37" t="s">
        <v>113</v>
      </c>
      <c r="X756" s="255"/>
      <c r="Y756" s="159"/>
      <c r="Z756" s="159"/>
      <c r="AA756" s="160"/>
      <c r="AB756" s="161">
        <v>90</v>
      </c>
      <c r="AC756" s="161">
        <v>10</v>
      </c>
      <c r="AD756" s="162" t="s">
        <v>129</v>
      </c>
      <c r="AE756" s="241" t="s">
        <v>115</v>
      </c>
      <c r="AF756" s="163">
        <v>8</v>
      </c>
      <c r="AG756" s="92">
        <v>42633.33</v>
      </c>
      <c r="AH756" s="43">
        <v>0</v>
      </c>
      <c r="AI756" s="44">
        <f t="shared" si="45"/>
        <v>0</v>
      </c>
      <c r="AJ756" s="166"/>
      <c r="AK756" s="166"/>
      <c r="AL756" s="166"/>
      <c r="AM756" s="167" t="s">
        <v>116</v>
      </c>
      <c r="AN756" s="157"/>
      <c r="AO756" s="157"/>
      <c r="AP756" s="157"/>
      <c r="AQ756" s="157"/>
      <c r="AR756" s="37" t="s">
        <v>2408</v>
      </c>
      <c r="AS756" s="157"/>
      <c r="AT756" s="157"/>
      <c r="AU756" s="157"/>
      <c r="AV756" s="87"/>
      <c r="AW756" s="87"/>
      <c r="AX756" s="87"/>
      <c r="AY756" s="87"/>
      <c r="AZ756" s="168"/>
      <c r="BA756" s="168"/>
      <c r="BB756" s="168"/>
      <c r="BC756" s="168"/>
      <c r="BD756" s="49">
        <v>606</v>
      </c>
      <c r="BE756" s="168"/>
      <c r="BF756" s="168"/>
      <c r="BG756" s="168"/>
      <c r="BH756" s="168"/>
      <c r="BI756" s="168"/>
      <c r="BJ756" s="168"/>
      <c r="BK756" s="168"/>
      <c r="BL756" s="168"/>
      <c r="BM756" s="168"/>
      <c r="BN756" s="168"/>
      <c r="BO756" s="168"/>
      <c r="BP756" s="168"/>
      <c r="BQ756" s="168"/>
      <c r="BR756" s="168"/>
      <c r="BS756" s="168"/>
      <c r="BT756" s="168"/>
      <c r="BU756" s="168"/>
      <c r="BV756" s="168"/>
      <c r="BW756" s="168"/>
      <c r="BX756" s="168"/>
      <c r="BY756" s="168"/>
      <c r="BZ756" s="168"/>
      <c r="CA756" s="168"/>
      <c r="CB756" s="168"/>
      <c r="CC756" s="168"/>
      <c r="CD756" s="168"/>
      <c r="CE756" s="168"/>
      <c r="CF756" s="168"/>
      <c r="CG756" s="168"/>
      <c r="CH756" s="168"/>
      <c r="CI756" s="168"/>
      <c r="CJ756" s="168"/>
      <c r="CK756" s="168"/>
      <c r="CL756" s="168"/>
      <c r="CM756" s="168"/>
      <c r="CN756" s="168"/>
      <c r="CO756" s="168"/>
      <c r="CP756" s="168"/>
      <c r="CQ756" s="168"/>
      <c r="CR756" s="168"/>
      <c r="CS756" s="168"/>
      <c r="CT756" s="168"/>
      <c r="CU756" s="168"/>
      <c r="CV756" s="168"/>
      <c r="CW756" s="168"/>
      <c r="CX756" s="168"/>
      <c r="CY756" s="168"/>
      <c r="CZ756" s="168"/>
      <c r="DA756" s="168"/>
      <c r="DB756" s="168"/>
      <c r="DC756" s="168"/>
      <c r="DD756" s="168"/>
      <c r="DE756" s="168"/>
      <c r="DF756" s="168"/>
      <c r="DG756" s="168"/>
      <c r="DH756" s="168"/>
      <c r="DI756" s="168"/>
      <c r="DJ756" s="168"/>
      <c r="DK756" s="168"/>
      <c r="DL756" s="168"/>
      <c r="DM756" s="168"/>
      <c r="DN756" s="168"/>
      <c r="DO756" s="168"/>
      <c r="DP756" s="168"/>
      <c r="DQ756" s="168"/>
      <c r="DR756" s="168"/>
      <c r="DS756" s="168"/>
      <c r="DT756" s="168"/>
      <c r="DU756" s="168"/>
      <c r="DV756" s="168"/>
      <c r="DW756" s="168"/>
      <c r="DX756" s="168"/>
      <c r="DY756" s="168"/>
      <c r="DZ756" s="168"/>
      <c r="EA756" s="168"/>
      <c r="EB756" s="168"/>
      <c r="EC756" s="168"/>
      <c r="ED756" s="168"/>
      <c r="EE756" s="168"/>
      <c r="EF756" s="168"/>
      <c r="EG756" s="168"/>
      <c r="EH756" s="168"/>
      <c r="EI756" s="168"/>
      <c r="EJ756" s="168"/>
      <c r="EK756" s="168"/>
      <c r="EL756" s="168"/>
      <c r="EM756" s="168"/>
      <c r="EN756" s="168"/>
      <c r="EO756" s="168"/>
      <c r="EP756" s="168"/>
      <c r="EQ756" s="168"/>
      <c r="ER756" s="168"/>
      <c r="ES756" s="168"/>
      <c r="ET756" s="168"/>
      <c r="EU756" s="168"/>
      <c r="EV756" s="168"/>
      <c r="EW756" s="168"/>
      <c r="EX756" s="168"/>
      <c r="EY756" s="168"/>
      <c r="EZ756" s="168"/>
      <c r="FA756" s="168"/>
      <c r="FB756" s="168"/>
      <c r="FC756" s="168"/>
      <c r="FD756" s="168"/>
      <c r="FE756" s="168"/>
      <c r="FF756" s="168"/>
      <c r="FG756" s="168"/>
      <c r="FH756" s="168"/>
      <c r="FI756" s="168"/>
      <c r="FJ756" s="168"/>
      <c r="FK756" s="168"/>
      <c r="FL756" s="168"/>
      <c r="FM756" s="168"/>
      <c r="FN756" s="168"/>
      <c r="FO756" s="168"/>
      <c r="FP756" s="168"/>
      <c r="FQ756" s="168"/>
      <c r="FR756" s="168"/>
      <c r="FS756" s="168"/>
      <c r="FT756" s="168"/>
      <c r="FU756" s="168"/>
      <c r="FV756" s="168"/>
      <c r="FW756" s="168"/>
      <c r="FX756" s="168"/>
      <c r="FY756" s="168"/>
      <c r="FZ756" s="168"/>
      <c r="GA756" s="168"/>
      <c r="GB756" s="168"/>
      <c r="GC756" s="168"/>
      <c r="GD756" s="168"/>
      <c r="GE756" s="168"/>
      <c r="GF756" s="168"/>
      <c r="GG756" s="168"/>
      <c r="GH756" s="168"/>
      <c r="GI756" s="168"/>
      <c r="GJ756" s="168"/>
      <c r="GK756" s="168"/>
      <c r="GL756" s="168"/>
      <c r="GM756" s="168"/>
      <c r="GN756" s="168"/>
      <c r="GO756" s="168"/>
      <c r="GP756" s="168"/>
      <c r="GQ756" s="168"/>
      <c r="GR756" s="168"/>
      <c r="GS756" s="168"/>
      <c r="GT756" s="168"/>
      <c r="GU756" s="168"/>
      <c r="GV756" s="168"/>
      <c r="GW756" s="168"/>
      <c r="GX756" s="168"/>
      <c r="GY756" s="168"/>
      <c r="GZ756" s="168"/>
      <c r="HA756" s="168"/>
      <c r="HB756" s="168"/>
      <c r="HC756" s="168"/>
      <c r="HD756" s="168"/>
      <c r="HE756" s="168"/>
      <c r="HF756" s="168"/>
      <c r="HG756" s="168"/>
      <c r="HH756" s="168"/>
      <c r="HI756" s="168"/>
      <c r="HJ756" s="168"/>
      <c r="HK756" s="168"/>
      <c r="HL756" s="168"/>
      <c r="HM756" s="168"/>
      <c r="HN756" s="168"/>
      <c r="HO756" s="168"/>
      <c r="HP756" s="168"/>
      <c r="HQ756" s="168"/>
      <c r="HR756" s="168"/>
      <c r="HS756" s="168"/>
      <c r="HT756" s="168"/>
      <c r="HU756" s="168"/>
      <c r="HV756" s="168"/>
      <c r="HW756" s="168"/>
      <c r="HX756" s="168"/>
      <c r="HY756" s="168"/>
      <c r="HZ756" s="168"/>
      <c r="IA756" s="168"/>
      <c r="IB756" s="168"/>
      <c r="IC756" s="168"/>
      <c r="ID756" s="168"/>
      <c r="IE756" s="168"/>
      <c r="IF756" s="168"/>
      <c r="IG756" s="168"/>
      <c r="IH756" s="168"/>
      <c r="II756" s="168"/>
      <c r="IJ756" s="168"/>
      <c r="IK756" s="168"/>
      <c r="IL756" s="168"/>
      <c r="IM756" s="168"/>
      <c r="IN756" s="168"/>
      <c r="IO756" s="168"/>
      <c r="IP756" s="168"/>
      <c r="IQ756" s="168"/>
      <c r="IR756" s="168"/>
      <c r="IS756" s="168"/>
      <c r="IT756" s="168"/>
      <c r="IU756" s="168"/>
      <c r="IV756" s="168"/>
      <c r="IW756" s="168"/>
      <c r="IX756" s="168"/>
    </row>
    <row r="757" spans="1:258" ht="12.95" customHeight="1">
      <c r="A757" s="469" t="s">
        <v>2136</v>
      </c>
      <c r="B757" s="617"/>
      <c r="C757" s="617"/>
      <c r="D757" s="143">
        <v>220026825</v>
      </c>
      <c r="E757" s="1108" t="s">
        <v>4882</v>
      </c>
      <c r="F757" s="617"/>
      <c r="G757" s="1126"/>
      <c r="H757" s="741" t="s">
        <v>2405</v>
      </c>
      <c r="I757" s="1122" t="s">
        <v>2406</v>
      </c>
      <c r="J757" s="741" t="s">
        <v>2407</v>
      </c>
      <c r="K757" s="547" t="s">
        <v>104</v>
      </c>
      <c r="L757" s="233"/>
      <c r="M757" s="547"/>
      <c r="N757" s="76" t="s">
        <v>106</v>
      </c>
      <c r="O757" s="469" t="s">
        <v>107</v>
      </c>
      <c r="P757" s="741" t="s">
        <v>108</v>
      </c>
      <c r="Q757" s="469" t="s">
        <v>2140</v>
      </c>
      <c r="R757" s="547" t="s">
        <v>110</v>
      </c>
      <c r="S757" s="469" t="s">
        <v>107</v>
      </c>
      <c r="T757" s="741" t="s">
        <v>122</v>
      </c>
      <c r="U757" s="741" t="s">
        <v>112</v>
      </c>
      <c r="V757" s="469">
        <v>60</v>
      </c>
      <c r="W757" s="741" t="s">
        <v>113</v>
      </c>
      <c r="X757" s="469"/>
      <c r="Y757" s="469"/>
      <c r="Z757" s="469"/>
      <c r="AA757" s="595">
        <v>0</v>
      </c>
      <c r="AB757" s="472">
        <v>90</v>
      </c>
      <c r="AC757" s="472">
        <v>10</v>
      </c>
      <c r="AD757" s="1049" t="s">
        <v>129</v>
      </c>
      <c r="AE757" s="1050" t="s">
        <v>115</v>
      </c>
      <c r="AF757" s="745">
        <v>5</v>
      </c>
      <c r="AG757" s="745">
        <v>42633.33</v>
      </c>
      <c r="AH757" s="1051">
        <v>213166.65000000002</v>
      </c>
      <c r="AI757" s="1051">
        <f t="shared" si="45"/>
        <v>238746.64800000004</v>
      </c>
      <c r="AJ757" s="1052"/>
      <c r="AK757" s="1053"/>
      <c r="AL757" s="1053"/>
      <c r="AM757" s="466" t="s">
        <v>116</v>
      </c>
      <c r="AN757" s="741"/>
      <c r="AO757" s="741"/>
      <c r="AP757" s="741"/>
      <c r="AQ757" s="741"/>
      <c r="AR757" s="741" t="s">
        <v>2408</v>
      </c>
      <c r="AS757" s="741"/>
      <c r="AT757" s="741"/>
      <c r="AU757" s="741"/>
      <c r="AV757" s="482"/>
      <c r="AW757" s="482"/>
      <c r="AX757" s="482"/>
      <c r="AY757" s="741" t="s">
        <v>4727</v>
      </c>
      <c r="AZ757" s="1081" t="s">
        <v>4722</v>
      </c>
      <c r="BA757" s="366"/>
      <c r="BB757" s="366"/>
      <c r="BC757" s="118" t="e">
        <f>VLOOKUP(#REF!,$E$13:$BD$2009,53,0)</f>
        <v>#REF!</v>
      </c>
      <c r="BD757" s="785" t="e">
        <f>BC757+0.5</f>
        <v>#REF!</v>
      </c>
      <c r="BE757" s="168"/>
      <c r="BF757" s="168"/>
      <c r="BG757" s="168"/>
      <c r="BH757" s="168"/>
      <c r="BI757" s="168"/>
      <c r="BJ757" s="168"/>
      <c r="BK757" s="168"/>
      <c r="BL757" s="168"/>
      <c r="BM757" s="168"/>
      <c r="BN757" s="168"/>
      <c r="BO757" s="168"/>
      <c r="BP757" s="168"/>
      <c r="BQ757" s="168"/>
      <c r="BR757" s="168"/>
      <c r="BS757" s="168"/>
      <c r="BT757" s="168"/>
      <c r="BU757" s="168"/>
      <c r="BV757" s="168"/>
      <c r="BW757" s="168"/>
      <c r="BX757" s="168"/>
      <c r="BY757" s="168"/>
      <c r="BZ757" s="168"/>
      <c r="CA757" s="168"/>
      <c r="CB757" s="168"/>
      <c r="CC757" s="168"/>
      <c r="CD757" s="168"/>
      <c r="CE757" s="168"/>
      <c r="CF757" s="168"/>
      <c r="CG757" s="168"/>
      <c r="CH757" s="168"/>
      <c r="CI757" s="168"/>
      <c r="CJ757" s="168"/>
      <c r="CK757" s="168"/>
      <c r="CL757" s="168"/>
      <c r="CM757" s="168"/>
      <c r="CN757" s="168"/>
      <c r="CO757" s="168"/>
      <c r="CP757" s="168"/>
      <c r="CQ757" s="168"/>
      <c r="CR757" s="168"/>
      <c r="CS757" s="168"/>
      <c r="CT757" s="168"/>
      <c r="CU757" s="168"/>
      <c r="CV757" s="168"/>
      <c r="CW757" s="168"/>
      <c r="CX757" s="168"/>
      <c r="CY757" s="168"/>
      <c r="CZ757" s="168"/>
      <c r="DA757" s="168"/>
      <c r="DB757" s="168"/>
      <c r="DC757" s="168"/>
      <c r="DD757" s="168"/>
      <c r="DE757" s="168"/>
      <c r="DF757" s="168"/>
      <c r="DG757" s="168"/>
      <c r="DH757" s="168"/>
      <c r="DI757" s="168"/>
      <c r="DJ757" s="168"/>
      <c r="DK757" s="168"/>
      <c r="DL757" s="168"/>
      <c r="DM757" s="168"/>
      <c r="DN757" s="168"/>
      <c r="DO757" s="168"/>
      <c r="DP757" s="168"/>
      <c r="DQ757" s="168"/>
      <c r="DR757" s="168"/>
      <c r="DS757" s="168"/>
      <c r="DT757" s="168"/>
      <c r="DU757" s="168"/>
      <c r="DV757" s="168"/>
      <c r="DW757" s="168"/>
      <c r="DX757" s="168"/>
      <c r="DY757" s="168"/>
      <c r="DZ757" s="168"/>
      <c r="EA757" s="168"/>
      <c r="EB757" s="168"/>
      <c r="EC757" s="168"/>
      <c r="ED757" s="168"/>
      <c r="EE757" s="168"/>
      <c r="EF757" s="168"/>
      <c r="EG757" s="168"/>
      <c r="EH757" s="168"/>
      <c r="EI757" s="168"/>
      <c r="EJ757" s="168"/>
      <c r="EK757" s="168"/>
      <c r="EL757" s="168"/>
      <c r="EM757" s="168"/>
      <c r="EN757" s="168"/>
      <c r="EO757" s="168"/>
      <c r="EP757" s="168"/>
      <c r="EQ757" s="168"/>
      <c r="ER757" s="168"/>
      <c r="ES757" s="168"/>
      <c r="ET757" s="168"/>
      <c r="EU757" s="168"/>
      <c r="EV757" s="168"/>
      <c r="EW757" s="168"/>
      <c r="EX757" s="168"/>
      <c r="EY757" s="168"/>
      <c r="EZ757" s="168"/>
      <c r="FA757" s="168"/>
      <c r="FB757" s="168"/>
      <c r="FC757" s="168"/>
      <c r="FD757" s="168"/>
      <c r="FE757" s="168"/>
      <c r="FF757" s="168"/>
      <c r="FG757" s="168"/>
      <c r="FH757" s="168"/>
      <c r="FI757" s="168"/>
      <c r="FJ757" s="168"/>
      <c r="FK757" s="168"/>
      <c r="FL757" s="168"/>
      <c r="FM757" s="168"/>
      <c r="FN757" s="168"/>
      <c r="FO757" s="168"/>
      <c r="FP757" s="168"/>
      <c r="FQ757" s="168"/>
      <c r="FR757" s="168"/>
      <c r="FS757" s="168"/>
      <c r="FT757" s="168"/>
      <c r="FU757" s="168"/>
      <c r="FV757" s="168"/>
      <c r="FW757" s="168"/>
      <c r="FX757" s="168"/>
      <c r="FY757" s="168"/>
      <c r="FZ757" s="168"/>
      <c r="GA757" s="168"/>
      <c r="GB757" s="168"/>
      <c r="GC757" s="168"/>
      <c r="GD757" s="168"/>
      <c r="GE757" s="168"/>
      <c r="GF757" s="168"/>
      <c r="GG757" s="168"/>
      <c r="GH757" s="168"/>
      <c r="GI757" s="168"/>
      <c r="GJ757" s="168"/>
      <c r="GK757" s="168"/>
      <c r="GL757" s="168"/>
      <c r="GM757" s="168"/>
      <c r="GN757" s="168"/>
      <c r="GO757" s="168"/>
      <c r="GP757" s="168"/>
      <c r="GQ757" s="168"/>
      <c r="GR757" s="168"/>
      <c r="GS757" s="168"/>
      <c r="GT757" s="168"/>
      <c r="GU757" s="168"/>
      <c r="GV757" s="168"/>
      <c r="GW757" s="168"/>
      <c r="GX757" s="168"/>
      <c r="GY757" s="168"/>
      <c r="GZ757" s="168"/>
      <c r="HA757" s="168"/>
      <c r="HB757" s="168"/>
      <c r="HC757" s="168"/>
      <c r="HD757" s="168"/>
      <c r="HE757" s="168"/>
      <c r="HF757" s="168"/>
      <c r="HG757" s="168"/>
      <c r="HH757" s="168"/>
      <c r="HI757" s="168"/>
      <c r="HJ757" s="168"/>
      <c r="HK757" s="168"/>
      <c r="HL757" s="168"/>
      <c r="HM757" s="168"/>
      <c r="HN757" s="168"/>
      <c r="HO757" s="168"/>
      <c r="HP757" s="168"/>
      <c r="HQ757" s="168"/>
      <c r="HR757" s="168"/>
      <c r="HS757" s="168"/>
      <c r="HT757" s="168"/>
      <c r="HU757" s="168"/>
      <c r="HV757" s="168"/>
      <c r="HW757" s="168"/>
      <c r="HX757" s="168"/>
      <c r="HY757" s="168"/>
      <c r="HZ757" s="168"/>
      <c r="IA757" s="168"/>
      <c r="IB757" s="168"/>
      <c r="IC757" s="168"/>
      <c r="ID757" s="168"/>
      <c r="IE757" s="168"/>
      <c r="IF757" s="168"/>
      <c r="IG757" s="168"/>
      <c r="IH757" s="168"/>
      <c r="II757" s="168"/>
      <c r="IJ757" s="168"/>
      <c r="IK757" s="168"/>
      <c r="IL757" s="168"/>
      <c r="IM757" s="168"/>
      <c r="IN757" s="168"/>
      <c r="IO757" s="168"/>
      <c r="IP757" s="168"/>
      <c r="IQ757" s="168"/>
      <c r="IR757" s="168"/>
      <c r="IS757" s="168"/>
      <c r="IT757" s="168"/>
      <c r="IU757" s="168"/>
      <c r="IV757" s="168"/>
      <c r="IW757" s="168"/>
      <c r="IX757" s="168"/>
    </row>
    <row r="758" spans="1:258" ht="12.95" customHeight="1">
      <c r="A758" s="73" t="s">
        <v>319</v>
      </c>
      <c r="B758" s="228"/>
      <c r="C758" s="228"/>
      <c r="D758" s="143">
        <v>270002269</v>
      </c>
      <c r="E758" s="231" t="s">
        <v>1370</v>
      </c>
      <c r="F758" s="233">
        <v>22100452</v>
      </c>
      <c r="G758" s="384"/>
      <c r="H758" s="59" t="s">
        <v>2409</v>
      </c>
      <c r="I758" s="240" t="s">
        <v>2410</v>
      </c>
      <c r="J758" s="59" t="s">
        <v>2411</v>
      </c>
      <c r="K758" s="59" t="s">
        <v>104</v>
      </c>
      <c r="L758" s="158" t="s">
        <v>105</v>
      </c>
      <c r="M758" s="59" t="s">
        <v>2266</v>
      </c>
      <c r="N758" s="178" t="s">
        <v>83</v>
      </c>
      <c r="O758" s="178" t="s">
        <v>107</v>
      </c>
      <c r="P758" s="59" t="s">
        <v>108</v>
      </c>
      <c r="Q758" s="178" t="s">
        <v>1094</v>
      </c>
      <c r="R758" s="59" t="s">
        <v>110</v>
      </c>
      <c r="S758" s="178" t="s">
        <v>107</v>
      </c>
      <c r="T758" s="59" t="s">
        <v>122</v>
      </c>
      <c r="U758" s="59" t="s">
        <v>112</v>
      </c>
      <c r="V758" s="179">
        <v>60</v>
      </c>
      <c r="W758" s="59" t="s">
        <v>113</v>
      </c>
      <c r="X758" s="178"/>
      <c r="Y758" s="178"/>
      <c r="Z758" s="178"/>
      <c r="AA758" s="180">
        <v>30</v>
      </c>
      <c r="AB758" s="181">
        <v>60</v>
      </c>
      <c r="AC758" s="181">
        <v>10</v>
      </c>
      <c r="AD758" s="182" t="s">
        <v>129</v>
      </c>
      <c r="AE758" s="183" t="s">
        <v>115</v>
      </c>
      <c r="AF758" s="184">
        <v>383</v>
      </c>
      <c r="AG758" s="185">
        <v>253</v>
      </c>
      <c r="AH758" s="164">
        <f>AF758*AG758</f>
        <v>96899</v>
      </c>
      <c r="AI758" s="165">
        <f t="shared" si="45"/>
        <v>108526.88</v>
      </c>
      <c r="AJ758" s="166"/>
      <c r="AK758" s="166"/>
      <c r="AL758" s="166"/>
      <c r="AM758" s="51" t="s">
        <v>116</v>
      </c>
      <c r="AN758" s="59"/>
      <c r="AO758" s="59"/>
      <c r="AP758" s="59"/>
      <c r="AQ758" s="59"/>
      <c r="AR758" s="59" t="s">
        <v>2412</v>
      </c>
      <c r="AS758" s="59"/>
      <c r="AT758" s="59"/>
      <c r="AU758" s="59"/>
      <c r="AV758" s="87"/>
      <c r="AW758" s="87"/>
      <c r="AX758" s="87"/>
      <c r="AY758" s="87"/>
      <c r="AZ758" s="168"/>
      <c r="BA758" s="168"/>
      <c r="BB758" s="168"/>
      <c r="BC758" s="168"/>
      <c r="BD758" s="49">
        <v>607</v>
      </c>
      <c r="BE758" s="168"/>
      <c r="BF758" s="168"/>
      <c r="BG758" s="168"/>
      <c r="BH758" s="168"/>
      <c r="BI758" s="168"/>
      <c r="BJ758" s="168"/>
      <c r="BK758" s="168"/>
      <c r="BL758" s="168"/>
      <c r="BM758" s="168"/>
      <c r="BN758" s="168"/>
      <c r="BO758" s="168"/>
      <c r="BP758" s="168"/>
      <c r="BQ758" s="168"/>
      <c r="BR758" s="168"/>
      <c r="BS758" s="168"/>
      <c r="BT758" s="168"/>
      <c r="BU758" s="168"/>
      <c r="BV758" s="168"/>
      <c r="BW758" s="168"/>
      <c r="BX758" s="168"/>
      <c r="BY758" s="168"/>
      <c r="BZ758" s="168"/>
      <c r="CA758" s="168"/>
      <c r="CB758" s="168"/>
      <c r="CC758" s="168"/>
      <c r="CD758" s="168"/>
      <c r="CE758" s="168"/>
      <c r="CF758" s="168"/>
      <c r="CG758" s="168"/>
      <c r="CH758" s="168"/>
      <c r="CI758" s="168"/>
      <c r="CJ758" s="168"/>
      <c r="CK758" s="168"/>
      <c r="CL758" s="168"/>
      <c r="CM758" s="168"/>
      <c r="CN758" s="168"/>
      <c r="CO758" s="168"/>
      <c r="CP758" s="168"/>
      <c r="CQ758" s="168"/>
      <c r="CR758" s="168"/>
      <c r="CS758" s="168"/>
      <c r="CT758" s="168"/>
      <c r="CU758" s="168"/>
      <c r="CV758" s="168"/>
      <c r="CW758" s="168"/>
      <c r="CX758" s="168"/>
      <c r="CY758" s="168"/>
      <c r="CZ758" s="168"/>
      <c r="DA758" s="168"/>
      <c r="DB758" s="168"/>
      <c r="DC758" s="168"/>
      <c r="DD758" s="168"/>
      <c r="DE758" s="168"/>
      <c r="DF758" s="168"/>
      <c r="DG758" s="168"/>
      <c r="DH758" s="168"/>
      <c r="DI758" s="168"/>
      <c r="DJ758" s="168"/>
      <c r="DK758" s="168"/>
      <c r="DL758" s="168"/>
      <c r="DM758" s="168"/>
      <c r="DN758" s="168"/>
      <c r="DO758" s="168"/>
      <c r="DP758" s="168"/>
      <c r="DQ758" s="168"/>
      <c r="DR758" s="168"/>
      <c r="DS758" s="168"/>
      <c r="DT758" s="168"/>
      <c r="DU758" s="168"/>
      <c r="DV758" s="168"/>
      <c r="DW758" s="168"/>
      <c r="DX758" s="168"/>
      <c r="DY758" s="168"/>
      <c r="DZ758" s="168"/>
      <c r="EA758" s="168"/>
      <c r="EB758" s="168"/>
      <c r="EC758" s="168"/>
      <c r="ED758" s="168"/>
      <c r="EE758" s="168"/>
      <c r="EF758" s="168"/>
      <c r="EG758" s="168"/>
      <c r="EH758" s="168"/>
      <c r="EI758" s="168"/>
      <c r="EJ758" s="168"/>
      <c r="EK758" s="168"/>
      <c r="EL758" s="168"/>
      <c r="EM758" s="168"/>
      <c r="EN758" s="168"/>
      <c r="EO758" s="168"/>
      <c r="EP758" s="168"/>
      <c r="EQ758" s="168"/>
      <c r="ER758" s="168"/>
      <c r="ES758" s="168"/>
      <c r="ET758" s="168"/>
      <c r="EU758" s="168"/>
      <c r="EV758" s="168"/>
      <c r="EW758" s="168"/>
      <c r="EX758" s="168"/>
      <c r="EY758" s="168"/>
      <c r="EZ758" s="168"/>
      <c r="FA758" s="168"/>
      <c r="FB758" s="168"/>
      <c r="FC758" s="168"/>
      <c r="FD758" s="168"/>
      <c r="FE758" s="168"/>
      <c r="FF758" s="168"/>
      <c r="FG758" s="168"/>
      <c r="FH758" s="168"/>
      <c r="FI758" s="168"/>
      <c r="FJ758" s="168"/>
      <c r="FK758" s="168"/>
      <c r="FL758" s="168"/>
      <c r="FM758" s="168"/>
      <c r="FN758" s="168"/>
      <c r="FO758" s="168"/>
      <c r="FP758" s="168"/>
      <c r="FQ758" s="168"/>
      <c r="FR758" s="168"/>
      <c r="FS758" s="168"/>
      <c r="FT758" s="168"/>
      <c r="FU758" s="168"/>
      <c r="FV758" s="168"/>
      <c r="FW758" s="168"/>
      <c r="FX758" s="168"/>
      <c r="FY758" s="168"/>
      <c r="FZ758" s="168"/>
      <c r="GA758" s="168"/>
      <c r="GB758" s="168"/>
      <c r="GC758" s="168"/>
      <c r="GD758" s="168"/>
      <c r="GE758" s="168"/>
      <c r="GF758" s="168"/>
      <c r="GG758" s="168"/>
      <c r="GH758" s="168"/>
      <c r="GI758" s="168"/>
      <c r="GJ758" s="168"/>
      <c r="GK758" s="168"/>
      <c r="GL758" s="168"/>
      <c r="GM758" s="168"/>
      <c r="GN758" s="168"/>
      <c r="GO758" s="168"/>
      <c r="GP758" s="168"/>
      <c r="GQ758" s="168"/>
      <c r="GR758" s="168"/>
      <c r="GS758" s="168"/>
      <c r="GT758" s="168"/>
      <c r="GU758" s="168"/>
      <c r="GV758" s="168"/>
      <c r="GW758" s="168"/>
      <c r="GX758" s="168"/>
      <c r="GY758" s="168"/>
      <c r="GZ758" s="168"/>
      <c r="HA758" s="168"/>
      <c r="HB758" s="168"/>
      <c r="HC758" s="168"/>
      <c r="HD758" s="168"/>
      <c r="HE758" s="168"/>
      <c r="HF758" s="168"/>
      <c r="HG758" s="168"/>
      <c r="HH758" s="168"/>
      <c r="HI758" s="168"/>
      <c r="HJ758" s="168"/>
      <c r="HK758" s="168"/>
      <c r="HL758" s="168"/>
      <c r="HM758" s="168"/>
      <c r="HN758" s="168"/>
      <c r="HO758" s="168"/>
      <c r="HP758" s="168"/>
      <c r="HQ758" s="168"/>
      <c r="HR758" s="168"/>
      <c r="HS758" s="168"/>
      <c r="HT758" s="168"/>
      <c r="HU758" s="168"/>
      <c r="HV758" s="168"/>
      <c r="HW758" s="168"/>
      <c r="HX758" s="168"/>
      <c r="HY758" s="168"/>
      <c r="HZ758" s="168"/>
      <c r="IA758" s="168"/>
      <c r="IB758" s="168"/>
      <c r="IC758" s="168"/>
      <c r="ID758" s="168"/>
      <c r="IE758" s="168"/>
      <c r="IF758" s="168"/>
      <c r="IG758" s="168"/>
      <c r="IH758" s="168"/>
      <c r="II758" s="168"/>
      <c r="IJ758" s="168"/>
      <c r="IK758" s="168"/>
      <c r="IL758" s="168"/>
      <c r="IM758" s="168"/>
      <c r="IN758" s="168"/>
      <c r="IO758" s="168"/>
      <c r="IP758" s="168"/>
      <c r="IQ758" s="168"/>
      <c r="IR758" s="168"/>
      <c r="IS758" s="168"/>
      <c r="IT758" s="168"/>
      <c r="IU758" s="168"/>
      <c r="IV758" s="168"/>
      <c r="IW758" s="168"/>
      <c r="IX758" s="168"/>
    </row>
    <row r="759" spans="1:258" ht="12.95" customHeight="1">
      <c r="A759" s="73" t="s">
        <v>980</v>
      </c>
      <c r="B759" s="228"/>
      <c r="C759" s="228"/>
      <c r="D759" s="143">
        <v>230000748</v>
      </c>
      <c r="E759" s="231" t="s">
        <v>1368</v>
      </c>
      <c r="F759" s="233">
        <v>22100427</v>
      </c>
      <c r="G759" s="384"/>
      <c r="H759" s="59" t="s">
        <v>2413</v>
      </c>
      <c r="I759" s="240" t="s">
        <v>2414</v>
      </c>
      <c r="J759" s="59" t="s">
        <v>2415</v>
      </c>
      <c r="K759" s="59" t="s">
        <v>104</v>
      </c>
      <c r="L759" s="158" t="s">
        <v>105</v>
      </c>
      <c r="M759" s="59"/>
      <c r="N759" s="178" t="s">
        <v>106</v>
      </c>
      <c r="O759" s="178" t="s">
        <v>107</v>
      </c>
      <c r="P759" s="59" t="s">
        <v>108</v>
      </c>
      <c r="Q759" s="178" t="s">
        <v>1094</v>
      </c>
      <c r="R759" s="59" t="s">
        <v>110</v>
      </c>
      <c r="S759" s="178" t="s">
        <v>107</v>
      </c>
      <c r="T759" s="59" t="s">
        <v>122</v>
      </c>
      <c r="U759" s="59" t="s">
        <v>112</v>
      </c>
      <c r="V759" s="179">
        <v>60</v>
      </c>
      <c r="W759" s="59" t="s">
        <v>113</v>
      </c>
      <c r="X759" s="178"/>
      <c r="Y759" s="178"/>
      <c r="Z759" s="178"/>
      <c r="AA759" s="180"/>
      <c r="AB759" s="181">
        <v>90</v>
      </c>
      <c r="AC759" s="181">
        <v>10</v>
      </c>
      <c r="AD759" s="182" t="s">
        <v>549</v>
      </c>
      <c r="AE759" s="183" t="s">
        <v>115</v>
      </c>
      <c r="AF759" s="184">
        <v>1255</v>
      </c>
      <c r="AG759" s="185">
        <v>2355</v>
      </c>
      <c r="AH759" s="43">
        <v>0</v>
      </c>
      <c r="AI759" s="44">
        <f t="shared" si="45"/>
        <v>0</v>
      </c>
      <c r="AJ759" s="166"/>
      <c r="AK759" s="166"/>
      <c r="AL759" s="166"/>
      <c r="AM759" s="51" t="s">
        <v>116</v>
      </c>
      <c r="AN759" s="59"/>
      <c r="AO759" s="59"/>
      <c r="AP759" s="59"/>
      <c r="AQ759" s="59"/>
      <c r="AR759" s="59" t="s">
        <v>2416</v>
      </c>
      <c r="AS759" s="59"/>
      <c r="AT759" s="59"/>
      <c r="AU759" s="59"/>
      <c r="AV759" s="87"/>
      <c r="AW759" s="87"/>
      <c r="AX759" s="87"/>
      <c r="AY759" s="87"/>
      <c r="AZ759" s="168"/>
      <c r="BA759" s="168"/>
      <c r="BB759" s="168"/>
      <c r="BC759" s="168"/>
      <c r="BD759" s="49">
        <v>608</v>
      </c>
      <c r="BE759" s="168"/>
      <c r="BF759" s="168"/>
      <c r="BG759" s="168"/>
      <c r="BH759" s="168"/>
      <c r="BI759" s="168"/>
      <c r="BJ759" s="168"/>
      <c r="BK759" s="168"/>
      <c r="BL759" s="168"/>
      <c r="BM759" s="168"/>
      <c r="BN759" s="168"/>
      <c r="BO759" s="168"/>
      <c r="BP759" s="168"/>
      <c r="BQ759" s="168"/>
      <c r="BR759" s="168"/>
      <c r="BS759" s="168"/>
      <c r="BT759" s="168"/>
      <c r="BU759" s="168"/>
      <c r="BV759" s="168"/>
      <c r="BW759" s="168"/>
      <c r="BX759" s="168"/>
      <c r="BY759" s="168"/>
      <c r="BZ759" s="168"/>
      <c r="CA759" s="168"/>
      <c r="CB759" s="168"/>
      <c r="CC759" s="168"/>
      <c r="CD759" s="168"/>
      <c r="CE759" s="168"/>
      <c r="CF759" s="168"/>
      <c r="CG759" s="168"/>
      <c r="CH759" s="168"/>
      <c r="CI759" s="168"/>
      <c r="CJ759" s="168"/>
      <c r="CK759" s="168"/>
      <c r="CL759" s="168"/>
      <c r="CM759" s="168"/>
      <c r="CN759" s="168"/>
      <c r="CO759" s="168"/>
      <c r="CP759" s="168"/>
      <c r="CQ759" s="168"/>
      <c r="CR759" s="168"/>
      <c r="CS759" s="168"/>
      <c r="CT759" s="168"/>
      <c r="CU759" s="168"/>
      <c r="CV759" s="168"/>
      <c r="CW759" s="168"/>
      <c r="CX759" s="168"/>
      <c r="CY759" s="168"/>
      <c r="CZ759" s="168"/>
      <c r="DA759" s="168"/>
      <c r="DB759" s="168"/>
      <c r="DC759" s="168"/>
      <c r="DD759" s="168"/>
      <c r="DE759" s="168"/>
      <c r="DF759" s="168"/>
      <c r="DG759" s="168"/>
      <c r="DH759" s="168"/>
      <c r="DI759" s="168"/>
      <c r="DJ759" s="168"/>
      <c r="DK759" s="168"/>
      <c r="DL759" s="168"/>
      <c r="DM759" s="168"/>
      <c r="DN759" s="168"/>
      <c r="DO759" s="168"/>
      <c r="DP759" s="168"/>
      <c r="DQ759" s="168"/>
      <c r="DR759" s="168"/>
      <c r="DS759" s="168"/>
      <c r="DT759" s="168"/>
      <c r="DU759" s="168"/>
      <c r="DV759" s="168"/>
      <c r="DW759" s="168"/>
      <c r="DX759" s="168"/>
      <c r="DY759" s="168"/>
      <c r="DZ759" s="168"/>
      <c r="EA759" s="168"/>
      <c r="EB759" s="168"/>
      <c r="EC759" s="168"/>
      <c r="ED759" s="168"/>
      <c r="EE759" s="168"/>
      <c r="EF759" s="168"/>
      <c r="EG759" s="168"/>
      <c r="EH759" s="168"/>
      <c r="EI759" s="168"/>
      <c r="EJ759" s="168"/>
      <c r="EK759" s="168"/>
      <c r="EL759" s="168"/>
      <c r="EM759" s="168"/>
      <c r="EN759" s="168"/>
      <c r="EO759" s="168"/>
      <c r="EP759" s="168"/>
      <c r="EQ759" s="168"/>
      <c r="ER759" s="168"/>
      <c r="ES759" s="168"/>
      <c r="ET759" s="168"/>
      <c r="EU759" s="168"/>
      <c r="EV759" s="168"/>
      <c r="EW759" s="168"/>
      <c r="EX759" s="168"/>
      <c r="EY759" s="168"/>
      <c r="EZ759" s="168"/>
      <c r="FA759" s="168"/>
      <c r="FB759" s="168"/>
      <c r="FC759" s="168"/>
      <c r="FD759" s="168"/>
      <c r="FE759" s="168"/>
      <c r="FF759" s="168"/>
      <c r="FG759" s="168"/>
      <c r="FH759" s="168"/>
      <c r="FI759" s="168"/>
      <c r="FJ759" s="168"/>
      <c r="FK759" s="168"/>
      <c r="FL759" s="168"/>
      <c r="FM759" s="168"/>
      <c r="FN759" s="168"/>
      <c r="FO759" s="168"/>
      <c r="FP759" s="168"/>
      <c r="FQ759" s="168"/>
      <c r="FR759" s="168"/>
      <c r="FS759" s="168"/>
      <c r="FT759" s="168"/>
      <c r="FU759" s="168"/>
      <c r="FV759" s="168"/>
      <c r="FW759" s="168"/>
      <c r="FX759" s="168"/>
      <c r="FY759" s="168"/>
      <c r="FZ759" s="168"/>
      <c r="GA759" s="168"/>
      <c r="GB759" s="168"/>
      <c r="GC759" s="168"/>
      <c r="GD759" s="168"/>
      <c r="GE759" s="168"/>
      <c r="GF759" s="168"/>
      <c r="GG759" s="168"/>
      <c r="GH759" s="168"/>
      <c r="GI759" s="168"/>
      <c r="GJ759" s="168"/>
      <c r="GK759" s="168"/>
      <c r="GL759" s="168"/>
      <c r="GM759" s="168"/>
      <c r="GN759" s="168"/>
      <c r="GO759" s="168"/>
      <c r="GP759" s="168"/>
      <c r="GQ759" s="168"/>
      <c r="GR759" s="168"/>
      <c r="GS759" s="168"/>
      <c r="GT759" s="168"/>
      <c r="GU759" s="168"/>
      <c r="GV759" s="168"/>
      <c r="GW759" s="168"/>
      <c r="GX759" s="168"/>
      <c r="GY759" s="168"/>
      <c r="GZ759" s="168"/>
      <c r="HA759" s="168"/>
      <c r="HB759" s="168"/>
      <c r="HC759" s="168"/>
      <c r="HD759" s="168"/>
      <c r="HE759" s="168"/>
      <c r="HF759" s="168"/>
      <c r="HG759" s="168"/>
      <c r="HH759" s="168"/>
      <c r="HI759" s="168"/>
      <c r="HJ759" s="168"/>
      <c r="HK759" s="168"/>
      <c r="HL759" s="168"/>
      <c r="HM759" s="168"/>
      <c r="HN759" s="168"/>
      <c r="HO759" s="168"/>
      <c r="HP759" s="168"/>
      <c r="HQ759" s="168"/>
      <c r="HR759" s="168"/>
      <c r="HS759" s="168"/>
      <c r="HT759" s="168"/>
      <c r="HU759" s="168"/>
      <c r="HV759" s="168"/>
      <c r="HW759" s="168"/>
      <c r="HX759" s="168"/>
      <c r="HY759" s="168"/>
      <c r="HZ759" s="168"/>
      <c r="IA759" s="168"/>
      <c r="IB759" s="168"/>
      <c r="IC759" s="168"/>
      <c r="ID759" s="168"/>
      <c r="IE759" s="168"/>
      <c r="IF759" s="168"/>
      <c r="IG759" s="168"/>
      <c r="IH759" s="168"/>
      <c r="II759" s="168"/>
      <c r="IJ759" s="168"/>
      <c r="IK759" s="168"/>
      <c r="IL759" s="168"/>
      <c r="IM759" s="168"/>
      <c r="IN759" s="168"/>
      <c r="IO759" s="168"/>
      <c r="IP759" s="168"/>
      <c r="IQ759" s="168"/>
      <c r="IR759" s="168"/>
      <c r="IS759" s="168"/>
      <c r="IT759" s="168"/>
      <c r="IU759" s="168"/>
      <c r="IV759" s="168"/>
      <c r="IW759" s="168"/>
      <c r="IX759" s="168"/>
    </row>
    <row r="760" spans="1:258" ht="12.95" customHeight="1">
      <c r="A760" s="466" t="s">
        <v>980</v>
      </c>
      <c r="B760" s="617"/>
      <c r="C760" s="617"/>
      <c r="D760" s="110">
        <v>230000748</v>
      </c>
      <c r="E760" s="614" t="s">
        <v>4883</v>
      </c>
      <c r="F760" s="617"/>
      <c r="G760" s="1126"/>
      <c r="H760" s="741" t="s">
        <v>2413</v>
      </c>
      <c r="I760" s="1122" t="s">
        <v>2414</v>
      </c>
      <c r="J760" s="741" t="s">
        <v>2415</v>
      </c>
      <c r="K760" s="547" t="s">
        <v>104</v>
      </c>
      <c r="L760" s="233"/>
      <c r="M760" s="547"/>
      <c r="N760" s="76" t="s">
        <v>106</v>
      </c>
      <c r="O760" s="469" t="s">
        <v>107</v>
      </c>
      <c r="P760" s="741" t="s">
        <v>108</v>
      </c>
      <c r="Q760" s="469" t="s">
        <v>2156</v>
      </c>
      <c r="R760" s="547" t="s">
        <v>110</v>
      </c>
      <c r="S760" s="469" t="s">
        <v>107</v>
      </c>
      <c r="T760" s="741" t="s">
        <v>122</v>
      </c>
      <c r="U760" s="741" t="s">
        <v>112</v>
      </c>
      <c r="V760" s="469">
        <v>60</v>
      </c>
      <c r="W760" s="741" t="s">
        <v>113</v>
      </c>
      <c r="X760" s="469"/>
      <c r="Y760" s="469"/>
      <c r="Z760" s="469"/>
      <c r="AA760" s="595">
        <v>0</v>
      </c>
      <c r="AB760" s="472">
        <v>90</v>
      </c>
      <c r="AC760" s="472">
        <v>10</v>
      </c>
      <c r="AD760" s="1049" t="s">
        <v>549</v>
      </c>
      <c r="AE760" s="1050" t="s">
        <v>115</v>
      </c>
      <c r="AF760" s="745">
        <v>1255</v>
      </c>
      <c r="AG760" s="745">
        <v>2355</v>
      </c>
      <c r="AH760" s="1051">
        <v>2955525</v>
      </c>
      <c r="AI760" s="1051">
        <f t="shared" si="45"/>
        <v>3310188.0000000005</v>
      </c>
      <c r="AJ760" s="1052"/>
      <c r="AK760" s="1053"/>
      <c r="AL760" s="1053"/>
      <c r="AM760" s="466" t="s">
        <v>116</v>
      </c>
      <c r="AN760" s="741"/>
      <c r="AO760" s="741"/>
      <c r="AP760" s="741"/>
      <c r="AQ760" s="741"/>
      <c r="AR760" s="741" t="s">
        <v>2416</v>
      </c>
      <c r="AS760" s="741"/>
      <c r="AT760" s="741"/>
      <c r="AU760" s="741"/>
      <c r="AV760" s="741"/>
      <c r="AW760" s="741"/>
      <c r="AX760" s="741"/>
      <c r="AY760" s="466" t="s">
        <v>105</v>
      </c>
      <c r="AZ760" s="455" t="s">
        <v>64</v>
      </c>
      <c r="BA760" s="366"/>
      <c r="BB760" s="366"/>
      <c r="BC760" s="118" t="e">
        <f>VLOOKUP(#REF!,$E$13:$BD$2009,53,0)</f>
        <v>#REF!</v>
      </c>
      <c r="BD760" s="785" t="e">
        <f>BC760+0.5</f>
        <v>#REF!</v>
      </c>
      <c r="BE760" s="168"/>
      <c r="BF760" s="168"/>
      <c r="BG760" s="168"/>
      <c r="BH760" s="168"/>
      <c r="BI760" s="168"/>
      <c r="BJ760" s="168"/>
      <c r="BK760" s="168"/>
      <c r="BL760" s="168"/>
      <c r="BM760" s="168"/>
      <c r="BN760" s="168"/>
      <c r="BO760" s="168"/>
      <c r="BP760" s="168"/>
      <c r="BQ760" s="168"/>
      <c r="BR760" s="168"/>
      <c r="BS760" s="168"/>
      <c r="BT760" s="168"/>
      <c r="BU760" s="168"/>
      <c r="BV760" s="168"/>
      <c r="BW760" s="168"/>
      <c r="BX760" s="168"/>
      <c r="BY760" s="168"/>
      <c r="BZ760" s="168"/>
      <c r="CA760" s="168"/>
      <c r="CB760" s="168"/>
      <c r="CC760" s="168"/>
      <c r="CD760" s="168"/>
      <c r="CE760" s="168"/>
      <c r="CF760" s="168"/>
      <c r="CG760" s="168"/>
      <c r="CH760" s="168"/>
      <c r="CI760" s="168"/>
      <c r="CJ760" s="168"/>
      <c r="CK760" s="168"/>
      <c r="CL760" s="168"/>
      <c r="CM760" s="168"/>
      <c r="CN760" s="168"/>
      <c r="CO760" s="168"/>
      <c r="CP760" s="168"/>
      <c r="CQ760" s="168"/>
      <c r="CR760" s="168"/>
      <c r="CS760" s="168"/>
      <c r="CT760" s="168"/>
      <c r="CU760" s="168"/>
      <c r="CV760" s="168"/>
      <c r="CW760" s="168"/>
      <c r="CX760" s="168"/>
      <c r="CY760" s="168"/>
      <c r="CZ760" s="168"/>
      <c r="DA760" s="168"/>
      <c r="DB760" s="168"/>
      <c r="DC760" s="168"/>
      <c r="DD760" s="168"/>
      <c r="DE760" s="168"/>
      <c r="DF760" s="168"/>
      <c r="DG760" s="168"/>
      <c r="DH760" s="168"/>
      <c r="DI760" s="168"/>
      <c r="DJ760" s="168"/>
      <c r="DK760" s="168"/>
      <c r="DL760" s="168"/>
      <c r="DM760" s="168"/>
      <c r="DN760" s="168"/>
      <c r="DO760" s="168"/>
      <c r="DP760" s="168"/>
      <c r="DQ760" s="168"/>
      <c r="DR760" s="168"/>
      <c r="DS760" s="168"/>
      <c r="DT760" s="168"/>
      <c r="DU760" s="168"/>
      <c r="DV760" s="168"/>
      <c r="DW760" s="168"/>
      <c r="DX760" s="168"/>
      <c r="DY760" s="168"/>
      <c r="DZ760" s="168"/>
      <c r="EA760" s="168"/>
      <c r="EB760" s="168"/>
      <c r="EC760" s="168"/>
      <c r="ED760" s="168"/>
      <c r="EE760" s="168"/>
      <c r="EF760" s="168"/>
      <c r="EG760" s="168"/>
      <c r="EH760" s="168"/>
      <c r="EI760" s="168"/>
      <c r="EJ760" s="168"/>
      <c r="EK760" s="168"/>
      <c r="EL760" s="168"/>
      <c r="EM760" s="168"/>
      <c r="EN760" s="168"/>
      <c r="EO760" s="168"/>
      <c r="EP760" s="168"/>
      <c r="EQ760" s="168"/>
      <c r="ER760" s="168"/>
      <c r="ES760" s="168"/>
      <c r="ET760" s="168"/>
      <c r="EU760" s="168"/>
      <c r="EV760" s="168"/>
      <c r="EW760" s="168"/>
      <c r="EX760" s="168"/>
      <c r="EY760" s="168"/>
      <c r="EZ760" s="168"/>
      <c r="FA760" s="168"/>
      <c r="FB760" s="168"/>
      <c r="FC760" s="168"/>
      <c r="FD760" s="168"/>
      <c r="FE760" s="168"/>
      <c r="FF760" s="168"/>
      <c r="FG760" s="168"/>
      <c r="FH760" s="168"/>
      <c r="FI760" s="168"/>
      <c r="FJ760" s="168"/>
      <c r="FK760" s="168"/>
      <c r="FL760" s="168"/>
      <c r="FM760" s="168"/>
      <c r="FN760" s="168"/>
      <c r="FO760" s="168"/>
      <c r="FP760" s="168"/>
      <c r="FQ760" s="168"/>
      <c r="FR760" s="168"/>
      <c r="FS760" s="168"/>
      <c r="FT760" s="168"/>
      <c r="FU760" s="168"/>
      <c r="FV760" s="168"/>
      <c r="FW760" s="168"/>
      <c r="FX760" s="168"/>
      <c r="FY760" s="168"/>
      <c r="FZ760" s="168"/>
      <c r="GA760" s="168"/>
      <c r="GB760" s="168"/>
      <c r="GC760" s="168"/>
      <c r="GD760" s="168"/>
      <c r="GE760" s="168"/>
      <c r="GF760" s="168"/>
      <c r="GG760" s="168"/>
      <c r="GH760" s="168"/>
      <c r="GI760" s="168"/>
      <c r="GJ760" s="168"/>
      <c r="GK760" s="168"/>
      <c r="GL760" s="168"/>
      <c r="GM760" s="168"/>
      <c r="GN760" s="168"/>
      <c r="GO760" s="168"/>
      <c r="GP760" s="168"/>
      <c r="GQ760" s="168"/>
      <c r="GR760" s="168"/>
      <c r="GS760" s="168"/>
      <c r="GT760" s="168"/>
      <c r="GU760" s="168"/>
      <c r="GV760" s="168"/>
      <c r="GW760" s="168"/>
      <c r="GX760" s="168"/>
      <c r="GY760" s="168"/>
      <c r="GZ760" s="168"/>
      <c r="HA760" s="168"/>
      <c r="HB760" s="168"/>
      <c r="HC760" s="168"/>
      <c r="HD760" s="168"/>
      <c r="HE760" s="168"/>
      <c r="HF760" s="168"/>
      <c r="HG760" s="168"/>
      <c r="HH760" s="168"/>
      <c r="HI760" s="168"/>
      <c r="HJ760" s="168"/>
      <c r="HK760" s="168"/>
      <c r="HL760" s="168"/>
      <c r="HM760" s="168"/>
      <c r="HN760" s="168"/>
      <c r="HO760" s="168"/>
      <c r="HP760" s="168"/>
      <c r="HQ760" s="168"/>
      <c r="HR760" s="168"/>
      <c r="HS760" s="168"/>
      <c r="HT760" s="168"/>
      <c r="HU760" s="168"/>
      <c r="HV760" s="168"/>
      <c r="HW760" s="168"/>
      <c r="HX760" s="168"/>
      <c r="HY760" s="168"/>
      <c r="HZ760" s="168"/>
      <c r="IA760" s="168"/>
      <c r="IB760" s="168"/>
      <c r="IC760" s="168"/>
      <c r="ID760" s="168"/>
      <c r="IE760" s="168"/>
      <c r="IF760" s="168"/>
      <c r="IG760" s="168"/>
      <c r="IH760" s="168"/>
      <c r="II760" s="168"/>
      <c r="IJ760" s="168"/>
      <c r="IK760" s="168"/>
      <c r="IL760" s="168"/>
      <c r="IM760" s="168"/>
      <c r="IN760" s="168"/>
      <c r="IO760" s="168"/>
      <c r="IP760" s="168"/>
      <c r="IQ760" s="168"/>
      <c r="IR760" s="168"/>
      <c r="IS760" s="168"/>
      <c r="IT760" s="168"/>
      <c r="IU760" s="168"/>
      <c r="IV760" s="168"/>
      <c r="IW760" s="168"/>
      <c r="IX760" s="168"/>
    </row>
    <row r="761" spans="1:258" ht="12.95" customHeight="1">
      <c r="A761" s="73" t="s">
        <v>980</v>
      </c>
      <c r="B761" s="228"/>
      <c r="C761" s="228"/>
      <c r="D761" s="143">
        <v>210009274</v>
      </c>
      <c r="E761" s="231" t="s">
        <v>1442</v>
      </c>
      <c r="F761" s="233">
        <v>22100428</v>
      </c>
      <c r="G761" s="384"/>
      <c r="H761" s="59" t="s">
        <v>2417</v>
      </c>
      <c r="I761" s="240" t="s">
        <v>552</v>
      </c>
      <c r="J761" s="59" t="s">
        <v>2418</v>
      </c>
      <c r="K761" s="59" t="s">
        <v>104</v>
      </c>
      <c r="L761" s="651" t="s">
        <v>105</v>
      </c>
      <c r="M761" s="59"/>
      <c r="N761" s="178" t="s">
        <v>106</v>
      </c>
      <c r="O761" s="178" t="s">
        <v>107</v>
      </c>
      <c r="P761" s="59" t="s">
        <v>108</v>
      </c>
      <c r="Q761" s="178" t="s">
        <v>1094</v>
      </c>
      <c r="R761" s="59" t="s">
        <v>110</v>
      </c>
      <c r="S761" s="178" t="s">
        <v>107</v>
      </c>
      <c r="T761" s="59" t="s">
        <v>122</v>
      </c>
      <c r="U761" s="442" t="s">
        <v>112</v>
      </c>
      <c r="V761" s="179">
        <v>60</v>
      </c>
      <c r="W761" s="59" t="s">
        <v>113</v>
      </c>
      <c r="X761" s="178"/>
      <c r="Y761" s="178"/>
      <c r="Z761" s="178"/>
      <c r="AA761" s="180"/>
      <c r="AB761" s="181">
        <v>90</v>
      </c>
      <c r="AC761" s="181">
        <v>10</v>
      </c>
      <c r="AD761" s="926" t="s">
        <v>179</v>
      </c>
      <c r="AE761" s="183" t="s">
        <v>115</v>
      </c>
      <c r="AF761" s="184">
        <v>9.93</v>
      </c>
      <c r="AG761" s="945">
        <v>1145020</v>
      </c>
      <c r="AH761" s="43">
        <v>0</v>
      </c>
      <c r="AI761" s="44">
        <f t="shared" si="45"/>
        <v>0</v>
      </c>
      <c r="AJ761" s="166"/>
      <c r="AK761" s="166"/>
      <c r="AL761" s="166"/>
      <c r="AM761" s="51" t="s">
        <v>116</v>
      </c>
      <c r="AN761" s="59"/>
      <c r="AO761" s="59"/>
      <c r="AP761" s="59"/>
      <c r="AQ761" s="59"/>
      <c r="AR761" s="59" t="s">
        <v>2419</v>
      </c>
      <c r="AS761" s="59"/>
      <c r="AT761" s="59"/>
      <c r="AU761" s="59"/>
      <c r="AV761" s="87"/>
      <c r="AW761" s="87"/>
      <c r="AX761" s="87"/>
      <c r="AY761" s="87"/>
      <c r="AZ761" s="168"/>
      <c r="BA761" s="168"/>
      <c r="BB761" s="168"/>
      <c r="BC761" s="168"/>
      <c r="BD761" s="49">
        <v>609</v>
      </c>
      <c r="BE761" s="168"/>
      <c r="BF761" s="168"/>
      <c r="BG761" s="168"/>
      <c r="BH761" s="168"/>
      <c r="BI761" s="168"/>
      <c r="BJ761" s="168"/>
      <c r="BK761" s="168"/>
      <c r="BL761" s="168"/>
      <c r="BM761" s="168"/>
      <c r="BN761" s="168"/>
      <c r="BO761" s="168"/>
      <c r="BP761" s="168"/>
      <c r="BQ761" s="168"/>
      <c r="BR761" s="168"/>
      <c r="BS761" s="168"/>
      <c r="BT761" s="168"/>
      <c r="BU761" s="168"/>
      <c r="BV761" s="168"/>
      <c r="BW761" s="168"/>
      <c r="BX761" s="168"/>
      <c r="BY761" s="168"/>
      <c r="BZ761" s="168"/>
      <c r="CA761" s="168"/>
      <c r="CB761" s="168"/>
      <c r="CC761" s="168"/>
      <c r="CD761" s="168"/>
      <c r="CE761" s="168"/>
      <c r="CF761" s="168"/>
      <c r="CG761" s="168"/>
      <c r="CH761" s="168"/>
      <c r="CI761" s="168"/>
      <c r="CJ761" s="168"/>
      <c r="CK761" s="168"/>
      <c r="CL761" s="168"/>
      <c r="CM761" s="168"/>
      <c r="CN761" s="168"/>
      <c r="CO761" s="168"/>
      <c r="CP761" s="168"/>
      <c r="CQ761" s="168"/>
      <c r="CR761" s="168"/>
      <c r="CS761" s="168"/>
      <c r="CT761" s="168"/>
      <c r="CU761" s="168"/>
      <c r="CV761" s="168"/>
      <c r="CW761" s="168"/>
      <c r="CX761" s="168"/>
      <c r="CY761" s="168"/>
      <c r="CZ761" s="168"/>
      <c r="DA761" s="168"/>
      <c r="DB761" s="168"/>
      <c r="DC761" s="168"/>
      <c r="DD761" s="168"/>
      <c r="DE761" s="168"/>
      <c r="DF761" s="168"/>
      <c r="DG761" s="168"/>
      <c r="DH761" s="168"/>
      <c r="DI761" s="168"/>
      <c r="DJ761" s="168"/>
      <c r="DK761" s="168"/>
      <c r="DL761" s="168"/>
      <c r="DM761" s="168"/>
      <c r="DN761" s="168"/>
      <c r="DO761" s="168"/>
      <c r="DP761" s="168"/>
      <c r="DQ761" s="168"/>
      <c r="DR761" s="168"/>
      <c r="DS761" s="168"/>
      <c r="DT761" s="168"/>
      <c r="DU761" s="168"/>
      <c r="DV761" s="168"/>
      <c r="DW761" s="168"/>
      <c r="DX761" s="168"/>
      <c r="DY761" s="168"/>
      <c r="DZ761" s="168"/>
      <c r="EA761" s="168"/>
      <c r="EB761" s="168"/>
      <c r="EC761" s="168"/>
      <c r="ED761" s="168"/>
      <c r="EE761" s="168"/>
      <c r="EF761" s="168"/>
      <c r="EG761" s="168"/>
      <c r="EH761" s="168"/>
      <c r="EI761" s="168"/>
      <c r="EJ761" s="168"/>
      <c r="EK761" s="168"/>
      <c r="EL761" s="168"/>
      <c r="EM761" s="168"/>
      <c r="EN761" s="168"/>
      <c r="EO761" s="168"/>
      <c r="EP761" s="168"/>
      <c r="EQ761" s="168"/>
      <c r="ER761" s="168"/>
      <c r="ES761" s="168"/>
      <c r="ET761" s="168"/>
      <c r="EU761" s="168"/>
      <c r="EV761" s="168"/>
      <c r="EW761" s="168"/>
      <c r="EX761" s="168"/>
      <c r="EY761" s="168"/>
      <c r="EZ761" s="168"/>
      <c r="FA761" s="168"/>
      <c r="FB761" s="168"/>
      <c r="FC761" s="168"/>
      <c r="FD761" s="168"/>
      <c r="FE761" s="168"/>
      <c r="FF761" s="168"/>
      <c r="FG761" s="168"/>
      <c r="FH761" s="168"/>
      <c r="FI761" s="168"/>
      <c r="FJ761" s="168"/>
      <c r="FK761" s="168"/>
      <c r="FL761" s="168"/>
      <c r="FM761" s="168"/>
      <c r="FN761" s="168"/>
      <c r="FO761" s="168"/>
      <c r="FP761" s="168"/>
      <c r="FQ761" s="168"/>
      <c r="FR761" s="168"/>
      <c r="FS761" s="168"/>
      <c r="FT761" s="168"/>
      <c r="FU761" s="168"/>
      <c r="FV761" s="168"/>
      <c r="FW761" s="168"/>
      <c r="FX761" s="168"/>
      <c r="FY761" s="168"/>
      <c r="FZ761" s="168"/>
      <c r="GA761" s="168"/>
      <c r="GB761" s="168"/>
      <c r="GC761" s="168"/>
      <c r="GD761" s="168"/>
      <c r="GE761" s="168"/>
      <c r="GF761" s="168"/>
      <c r="GG761" s="168"/>
      <c r="GH761" s="168"/>
      <c r="GI761" s="168"/>
      <c r="GJ761" s="168"/>
      <c r="GK761" s="168"/>
      <c r="GL761" s="168"/>
      <c r="GM761" s="168"/>
      <c r="GN761" s="168"/>
      <c r="GO761" s="168"/>
      <c r="GP761" s="168"/>
      <c r="GQ761" s="168"/>
      <c r="GR761" s="168"/>
      <c r="GS761" s="168"/>
      <c r="GT761" s="168"/>
      <c r="GU761" s="168"/>
      <c r="GV761" s="168"/>
      <c r="GW761" s="168"/>
      <c r="GX761" s="168"/>
      <c r="GY761" s="168"/>
      <c r="GZ761" s="168"/>
      <c r="HA761" s="168"/>
      <c r="HB761" s="168"/>
      <c r="HC761" s="168"/>
      <c r="HD761" s="168"/>
      <c r="HE761" s="168"/>
      <c r="HF761" s="168"/>
      <c r="HG761" s="168"/>
      <c r="HH761" s="168"/>
      <c r="HI761" s="168"/>
      <c r="HJ761" s="168"/>
      <c r="HK761" s="168"/>
      <c r="HL761" s="168"/>
      <c r="HM761" s="168"/>
      <c r="HN761" s="168"/>
      <c r="HO761" s="168"/>
      <c r="HP761" s="168"/>
      <c r="HQ761" s="168"/>
      <c r="HR761" s="168"/>
      <c r="HS761" s="168"/>
      <c r="HT761" s="168"/>
      <c r="HU761" s="168"/>
      <c r="HV761" s="168"/>
      <c r="HW761" s="168"/>
      <c r="HX761" s="168"/>
      <c r="HY761" s="168"/>
      <c r="HZ761" s="168"/>
      <c r="IA761" s="168"/>
      <c r="IB761" s="168"/>
      <c r="IC761" s="168"/>
      <c r="ID761" s="168"/>
      <c r="IE761" s="168"/>
      <c r="IF761" s="168"/>
      <c r="IG761" s="168"/>
      <c r="IH761" s="168"/>
      <c r="II761" s="168"/>
      <c r="IJ761" s="168"/>
      <c r="IK761" s="168"/>
      <c r="IL761" s="168"/>
      <c r="IM761" s="168"/>
      <c r="IN761" s="168"/>
      <c r="IO761" s="168"/>
      <c r="IP761" s="168"/>
      <c r="IQ761" s="168"/>
      <c r="IR761" s="168"/>
      <c r="IS761" s="168"/>
      <c r="IT761" s="168"/>
      <c r="IU761" s="168"/>
      <c r="IV761" s="168"/>
      <c r="IW761" s="168"/>
      <c r="IX761" s="168"/>
    </row>
    <row r="762" spans="1:258" ht="12.95" customHeight="1">
      <c r="A762" s="466" t="s">
        <v>980</v>
      </c>
      <c r="B762" s="617"/>
      <c r="C762" s="617"/>
      <c r="D762" s="110">
        <v>210009274</v>
      </c>
      <c r="E762" s="614" t="s">
        <v>4884</v>
      </c>
      <c r="F762" s="617"/>
      <c r="G762" s="1126"/>
      <c r="H762" s="741" t="s">
        <v>2417</v>
      </c>
      <c r="I762" s="1122" t="s">
        <v>552</v>
      </c>
      <c r="J762" s="741" t="s">
        <v>2418</v>
      </c>
      <c r="K762" s="547" t="s">
        <v>150</v>
      </c>
      <c r="L762" s="233"/>
      <c r="M762" s="547"/>
      <c r="N762" s="76" t="s">
        <v>106</v>
      </c>
      <c r="O762" s="469" t="s">
        <v>107</v>
      </c>
      <c r="P762" s="741" t="s">
        <v>108</v>
      </c>
      <c r="Q762" s="469" t="s">
        <v>2140</v>
      </c>
      <c r="R762" s="547" t="s">
        <v>110</v>
      </c>
      <c r="S762" s="469" t="s">
        <v>107</v>
      </c>
      <c r="T762" s="741" t="s">
        <v>122</v>
      </c>
      <c r="U762" s="741" t="s">
        <v>112</v>
      </c>
      <c r="V762" s="469">
        <v>60</v>
      </c>
      <c r="W762" s="741" t="s">
        <v>113</v>
      </c>
      <c r="X762" s="469"/>
      <c r="Y762" s="469"/>
      <c r="Z762" s="469"/>
      <c r="AA762" s="595">
        <v>0</v>
      </c>
      <c r="AB762" s="472">
        <v>90</v>
      </c>
      <c r="AC762" s="472">
        <v>10</v>
      </c>
      <c r="AD762" s="1049" t="s">
        <v>179</v>
      </c>
      <c r="AE762" s="1050" t="s">
        <v>115</v>
      </c>
      <c r="AF762" s="745">
        <v>2.93</v>
      </c>
      <c r="AG762" s="745">
        <v>1145020</v>
      </c>
      <c r="AH762" s="1051">
        <v>3354908.6</v>
      </c>
      <c r="AI762" s="1051">
        <f t="shared" si="45"/>
        <v>3757497.6320000007</v>
      </c>
      <c r="AJ762" s="1052"/>
      <c r="AK762" s="1053"/>
      <c r="AL762" s="1053"/>
      <c r="AM762" s="466" t="s">
        <v>116</v>
      </c>
      <c r="AN762" s="741"/>
      <c r="AO762" s="741"/>
      <c r="AP762" s="741"/>
      <c r="AQ762" s="741"/>
      <c r="AR762" s="741" t="s">
        <v>2419</v>
      </c>
      <c r="AS762" s="741"/>
      <c r="AT762" s="741"/>
      <c r="AU762" s="741"/>
      <c r="AV762" s="741"/>
      <c r="AW762" s="741"/>
      <c r="AX762" s="741"/>
      <c r="AY762" s="466" t="s">
        <v>105</v>
      </c>
      <c r="AZ762" s="455" t="s">
        <v>4023</v>
      </c>
      <c r="BA762" s="366"/>
      <c r="BB762" s="366"/>
      <c r="BC762" s="118" t="e">
        <f>VLOOKUP(#REF!,$E$13:$BD$2009,53,0)</f>
        <v>#REF!</v>
      </c>
      <c r="BD762" s="785" t="e">
        <f>BC762+0.5</f>
        <v>#REF!</v>
      </c>
      <c r="BE762" s="168"/>
      <c r="BF762" s="168"/>
      <c r="BG762" s="168"/>
      <c r="BH762" s="168"/>
      <c r="BI762" s="168"/>
      <c r="BJ762" s="168"/>
      <c r="BK762" s="168"/>
      <c r="BL762" s="168"/>
      <c r="BM762" s="168"/>
      <c r="BN762" s="168"/>
      <c r="BO762" s="168"/>
      <c r="BP762" s="168"/>
      <c r="BQ762" s="168"/>
      <c r="BR762" s="168"/>
      <c r="BS762" s="168"/>
      <c r="BT762" s="168"/>
      <c r="BU762" s="168"/>
      <c r="BV762" s="168"/>
      <c r="BW762" s="168"/>
      <c r="BX762" s="168"/>
      <c r="BY762" s="168"/>
      <c r="BZ762" s="168"/>
      <c r="CA762" s="168"/>
      <c r="CB762" s="168"/>
      <c r="CC762" s="168"/>
      <c r="CD762" s="168"/>
      <c r="CE762" s="168"/>
      <c r="CF762" s="168"/>
      <c r="CG762" s="168"/>
      <c r="CH762" s="168"/>
      <c r="CI762" s="168"/>
      <c r="CJ762" s="168"/>
      <c r="CK762" s="168"/>
      <c r="CL762" s="168"/>
      <c r="CM762" s="168"/>
      <c r="CN762" s="168"/>
      <c r="CO762" s="168"/>
      <c r="CP762" s="168"/>
      <c r="CQ762" s="168"/>
      <c r="CR762" s="168"/>
      <c r="CS762" s="168"/>
      <c r="CT762" s="168"/>
      <c r="CU762" s="168"/>
      <c r="CV762" s="168"/>
      <c r="CW762" s="168"/>
      <c r="CX762" s="168"/>
      <c r="CY762" s="168"/>
      <c r="CZ762" s="168"/>
      <c r="DA762" s="168"/>
      <c r="DB762" s="168"/>
      <c r="DC762" s="168"/>
      <c r="DD762" s="168"/>
      <c r="DE762" s="168"/>
      <c r="DF762" s="168"/>
      <c r="DG762" s="168"/>
      <c r="DH762" s="168"/>
      <c r="DI762" s="168"/>
      <c r="DJ762" s="168"/>
      <c r="DK762" s="168"/>
      <c r="DL762" s="168"/>
      <c r="DM762" s="168"/>
      <c r="DN762" s="168"/>
      <c r="DO762" s="168"/>
      <c r="DP762" s="168"/>
      <c r="DQ762" s="168"/>
      <c r="DR762" s="168"/>
      <c r="DS762" s="168"/>
      <c r="DT762" s="168"/>
      <c r="DU762" s="168"/>
      <c r="DV762" s="168"/>
      <c r="DW762" s="168"/>
      <c r="DX762" s="168"/>
      <c r="DY762" s="168"/>
      <c r="DZ762" s="168"/>
      <c r="EA762" s="168"/>
      <c r="EB762" s="168"/>
      <c r="EC762" s="168"/>
      <c r="ED762" s="168"/>
      <c r="EE762" s="168"/>
      <c r="EF762" s="168"/>
      <c r="EG762" s="168"/>
      <c r="EH762" s="168"/>
      <c r="EI762" s="168"/>
      <c r="EJ762" s="168"/>
      <c r="EK762" s="168"/>
      <c r="EL762" s="168"/>
      <c r="EM762" s="168"/>
      <c r="EN762" s="168"/>
      <c r="EO762" s="168"/>
      <c r="EP762" s="168"/>
      <c r="EQ762" s="168"/>
      <c r="ER762" s="168"/>
      <c r="ES762" s="168"/>
      <c r="ET762" s="168"/>
      <c r="EU762" s="168"/>
      <c r="EV762" s="168"/>
      <c r="EW762" s="168"/>
      <c r="EX762" s="168"/>
      <c r="EY762" s="168"/>
      <c r="EZ762" s="168"/>
      <c r="FA762" s="168"/>
      <c r="FB762" s="168"/>
      <c r="FC762" s="168"/>
      <c r="FD762" s="168"/>
      <c r="FE762" s="168"/>
      <c r="FF762" s="168"/>
      <c r="FG762" s="168"/>
      <c r="FH762" s="168"/>
      <c r="FI762" s="168"/>
      <c r="FJ762" s="168"/>
      <c r="FK762" s="168"/>
      <c r="FL762" s="168"/>
      <c r="FM762" s="168"/>
      <c r="FN762" s="168"/>
      <c r="FO762" s="168"/>
      <c r="FP762" s="168"/>
      <c r="FQ762" s="168"/>
      <c r="FR762" s="168"/>
      <c r="FS762" s="168"/>
      <c r="FT762" s="168"/>
      <c r="FU762" s="168"/>
      <c r="FV762" s="168"/>
      <c r="FW762" s="168"/>
      <c r="FX762" s="168"/>
      <c r="FY762" s="168"/>
      <c r="FZ762" s="168"/>
      <c r="GA762" s="168"/>
      <c r="GB762" s="168"/>
      <c r="GC762" s="168"/>
      <c r="GD762" s="168"/>
      <c r="GE762" s="168"/>
      <c r="GF762" s="168"/>
      <c r="GG762" s="168"/>
      <c r="GH762" s="168"/>
      <c r="GI762" s="168"/>
      <c r="GJ762" s="168"/>
      <c r="GK762" s="168"/>
      <c r="GL762" s="168"/>
      <c r="GM762" s="168"/>
      <c r="GN762" s="168"/>
      <c r="GO762" s="168"/>
      <c r="GP762" s="168"/>
      <c r="GQ762" s="168"/>
      <c r="GR762" s="168"/>
      <c r="GS762" s="168"/>
      <c r="GT762" s="168"/>
      <c r="GU762" s="168"/>
      <c r="GV762" s="168"/>
      <c r="GW762" s="168"/>
      <c r="GX762" s="168"/>
      <c r="GY762" s="168"/>
      <c r="GZ762" s="168"/>
      <c r="HA762" s="168"/>
      <c r="HB762" s="168"/>
      <c r="HC762" s="168"/>
      <c r="HD762" s="168"/>
      <c r="HE762" s="168"/>
      <c r="HF762" s="168"/>
      <c r="HG762" s="168"/>
      <c r="HH762" s="168"/>
      <c r="HI762" s="168"/>
      <c r="HJ762" s="168"/>
      <c r="HK762" s="168"/>
      <c r="HL762" s="168"/>
      <c r="HM762" s="168"/>
      <c r="HN762" s="168"/>
      <c r="HO762" s="168"/>
      <c r="HP762" s="168"/>
      <c r="HQ762" s="168"/>
      <c r="HR762" s="168"/>
      <c r="HS762" s="168"/>
      <c r="HT762" s="168"/>
      <c r="HU762" s="168"/>
      <c r="HV762" s="168"/>
      <c r="HW762" s="168"/>
      <c r="HX762" s="168"/>
      <c r="HY762" s="168"/>
      <c r="HZ762" s="168"/>
      <c r="IA762" s="168"/>
      <c r="IB762" s="168"/>
      <c r="IC762" s="168"/>
      <c r="ID762" s="168"/>
      <c r="IE762" s="168"/>
      <c r="IF762" s="168"/>
      <c r="IG762" s="168"/>
      <c r="IH762" s="168"/>
      <c r="II762" s="168"/>
      <c r="IJ762" s="168"/>
      <c r="IK762" s="168"/>
      <c r="IL762" s="168"/>
      <c r="IM762" s="168"/>
      <c r="IN762" s="168"/>
      <c r="IO762" s="168"/>
      <c r="IP762" s="168"/>
      <c r="IQ762" s="168"/>
      <c r="IR762" s="168"/>
      <c r="IS762" s="168"/>
      <c r="IT762" s="168"/>
      <c r="IU762" s="168"/>
      <c r="IV762" s="168"/>
      <c r="IW762" s="168"/>
      <c r="IX762" s="168"/>
    </row>
    <row r="763" spans="1:258" ht="12.95" customHeight="1">
      <c r="A763" s="73" t="s">
        <v>350</v>
      </c>
      <c r="B763" s="228"/>
      <c r="C763" s="228"/>
      <c r="D763" s="143">
        <v>210018379</v>
      </c>
      <c r="E763" s="231" t="s">
        <v>3658</v>
      </c>
      <c r="F763" s="233">
        <v>22100662</v>
      </c>
      <c r="G763" s="153"/>
      <c r="H763" s="37" t="s">
        <v>579</v>
      </c>
      <c r="I763" s="246" t="s">
        <v>572</v>
      </c>
      <c r="J763" s="37" t="s">
        <v>372</v>
      </c>
      <c r="K763" s="37" t="s">
        <v>104</v>
      </c>
      <c r="L763" s="158" t="s">
        <v>105</v>
      </c>
      <c r="M763" s="37" t="s">
        <v>121</v>
      </c>
      <c r="N763" s="39" t="s">
        <v>83</v>
      </c>
      <c r="O763" s="39" t="s">
        <v>107</v>
      </c>
      <c r="P763" s="37" t="s">
        <v>108</v>
      </c>
      <c r="Q763" s="39" t="s">
        <v>109</v>
      </c>
      <c r="R763" s="37" t="s">
        <v>110</v>
      </c>
      <c r="S763" s="39" t="s">
        <v>107</v>
      </c>
      <c r="T763" s="37" t="s">
        <v>122</v>
      </c>
      <c r="U763" s="37" t="s">
        <v>112</v>
      </c>
      <c r="V763" s="89">
        <v>60</v>
      </c>
      <c r="W763" s="37" t="s">
        <v>113</v>
      </c>
      <c r="X763" s="39"/>
      <c r="Y763" s="39"/>
      <c r="Z763" s="39"/>
      <c r="AA763" s="180">
        <v>30</v>
      </c>
      <c r="AB763" s="181">
        <v>60</v>
      </c>
      <c r="AC763" s="181">
        <v>10</v>
      </c>
      <c r="AD763" s="162" t="s">
        <v>129</v>
      </c>
      <c r="AE763" s="186" t="s">
        <v>115</v>
      </c>
      <c r="AF763" s="163">
        <v>268</v>
      </c>
      <c r="AG763" s="92">
        <v>1001</v>
      </c>
      <c r="AH763" s="164">
        <f>AF763*AG763</f>
        <v>268268</v>
      </c>
      <c r="AI763" s="165">
        <f t="shared" si="45"/>
        <v>300460.16000000003</v>
      </c>
      <c r="AJ763" s="166"/>
      <c r="AK763" s="166"/>
      <c r="AL763" s="166"/>
      <c r="AM763" s="35" t="s">
        <v>116</v>
      </c>
      <c r="AN763" s="37"/>
      <c r="AO763" s="37"/>
      <c r="AP763" s="37"/>
      <c r="AQ763" s="37"/>
      <c r="AR763" s="37" t="s">
        <v>2420</v>
      </c>
      <c r="AS763" s="37"/>
      <c r="AT763" s="37"/>
      <c r="AU763" s="37"/>
      <c r="AV763" s="87"/>
      <c r="AW763" s="87"/>
      <c r="AX763" s="87"/>
      <c r="AY763" s="87"/>
      <c r="AZ763" s="168"/>
      <c r="BA763" s="168"/>
      <c r="BB763" s="168"/>
      <c r="BC763" s="168"/>
      <c r="BD763" s="49">
        <v>610</v>
      </c>
      <c r="BE763" s="168"/>
      <c r="BF763" s="168"/>
      <c r="BG763" s="168"/>
      <c r="BH763" s="168"/>
      <c r="BI763" s="168"/>
      <c r="BJ763" s="168"/>
      <c r="BK763" s="168"/>
      <c r="BL763" s="168"/>
      <c r="BM763" s="168"/>
      <c r="BN763" s="168"/>
      <c r="BO763" s="168"/>
      <c r="BP763" s="168"/>
      <c r="BQ763" s="168"/>
      <c r="BR763" s="168"/>
      <c r="BS763" s="168"/>
      <c r="BT763" s="168"/>
      <c r="BU763" s="168"/>
      <c r="BV763" s="168"/>
      <c r="BW763" s="168"/>
      <c r="BX763" s="168"/>
      <c r="BY763" s="168"/>
      <c r="BZ763" s="168"/>
      <c r="CA763" s="168"/>
      <c r="CB763" s="168"/>
      <c r="CC763" s="168"/>
      <c r="CD763" s="168"/>
      <c r="CE763" s="168"/>
      <c r="CF763" s="168"/>
      <c r="CG763" s="168"/>
      <c r="CH763" s="168"/>
      <c r="CI763" s="168"/>
      <c r="CJ763" s="168"/>
      <c r="CK763" s="168"/>
      <c r="CL763" s="168"/>
      <c r="CM763" s="168"/>
      <c r="CN763" s="168"/>
      <c r="CO763" s="168"/>
      <c r="CP763" s="168"/>
      <c r="CQ763" s="168"/>
      <c r="CR763" s="168"/>
      <c r="CS763" s="168"/>
      <c r="CT763" s="168"/>
      <c r="CU763" s="168"/>
      <c r="CV763" s="168"/>
      <c r="CW763" s="168"/>
      <c r="CX763" s="168"/>
      <c r="CY763" s="168"/>
      <c r="CZ763" s="168"/>
      <c r="DA763" s="168"/>
      <c r="DB763" s="168"/>
      <c r="DC763" s="168"/>
      <c r="DD763" s="168"/>
      <c r="DE763" s="168"/>
      <c r="DF763" s="168"/>
      <c r="DG763" s="168"/>
      <c r="DH763" s="168"/>
      <c r="DI763" s="168"/>
      <c r="DJ763" s="168"/>
      <c r="DK763" s="168"/>
      <c r="DL763" s="168"/>
      <c r="DM763" s="168"/>
      <c r="DN763" s="168"/>
      <c r="DO763" s="168"/>
      <c r="DP763" s="168"/>
      <c r="DQ763" s="168"/>
      <c r="DR763" s="168"/>
      <c r="DS763" s="168"/>
      <c r="DT763" s="168"/>
      <c r="DU763" s="168"/>
      <c r="DV763" s="168"/>
      <c r="DW763" s="168"/>
      <c r="DX763" s="168"/>
      <c r="DY763" s="168"/>
      <c r="DZ763" s="168"/>
      <c r="EA763" s="168"/>
      <c r="EB763" s="168"/>
      <c r="EC763" s="168"/>
      <c r="ED763" s="168"/>
      <c r="EE763" s="168"/>
      <c r="EF763" s="168"/>
      <c r="EG763" s="168"/>
      <c r="EH763" s="168"/>
      <c r="EI763" s="168"/>
      <c r="EJ763" s="168"/>
      <c r="EK763" s="168"/>
      <c r="EL763" s="168"/>
      <c r="EM763" s="168"/>
      <c r="EN763" s="168"/>
      <c r="EO763" s="168"/>
      <c r="EP763" s="168"/>
      <c r="EQ763" s="168"/>
      <c r="ER763" s="168"/>
      <c r="ES763" s="168"/>
      <c r="ET763" s="168"/>
      <c r="EU763" s="168"/>
      <c r="EV763" s="168"/>
      <c r="EW763" s="168"/>
      <c r="EX763" s="168"/>
      <c r="EY763" s="168"/>
      <c r="EZ763" s="168"/>
      <c r="FA763" s="168"/>
      <c r="FB763" s="168"/>
      <c r="FC763" s="168"/>
      <c r="FD763" s="168"/>
      <c r="FE763" s="168"/>
      <c r="FF763" s="168"/>
      <c r="FG763" s="168"/>
      <c r="FH763" s="168"/>
      <c r="FI763" s="168"/>
      <c r="FJ763" s="168"/>
      <c r="FK763" s="168"/>
      <c r="FL763" s="168"/>
      <c r="FM763" s="168"/>
      <c r="FN763" s="168"/>
      <c r="FO763" s="168"/>
      <c r="FP763" s="168"/>
      <c r="FQ763" s="168"/>
      <c r="FR763" s="168"/>
      <c r="FS763" s="168"/>
      <c r="FT763" s="168"/>
      <c r="FU763" s="168"/>
      <c r="FV763" s="168"/>
      <c r="FW763" s="168"/>
      <c r="FX763" s="168"/>
      <c r="FY763" s="168"/>
      <c r="FZ763" s="168"/>
      <c r="GA763" s="168"/>
      <c r="GB763" s="168"/>
      <c r="GC763" s="168"/>
      <c r="GD763" s="168"/>
      <c r="GE763" s="168"/>
      <c r="GF763" s="168"/>
      <c r="GG763" s="168"/>
      <c r="GH763" s="168"/>
      <c r="GI763" s="168"/>
      <c r="GJ763" s="168"/>
      <c r="GK763" s="168"/>
      <c r="GL763" s="168"/>
      <c r="GM763" s="168"/>
      <c r="GN763" s="168"/>
      <c r="GO763" s="168"/>
      <c r="GP763" s="168"/>
      <c r="GQ763" s="168"/>
      <c r="GR763" s="168"/>
      <c r="GS763" s="168"/>
      <c r="GT763" s="168"/>
      <c r="GU763" s="168"/>
      <c r="GV763" s="168"/>
      <c r="GW763" s="168"/>
      <c r="GX763" s="168"/>
      <c r="GY763" s="168"/>
      <c r="GZ763" s="168"/>
      <c r="HA763" s="168"/>
      <c r="HB763" s="168"/>
      <c r="HC763" s="168"/>
      <c r="HD763" s="168"/>
      <c r="HE763" s="168"/>
      <c r="HF763" s="168"/>
      <c r="HG763" s="168"/>
      <c r="HH763" s="168"/>
      <c r="HI763" s="168"/>
      <c r="HJ763" s="168"/>
      <c r="HK763" s="168"/>
      <c r="HL763" s="168"/>
      <c r="HM763" s="168"/>
      <c r="HN763" s="168"/>
      <c r="HO763" s="168"/>
      <c r="HP763" s="168"/>
      <c r="HQ763" s="168"/>
      <c r="HR763" s="168"/>
      <c r="HS763" s="168"/>
      <c r="HT763" s="168"/>
      <c r="HU763" s="168"/>
      <c r="HV763" s="168"/>
      <c r="HW763" s="168"/>
      <c r="HX763" s="168"/>
      <c r="HY763" s="168"/>
      <c r="HZ763" s="168"/>
      <c r="IA763" s="168"/>
      <c r="IB763" s="168"/>
      <c r="IC763" s="168"/>
      <c r="ID763" s="168"/>
      <c r="IE763" s="168"/>
      <c r="IF763" s="168"/>
      <c r="IG763" s="168"/>
      <c r="IH763" s="168"/>
      <c r="II763" s="168"/>
      <c r="IJ763" s="168"/>
      <c r="IK763" s="168"/>
      <c r="IL763" s="168"/>
      <c r="IM763" s="168"/>
      <c r="IN763" s="168"/>
      <c r="IO763" s="168"/>
      <c r="IP763" s="168"/>
      <c r="IQ763" s="168"/>
      <c r="IR763" s="168"/>
      <c r="IS763" s="168"/>
      <c r="IT763" s="168"/>
      <c r="IU763" s="168"/>
      <c r="IV763" s="168"/>
      <c r="IW763" s="168"/>
      <c r="IX763" s="168"/>
    </row>
    <row r="764" spans="1:258" ht="12.95" customHeight="1">
      <c r="A764" s="73" t="s">
        <v>333</v>
      </c>
      <c r="B764" s="228"/>
      <c r="C764" s="797" t="s">
        <v>2129</v>
      </c>
      <c r="D764" s="143">
        <v>210036417</v>
      </c>
      <c r="E764" s="231" t="s">
        <v>3659</v>
      </c>
      <c r="F764" s="233">
        <v>22100578</v>
      </c>
      <c r="G764" s="383"/>
      <c r="H764" s="169" t="s">
        <v>2421</v>
      </c>
      <c r="I764" s="386" t="s">
        <v>583</v>
      </c>
      <c r="J764" s="169" t="s">
        <v>269</v>
      </c>
      <c r="K764" s="169" t="s">
        <v>404</v>
      </c>
      <c r="L764" s="158"/>
      <c r="M764" s="169"/>
      <c r="N764" s="171" t="s">
        <v>106</v>
      </c>
      <c r="O764" s="171" t="s">
        <v>107</v>
      </c>
      <c r="P764" s="169" t="s">
        <v>108</v>
      </c>
      <c r="Q764" s="462" t="s">
        <v>1094</v>
      </c>
      <c r="R764" s="169" t="s">
        <v>110</v>
      </c>
      <c r="S764" s="171" t="s">
        <v>107</v>
      </c>
      <c r="T764" s="169" t="s">
        <v>122</v>
      </c>
      <c r="U764" s="169" t="s">
        <v>112</v>
      </c>
      <c r="V764" s="171">
        <v>60</v>
      </c>
      <c r="W764" s="170" t="s">
        <v>113</v>
      </c>
      <c r="X764" s="171"/>
      <c r="Y764" s="171"/>
      <c r="Z764" s="171"/>
      <c r="AA764" s="172"/>
      <c r="AB764" s="173">
        <v>90</v>
      </c>
      <c r="AC764" s="173">
        <v>10</v>
      </c>
      <c r="AD764" s="174" t="s">
        <v>129</v>
      </c>
      <c r="AE764" s="169" t="s">
        <v>115</v>
      </c>
      <c r="AF764" s="175">
        <v>10</v>
      </c>
      <c r="AG764" s="176">
        <v>6083</v>
      </c>
      <c r="AH764" s="164">
        <f>AF764*AG764</f>
        <v>60830</v>
      </c>
      <c r="AI764" s="165">
        <f t="shared" si="45"/>
        <v>68129.600000000006</v>
      </c>
      <c r="AJ764" s="166"/>
      <c r="AK764" s="166"/>
      <c r="AL764" s="166"/>
      <c r="AM764" s="177" t="s">
        <v>116</v>
      </c>
      <c r="AN764" s="169"/>
      <c r="AO764" s="169"/>
      <c r="AP764" s="169"/>
      <c r="AQ764" s="169"/>
      <c r="AR764" s="169" t="s">
        <v>2422</v>
      </c>
      <c r="AS764" s="169"/>
      <c r="AT764" s="169"/>
      <c r="AU764" s="169"/>
      <c r="AV764" s="87"/>
      <c r="AW764" s="87"/>
      <c r="AX764" s="87"/>
      <c r="AY764" s="87"/>
      <c r="AZ764" s="168"/>
      <c r="BA764" s="168"/>
      <c r="BB764" s="168"/>
      <c r="BC764" s="168"/>
      <c r="BD764" s="49">
        <v>611</v>
      </c>
      <c r="BE764" s="168"/>
      <c r="BF764" s="168"/>
      <c r="BG764" s="168"/>
      <c r="BH764" s="168"/>
      <c r="BI764" s="168"/>
      <c r="BJ764" s="168"/>
      <c r="BK764" s="168"/>
      <c r="BL764" s="168"/>
      <c r="BM764" s="168"/>
      <c r="BN764" s="168"/>
      <c r="BO764" s="168"/>
      <c r="BP764" s="168"/>
      <c r="BQ764" s="168"/>
      <c r="BR764" s="168"/>
      <c r="BS764" s="168"/>
      <c r="BT764" s="168"/>
      <c r="BU764" s="168"/>
      <c r="BV764" s="168"/>
      <c r="BW764" s="168"/>
      <c r="BX764" s="168"/>
      <c r="BY764" s="168"/>
      <c r="BZ764" s="168"/>
      <c r="CA764" s="168"/>
      <c r="CB764" s="168"/>
      <c r="CC764" s="168"/>
      <c r="CD764" s="168"/>
      <c r="CE764" s="168"/>
      <c r="CF764" s="168"/>
      <c r="CG764" s="168"/>
      <c r="CH764" s="168"/>
      <c r="CI764" s="168"/>
      <c r="CJ764" s="168"/>
      <c r="CK764" s="168"/>
      <c r="CL764" s="168"/>
      <c r="CM764" s="168"/>
      <c r="CN764" s="168"/>
      <c r="CO764" s="168"/>
      <c r="CP764" s="168"/>
      <c r="CQ764" s="168"/>
      <c r="CR764" s="168"/>
      <c r="CS764" s="168"/>
      <c r="CT764" s="168"/>
      <c r="CU764" s="168"/>
      <c r="CV764" s="168"/>
      <c r="CW764" s="168"/>
      <c r="CX764" s="168"/>
      <c r="CY764" s="168"/>
      <c r="CZ764" s="168"/>
      <c r="DA764" s="168"/>
      <c r="DB764" s="168"/>
      <c r="DC764" s="168"/>
      <c r="DD764" s="168"/>
      <c r="DE764" s="168"/>
      <c r="DF764" s="168"/>
      <c r="DG764" s="168"/>
      <c r="DH764" s="168"/>
      <c r="DI764" s="168"/>
      <c r="DJ764" s="168"/>
      <c r="DK764" s="168"/>
      <c r="DL764" s="168"/>
      <c r="DM764" s="168"/>
      <c r="DN764" s="168"/>
      <c r="DO764" s="168"/>
      <c r="DP764" s="168"/>
      <c r="DQ764" s="168"/>
      <c r="DR764" s="168"/>
      <c r="DS764" s="168"/>
      <c r="DT764" s="168"/>
      <c r="DU764" s="168"/>
      <c r="DV764" s="168"/>
      <c r="DW764" s="168"/>
      <c r="DX764" s="168"/>
      <c r="DY764" s="168"/>
      <c r="DZ764" s="168"/>
      <c r="EA764" s="168"/>
      <c r="EB764" s="168"/>
      <c r="EC764" s="168"/>
      <c r="ED764" s="168"/>
      <c r="EE764" s="168"/>
      <c r="EF764" s="168"/>
      <c r="EG764" s="168"/>
      <c r="EH764" s="168"/>
      <c r="EI764" s="168"/>
      <c r="EJ764" s="168"/>
      <c r="EK764" s="168"/>
      <c r="EL764" s="168"/>
      <c r="EM764" s="168"/>
      <c r="EN764" s="168"/>
      <c r="EO764" s="168"/>
      <c r="EP764" s="168"/>
      <c r="EQ764" s="168"/>
      <c r="ER764" s="168"/>
      <c r="ES764" s="168"/>
      <c r="ET764" s="168"/>
      <c r="EU764" s="168"/>
      <c r="EV764" s="168"/>
      <c r="EW764" s="168"/>
      <c r="EX764" s="168"/>
      <c r="EY764" s="168"/>
      <c r="EZ764" s="168"/>
      <c r="FA764" s="168"/>
      <c r="FB764" s="168"/>
      <c r="FC764" s="168"/>
      <c r="FD764" s="168"/>
      <c r="FE764" s="168"/>
      <c r="FF764" s="168"/>
      <c r="FG764" s="168"/>
      <c r="FH764" s="168"/>
      <c r="FI764" s="168"/>
      <c r="FJ764" s="168"/>
      <c r="FK764" s="168"/>
      <c r="FL764" s="168"/>
      <c r="FM764" s="168"/>
      <c r="FN764" s="168"/>
      <c r="FO764" s="168"/>
      <c r="FP764" s="168"/>
      <c r="FQ764" s="168"/>
      <c r="FR764" s="168"/>
      <c r="FS764" s="168"/>
      <c r="FT764" s="168"/>
      <c r="FU764" s="168"/>
      <c r="FV764" s="168"/>
      <c r="FW764" s="168"/>
      <c r="FX764" s="168"/>
      <c r="FY764" s="168"/>
      <c r="FZ764" s="168"/>
      <c r="GA764" s="168"/>
      <c r="GB764" s="168"/>
      <c r="GC764" s="168"/>
      <c r="GD764" s="168"/>
      <c r="GE764" s="168"/>
      <c r="GF764" s="168"/>
      <c r="GG764" s="168"/>
      <c r="GH764" s="168"/>
      <c r="GI764" s="168"/>
      <c r="GJ764" s="168"/>
      <c r="GK764" s="168"/>
      <c r="GL764" s="168"/>
      <c r="GM764" s="168"/>
      <c r="GN764" s="168"/>
      <c r="GO764" s="168"/>
      <c r="GP764" s="168"/>
      <c r="GQ764" s="168"/>
      <c r="GR764" s="168"/>
      <c r="GS764" s="168"/>
      <c r="GT764" s="168"/>
      <c r="GU764" s="168"/>
      <c r="GV764" s="168"/>
      <c r="GW764" s="168"/>
      <c r="GX764" s="168"/>
      <c r="GY764" s="168"/>
      <c r="GZ764" s="168"/>
      <c r="HA764" s="168"/>
      <c r="HB764" s="168"/>
      <c r="HC764" s="168"/>
      <c r="HD764" s="168"/>
      <c r="HE764" s="168"/>
      <c r="HF764" s="168"/>
      <c r="HG764" s="168"/>
      <c r="HH764" s="168"/>
      <c r="HI764" s="168"/>
      <c r="HJ764" s="168"/>
      <c r="HK764" s="168"/>
      <c r="HL764" s="168"/>
      <c r="HM764" s="168"/>
      <c r="HN764" s="168"/>
      <c r="HO764" s="168"/>
      <c r="HP764" s="168"/>
      <c r="HQ764" s="168"/>
      <c r="HR764" s="168"/>
      <c r="HS764" s="168"/>
      <c r="HT764" s="168"/>
      <c r="HU764" s="168"/>
      <c r="HV764" s="168"/>
      <c r="HW764" s="168"/>
      <c r="HX764" s="168"/>
      <c r="HY764" s="168"/>
      <c r="HZ764" s="168"/>
      <c r="IA764" s="168"/>
      <c r="IB764" s="168"/>
      <c r="IC764" s="168"/>
      <c r="ID764" s="168"/>
      <c r="IE764" s="168"/>
      <c r="IF764" s="168"/>
      <c r="IG764" s="168"/>
      <c r="IH764" s="168"/>
      <c r="II764" s="168"/>
      <c r="IJ764" s="168"/>
      <c r="IK764" s="168"/>
      <c r="IL764" s="168"/>
      <c r="IM764" s="168"/>
      <c r="IN764" s="168"/>
      <c r="IO764" s="168"/>
      <c r="IP764" s="168"/>
      <c r="IQ764" s="168"/>
      <c r="IR764" s="168"/>
      <c r="IS764" s="168"/>
      <c r="IT764" s="168"/>
      <c r="IU764" s="168"/>
      <c r="IV764" s="168"/>
      <c r="IW764" s="168"/>
      <c r="IX764" s="168"/>
    </row>
    <row r="765" spans="1:258" ht="12.95" customHeight="1">
      <c r="A765" s="73" t="s">
        <v>333</v>
      </c>
      <c r="B765" s="228"/>
      <c r="C765" s="797" t="s">
        <v>2129</v>
      </c>
      <c r="D765" s="143">
        <v>210036418</v>
      </c>
      <c r="E765" s="231" t="s">
        <v>3660</v>
      </c>
      <c r="F765" s="233">
        <v>22100579</v>
      </c>
      <c r="G765" s="383"/>
      <c r="H765" s="169" t="s">
        <v>2421</v>
      </c>
      <c r="I765" s="386" t="s">
        <v>583</v>
      </c>
      <c r="J765" s="169" t="s">
        <v>269</v>
      </c>
      <c r="K765" s="169" t="s">
        <v>404</v>
      </c>
      <c r="L765" s="158"/>
      <c r="M765" s="169"/>
      <c r="N765" s="171" t="s">
        <v>106</v>
      </c>
      <c r="O765" s="171" t="s">
        <v>107</v>
      </c>
      <c r="P765" s="169" t="s">
        <v>108</v>
      </c>
      <c r="Q765" s="462" t="s">
        <v>1094</v>
      </c>
      <c r="R765" s="169" t="s">
        <v>110</v>
      </c>
      <c r="S765" s="171" t="s">
        <v>107</v>
      </c>
      <c r="T765" s="169" t="s">
        <v>122</v>
      </c>
      <c r="U765" s="169" t="s">
        <v>112</v>
      </c>
      <c r="V765" s="171">
        <v>60</v>
      </c>
      <c r="W765" s="170" t="s">
        <v>113</v>
      </c>
      <c r="X765" s="171"/>
      <c r="Y765" s="171"/>
      <c r="Z765" s="171"/>
      <c r="AA765" s="172"/>
      <c r="AB765" s="173">
        <v>90</v>
      </c>
      <c r="AC765" s="173">
        <v>10</v>
      </c>
      <c r="AD765" s="174" t="s">
        <v>129</v>
      </c>
      <c r="AE765" s="169" t="s">
        <v>115</v>
      </c>
      <c r="AF765" s="175">
        <v>10</v>
      </c>
      <c r="AG765" s="176">
        <v>5048</v>
      </c>
      <c r="AH765" s="164">
        <f>AF765*AG765</f>
        <v>50480</v>
      </c>
      <c r="AI765" s="165">
        <f t="shared" si="45"/>
        <v>56537.600000000006</v>
      </c>
      <c r="AJ765" s="166"/>
      <c r="AK765" s="166"/>
      <c r="AL765" s="166"/>
      <c r="AM765" s="177" t="s">
        <v>116</v>
      </c>
      <c r="AN765" s="169"/>
      <c r="AO765" s="169"/>
      <c r="AP765" s="169"/>
      <c r="AQ765" s="169"/>
      <c r="AR765" s="169" t="s">
        <v>2423</v>
      </c>
      <c r="AS765" s="169"/>
      <c r="AT765" s="169"/>
      <c r="AU765" s="169"/>
      <c r="AV765" s="87"/>
      <c r="AW765" s="87"/>
      <c r="AX765" s="87"/>
      <c r="AY765" s="87"/>
      <c r="AZ765" s="168"/>
      <c r="BA765" s="168"/>
      <c r="BB765" s="168"/>
      <c r="BC765" s="168"/>
      <c r="BD765" s="49">
        <v>612</v>
      </c>
      <c r="BE765" s="168"/>
      <c r="BF765" s="168"/>
      <c r="BG765" s="168"/>
      <c r="BH765" s="168"/>
      <c r="BI765" s="168"/>
      <c r="BJ765" s="168"/>
      <c r="BK765" s="168"/>
      <c r="BL765" s="168"/>
      <c r="BM765" s="168"/>
      <c r="BN765" s="168"/>
      <c r="BO765" s="168"/>
      <c r="BP765" s="168"/>
      <c r="BQ765" s="168"/>
      <c r="BR765" s="168"/>
      <c r="BS765" s="168"/>
      <c r="BT765" s="168"/>
      <c r="BU765" s="168"/>
      <c r="BV765" s="168"/>
      <c r="BW765" s="168"/>
      <c r="BX765" s="168"/>
      <c r="BY765" s="168"/>
      <c r="BZ765" s="168"/>
      <c r="CA765" s="168"/>
      <c r="CB765" s="168"/>
      <c r="CC765" s="168"/>
      <c r="CD765" s="168"/>
      <c r="CE765" s="168"/>
      <c r="CF765" s="168"/>
      <c r="CG765" s="168"/>
      <c r="CH765" s="168"/>
      <c r="CI765" s="168"/>
      <c r="CJ765" s="168"/>
      <c r="CK765" s="168"/>
      <c r="CL765" s="168"/>
      <c r="CM765" s="168"/>
      <c r="CN765" s="168"/>
      <c r="CO765" s="168"/>
      <c r="CP765" s="168"/>
      <c r="CQ765" s="168"/>
      <c r="CR765" s="168"/>
      <c r="CS765" s="168"/>
      <c r="CT765" s="168"/>
      <c r="CU765" s="168"/>
      <c r="CV765" s="168"/>
      <c r="CW765" s="168"/>
      <c r="CX765" s="168"/>
      <c r="CY765" s="168"/>
      <c r="CZ765" s="168"/>
      <c r="DA765" s="168"/>
      <c r="DB765" s="168"/>
      <c r="DC765" s="168"/>
      <c r="DD765" s="168"/>
      <c r="DE765" s="168"/>
      <c r="DF765" s="168"/>
      <c r="DG765" s="168"/>
      <c r="DH765" s="168"/>
      <c r="DI765" s="168"/>
      <c r="DJ765" s="168"/>
      <c r="DK765" s="168"/>
      <c r="DL765" s="168"/>
      <c r="DM765" s="168"/>
      <c r="DN765" s="168"/>
      <c r="DO765" s="168"/>
      <c r="DP765" s="168"/>
      <c r="DQ765" s="168"/>
      <c r="DR765" s="168"/>
      <c r="DS765" s="168"/>
      <c r="DT765" s="168"/>
      <c r="DU765" s="168"/>
      <c r="DV765" s="168"/>
      <c r="DW765" s="168"/>
      <c r="DX765" s="168"/>
      <c r="DY765" s="168"/>
      <c r="DZ765" s="168"/>
      <c r="EA765" s="168"/>
      <c r="EB765" s="168"/>
      <c r="EC765" s="168"/>
      <c r="ED765" s="168"/>
      <c r="EE765" s="168"/>
      <c r="EF765" s="168"/>
      <c r="EG765" s="168"/>
      <c r="EH765" s="168"/>
      <c r="EI765" s="168"/>
      <c r="EJ765" s="168"/>
      <c r="EK765" s="168"/>
      <c r="EL765" s="168"/>
      <c r="EM765" s="168"/>
      <c r="EN765" s="168"/>
      <c r="EO765" s="168"/>
      <c r="EP765" s="168"/>
      <c r="EQ765" s="168"/>
      <c r="ER765" s="168"/>
      <c r="ES765" s="168"/>
      <c r="ET765" s="168"/>
      <c r="EU765" s="168"/>
      <c r="EV765" s="168"/>
      <c r="EW765" s="168"/>
      <c r="EX765" s="168"/>
      <c r="EY765" s="168"/>
      <c r="EZ765" s="168"/>
      <c r="FA765" s="168"/>
      <c r="FB765" s="168"/>
      <c r="FC765" s="168"/>
      <c r="FD765" s="168"/>
      <c r="FE765" s="168"/>
      <c r="FF765" s="168"/>
      <c r="FG765" s="168"/>
      <c r="FH765" s="168"/>
      <c r="FI765" s="168"/>
      <c r="FJ765" s="168"/>
      <c r="FK765" s="168"/>
      <c r="FL765" s="168"/>
      <c r="FM765" s="168"/>
      <c r="FN765" s="168"/>
      <c r="FO765" s="168"/>
      <c r="FP765" s="168"/>
      <c r="FQ765" s="168"/>
      <c r="FR765" s="168"/>
      <c r="FS765" s="168"/>
      <c r="FT765" s="168"/>
      <c r="FU765" s="168"/>
      <c r="FV765" s="168"/>
      <c r="FW765" s="168"/>
      <c r="FX765" s="168"/>
      <c r="FY765" s="168"/>
      <c r="FZ765" s="168"/>
      <c r="GA765" s="168"/>
      <c r="GB765" s="168"/>
      <c r="GC765" s="168"/>
      <c r="GD765" s="168"/>
      <c r="GE765" s="168"/>
      <c r="GF765" s="168"/>
      <c r="GG765" s="168"/>
      <c r="GH765" s="168"/>
      <c r="GI765" s="168"/>
      <c r="GJ765" s="168"/>
      <c r="GK765" s="168"/>
      <c r="GL765" s="168"/>
      <c r="GM765" s="168"/>
      <c r="GN765" s="168"/>
      <c r="GO765" s="168"/>
      <c r="GP765" s="168"/>
      <c r="GQ765" s="168"/>
      <c r="GR765" s="168"/>
      <c r="GS765" s="168"/>
      <c r="GT765" s="168"/>
      <c r="GU765" s="168"/>
      <c r="GV765" s="168"/>
      <c r="GW765" s="168"/>
      <c r="GX765" s="168"/>
      <c r="GY765" s="168"/>
      <c r="GZ765" s="168"/>
      <c r="HA765" s="168"/>
      <c r="HB765" s="168"/>
      <c r="HC765" s="168"/>
      <c r="HD765" s="168"/>
      <c r="HE765" s="168"/>
      <c r="HF765" s="168"/>
      <c r="HG765" s="168"/>
      <c r="HH765" s="168"/>
      <c r="HI765" s="168"/>
      <c r="HJ765" s="168"/>
      <c r="HK765" s="168"/>
      <c r="HL765" s="168"/>
      <c r="HM765" s="168"/>
      <c r="HN765" s="168"/>
      <c r="HO765" s="168"/>
      <c r="HP765" s="168"/>
      <c r="HQ765" s="168"/>
      <c r="HR765" s="168"/>
      <c r="HS765" s="168"/>
      <c r="HT765" s="168"/>
      <c r="HU765" s="168"/>
      <c r="HV765" s="168"/>
      <c r="HW765" s="168"/>
      <c r="HX765" s="168"/>
      <c r="HY765" s="168"/>
      <c r="HZ765" s="168"/>
      <c r="IA765" s="168"/>
      <c r="IB765" s="168"/>
      <c r="IC765" s="168"/>
      <c r="ID765" s="168"/>
      <c r="IE765" s="168"/>
      <c r="IF765" s="168"/>
      <c r="IG765" s="168"/>
      <c r="IH765" s="168"/>
      <c r="II765" s="168"/>
      <c r="IJ765" s="168"/>
      <c r="IK765" s="168"/>
      <c r="IL765" s="168"/>
      <c r="IM765" s="168"/>
      <c r="IN765" s="168"/>
      <c r="IO765" s="168"/>
      <c r="IP765" s="168"/>
      <c r="IQ765" s="168"/>
      <c r="IR765" s="168"/>
      <c r="IS765" s="168"/>
      <c r="IT765" s="168"/>
      <c r="IU765" s="168"/>
      <c r="IV765" s="168"/>
      <c r="IW765" s="168"/>
      <c r="IX765" s="168"/>
    </row>
    <row r="766" spans="1:258" ht="12.95" customHeight="1">
      <c r="A766" s="73" t="s">
        <v>333</v>
      </c>
      <c r="B766" s="228"/>
      <c r="C766" s="797" t="s">
        <v>2129</v>
      </c>
      <c r="D766" s="143">
        <v>210036419</v>
      </c>
      <c r="E766" s="231" t="s">
        <v>3661</v>
      </c>
      <c r="F766" s="233">
        <v>22100580</v>
      </c>
      <c r="G766" s="383"/>
      <c r="H766" s="169" t="s">
        <v>2421</v>
      </c>
      <c r="I766" s="386" t="s">
        <v>583</v>
      </c>
      <c r="J766" s="169" t="s">
        <v>269</v>
      </c>
      <c r="K766" s="169" t="s">
        <v>404</v>
      </c>
      <c r="L766" s="158"/>
      <c r="M766" s="169"/>
      <c r="N766" s="171" t="s">
        <v>106</v>
      </c>
      <c r="O766" s="171" t="s">
        <v>107</v>
      </c>
      <c r="P766" s="169" t="s">
        <v>108</v>
      </c>
      <c r="Q766" s="462" t="s">
        <v>1094</v>
      </c>
      <c r="R766" s="169" t="s">
        <v>110</v>
      </c>
      <c r="S766" s="171" t="s">
        <v>107</v>
      </c>
      <c r="T766" s="169" t="s">
        <v>122</v>
      </c>
      <c r="U766" s="169" t="s">
        <v>112</v>
      </c>
      <c r="V766" s="171">
        <v>60</v>
      </c>
      <c r="W766" s="170" t="s">
        <v>113</v>
      </c>
      <c r="X766" s="171"/>
      <c r="Y766" s="171"/>
      <c r="Z766" s="171"/>
      <c r="AA766" s="172"/>
      <c r="AB766" s="173">
        <v>90</v>
      </c>
      <c r="AC766" s="173">
        <v>10</v>
      </c>
      <c r="AD766" s="174" t="s">
        <v>129</v>
      </c>
      <c r="AE766" s="169" t="s">
        <v>115</v>
      </c>
      <c r="AF766" s="175">
        <v>10</v>
      </c>
      <c r="AG766" s="176">
        <v>1610</v>
      </c>
      <c r="AH766" s="164">
        <f>AF766*AG766</f>
        <v>16100</v>
      </c>
      <c r="AI766" s="165">
        <f t="shared" si="45"/>
        <v>18032</v>
      </c>
      <c r="AJ766" s="166"/>
      <c r="AK766" s="166"/>
      <c r="AL766" s="166"/>
      <c r="AM766" s="177" t="s">
        <v>116</v>
      </c>
      <c r="AN766" s="169"/>
      <c r="AO766" s="169"/>
      <c r="AP766" s="169"/>
      <c r="AQ766" s="169"/>
      <c r="AR766" s="169" t="s">
        <v>2424</v>
      </c>
      <c r="AS766" s="169"/>
      <c r="AT766" s="169"/>
      <c r="AU766" s="169"/>
      <c r="AV766" s="87"/>
      <c r="AW766" s="87"/>
      <c r="AX766" s="87"/>
      <c r="AY766" s="87"/>
      <c r="AZ766" s="168"/>
      <c r="BA766" s="168"/>
      <c r="BB766" s="168"/>
      <c r="BC766" s="168"/>
      <c r="BD766" s="49">
        <v>613</v>
      </c>
      <c r="BE766" s="168"/>
      <c r="BF766" s="168"/>
      <c r="BG766" s="168"/>
      <c r="BH766" s="168"/>
      <c r="BI766" s="168"/>
      <c r="BJ766" s="168"/>
      <c r="BK766" s="168"/>
      <c r="BL766" s="168"/>
      <c r="BM766" s="168"/>
      <c r="BN766" s="168"/>
      <c r="BO766" s="168"/>
      <c r="BP766" s="168"/>
      <c r="BQ766" s="168"/>
      <c r="BR766" s="168"/>
      <c r="BS766" s="168"/>
      <c r="BT766" s="168"/>
      <c r="BU766" s="168"/>
      <c r="BV766" s="168"/>
      <c r="BW766" s="168"/>
      <c r="BX766" s="168"/>
      <c r="BY766" s="168"/>
      <c r="BZ766" s="168"/>
      <c r="CA766" s="168"/>
      <c r="CB766" s="168"/>
      <c r="CC766" s="168"/>
      <c r="CD766" s="168"/>
      <c r="CE766" s="168"/>
      <c r="CF766" s="168"/>
      <c r="CG766" s="168"/>
      <c r="CH766" s="168"/>
      <c r="CI766" s="168"/>
      <c r="CJ766" s="168"/>
      <c r="CK766" s="168"/>
      <c r="CL766" s="168"/>
      <c r="CM766" s="168"/>
      <c r="CN766" s="168"/>
      <c r="CO766" s="168"/>
      <c r="CP766" s="168"/>
      <c r="CQ766" s="168"/>
      <c r="CR766" s="168"/>
      <c r="CS766" s="168"/>
      <c r="CT766" s="168"/>
      <c r="CU766" s="168"/>
      <c r="CV766" s="168"/>
      <c r="CW766" s="168"/>
      <c r="CX766" s="168"/>
      <c r="CY766" s="168"/>
      <c r="CZ766" s="168"/>
      <c r="DA766" s="168"/>
      <c r="DB766" s="168"/>
      <c r="DC766" s="168"/>
      <c r="DD766" s="168"/>
      <c r="DE766" s="168"/>
      <c r="DF766" s="168"/>
      <c r="DG766" s="168"/>
      <c r="DH766" s="168"/>
      <c r="DI766" s="168"/>
      <c r="DJ766" s="168"/>
      <c r="DK766" s="168"/>
      <c r="DL766" s="168"/>
      <c r="DM766" s="168"/>
      <c r="DN766" s="168"/>
      <c r="DO766" s="168"/>
      <c r="DP766" s="168"/>
      <c r="DQ766" s="168"/>
      <c r="DR766" s="168"/>
      <c r="DS766" s="168"/>
      <c r="DT766" s="168"/>
      <c r="DU766" s="168"/>
      <c r="DV766" s="168"/>
      <c r="DW766" s="168"/>
      <c r="DX766" s="168"/>
      <c r="DY766" s="168"/>
      <c r="DZ766" s="168"/>
      <c r="EA766" s="168"/>
      <c r="EB766" s="168"/>
      <c r="EC766" s="168"/>
      <c r="ED766" s="168"/>
      <c r="EE766" s="168"/>
      <c r="EF766" s="168"/>
      <c r="EG766" s="168"/>
      <c r="EH766" s="168"/>
      <c r="EI766" s="168"/>
      <c r="EJ766" s="168"/>
      <c r="EK766" s="168"/>
      <c r="EL766" s="168"/>
      <c r="EM766" s="168"/>
      <c r="EN766" s="168"/>
      <c r="EO766" s="168"/>
      <c r="EP766" s="168"/>
      <c r="EQ766" s="168"/>
      <c r="ER766" s="168"/>
      <c r="ES766" s="168"/>
      <c r="ET766" s="168"/>
      <c r="EU766" s="168"/>
      <c r="EV766" s="168"/>
      <c r="EW766" s="168"/>
      <c r="EX766" s="168"/>
      <c r="EY766" s="168"/>
      <c r="EZ766" s="168"/>
      <c r="FA766" s="168"/>
      <c r="FB766" s="168"/>
      <c r="FC766" s="168"/>
      <c r="FD766" s="168"/>
      <c r="FE766" s="168"/>
      <c r="FF766" s="168"/>
      <c r="FG766" s="168"/>
      <c r="FH766" s="168"/>
      <c r="FI766" s="168"/>
      <c r="FJ766" s="168"/>
      <c r="FK766" s="168"/>
      <c r="FL766" s="168"/>
      <c r="FM766" s="168"/>
      <c r="FN766" s="168"/>
      <c r="FO766" s="168"/>
      <c r="FP766" s="168"/>
      <c r="FQ766" s="168"/>
      <c r="FR766" s="168"/>
      <c r="FS766" s="168"/>
      <c r="FT766" s="168"/>
      <c r="FU766" s="168"/>
      <c r="FV766" s="168"/>
      <c r="FW766" s="168"/>
      <c r="FX766" s="168"/>
      <c r="FY766" s="168"/>
      <c r="FZ766" s="168"/>
      <c r="GA766" s="168"/>
      <c r="GB766" s="168"/>
      <c r="GC766" s="168"/>
      <c r="GD766" s="168"/>
      <c r="GE766" s="168"/>
      <c r="GF766" s="168"/>
      <c r="GG766" s="168"/>
      <c r="GH766" s="168"/>
      <c r="GI766" s="168"/>
      <c r="GJ766" s="168"/>
      <c r="GK766" s="168"/>
      <c r="GL766" s="168"/>
      <c r="GM766" s="168"/>
      <c r="GN766" s="168"/>
      <c r="GO766" s="168"/>
      <c r="GP766" s="168"/>
      <c r="GQ766" s="168"/>
      <c r="GR766" s="168"/>
      <c r="GS766" s="168"/>
      <c r="GT766" s="168"/>
      <c r="GU766" s="168"/>
      <c r="GV766" s="168"/>
      <c r="GW766" s="168"/>
      <c r="GX766" s="168"/>
      <c r="GY766" s="168"/>
      <c r="GZ766" s="168"/>
      <c r="HA766" s="168"/>
      <c r="HB766" s="168"/>
      <c r="HC766" s="168"/>
      <c r="HD766" s="168"/>
      <c r="HE766" s="168"/>
      <c r="HF766" s="168"/>
      <c r="HG766" s="168"/>
      <c r="HH766" s="168"/>
      <c r="HI766" s="168"/>
      <c r="HJ766" s="168"/>
      <c r="HK766" s="168"/>
      <c r="HL766" s="168"/>
      <c r="HM766" s="168"/>
      <c r="HN766" s="168"/>
      <c r="HO766" s="168"/>
      <c r="HP766" s="168"/>
      <c r="HQ766" s="168"/>
      <c r="HR766" s="168"/>
      <c r="HS766" s="168"/>
      <c r="HT766" s="168"/>
      <c r="HU766" s="168"/>
      <c r="HV766" s="168"/>
      <c r="HW766" s="168"/>
      <c r="HX766" s="168"/>
      <c r="HY766" s="168"/>
      <c r="HZ766" s="168"/>
      <c r="IA766" s="168"/>
      <c r="IB766" s="168"/>
      <c r="IC766" s="168"/>
      <c r="ID766" s="168"/>
      <c r="IE766" s="168"/>
      <c r="IF766" s="168"/>
      <c r="IG766" s="168"/>
      <c r="IH766" s="168"/>
      <c r="II766" s="168"/>
      <c r="IJ766" s="168"/>
      <c r="IK766" s="168"/>
      <c r="IL766" s="168"/>
      <c r="IM766" s="168"/>
      <c r="IN766" s="168"/>
      <c r="IO766" s="168"/>
      <c r="IP766" s="168"/>
      <c r="IQ766" s="168"/>
      <c r="IR766" s="168"/>
      <c r="IS766" s="168"/>
      <c r="IT766" s="168"/>
      <c r="IU766" s="168"/>
      <c r="IV766" s="168"/>
      <c r="IW766" s="168"/>
      <c r="IX766" s="168"/>
    </row>
    <row r="767" spans="1:258" ht="12.95" customHeight="1">
      <c r="A767" s="144" t="s">
        <v>319</v>
      </c>
      <c r="B767" s="152"/>
      <c r="C767" s="228"/>
      <c r="D767" s="143">
        <v>270006013</v>
      </c>
      <c r="E767" s="231" t="s">
        <v>1371</v>
      </c>
      <c r="F767" s="233">
        <v>22100472</v>
      </c>
      <c r="G767" s="384"/>
      <c r="H767" s="59" t="s">
        <v>2425</v>
      </c>
      <c r="I767" s="240" t="s">
        <v>2426</v>
      </c>
      <c r="J767" s="243" t="s">
        <v>2427</v>
      </c>
      <c r="K767" s="59" t="s">
        <v>104</v>
      </c>
      <c r="L767" s="251" t="s">
        <v>105</v>
      </c>
      <c r="M767" s="243"/>
      <c r="N767" s="178" t="s">
        <v>106</v>
      </c>
      <c r="O767" s="178" t="s">
        <v>107</v>
      </c>
      <c r="P767" s="59" t="s">
        <v>108</v>
      </c>
      <c r="Q767" s="178" t="s">
        <v>1094</v>
      </c>
      <c r="R767" s="59" t="s">
        <v>110</v>
      </c>
      <c r="S767" s="178" t="s">
        <v>107</v>
      </c>
      <c r="T767" s="59" t="s">
        <v>122</v>
      </c>
      <c r="U767" s="59" t="s">
        <v>112</v>
      </c>
      <c r="V767" s="179">
        <v>60</v>
      </c>
      <c r="W767" s="59" t="s">
        <v>113</v>
      </c>
      <c r="X767" s="178"/>
      <c r="Y767" s="178"/>
      <c r="Z767" s="178"/>
      <c r="AA767" s="180"/>
      <c r="AB767" s="181">
        <v>90</v>
      </c>
      <c r="AC767" s="181">
        <v>10</v>
      </c>
      <c r="AD767" s="182" t="s">
        <v>129</v>
      </c>
      <c r="AE767" s="183" t="s">
        <v>115</v>
      </c>
      <c r="AF767" s="184">
        <v>282</v>
      </c>
      <c r="AG767" s="185">
        <v>274.13</v>
      </c>
      <c r="AH767" s="164">
        <f>AF767*AG767</f>
        <v>77304.66</v>
      </c>
      <c r="AI767" s="165">
        <f t="shared" si="45"/>
        <v>86581.219200000007</v>
      </c>
      <c r="AJ767" s="166"/>
      <c r="AK767" s="166"/>
      <c r="AL767" s="276"/>
      <c r="AM767" s="51" t="s">
        <v>116</v>
      </c>
      <c r="AN767" s="59"/>
      <c r="AO767" s="59"/>
      <c r="AP767" s="59"/>
      <c r="AQ767" s="59"/>
      <c r="AR767" s="59" t="s">
        <v>2428</v>
      </c>
      <c r="AS767" s="59"/>
      <c r="AT767" s="59"/>
      <c r="AU767" s="59"/>
      <c r="AV767" s="87"/>
      <c r="AW767" s="87"/>
      <c r="AX767" s="87"/>
      <c r="AY767" s="87"/>
      <c r="AZ767" s="168"/>
      <c r="BA767" s="168"/>
      <c r="BB767" s="168"/>
      <c r="BC767" s="168"/>
      <c r="BD767" s="49">
        <v>614</v>
      </c>
      <c r="BE767" s="168"/>
      <c r="BF767" s="168"/>
      <c r="BG767" s="168"/>
      <c r="BH767" s="168"/>
      <c r="BI767" s="168"/>
      <c r="BJ767" s="168"/>
      <c r="BK767" s="168"/>
      <c r="BL767" s="168"/>
      <c r="BM767" s="168"/>
      <c r="BN767" s="168"/>
      <c r="BO767" s="168"/>
      <c r="BP767" s="168"/>
      <c r="BQ767" s="168"/>
      <c r="BR767" s="168"/>
      <c r="BS767" s="168"/>
      <c r="BT767" s="168"/>
      <c r="BU767" s="168"/>
      <c r="BV767" s="168"/>
      <c r="BW767" s="168"/>
      <c r="BX767" s="168"/>
      <c r="BY767" s="168"/>
      <c r="BZ767" s="168"/>
      <c r="CA767" s="168"/>
      <c r="CB767" s="168"/>
      <c r="CC767" s="168"/>
      <c r="CD767" s="168"/>
      <c r="CE767" s="168"/>
      <c r="CF767" s="168"/>
      <c r="CG767" s="168"/>
      <c r="CH767" s="168"/>
      <c r="CI767" s="168"/>
      <c r="CJ767" s="168"/>
      <c r="CK767" s="168"/>
      <c r="CL767" s="168"/>
      <c r="CM767" s="168"/>
      <c r="CN767" s="168"/>
      <c r="CO767" s="168"/>
      <c r="CP767" s="168"/>
      <c r="CQ767" s="168"/>
      <c r="CR767" s="168"/>
      <c r="CS767" s="168"/>
      <c r="CT767" s="168"/>
      <c r="CU767" s="168"/>
      <c r="CV767" s="168"/>
      <c r="CW767" s="168"/>
      <c r="CX767" s="168"/>
      <c r="CY767" s="168"/>
      <c r="CZ767" s="168"/>
      <c r="DA767" s="168"/>
      <c r="DB767" s="168"/>
      <c r="DC767" s="168"/>
      <c r="DD767" s="168"/>
      <c r="DE767" s="168"/>
      <c r="DF767" s="168"/>
      <c r="DG767" s="168"/>
      <c r="DH767" s="168"/>
      <c r="DI767" s="168"/>
      <c r="DJ767" s="168"/>
      <c r="DK767" s="168"/>
      <c r="DL767" s="168"/>
      <c r="DM767" s="168"/>
      <c r="DN767" s="168"/>
      <c r="DO767" s="168"/>
      <c r="DP767" s="168"/>
      <c r="DQ767" s="168"/>
      <c r="DR767" s="168"/>
      <c r="DS767" s="168"/>
      <c r="DT767" s="168"/>
      <c r="DU767" s="168"/>
      <c r="DV767" s="168"/>
      <c r="DW767" s="168"/>
      <c r="DX767" s="168"/>
      <c r="DY767" s="168"/>
      <c r="DZ767" s="168"/>
      <c r="EA767" s="168"/>
      <c r="EB767" s="168"/>
      <c r="EC767" s="168"/>
      <c r="ED767" s="168"/>
      <c r="EE767" s="168"/>
      <c r="EF767" s="168"/>
      <c r="EG767" s="168"/>
      <c r="EH767" s="168"/>
      <c r="EI767" s="168"/>
      <c r="EJ767" s="168"/>
      <c r="EK767" s="168"/>
      <c r="EL767" s="168"/>
      <c r="EM767" s="168"/>
      <c r="EN767" s="168"/>
      <c r="EO767" s="168"/>
      <c r="EP767" s="168"/>
      <c r="EQ767" s="168"/>
      <c r="ER767" s="168"/>
      <c r="ES767" s="168"/>
      <c r="ET767" s="168"/>
      <c r="EU767" s="168"/>
      <c r="EV767" s="168"/>
      <c r="EW767" s="168"/>
      <c r="EX767" s="168"/>
      <c r="EY767" s="168"/>
      <c r="EZ767" s="168"/>
      <c r="FA767" s="168"/>
      <c r="FB767" s="168"/>
      <c r="FC767" s="168"/>
      <c r="FD767" s="168"/>
      <c r="FE767" s="168"/>
      <c r="FF767" s="168"/>
      <c r="FG767" s="168"/>
      <c r="FH767" s="168"/>
      <c r="FI767" s="168"/>
      <c r="FJ767" s="168"/>
      <c r="FK767" s="168"/>
      <c r="FL767" s="168"/>
      <c r="FM767" s="168"/>
      <c r="FN767" s="168"/>
      <c r="FO767" s="168"/>
      <c r="FP767" s="168"/>
      <c r="FQ767" s="168"/>
      <c r="FR767" s="168"/>
      <c r="FS767" s="168"/>
      <c r="FT767" s="168"/>
      <c r="FU767" s="168"/>
      <c r="FV767" s="168"/>
      <c r="FW767" s="168"/>
      <c r="FX767" s="168"/>
      <c r="FY767" s="168"/>
      <c r="FZ767" s="168"/>
      <c r="GA767" s="168"/>
      <c r="GB767" s="168"/>
      <c r="GC767" s="168"/>
      <c r="GD767" s="168"/>
      <c r="GE767" s="168"/>
      <c r="GF767" s="168"/>
      <c r="GG767" s="168"/>
      <c r="GH767" s="168"/>
      <c r="GI767" s="168"/>
      <c r="GJ767" s="168"/>
      <c r="GK767" s="168"/>
      <c r="GL767" s="168"/>
      <c r="GM767" s="168"/>
      <c r="GN767" s="168"/>
      <c r="GO767" s="168"/>
      <c r="GP767" s="168"/>
      <c r="GQ767" s="168"/>
      <c r="GR767" s="168"/>
      <c r="GS767" s="168"/>
      <c r="GT767" s="168"/>
      <c r="GU767" s="168"/>
      <c r="GV767" s="168"/>
      <c r="GW767" s="168"/>
      <c r="GX767" s="168"/>
      <c r="GY767" s="168"/>
      <c r="GZ767" s="168"/>
      <c r="HA767" s="168"/>
      <c r="HB767" s="168"/>
      <c r="HC767" s="168"/>
      <c r="HD767" s="168"/>
      <c r="HE767" s="168"/>
      <c r="HF767" s="168"/>
      <c r="HG767" s="168"/>
      <c r="HH767" s="168"/>
      <c r="HI767" s="168"/>
      <c r="HJ767" s="168"/>
      <c r="HK767" s="168"/>
      <c r="HL767" s="168"/>
      <c r="HM767" s="168"/>
      <c r="HN767" s="168"/>
      <c r="HO767" s="168"/>
      <c r="HP767" s="168"/>
      <c r="HQ767" s="168"/>
      <c r="HR767" s="168"/>
      <c r="HS767" s="168"/>
      <c r="HT767" s="168"/>
      <c r="HU767" s="168"/>
      <c r="HV767" s="168"/>
      <c r="HW767" s="168"/>
      <c r="HX767" s="168"/>
      <c r="HY767" s="168"/>
      <c r="HZ767" s="168"/>
      <c r="IA767" s="168"/>
      <c r="IB767" s="168"/>
      <c r="IC767" s="168"/>
      <c r="ID767" s="168"/>
      <c r="IE767" s="168"/>
      <c r="IF767" s="168"/>
      <c r="IG767" s="168"/>
      <c r="IH767" s="168"/>
      <c r="II767" s="168"/>
      <c r="IJ767" s="168"/>
      <c r="IK767" s="168"/>
      <c r="IL767" s="168"/>
      <c r="IM767" s="168"/>
      <c r="IN767" s="168"/>
      <c r="IO767" s="168"/>
      <c r="IP767" s="168"/>
      <c r="IQ767" s="168"/>
      <c r="IR767" s="168"/>
      <c r="IS767" s="168"/>
      <c r="IT767" s="168"/>
      <c r="IU767" s="168"/>
      <c r="IV767" s="168"/>
      <c r="IW767" s="168"/>
      <c r="IX767" s="168"/>
    </row>
    <row r="768" spans="1:258" ht="12.95" customHeight="1">
      <c r="A768" s="73" t="s">
        <v>350</v>
      </c>
      <c r="B768" s="228"/>
      <c r="C768" s="228"/>
      <c r="D768" s="143">
        <v>220034735</v>
      </c>
      <c r="E768" s="231" t="s">
        <v>3662</v>
      </c>
      <c r="F768" s="233">
        <v>22100680</v>
      </c>
      <c r="G768" s="37"/>
      <c r="H768" s="37" t="s">
        <v>2429</v>
      </c>
      <c r="I768" s="37" t="s">
        <v>2430</v>
      </c>
      <c r="J768" s="37" t="s">
        <v>2431</v>
      </c>
      <c r="K768" s="37" t="s">
        <v>104</v>
      </c>
      <c r="L768" s="158" t="s">
        <v>105</v>
      </c>
      <c r="M768" s="37"/>
      <c r="N768" s="39" t="s">
        <v>106</v>
      </c>
      <c r="O768" s="39" t="s">
        <v>107</v>
      </c>
      <c r="P768" s="37" t="s">
        <v>108</v>
      </c>
      <c r="Q768" s="39" t="s">
        <v>435</v>
      </c>
      <c r="R768" s="37" t="s">
        <v>110</v>
      </c>
      <c r="S768" s="39" t="s">
        <v>107</v>
      </c>
      <c r="T768" s="37" t="s">
        <v>122</v>
      </c>
      <c r="U768" s="37" t="s">
        <v>112</v>
      </c>
      <c r="V768" s="89">
        <v>60</v>
      </c>
      <c r="W768" s="37" t="s">
        <v>113</v>
      </c>
      <c r="X768" s="39"/>
      <c r="Y768" s="39"/>
      <c r="Z768" s="39"/>
      <c r="AA768" s="60"/>
      <c r="AB768" s="38">
        <v>90</v>
      </c>
      <c r="AC768" s="38">
        <v>10</v>
      </c>
      <c r="AD768" s="162" t="s">
        <v>129</v>
      </c>
      <c r="AE768" s="186" t="s">
        <v>115</v>
      </c>
      <c r="AF768" s="163">
        <v>6</v>
      </c>
      <c r="AG768" s="92">
        <v>3900</v>
      </c>
      <c r="AH768" s="43">
        <v>0</v>
      </c>
      <c r="AI768" s="44">
        <f t="shared" si="45"/>
        <v>0</v>
      </c>
      <c r="AJ768" s="166"/>
      <c r="AK768" s="166"/>
      <c r="AL768" s="166"/>
      <c r="AM768" s="35" t="s">
        <v>116</v>
      </c>
      <c r="AN768" s="37"/>
      <c r="AO768" s="37"/>
      <c r="AP768" s="37"/>
      <c r="AQ768" s="37"/>
      <c r="AR768" s="37" t="s">
        <v>2432</v>
      </c>
      <c r="AS768" s="37"/>
      <c r="AT768" s="37"/>
      <c r="AU768" s="37"/>
      <c r="AV768" s="87"/>
      <c r="AW768" s="87"/>
      <c r="AX768" s="87"/>
      <c r="AY768" s="87"/>
      <c r="AZ768" s="168"/>
      <c r="BA768" s="168"/>
      <c r="BB768" s="168"/>
      <c r="BC768" s="168"/>
      <c r="BD768" s="49">
        <v>615</v>
      </c>
      <c r="BE768" s="168"/>
      <c r="BF768" s="168"/>
      <c r="BG768" s="168"/>
      <c r="BH768" s="168"/>
      <c r="BI768" s="168"/>
      <c r="BJ768" s="168"/>
      <c r="BK768" s="168"/>
      <c r="BL768" s="168"/>
      <c r="BM768" s="168"/>
      <c r="BN768" s="168"/>
      <c r="BO768" s="168"/>
      <c r="BP768" s="168"/>
      <c r="BQ768" s="168"/>
      <c r="BR768" s="168"/>
      <c r="BS768" s="168"/>
      <c r="BT768" s="168"/>
      <c r="BU768" s="168"/>
      <c r="BV768" s="168"/>
      <c r="BW768" s="168"/>
      <c r="BX768" s="168"/>
      <c r="BY768" s="168"/>
      <c r="BZ768" s="168"/>
      <c r="CA768" s="168"/>
      <c r="CB768" s="168"/>
      <c r="CC768" s="168"/>
      <c r="CD768" s="168"/>
      <c r="CE768" s="168"/>
      <c r="CF768" s="168"/>
      <c r="CG768" s="168"/>
      <c r="CH768" s="168"/>
      <c r="CI768" s="168"/>
      <c r="CJ768" s="168"/>
      <c r="CK768" s="168"/>
      <c r="CL768" s="168"/>
      <c r="CM768" s="168"/>
      <c r="CN768" s="168"/>
      <c r="CO768" s="168"/>
      <c r="CP768" s="168"/>
      <c r="CQ768" s="168"/>
      <c r="CR768" s="168"/>
      <c r="CS768" s="168"/>
      <c r="CT768" s="168"/>
      <c r="CU768" s="168"/>
      <c r="CV768" s="168"/>
      <c r="CW768" s="168"/>
      <c r="CX768" s="168"/>
      <c r="CY768" s="168"/>
      <c r="CZ768" s="168"/>
      <c r="DA768" s="168"/>
      <c r="DB768" s="168"/>
      <c r="DC768" s="168"/>
      <c r="DD768" s="168"/>
      <c r="DE768" s="168"/>
      <c r="DF768" s="168"/>
      <c r="DG768" s="168"/>
      <c r="DH768" s="168"/>
      <c r="DI768" s="168"/>
      <c r="DJ768" s="168"/>
      <c r="DK768" s="168"/>
      <c r="DL768" s="168"/>
      <c r="DM768" s="168"/>
      <c r="DN768" s="168"/>
      <c r="DO768" s="168"/>
      <c r="DP768" s="168"/>
      <c r="DQ768" s="168"/>
      <c r="DR768" s="168"/>
      <c r="DS768" s="168"/>
      <c r="DT768" s="168"/>
      <c r="DU768" s="168"/>
      <c r="DV768" s="168"/>
      <c r="DW768" s="168"/>
      <c r="DX768" s="168"/>
      <c r="DY768" s="168"/>
      <c r="DZ768" s="168"/>
      <c r="EA768" s="168"/>
      <c r="EB768" s="168"/>
      <c r="EC768" s="168"/>
      <c r="ED768" s="168"/>
      <c r="EE768" s="168"/>
      <c r="EF768" s="168"/>
      <c r="EG768" s="168"/>
      <c r="EH768" s="168"/>
      <c r="EI768" s="168"/>
      <c r="EJ768" s="168"/>
      <c r="EK768" s="168"/>
      <c r="EL768" s="168"/>
      <c r="EM768" s="168"/>
      <c r="EN768" s="168"/>
      <c r="EO768" s="168"/>
      <c r="EP768" s="168"/>
      <c r="EQ768" s="168"/>
      <c r="ER768" s="168"/>
      <c r="ES768" s="168"/>
      <c r="ET768" s="168"/>
      <c r="EU768" s="168"/>
      <c r="EV768" s="168"/>
      <c r="EW768" s="168"/>
      <c r="EX768" s="168"/>
      <c r="EY768" s="168"/>
      <c r="EZ768" s="168"/>
      <c r="FA768" s="168"/>
      <c r="FB768" s="168"/>
      <c r="FC768" s="168"/>
      <c r="FD768" s="168"/>
      <c r="FE768" s="168"/>
      <c r="FF768" s="168"/>
      <c r="FG768" s="168"/>
      <c r="FH768" s="168"/>
      <c r="FI768" s="168"/>
      <c r="FJ768" s="168"/>
      <c r="FK768" s="168"/>
      <c r="FL768" s="168"/>
      <c r="FM768" s="168"/>
      <c r="FN768" s="168"/>
      <c r="FO768" s="168"/>
      <c r="FP768" s="168"/>
      <c r="FQ768" s="168"/>
      <c r="FR768" s="168"/>
      <c r="FS768" s="168"/>
      <c r="FT768" s="168"/>
      <c r="FU768" s="168"/>
      <c r="FV768" s="168"/>
      <c r="FW768" s="168"/>
      <c r="FX768" s="168"/>
      <c r="FY768" s="168"/>
      <c r="FZ768" s="168"/>
      <c r="GA768" s="168"/>
      <c r="GB768" s="168"/>
      <c r="GC768" s="168"/>
      <c r="GD768" s="168"/>
      <c r="GE768" s="168"/>
      <c r="GF768" s="168"/>
      <c r="GG768" s="168"/>
      <c r="GH768" s="168"/>
      <c r="GI768" s="168"/>
      <c r="GJ768" s="168"/>
      <c r="GK768" s="168"/>
      <c r="GL768" s="168"/>
      <c r="GM768" s="168"/>
      <c r="GN768" s="168"/>
      <c r="GO768" s="168"/>
      <c r="GP768" s="168"/>
      <c r="GQ768" s="168"/>
      <c r="GR768" s="168"/>
      <c r="GS768" s="168"/>
      <c r="GT768" s="168"/>
      <c r="GU768" s="168"/>
      <c r="GV768" s="168"/>
      <c r="GW768" s="168"/>
      <c r="GX768" s="168"/>
      <c r="GY768" s="168"/>
      <c r="GZ768" s="168"/>
      <c r="HA768" s="168"/>
      <c r="HB768" s="168"/>
      <c r="HC768" s="168"/>
      <c r="HD768" s="168"/>
      <c r="HE768" s="168"/>
      <c r="HF768" s="168"/>
      <c r="HG768" s="168"/>
      <c r="HH768" s="168"/>
      <c r="HI768" s="168"/>
      <c r="HJ768" s="168"/>
      <c r="HK768" s="168"/>
      <c r="HL768" s="168"/>
      <c r="HM768" s="168"/>
      <c r="HN768" s="168"/>
      <c r="HO768" s="168"/>
      <c r="HP768" s="168"/>
      <c r="HQ768" s="168"/>
      <c r="HR768" s="168"/>
      <c r="HS768" s="168"/>
      <c r="HT768" s="168"/>
      <c r="HU768" s="168"/>
      <c r="HV768" s="168"/>
      <c r="HW768" s="168"/>
      <c r="HX768" s="168"/>
      <c r="HY768" s="168"/>
      <c r="HZ768" s="168"/>
      <c r="IA768" s="168"/>
      <c r="IB768" s="168"/>
      <c r="IC768" s="168"/>
      <c r="ID768" s="168"/>
      <c r="IE768" s="168"/>
      <c r="IF768" s="168"/>
      <c r="IG768" s="168"/>
      <c r="IH768" s="168"/>
      <c r="II768" s="168"/>
      <c r="IJ768" s="168"/>
      <c r="IK768" s="168"/>
      <c r="IL768" s="168"/>
      <c r="IM768" s="168"/>
      <c r="IN768" s="168"/>
      <c r="IO768" s="168"/>
      <c r="IP768" s="168"/>
      <c r="IQ768" s="168"/>
      <c r="IR768" s="168"/>
      <c r="IS768" s="168"/>
      <c r="IT768" s="168"/>
      <c r="IU768" s="168"/>
      <c r="IV768" s="168"/>
      <c r="IW768" s="168"/>
      <c r="IX768" s="168"/>
    </row>
    <row r="769" spans="1:258" ht="12.95" customHeight="1">
      <c r="A769" s="73" t="s">
        <v>350</v>
      </c>
      <c r="B769" s="617"/>
      <c r="C769" s="617"/>
      <c r="D769" s="143">
        <v>220034735</v>
      </c>
      <c r="E769" s="1108" t="s">
        <v>4886</v>
      </c>
      <c r="F769" s="617"/>
      <c r="G769" s="1126"/>
      <c r="H769" s="741" t="s">
        <v>2429</v>
      </c>
      <c r="I769" s="741" t="s">
        <v>2430</v>
      </c>
      <c r="J769" s="741" t="s">
        <v>2431</v>
      </c>
      <c r="K769" s="1132" t="s">
        <v>104</v>
      </c>
      <c r="L769" s="233" t="s">
        <v>105</v>
      </c>
      <c r="M769" s="547"/>
      <c r="N769" s="76" t="s">
        <v>106</v>
      </c>
      <c r="O769" s="469" t="s">
        <v>107</v>
      </c>
      <c r="P769" s="741" t="s">
        <v>108</v>
      </c>
      <c r="Q769" s="469" t="s">
        <v>2156</v>
      </c>
      <c r="R769" s="547" t="s">
        <v>110</v>
      </c>
      <c r="S769" s="469" t="s">
        <v>107</v>
      </c>
      <c r="T769" s="741" t="s">
        <v>122</v>
      </c>
      <c r="U769" s="741" t="s">
        <v>112</v>
      </c>
      <c r="V769" s="469">
        <v>60</v>
      </c>
      <c r="W769" s="741" t="s">
        <v>113</v>
      </c>
      <c r="X769" s="469"/>
      <c r="Y769" s="469"/>
      <c r="Z769" s="469"/>
      <c r="AA769" s="595">
        <v>0</v>
      </c>
      <c r="AB769" s="472">
        <v>90</v>
      </c>
      <c r="AC769" s="472">
        <v>10</v>
      </c>
      <c r="AD769" s="1106" t="s">
        <v>129</v>
      </c>
      <c r="AE769" s="520" t="s">
        <v>115</v>
      </c>
      <c r="AF769" s="745">
        <v>16</v>
      </c>
      <c r="AG769" s="745">
        <v>3900</v>
      </c>
      <c r="AH769" s="1051">
        <v>62400</v>
      </c>
      <c r="AI769" s="1051">
        <f t="shared" si="45"/>
        <v>69888</v>
      </c>
      <c r="AJ769" s="1052"/>
      <c r="AK769" s="1053"/>
      <c r="AL769" s="1053"/>
      <c r="AM769" s="466" t="s">
        <v>116</v>
      </c>
      <c r="AN769" s="741"/>
      <c r="AO769" s="741"/>
      <c r="AP769" s="741"/>
      <c r="AQ769" s="741"/>
      <c r="AR769" s="741" t="s">
        <v>2432</v>
      </c>
      <c r="AS769" s="741"/>
      <c r="AT769" s="741"/>
      <c r="AU769" s="741"/>
      <c r="AV769" s="87"/>
      <c r="AW769" s="87"/>
      <c r="AX769" s="87"/>
      <c r="AY769" s="72" t="s">
        <v>3855</v>
      </c>
      <c r="AZ769" s="829"/>
      <c r="BA769" s="366"/>
      <c r="BB769" s="366"/>
      <c r="BC769" s="118" t="e">
        <f>VLOOKUP(#REF!,$E$13:$BD$2009,53,0)</f>
        <v>#REF!</v>
      </c>
      <c r="BD769" s="785" t="e">
        <f>BC769+0.5</f>
        <v>#REF!</v>
      </c>
      <c r="BE769" s="168"/>
      <c r="BF769" s="168"/>
      <c r="BG769" s="168"/>
      <c r="BH769" s="168"/>
      <c r="BI769" s="168"/>
      <c r="BJ769" s="168"/>
      <c r="BK769" s="168"/>
      <c r="BL769" s="168"/>
      <c r="BM769" s="168"/>
      <c r="BN769" s="168"/>
      <c r="BO769" s="168"/>
      <c r="BP769" s="168"/>
      <c r="BQ769" s="168"/>
      <c r="BR769" s="168"/>
      <c r="BS769" s="168"/>
      <c r="BT769" s="168"/>
      <c r="BU769" s="168"/>
      <c r="BV769" s="168"/>
      <c r="BW769" s="168"/>
      <c r="BX769" s="168"/>
      <c r="BY769" s="168"/>
      <c r="BZ769" s="168"/>
      <c r="CA769" s="168"/>
      <c r="CB769" s="168"/>
      <c r="CC769" s="168"/>
      <c r="CD769" s="168"/>
      <c r="CE769" s="168"/>
      <c r="CF769" s="168"/>
      <c r="CG769" s="168"/>
      <c r="CH769" s="168"/>
      <c r="CI769" s="168"/>
      <c r="CJ769" s="168"/>
      <c r="CK769" s="168"/>
      <c r="CL769" s="168"/>
      <c r="CM769" s="168"/>
      <c r="CN769" s="168"/>
      <c r="CO769" s="168"/>
      <c r="CP769" s="168"/>
      <c r="CQ769" s="168"/>
      <c r="CR769" s="168"/>
      <c r="CS769" s="168"/>
      <c r="CT769" s="168"/>
      <c r="CU769" s="168"/>
      <c r="CV769" s="168"/>
      <c r="CW769" s="168"/>
      <c r="CX769" s="168"/>
      <c r="CY769" s="168"/>
      <c r="CZ769" s="168"/>
      <c r="DA769" s="168"/>
      <c r="DB769" s="168"/>
      <c r="DC769" s="168"/>
      <c r="DD769" s="168"/>
      <c r="DE769" s="168"/>
      <c r="DF769" s="168"/>
      <c r="DG769" s="168"/>
      <c r="DH769" s="168"/>
      <c r="DI769" s="168"/>
      <c r="DJ769" s="168"/>
      <c r="DK769" s="168"/>
      <c r="DL769" s="168"/>
      <c r="DM769" s="168"/>
      <c r="DN769" s="168"/>
      <c r="DO769" s="168"/>
      <c r="DP769" s="168"/>
      <c r="DQ769" s="168"/>
      <c r="DR769" s="168"/>
      <c r="DS769" s="168"/>
      <c r="DT769" s="168"/>
      <c r="DU769" s="168"/>
      <c r="DV769" s="168"/>
      <c r="DW769" s="168"/>
      <c r="DX769" s="168"/>
      <c r="DY769" s="168"/>
      <c r="DZ769" s="168"/>
      <c r="EA769" s="168"/>
      <c r="EB769" s="168"/>
      <c r="EC769" s="168"/>
      <c r="ED769" s="168"/>
      <c r="EE769" s="168"/>
      <c r="EF769" s="168"/>
      <c r="EG769" s="168"/>
      <c r="EH769" s="168"/>
      <c r="EI769" s="168"/>
      <c r="EJ769" s="168"/>
      <c r="EK769" s="168"/>
      <c r="EL769" s="168"/>
      <c r="EM769" s="168"/>
      <c r="EN769" s="168"/>
      <c r="EO769" s="168"/>
      <c r="EP769" s="168"/>
      <c r="EQ769" s="168"/>
      <c r="ER769" s="168"/>
      <c r="ES769" s="168"/>
      <c r="ET769" s="168"/>
      <c r="EU769" s="168"/>
      <c r="EV769" s="168"/>
      <c r="EW769" s="168"/>
      <c r="EX769" s="168"/>
      <c r="EY769" s="168"/>
      <c r="EZ769" s="168"/>
      <c r="FA769" s="168"/>
      <c r="FB769" s="168"/>
      <c r="FC769" s="168"/>
      <c r="FD769" s="168"/>
      <c r="FE769" s="168"/>
      <c r="FF769" s="168"/>
      <c r="FG769" s="168"/>
      <c r="FH769" s="168"/>
      <c r="FI769" s="168"/>
      <c r="FJ769" s="168"/>
      <c r="FK769" s="168"/>
      <c r="FL769" s="168"/>
      <c r="FM769" s="168"/>
      <c r="FN769" s="168"/>
      <c r="FO769" s="168"/>
      <c r="FP769" s="168"/>
      <c r="FQ769" s="168"/>
      <c r="FR769" s="168"/>
      <c r="FS769" s="168"/>
      <c r="FT769" s="168"/>
      <c r="FU769" s="168"/>
      <c r="FV769" s="168"/>
      <c r="FW769" s="168"/>
      <c r="FX769" s="168"/>
      <c r="FY769" s="168"/>
      <c r="FZ769" s="168"/>
      <c r="GA769" s="168"/>
      <c r="GB769" s="168"/>
      <c r="GC769" s="168"/>
      <c r="GD769" s="168"/>
      <c r="GE769" s="168"/>
      <c r="GF769" s="168"/>
      <c r="GG769" s="168"/>
      <c r="GH769" s="168"/>
      <c r="GI769" s="168"/>
      <c r="GJ769" s="168"/>
      <c r="GK769" s="168"/>
      <c r="GL769" s="168"/>
      <c r="GM769" s="168"/>
      <c r="GN769" s="168"/>
      <c r="GO769" s="168"/>
      <c r="GP769" s="168"/>
      <c r="GQ769" s="168"/>
      <c r="GR769" s="168"/>
      <c r="GS769" s="168"/>
      <c r="GT769" s="168"/>
      <c r="GU769" s="168"/>
      <c r="GV769" s="168"/>
      <c r="GW769" s="168"/>
      <c r="GX769" s="168"/>
      <c r="GY769" s="168"/>
      <c r="GZ769" s="168"/>
      <c r="HA769" s="168"/>
      <c r="HB769" s="168"/>
      <c r="HC769" s="168"/>
      <c r="HD769" s="168"/>
      <c r="HE769" s="168"/>
      <c r="HF769" s="168"/>
      <c r="HG769" s="168"/>
      <c r="HH769" s="168"/>
      <c r="HI769" s="168"/>
      <c r="HJ769" s="168"/>
      <c r="HK769" s="168"/>
      <c r="HL769" s="168"/>
      <c r="HM769" s="168"/>
      <c r="HN769" s="168"/>
      <c r="HO769" s="168"/>
      <c r="HP769" s="168"/>
      <c r="HQ769" s="168"/>
      <c r="HR769" s="168"/>
      <c r="HS769" s="168"/>
      <c r="HT769" s="168"/>
      <c r="HU769" s="168"/>
      <c r="HV769" s="168"/>
      <c r="HW769" s="168"/>
      <c r="HX769" s="168"/>
      <c r="HY769" s="168"/>
      <c r="HZ769" s="168"/>
      <c r="IA769" s="168"/>
      <c r="IB769" s="168"/>
      <c r="IC769" s="168"/>
      <c r="ID769" s="168"/>
      <c r="IE769" s="168"/>
      <c r="IF769" s="168"/>
      <c r="IG769" s="168"/>
      <c r="IH769" s="168"/>
      <c r="II769" s="168"/>
      <c r="IJ769" s="168"/>
      <c r="IK769" s="168"/>
      <c r="IL769" s="168"/>
      <c r="IM769" s="168"/>
      <c r="IN769" s="168"/>
      <c r="IO769" s="168"/>
      <c r="IP769" s="168"/>
      <c r="IQ769" s="168"/>
      <c r="IR769" s="168"/>
      <c r="IS769" s="168"/>
      <c r="IT769" s="168"/>
      <c r="IU769" s="168"/>
      <c r="IV769" s="168"/>
      <c r="IW769" s="168"/>
      <c r="IX769" s="168"/>
    </row>
    <row r="770" spans="1:258" ht="12.95" customHeight="1">
      <c r="A770" s="73" t="s">
        <v>350</v>
      </c>
      <c r="B770" s="228"/>
      <c r="C770" s="228"/>
      <c r="D770" s="143">
        <v>120007329</v>
      </c>
      <c r="E770" s="231" t="s">
        <v>3663</v>
      </c>
      <c r="F770" s="233">
        <v>22100681</v>
      </c>
      <c r="G770" s="37"/>
      <c r="H770" s="644" t="s">
        <v>2433</v>
      </c>
      <c r="I770" s="644" t="s">
        <v>2434</v>
      </c>
      <c r="J770" s="644" t="s">
        <v>2435</v>
      </c>
      <c r="K770" s="63" t="s">
        <v>104</v>
      </c>
      <c r="L770" s="158" t="s">
        <v>105</v>
      </c>
      <c r="M770" s="37"/>
      <c r="N770" s="39" t="s">
        <v>106</v>
      </c>
      <c r="O770" s="39" t="s">
        <v>107</v>
      </c>
      <c r="P770" s="37" t="s">
        <v>108</v>
      </c>
      <c r="Q770" s="39" t="s">
        <v>435</v>
      </c>
      <c r="R770" s="37" t="s">
        <v>110</v>
      </c>
      <c r="S770" s="39" t="s">
        <v>107</v>
      </c>
      <c r="T770" s="37" t="s">
        <v>122</v>
      </c>
      <c r="U770" s="37" t="s">
        <v>112</v>
      </c>
      <c r="V770" s="89">
        <v>60</v>
      </c>
      <c r="W770" s="37" t="s">
        <v>113</v>
      </c>
      <c r="X770" s="39"/>
      <c r="Y770" s="39"/>
      <c r="Z770" s="39"/>
      <c r="AA770" s="60"/>
      <c r="AB770" s="38">
        <v>90</v>
      </c>
      <c r="AC770" s="38">
        <v>10</v>
      </c>
      <c r="AD770" s="162" t="s">
        <v>129</v>
      </c>
      <c r="AE770" s="186" t="s">
        <v>115</v>
      </c>
      <c r="AF770" s="163">
        <v>4</v>
      </c>
      <c r="AG770" s="92">
        <v>28462.5</v>
      </c>
      <c r="AH770" s="164">
        <f t="shared" ref="AH770:AH783" si="46">AF770*AG770</f>
        <v>113850</v>
      </c>
      <c r="AI770" s="165">
        <f t="shared" si="45"/>
        <v>127512.00000000001</v>
      </c>
      <c r="AJ770" s="166"/>
      <c r="AK770" s="166"/>
      <c r="AL770" s="166"/>
      <c r="AM770" s="35" t="s">
        <v>116</v>
      </c>
      <c r="AN770" s="37"/>
      <c r="AO770" s="37"/>
      <c r="AP770" s="153"/>
      <c r="AQ770" s="689"/>
      <c r="AR770" s="689" t="s">
        <v>2436</v>
      </c>
      <c r="AS770" s="689"/>
      <c r="AT770" s="689"/>
      <c r="AU770" s="689"/>
      <c r="AV770" s="289"/>
      <c r="AW770" s="289"/>
      <c r="AX770" s="291"/>
      <c r="AY770" s="87"/>
      <c r="AZ770" s="168"/>
      <c r="BA770" s="168"/>
      <c r="BB770" s="168"/>
      <c r="BC770" s="168"/>
      <c r="BD770" s="49">
        <v>616</v>
      </c>
      <c r="BE770" s="168"/>
      <c r="BF770" s="168"/>
      <c r="BG770" s="168"/>
      <c r="BH770" s="168"/>
      <c r="BI770" s="168"/>
      <c r="BJ770" s="168"/>
      <c r="BK770" s="168"/>
      <c r="BL770" s="168"/>
      <c r="BM770" s="168"/>
      <c r="BN770" s="168"/>
      <c r="BO770" s="168"/>
      <c r="BP770" s="168"/>
      <c r="BQ770" s="168"/>
      <c r="BR770" s="168"/>
      <c r="BS770" s="168"/>
      <c r="BT770" s="168"/>
      <c r="BU770" s="168"/>
      <c r="BV770" s="168"/>
      <c r="BW770" s="168"/>
      <c r="BX770" s="168"/>
      <c r="BY770" s="168"/>
      <c r="BZ770" s="168"/>
      <c r="CA770" s="168"/>
      <c r="CB770" s="168"/>
      <c r="CC770" s="168"/>
      <c r="CD770" s="168"/>
      <c r="CE770" s="168"/>
      <c r="CF770" s="168"/>
      <c r="CG770" s="168"/>
      <c r="CH770" s="168"/>
      <c r="CI770" s="168"/>
      <c r="CJ770" s="168"/>
      <c r="CK770" s="168"/>
      <c r="CL770" s="168"/>
      <c r="CM770" s="168"/>
      <c r="CN770" s="168"/>
      <c r="CO770" s="168"/>
      <c r="CP770" s="168"/>
      <c r="CQ770" s="168"/>
      <c r="CR770" s="168"/>
      <c r="CS770" s="168"/>
      <c r="CT770" s="168"/>
      <c r="CU770" s="168"/>
      <c r="CV770" s="168"/>
      <c r="CW770" s="168"/>
      <c r="CX770" s="168"/>
      <c r="CY770" s="168"/>
      <c r="CZ770" s="168"/>
      <c r="DA770" s="168"/>
      <c r="DB770" s="168"/>
      <c r="DC770" s="168"/>
      <c r="DD770" s="168"/>
      <c r="DE770" s="168"/>
      <c r="DF770" s="168"/>
      <c r="DG770" s="168"/>
      <c r="DH770" s="168"/>
      <c r="DI770" s="168"/>
      <c r="DJ770" s="168"/>
      <c r="DK770" s="168"/>
      <c r="DL770" s="168"/>
      <c r="DM770" s="168"/>
      <c r="DN770" s="168"/>
      <c r="DO770" s="168"/>
      <c r="DP770" s="168"/>
      <c r="DQ770" s="168"/>
      <c r="DR770" s="168"/>
      <c r="DS770" s="168"/>
      <c r="DT770" s="168"/>
      <c r="DU770" s="168"/>
      <c r="DV770" s="168"/>
      <c r="DW770" s="168"/>
      <c r="DX770" s="168"/>
      <c r="DY770" s="168"/>
      <c r="DZ770" s="168"/>
      <c r="EA770" s="168"/>
      <c r="EB770" s="168"/>
      <c r="EC770" s="168"/>
      <c r="ED770" s="168"/>
      <c r="EE770" s="168"/>
      <c r="EF770" s="168"/>
      <c r="EG770" s="168"/>
      <c r="EH770" s="168"/>
      <c r="EI770" s="168"/>
      <c r="EJ770" s="168"/>
      <c r="EK770" s="168"/>
      <c r="EL770" s="168"/>
      <c r="EM770" s="168"/>
      <c r="EN770" s="168"/>
      <c r="EO770" s="168"/>
      <c r="EP770" s="168"/>
      <c r="EQ770" s="168"/>
      <c r="ER770" s="168"/>
      <c r="ES770" s="168"/>
      <c r="ET770" s="168"/>
      <c r="EU770" s="168"/>
      <c r="EV770" s="168"/>
      <c r="EW770" s="168"/>
      <c r="EX770" s="168"/>
      <c r="EY770" s="168"/>
      <c r="EZ770" s="168"/>
      <c r="FA770" s="168"/>
      <c r="FB770" s="168"/>
      <c r="FC770" s="168"/>
      <c r="FD770" s="168"/>
      <c r="FE770" s="168"/>
      <c r="FF770" s="168"/>
      <c r="FG770" s="168"/>
      <c r="FH770" s="168"/>
      <c r="FI770" s="168"/>
      <c r="FJ770" s="168"/>
      <c r="FK770" s="168"/>
      <c r="FL770" s="168"/>
      <c r="FM770" s="168"/>
      <c r="FN770" s="168"/>
      <c r="FO770" s="168"/>
      <c r="FP770" s="168"/>
      <c r="FQ770" s="168"/>
      <c r="FR770" s="168"/>
      <c r="FS770" s="168"/>
      <c r="FT770" s="168"/>
      <c r="FU770" s="168"/>
      <c r="FV770" s="168"/>
      <c r="FW770" s="168"/>
      <c r="FX770" s="168"/>
      <c r="FY770" s="168"/>
      <c r="FZ770" s="168"/>
      <c r="GA770" s="168"/>
      <c r="GB770" s="168"/>
      <c r="GC770" s="168"/>
      <c r="GD770" s="168"/>
      <c r="GE770" s="168"/>
      <c r="GF770" s="168"/>
      <c r="GG770" s="168"/>
      <c r="GH770" s="168"/>
      <c r="GI770" s="168"/>
      <c r="GJ770" s="168"/>
      <c r="GK770" s="168"/>
      <c r="GL770" s="168"/>
      <c r="GM770" s="168"/>
      <c r="GN770" s="168"/>
      <c r="GO770" s="168"/>
      <c r="GP770" s="168"/>
      <c r="GQ770" s="168"/>
      <c r="GR770" s="168"/>
      <c r="GS770" s="168"/>
      <c r="GT770" s="168"/>
      <c r="GU770" s="168"/>
      <c r="GV770" s="168"/>
      <c r="GW770" s="168"/>
      <c r="GX770" s="168"/>
      <c r="GY770" s="168"/>
      <c r="GZ770" s="168"/>
      <c r="HA770" s="168"/>
      <c r="HB770" s="168"/>
      <c r="HC770" s="168"/>
      <c r="HD770" s="168"/>
      <c r="HE770" s="168"/>
      <c r="HF770" s="168"/>
      <c r="HG770" s="168"/>
      <c r="HH770" s="168"/>
      <c r="HI770" s="168"/>
      <c r="HJ770" s="168"/>
      <c r="HK770" s="168"/>
      <c r="HL770" s="168"/>
      <c r="HM770" s="168"/>
      <c r="HN770" s="168"/>
      <c r="HO770" s="168"/>
      <c r="HP770" s="168"/>
      <c r="HQ770" s="168"/>
      <c r="HR770" s="168"/>
      <c r="HS770" s="168"/>
      <c r="HT770" s="168"/>
      <c r="HU770" s="168"/>
      <c r="HV770" s="168"/>
      <c r="HW770" s="168"/>
      <c r="HX770" s="168"/>
      <c r="HY770" s="168"/>
      <c r="HZ770" s="168"/>
      <c r="IA770" s="168"/>
      <c r="IB770" s="168"/>
      <c r="IC770" s="168"/>
      <c r="ID770" s="168"/>
      <c r="IE770" s="168"/>
      <c r="IF770" s="168"/>
      <c r="IG770" s="168"/>
      <c r="IH770" s="168"/>
      <c r="II770" s="168"/>
      <c r="IJ770" s="168"/>
      <c r="IK770" s="168"/>
      <c r="IL770" s="168"/>
      <c r="IM770" s="168"/>
      <c r="IN770" s="168"/>
      <c r="IO770" s="168"/>
      <c r="IP770" s="168"/>
      <c r="IQ770" s="168"/>
      <c r="IR770" s="168"/>
      <c r="IS770" s="168"/>
      <c r="IT770" s="168"/>
      <c r="IU770" s="168"/>
      <c r="IV770" s="168"/>
      <c r="IW770" s="168"/>
      <c r="IX770" s="168"/>
    </row>
    <row r="771" spans="1:258" ht="12.95" customHeight="1">
      <c r="A771" s="73" t="s">
        <v>350</v>
      </c>
      <c r="B771" s="228"/>
      <c r="C771" s="228"/>
      <c r="D771" s="143">
        <v>120011197</v>
      </c>
      <c r="E771" s="231" t="s">
        <v>3664</v>
      </c>
      <c r="F771" s="233">
        <v>22100682</v>
      </c>
      <c r="G771" s="153"/>
      <c r="H771" s="37" t="s">
        <v>2433</v>
      </c>
      <c r="I771" s="37" t="s">
        <v>2434</v>
      </c>
      <c r="J771" s="37" t="s">
        <v>2435</v>
      </c>
      <c r="K771" s="37" t="s">
        <v>104</v>
      </c>
      <c r="L771" s="158" t="s">
        <v>105</v>
      </c>
      <c r="M771" s="37"/>
      <c r="N771" s="39" t="s">
        <v>106</v>
      </c>
      <c r="O771" s="39" t="s">
        <v>107</v>
      </c>
      <c r="P771" s="37" t="s">
        <v>108</v>
      </c>
      <c r="Q771" s="39" t="s">
        <v>435</v>
      </c>
      <c r="R771" s="37" t="s">
        <v>110</v>
      </c>
      <c r="S771" s="39" t="s">
        <v>107</v>
      </c>
      <c r="T771" s="37" t="s">
        <v>122</v>
      </c>
      <c r="U771" s="37" t="s">
        <v>112</v>
      </c>
      <c r="V771" s="89">
        <v>60</v>
      </c>
      <c r="W771" s="37" t="s">
        <v>113</v>
      </c>
      <c r="X771" s="39"/>
      <c r="Y771" s="39"/>
      <c r="Z771" s="39"/>
      <c r="AA771" s="60"/>
      <c r="AB771" s="38">
        <v>90</v>
      </c>
      <c r="AC771" s="38">
        <v>10</v>
      </c>
      <c r="AD771" s="162" t="s">
        <v>129</v>
      </c>
      <c r="AE771" s="186" t="s">
        <v>115</v>
      </c>
      <c r="AF771" s="163">
        <v>5</v>
      </c>
      <c r="AG771" s="92">
        <v>50000</v>
      </c>
      <c r="AH771" s="164">
        <f t="shared" si="46"/>
        <v>250000</v>
      </c>
      <c r="AI771" s="165">
        <f t="shared" si="45"/>
        <v>280000</v>
      </c>
      <c r="AJ771" s="166"/>
      <c r="AK771" s="166"/>
      <c r="AL771" s="166"/>
      <c r="AM771" s="35" t="s">
        <v>116</v>
      </c>
      <c r="AN771" s="37"/>
      <c r="AO771" s="37"/>
      <c r="AP771" s="37"/>
      <c r="AQ771" s="37"/>
      <c r="AR771" s="37" t="s">
        <v>2437</v>
      </c>
      <c r="AS771" s="37"/>
      <c r="AT771" s="37"/>
      <c r="AU771" s="37"/>
      <c r="AV771" s="87"/>
      <c r="AW771" s="87"/>
      <c r="AX771" s="87"/>
      <c r="AY771" s="87"/>
      <c r="AZ771" s="168"/>
      <c r="BA771" s="168"/>
      <c r="BB771" s="168"/>
      <c r="BC771" s="168"/>
      <c r="BD771" s="49">
        <v>617</v>
      </c>
      <c r="BE771" s="168"/>
      <c r="BF771" s="168"/>
      <c r="BG771" s="168"/>
      <c r="BH771" s="168"/>
      <c r="BI771" s="168"/>
      <c r="BJ771" s="168"/>
      <c r="BK771" s="168"/>
      <c r="BL771" s="168"/>
      <c r="BM771" s="168"/>
      <c r="BN771" s="168"/>
      <c r="BO771" s="168"/>
      <c r="BP771" s="168"/>
      <c r="BQ771" s="168"/>
      <c r="BR771" s="168"/>
      <c r="BS771" s="168"/>
      <c r="BT771" s="168"/>
      <c r="BU771" s="168"/>
      <c r="BV771" s="168"/>
      <c r="BW771" s="168"/>
      <c r="BX771" s="168"/>
      <c r="BY771" s="168"/>
      <c r="BZ771" s="168"/>
      <c r="CA771" s="168"/>
      <c r="CB771" s="168"/>
      <c r="CC771" s="168"/>
      <c r="CD771" s="168"/>
      <c r="CE771" s="168"/>
      <c r="CF771" s="168"/>
      <c r="CG771" s="168"/>
      <c r="CH771" s="168"/>
      <c r="CI771" s="168"/>
      <c r="CJ771" s="168"/>
      <c r="CK771" s="168"/>
      <c r="CL771" s="168"/>
      <c r="CM771" s="168"/>
      <c r="CN771" s="168"/>
      <c r="CO771" s="168"/>
      <c r="CP771" s="168"/>
      <c r="CQ771" s="168"/>
      <c r="CR771" s="168"/>
      <c r="CS771" s="168"/>
      <c r="CT771" s="168"/>
      <c r="CU771" s="168"/>
      <c r="CV771" s="168"/>
      <c r="CW771" s="168"/>
      <c r="CX771" s="168"/>
      <c r="CY771" s="168"/>
      <c r="CZ771" s="168"/>
      <c r="DA771" s="168"/>
      <c r="DB771" s="168"/>
      <c r="DC771" s="168"/>
      <c r="DD771" s="168"/>
      <c r="DE771" s="168"/>
      <c r="DF771" s="168"/>
      <c r="DG771" s="168"/>
      <c r="DH771" s="168"/>
      <c r="DI771" s="168"/>
      <c r="DJ771" s="168"/>
      <c r="DK771" s="168"/>
      <c r="DL771" s="168"/>
      <c r="DM771" s="168"/>
      <c r="DN771" s="168"/>
      <c r="DO771" s="168"/>
      <c r="DP771" s="168"/>
      <c r="DQ771" s="168"/>
      <c r="DR771" s="168"/>
      <c r="DS771" s="168"/>
      <c r="DT771" s="168"/>
      <c r="DU771" s="168"/>
      <c r="DV771" s="168"/>
      <c r="DW771" s="168"/>
      <c r="DX771" s="168"/>
      <c r="DY771" s="168"/>
      <c r="DZ771" s="168"/>
      <c r="EA771" s="168"/>
      <c r="EB771" s="168"/>
      <c r="EC771" s="168"/>
      <c r="ED771" s="168"/>
      <c r="EE771" s="168"/>
      <c r="EF771" s="168"/>
      <c r="EG771" s="168"/>
      <c r="EH771" s="168"/>
      <c r="EI771" s="168"/>
      <c r="EJ771" s="168"/>
      <c r="EK771" s="168"/>
      <c r="EL771" s="168"/>
      <c r="EM771" s="168"/>
      <c r="EN771" s="168"/>
      <c r="EO771" s="168"/>
      <c r="EP771" s="168"/>
      <c r="EQ771" s="168"/>
      <c r="ER771" s="168"/>
      <c r="ES771" s="168"/>
      <c r="ET771" s="168"/>
      <c r="EU771" s="168"/>
      <c r="EV771" s="168"/>
      <c r="EW771" s="168"/>
      <c r="EX771" s="168"/>
      <c r="EY771" s="168"/>
      <c r="EZ771" s="168"/>
      <c r="FA771" s="168"/>
      <c r="FB771" s="168"/>
      <c r="FC771" s="168"/>
      <c r="FD771" s="168"/>
      <c r="FE771" s="168"/>
      <c r="FF771" s="168"/>
      <c r="FG771" s="168"/>
      <c r="FH771" s="168"/>
      <c r="FI771" s="168"/>
      <c r="FJ771" s="168"/>
      <c r="FK771" s="168"/>
      <c r="FL771" s="168"/>
      <c r="FM771" s="168"/>
      <c r="FN771" s="168"/>
      <c r="FO771" s="168"/>
      <c r="FP771" s="168"/>
      <c r="FQ771" s="168"/>
      <c r="FR771" s="168"/>
      <c r="FS771" s="168"/>
      <c r="FT771" s="168"/>
      <c r="FU771" s="168"/>
      <c r="FV771" s="168"/>
      <c r="FW771" s="168"/>
      <c r="FX771" s="168"/>
      <c r="FY771" s="168"/>
      <c r="FZ771" s="168"/>
      <c r="GA771" s="168"/>
      <c r="GB771" s="168"/>
      <c r="GC771" s="168"/>
      <c r="GD771" s="168"/>
      <c r="GE771" s="168"/>
      <c r="GF771" s="168"/>
      <c r="GG771" s="168"/>
      <c r="GH771" s="168"/>
      <c r="GI771" s="168"/>
      <c r="GJ771" s="168"/>
      <c r="GK771" s="168"/>
      <c r="GL771" s="168"/>
      <c r="GM771" s="168"/>
      <c r="GN771" s="168"/>
      <c r="GO771" s="168"/>
      <c r="GP771" s="168"/>
      <c r="GQ771" s="168"/>
      <c r="GR771" s="168"/>
      <c r="GS771" s="168"/>
      <c r="GT771" s="168"/>
      <c r="GU771" s="168"/>
      <c r="GV771" s="168"/>
      <c r="GW771" s="168"/>
      <c r="GX771" s="168"/>
      <c r="GY771" s="168"/>
      <c r="GZ771" s="168"/>
      <c r="HA771" s="168"/>
      <c r="HB771" s="168"/>
      <c r="HC771" s="168"/>
      <c r="HD771" s="168"/>
      <c r="HE771" s="168"/>
      <c r="HF771" s="168"/>
      <c r="HG771" s="168"/>
      <c r="HH771" s="168"/>
      <c r="HI771" s="168"/>
      <c r="HJ771" s="168"/>
      <c r="HK771" s="168"/>
      <c r="HL771" s="168"/>
      <c r="HM771" s="168"/>
      <c r="HN771" s="168"/>
      <c r="HO771" s="168"/>
      <c r="HP771" s="168"/>
      <c r="HQ771" s="168"/>
      <c r="HR771" s="168"/>
      <c r="HS771" s="168"/>
      <c r="HT771" s="168"/>
      <c r="HU771" s="168"/>
      <c r="HV771" s="168"/>
      <c r="HW771" s="168"/>
      <c r="HX771" s="168"/>
      <c r="HY771" s="168"/>
      <c r="HZ771" s="168"/>
      <c r="IA771" s="168"/>
      <c r="IB771" s="168"/>
      <c r="IC771" s="168"/>
      <c r="ID771" s="168"/>
      <c r="IE771" s="168"/>
      <c r="IF771" s="168"/>
      <c r="IG771" s="168"/>
      <c r="IH771" s="168"/>
      <c r="II771" s="168"/>
      <c r="IJ771" s="168"/>
      <c r="IK771" s="168"/>
      <c r="IL771" s="168"/>
      <c r="IM771" s="168"/>
      <c r="IN771" s="168"/>
      <c r="IO771" s="168"/>
      <c r="IP771" s="168"/>
      <c r="IQ771" s="168"/>
      <c r="IR771" s="168"/>
      <c r="IS771" s="168"/>
      <c r="IT771" s="168"/>
      <c r="IU771" s="168"/>
      <c r="IV771" s="168"/>
      <c r="IW771" s="168"/>
      <c r="IX771" s="168"/>
    </row>
    <row r="772" spans="1:258" ht="12.95" customHeight="1">
      <c r="A772" s="73" t="s">
        <v>350</v>
      </c>
      <c r="B772" s="228"/>
      <c r="C772" s="228"/>
      <c r="D772" s="143">
        <v>230000521</v>
      </c>
      <c r="E772" s="231" t="s">
        <v>1398</v>
      </c>
      <c r="F772" s="233">
        <v>22100683</v>
      </c>
      <c r="G772" s="37"/>
      <c r="H772" s="37" t="s">
        <v>2438</v>
      </c>
      <c r="I772" s="37" t="s">
        <v>2439</v>
      </c>
      <c r="J772" s="37" t="s">
        <v>2440</v>
      </c>
      <c r="K772" s="37" t="s">
        <v>104</v>
      </c>
      <c r="L772" s="158" t="s">
        <v>927</v>
      </c>
      <c r="M772" s="37"/>
      <c r="N772" s="39" t="s">
        <v>106</v>
      </c>
      <c r="O772" s="39" t="s">
        <v>107</v>
      </c>
      <c r="P772" s="37" t="s">
        <v>108</v>
      </c>
      <c r="Q772" s="39" t="s">
        <v>435</v>
      </c>
      <c r="R772" s="37" t="s">
        <v>110</v>
      </c>
      <c r="S772" s="39" t="s">
        <v>107</v>
      </c>
      <c r="T772" s="37" t="s">
        <v>122</v>
      </c>
      <c r="U772" s="37" t="s">
        <v>112</v>
      </c>
      <c r="V772" s="89">
        <v>60</v>
      </c>
      <c r="W772" s="37" t="s">
        <v>113</v>
      </c>
      <c r="X772" s="39"/>
      <c r="Y772" s="39"/>
      <c r="Z772" s="39"/>
      <c r="AA772" s="60"/>
      <c r="AB772" s="38">
        <v>90</v>
      </c>
      <c r="AC772" s="38">
        <v>10</v>
      </c>
      <c r="AD772" s="162" t="s">
        <v>179</v>
      </c>
      <c r="AE772" s="186" t="s">
        <v>115</v>
      </c>
      <c r="AF772" s="163">
        <v>1.95</v>
      </c>
      <c r="AG772" s="92">
        <v>247250</v>
      </c>
      <c r="AH772" s="164">
        <f t="shared" si="46"/>
        <v>482137.5</v>
      </c>
      <c r="AI772" s="165">
        <f t="shared" si="45"/>
        <v>539994</v>
      </c>
      <c r="AJ772" s="166"/>
      <c r="AK772" s="166"/>
      <c r="AL772" s="166"/>
      <c r="AM772" s="35" t="s">
        <v>116</v>
      </c>
      <c r="AN772" s="37"/>
      <c r="AO772" s="37"/>
      <c r="AP772" s="37"/>
      <c r="AQ772" s="37"/>
      <c r="AR772" s="37" t="s">
        <v>2441</v>
      </c>
      <c r="AS772" s="37"/>
      <c r="AT772" s="37"/>
      <c r="AU772" s="37"/>
      <c r="AV772" s="87"/>
      <c r="AW772" s="87"/>
      <c r="AX772" s="87"/>
      <c r="AY772" s="87"/>
      <c r="AZ772" s="168"/>
      <c r="BA772" s="168"/>
      <c r="BB772" s="168"/>
      <c r="BC772" s="168"/>
      <c r="BD772" s="49">
        <v>618</v>
      </c>
      <c r="BE772" s="168"/>
      <c r="BF772" s="168"/>
      <c r="BG772" s="168"/>
      <c r="BH772" s="168"/>
      <c r="BI772" s="168"/>
      <c r="BJ772" s="168"/>
      <c r="BK772" s="168"/>
      <c r="BL772" s="168"/>
      <c r="BM772" s="168"/>
      <c r="BN772" s="168"/>
      <c r="BO772" s="168"/>
      <c r="BP772" s="168"/>
      <c r="BQ772" s="168"/>
      <c r="BR772" s="168"/>
      <c r="BS772" s="168"/>
      <c r="BT772" s="168"/>
      <c r="BU772" s="168"/>
      <c r="BV772" s="168"/>
      <c r="BW772" s="168"/>
      <c r="BX772" s="168"/>
      <c r="BY772" s="168"/>
      <c r="BZ772" s="168"/>
      <c r="CA772" s="168"/>
      <c r="CB772" s="168"/>
      <c r="CC772" s="168"/>
      <c r="CD772" s="168"/>
      <c r="CE772" s="168"/>
      <c r="CF772" s="168"/>
      <c r="CG772" s="168"/>
      <c r="CH772" s="168"/>
      <c r="CI772" s="168"/>
      <c r="CJ772" s="168"/>
      <c r="CK772" s="168"/>
      <c r="CL772" s="168"/>
      <c r="CM772" s="168"/>
      <c r="CN772" s="168"/>
      <c r="CO772" s="168"/>
      <c r="CP772" s="168"/>
      <c r="CQ772" s="168"/>
      <c r="CR772" s="168"/>
      <c r="CS772" s="168"/>
      <c r="CT772" s="168"/>
      <c r="CU772" s="168"/>
      <c r="CV772" s="168"/>
      <c r="CW772" s="168"/>
      <c r="CX772" s="168"/>
      <c r="CY772" s="168"/>
      <c r="CZ772" s="168"/>
      <c r="DA772" s="168"/>
      <c r="DB772" s="168"/>
      <c r="DC772" s="168"/>
      <c r="DD772" s="168"/>
      <c r="DE772" s="168"/>
      <c r="DF772" s="168"/>
      <c r="DG772" s="168"/>
      <c r="DH772" s="168"/>
      <c r="DI772" s="168"/>
      <c r="DJ772" s="168"/>
      <c r="DK772" s="168"/>
      <c r="DL772" s="168"/>
      <c r="DM772" s="168"/>
      <c r="DN772" s="168"/>
      <c r="DO772" s="168"/>
      <c r="DP772" s="168"/>
      <c r="DQ772" s="168"/>
      <c r="DR772" s="168"/>
      <c r="DS772" s="168"/>
      <c r="DT772" s="168"/>
      <c r="DU772" s="168"/>
      <c r="DV772" s="168"/>
      <c r="DW772" s="168"/>
      <c r="DX772" s="168"/>
      <c r="DY772" s="168"/>
      <c r="DZ772" s="168"/>
      <c r="EA772" s="168"/>
      <c r="EB772" s="168"/>
      <c r="EC772" s="168"/>
      <c r="ED772" s="168"/>
      <c r="EE772" s="168"/>
      <c r="EF772" s="168"/>
      <c r="EG772" s="168"/>
      <c r="EH772" s="168"/>
      <c r="EI772" s="168"/>
      <c r="EJ772" s="168"/>
      <c r="EK772" s="168"/>
      <c r="EL772" s="168"/>
      <c r="EM772" s="168"/>
      <c r="EN772" s="168"/>
      <c r="EO772" s="168"/>
      <c r="EP772" s="168"/>
      <c r="EQ772" s="168"/>
      <c r="ER772" s="168"/>
      <c r="ES772" s="168"/>
      <c r="ET772" s="168"/>
      <c r="EU772" s="168"/>
      <c r="EV772" s="168"/>
      <c r="EW772" s="168"/>
      <c r="EX772" s="168"/>
      <c r="EY772" s="168"/>
      <c r="EZ772" s="168"/>
      <c r="FA772" s="168"/>
      <c r="FB772" s="168"/>
      <c r="FC772" s="168"/>
      <c r="FD772" s="168"/>
      <c r="FE772" s="168"/>
      <c r="FF772" s="168"/>
      <c r="FG772" s="168"/>
      <c r="FH772" s="168"/>
      <c r="FI772" s="168"/>
      <c r="FJ772" s="168"/>
      <c r="FK772" s="168"/>
      <c r="FL772" s="168"/>
      <c r="FM772" s="168"/>
      <c r="FN772" s="168"/>
      <c r="FO772" s="168"/>
      <c r="FP772" s="168"/>
      <c r="FQ772" s="168"/>
      <c r="FR772" s="168"/>
      <c r="FS772" s="168"/>
      <c r="FT772" s="168"/>
      <c r="FU772" s="168"/>
      <c r="FV772" s="168"/>
      <c r="FW772" s="168"/>
      <c r="FX772" s="168"/>
      <c r="FY772" s="168"/>
      <c r="FZ772" s="168"/>
      <c r="GA772" s="168"/>
      <c r="GB772" s="168"/>
      <c r="GC772" s="168"/>
      <c r="GD772" s="168"/>
      <c r="GE772" s="168"/>
      <c r="GF772" s="168"/>
      <c r="GG772" s="168"/>
      <c r="GH772" s="168"/>
      <c r="GI772" s="168"/>
      <c r="GJ772" s="168"/>
      <c r="GK772" s="168"/>
      <c r="GL772" s="168"/>
      <c r="GM772" s="168"/>
      <c r="GN772" s="168"/>
      <c r="GO772" s="168"/>
      <c r="GP772" s="168"/>
      <c r="GQ772" s="168"/>
      <c r="GR772" s="168"/>
      <c r="GS772" s="168"/>
      <c r="GT772" s="168"/>
      <c r="GU772" s="168"/>
      <c r="GV772" s="168"/>
      <c r="GW772" s="168"/>
      <c r="GX772" s="168"/>
      <c r="GY772" s="168"/>
      <c r="GZ772" s="168"/>
      <c r="HA772" s="168"/>
      <c r="HB772" s="168"/>
      <c r="HC772" s="168"/>
      <c r="HD772" s="168"/>
      <c r="HE772" s="168"/>
      <c r="HF772" s="168"/>
      <c r="HG772" s="168"/>
      <c r="HH772" s="168"/>
      <c r="HI772" s="168"/>
      <c r="HJ772" s="168"/>
      <c r="HK772" s="168"/>
      <c r="HL772" s="168"/>
      <c r="HM772" s="168"/>
      <c r="HN772" s="168"/>
      <c r="HO772" s="168"/>
      <c r="HP772" s="168"/>
      <c r="HQ772" s="168"/>
      <c r="HR772" s="168"/>
      <c r="HS772" s="168"/>
      <c r="HT772" s="168"/>
      <c r="HU772" s="168"/>
      <c r="HV772" s="168"/>
      <c r="HW772" s="168"/>
      <c r="HX772" s="168"/>
      <c r="HY772" s="168"/>
      <c r="HZ772" s="168"/>
      <c r="IA772" s="168"/>
      <c r="IB772" s="168"/>
      <c r="IC772" s="168"/>
      <c r="ID772" s="168"/>
      <c r="IE772" s="168"/>
      <c r="IF772" s="168"/>
      <c r="IG772" s="168"/>
      <c r="IH772" s="168"/>
      <c r="II772" s="168"/>
      <c r="IJ772" s="168"/>
      <c r="IK772" s="168"/>
      <c r="IL772" s="168"/>
      <c r="IM772" s="168"/>
      <c r="IN772" s="168"/>
      <c r="IO772" s="168"/>
      <c r="IP772" s="168"/>
      <c r="IQ772" s="168"/>
      <c r="IR772" s="168"/>
      <c r="IS772" s="168"/>
      <c r="IT772" s="168"/>
      <c r="IU772" s="168"/>
      <c r="IV772" s="168"/>
      <c r="IW772" s="168"/>
      <c r="IX772" s="168"/>
    </row>
    <row r="773" spans="1:258" ht="12.95" customHeight="1">
      <c r="A773" s="73" t="s">
        <v>848</v>
      </c>
      <c r="B773" s="228"/>
      <c r="C773" s="228"/>
      <c r="D773" s="143">
        <v>210035474</v>
      </c>
      <c r="E773" s="231" t="s">
        <v>3665</v>
      </c>
      <c r="F773" s="233">
        <v>22100391</v>
      </c>
      <c r="G773" s="37"/>
      <c r="H773" s="63" t="s">
        <v>2442</v>
      </c>
      <c r="I773" s="63" t="s">
        <v>2443</v>
      </c>
      <c r="J773" s="65" t="s">
        <v>2444</v>
      </c>
      <c r="K773" s="37" t="s">
        <v>104</v>
      </c>
      <c r="L773" s="158"/>
      <c r="M773" s="39" t="s">
        <v>121</v>
      </c>
      <c r="N773" s="37" t="s">
        <v>83</v>
      </c>
      <c r="O773" s="39" t="s">
        <v>107</v>
      </c>
      <c r="P773" s="37" t="s">
        <v>108</v>
      </c>
      <c r="Q773" s="39" t="s">
        <v>435</v>
      </c>
      <c r="R773" s="41" t="s">
        <v>110</v>
      </c>
      <c r="S773" s="37" t="s">
        <v>107</v>
      </c>
      <c r="T773" s="39" t="s">
        <v>122</v>
      </c>
      <c r="U773" s="37" t="s">
        <v>112</v>
      </c>
      <c r="V773" s="89">
        <v>60</v>
      </c>
      <c r="W773" s="39" t="s">
        <v>113</v>
      </c>
      <c r="X773" s="39"/>
      <c r="Y773" s="60"/>
      <c r="Z773" s="38"/>
      <c r="AA773" s="180">
        <v>30</v>
      </c>
      <c r="AB773" s="181">
        <v>60</v>
      </c>
      <c r="AC773" s="181">
        <v>10</v>
      </c>
      <c r="AD773" s="162" t="s">
        <v>123</v>
      </c>
      <c r="AE773" s="162" t="s">
        <v>115</v>
      </c>
      <c r="AF773" s="92">
        <v>4</v>
      </c>
      <c r="AG773" s="79">
        <v>30691.200000000001</v>
      </c>
      <c r="AH773" s="164">
        <f t="shared" si="46"/>
        <v>122764.8</v>
      </c>
      <c r="AI773" s="165">
        <f t="shared" si="45"/>
        <v>137496.57600000003</v>
      </c>
      <c r="AJ773" s="166"/>
      <c r="AK773" s="166"/>
      <c r="AL773" s="166"/>
      <c r="AM773" s="37" t="s">
        <v>116</v>
      </c>
      <c r="AN773" s="37"/>
      <c r="AO773" s="37"/>
      <c r="AP773" s="37"/>
      <c r="AQ773" s="37"/>
      <c r="AR773" s="37" t="s">
        <v>2445</v>
      </c>
      <c r="AS773" s="37"/>
      <c r="AT773" s="37"/>
      <c r="AU773" s="37"/>
      <c r="AV773" s="87"/>
      <c r="AW773" s="87"/>
      <c r="AX773" s="87"/>
      <c r="AY773" s="87"/>
      <c r="AZ773" s="168"/>
      <c r="BA773" s="168"/>
      <c r="BB773" s="168"/>
      <c r="BC773" s="168"/>
      <c r="BD773" s="49">
        <v>619</v>
      </c>
      <c r="BE773" s="168"/>
      <c r="BF773" s="168"/>
      <c r="BG773" s="168"/>
      <c r="BH773" s="168"/>
      <c r="BI773" s="168"/>
      <c r="BJ773" s="168"/>
      <c r="BK773" s="168"/>
      <c r="BL773" s="168"/>
      <c r="BM773" s="168"/>
      <c r="BN773" s="168"/>
      <c r="BO773" s="168"/>
      <c r="BP773" s="168"/>
      <c r="BQ773" s="168"/>
      <c r="BR773" s="168"/>
      <c r="BS773" s="168"/>
      <c r="BT773" s="168"/>
      <c r="BU773" s="168"/>
      <c r="BV773" s="168"/>
      <c r="BW773" s="168"/>
      <c r="BX773" s="168"/>
      <c r="BY773" s="168"/>
      <c r="BZ773" s="168"/>
      <c r="CA773" s="168"/>
      <c r="CB773" s="168"/>
      <c r="CC773" s="168"/>
      <c r="CD773" s="168"/>
      <c r="CE773" s="168"/>
      <c r="CF773" s="168"/>
      <c r="CG773" s="168"/>
      <c r="CH773" s="168"/>
      <c r="CI773" s="168"/>
      <c r="CJ773" s="168"/>
      <c r="CK773" s="168"/>
      <c r="CL773" s="168"/>
      <c r="CM773" s="168"/>
      <c r="CN773" s="168"/>
      <c r="CO773" s="168"/>
      <c r="CP773" s="168"/>
      <c r="CQ773" s="168"/>
      <c r="CR773" s="168"/>
      <c r="CS773" s="168"/>
      <c r="CT773" s="168"/>
      <c r="CU773" s="168"/>
      <c r="CV773" s="168"/>
      <c r="CW773" s="168"/>
      <c r="CX773" s="168"/>
      <c r="CY773" s="168"/>
      <c r="CZ773" s="168"/>
      <c r="DA773" s="168"/>
      <c r="DB773" s="168"/>
      <c r="DC773" s="168"/>
      <c r="DD773" s="168"/>
      <c r="DE773" s="168"/>
      <c r="DF773" s="168"/>
      <c r="DG773" s="168"/>
      <c r="DH773" s="168"/>
      <c r="DI773" s="168"/>
      <c r="DJ773" s="168"/>
      <c r="DK773" s="168"/>
      <c r="DL773" s="168"/>
      <c r="DM773" s="168"/>
      <c r="DN773" s="168"/>
      <c r="DO773" s="168"/>
      <c r="DP773" s="168"/>
      <c r="DQ773" s="168"/>
      <c r="DR773" s="168"/>
      <c r="DS773" s="168"/>
      <c r="DT773" s="168"/>
      <c r="DU773" s="168"/>
      <c r="DV773" s="168"/>
      <c r="DW773" s="168"/>
      <c r="DX773" s="168"/>
      <c r="DY773" s="168"/>
      <c r="DZ773" s="168"/>
      <c r="EA773" s="168"/>
      <c r="EB773" s="168"/>
      <c r="EC773" s="168"/>
      <c r="ED773" s="168"/>
      <c r="EE773" s="168"/>
      <c r="EF773" s="168"/>
      <c r="EG773" s="168"/>
      <c r="EH773" s="168"/>
      <c r="EI773" s="168"/>
      <c r="EJ773" s="168"/>
      <c r="EK773" s="168"/>
      <c r="EL773" s="168"/>
      <c r="EM773" s="168"/>
      <c r="EN773" s="168"/>
      <c r="EO773" s="168"/>
      <c r="EP773" s="168"/>
      <c r="EQ773" s="168"/>
      <c r="ER773" s="168"/>
      <c r="ES773" s="168"/>
      <c r="ET773" s="168"/>
      <c r="EU773" s="168"/>
      <c r="EV773" s="168"/>
      <c r="EW773" s="168"/>
      <c r="EX773" s="168"/>
      <c r="EY773" s="168"/>
      <c r="EZ773" s="168"/>
      <c r="FA773" s="168"/>
      <c r="FB773" s="168"/>
      <c r="FC773" s="168"/>
      <c r="FD773" s="168"/>
      <c r="FE773" s="168"/>
      <c r="FF773" s="168"/>
      <c r="FG773" s="168"/>
      <c r="FH773" s="168"/>
      <c r="FI773" s="168"/>
      <c r="FJ773" s="168"/>
      <c r="FK773" s="168"/>
      <c r="FL773" s="168"/>
      <c r="FM773" s="168"/>
      <c r="FN773" s="168"/>
      <c r="FO773" s="168"/>
      <c r="FP773" s="168"/>
      <c r="FQ773" s="168"/>
      <c r="FR773" s="168"/>
      <c r="FS773" s="168"/>
      <c r="FT773" s="168"/>
      <c r="FU773" s="168"/>
      <c r="FV773" s="168"/>
      <c r="FW773" s="168"/>
      <c r="FX773" s="168"/>
      <c r="FY773" s="168"/>
      <c r="FZ773" s="168"/>
      <c r="GA773" s="168"/>
      <c r="GB773" s="168"/>
      <c r="GC773" s="168"/>
      <c r="GD773" s="168"/>
      <c r="GE773" s="168"/>
      <c r="GF773" s="168"/>
      <c r="GG773" s="168"/>
      <c r="GH773" s="168"/>
      <c r="GI773" s="168"/>
      <c r="GJ773" s="168"/>
      <c r="GK773" s="168"/>
      <c r="GL773" s="168"/>
      <c r="GM773" s="168"/>
      <c r="GN773" s="168"/>
      <c r="GO773" s="168"/>
      <c r="GP773" s="168"/>
      <c r="GQ773" s="168"/>
      <c r="GR773" s="168"/>
      <c r="GS773" s="168"/>
      <c r="GT773" s="168"/>
      <c r="GU773" s="168"/>
      <c r="GV773" s="168"/>
      <c r="GW773" s="168"/>
      <c r="GX773" s="168"/>
      <c r="GY773" s="168"/>
      <c r="GZ773" s="168"/>
      <c r="HA773" s="168"/>
      <c r="HB773" s="168"/>
      <c r="HC773" s="168"/>
      <c r="HD773" s="168"/>
      <c r="HE773" s="168"/>
      <c r="HF773" s="168"/>
      <c r="HG773" s="168"/>
      <c r="HH773" s="168"/>
      <c r="HI773" s="168"/>
      <c r="HJ773" s="168"/>
      <c r="HK773" s="168"/>
      <c r="HL773" s="168"/>
      <c r="HM773" s="168"/>
      <c r="HN773" s="168"/>
      <c r="HO773" s="168"/>
      <c r="HP773" s="168"/>
      <c r="HQ773" s="168"/>
      <c r="HR773" s="168"/>
      <c r="HS773" s="168"/>
      <c r="HT773" s="168"/>
      <c r="HU773" s="168"/>
      <c r="HV773" s="168"/>
      <c r="HW773" s="168"/>
      <c r="HX773" s="168"/>
      <c r="HY773" s="168"/>
      <c r="HZ773" s="168"/>
      <c r="IA773" s="168"/>
      <c r="IB773" s="168"/>
      <c r="IC773" s="168"/>
      <c r="ID773" s="168"/>
      <c r="IE773" s="168"/>
      <c r="IF773" s="168"/>
      <c r="IG773" s="168"/>
      <c r="IH773" s="168"/>
      <c r="II773" s="168"/>
      <c r="IJ773" s="168"/>
      <c r="IK773" s="168"/>
      <c r="IL773" s="168"/>
      <c r="IM773" s="168"/>
      <c r="IN773" s="168"/>
      <c r="IO773" s="168"/>
      <c r="IP773" s="168"/>
      <c r="IQ773" s="168"/>
      <c r="IR773" s="168"/>
      <c r="IS773" s="168"/>
      <c r="IT773" s="168"/>
      <c r="IU773" s="168"/>
      <c r="IV773" s="168"/>
      <c r="IW773" s="168"/>
      <c r="IX773" s="168"/>
    </row>
    <row r="774" spans="1:258" ht="12.95" customHeight="1">
      <c r="A774" s="73" t="s">
        <v>848</v>
      </c>
      <c r="B774" s="228"/>
      <c r="C774" s="228"/>
      <c r="D774" s="143">
        <v>210035475</v>
      </c>
      <c r="E774" s="231" t="s">
        <v>3666</v>
      </c>
      <c r="F774" s="233">
        <v>22100392</v>
      </c>
      <c r="G774" s="153"/>
      <c r="H774" s="37" t="s">
        <v>2442</v>
      </c>
      <c r="I774" s="37" t="s">
        <v>2443</v>
      </c>
      <c r="J774" s="39" t="s">
        <v>2444</v>
      </c>
      <c r="K774" s="246" t="s">
        <v>104</v>
      </c>
      <c r="L774" s="158"/>
      <c r="M774" s="39" t="s">
        <v>121</v>
      </c>
      <c r="N774" s="37" t="s">
        <v>83</v>
      </c>
      <c r="O774" s="39" t="s">
        <v>107</v>
      </c>
      <c r="P774" s="37" t="s">
        <v>108</v>
      </c>
      <c r="Q774" s="39" t="s">
        <v>435</v>
      </c>
      <c r="R774" s="41" t="s">
        <v>110</v>
      </c>
      <c r="S774" s="37" t="s">
        <v>107</v>
      </c>
      <c r="T774" s="39" t="s">
        <v>122</v>
      </c>
      <c r="U774" s="37" t="s">
        <v>112</v>
      </c>
      <c r="V774" s="89">
        <v>60</v>
      </c>
      <c r="W774" s="39" t="s">
        <v>113</v>
      </c>
      <c r="X774" s="39"/>
      <c r="Y774" s="60"/>
      <c r="Z774" s="38"/>
      <c r="AA774" s="180">
        <v>30</v>
      </c>
      <c r="AB774" s="181">
        <v>60</v>
      </c>
      <c r="AC774" s="181">
        <v>10</v>
      </c>
      <c r="AD774" s="162" t="s">
        <v>123</v>
      </c>
      <c r="AE774" s="162" t="s">
        <v>115</v>
      </c>
      <c r="AF774" s="92">
        <v>8</v>
      </c>
      <c r="AG774" s="79">
        <v>23716.45</v>
      </c>
      <c r="AH774" s="164">
        <f t="shared" si="46"/>
        <v>189731.6</v>
      </c>
      <c r="AI774" s="165">
        <f t="shared" ref="AI774:AI798" si="47">AH774*1.12</f>
        <v>212499.39200000002</v>
      </c>
      <c r="AJ774" s="166"/>
      <c r="AK774" s="166"/>
      <c r="AL774" s="166"/>
      <c r="AM774" s="37" t="s">
        <v>116</v>
      </c>
      <c r="AN774" s="37"/>
      <c r="AO774" s="37"/>
      <c r="AP774" s="37"/>
      <c r="AQ774" s="37"/>
      <c r="AR774" s="37" t="s">
        <v>2446</v>
      </c>
      <c r="AS774" s="37"/>
      <c r="AT774" s="37"/>
      <c r="AU774" s="37"/>
      <c r="AV774" s="87"/>
      <c r="AW774" s="87"/>
      <c r="AX774" s="87"/>
      <c r="AY774" s="87"/>
      <c r="AZ774" s="168"/>
      <c r="BA774" s="168"/>
      <c r="BB774" s="168"/>
      <c r="BC774" s="168"/>
      <c r="BD774" s="49">
        <v>620</v>
      </c>
      <c r="BE774" s="168"/>
      <c r="BF774" s="168"/>
      <c r="BG774" s="168"/>
      <c r="BH774" s="168"/>
      <c r="BI774" s="168"/>
      <c r="BJ774" s="168"/>
      <c r="BK774" s="168"/>
      <c r="BL774" s="168"/>
      <c r="BM774" s="168"/>
      <c r="BN774" s="168"/>
      <c r="BO774" s="168"/>
      <c r="BP774" s="168"/>
      <c r="BQ774" s="168"/>
      <c r="BR774" s="168"/>
      <c r="BS774" s="168"/>
      <c r="BT774" s="168"/>
      <c r="BU774" s="168"/>
      <c r="BV774" s="168"/>
      <c r="BW774" s="168"/>
      <c r="BX774" s="168"/>
      <c r="BY774" s="168"/>
      <c r="BZ774" s="168"/>
      <c r="CA774" s="168"/>
      <c r="CB774" s="168"/>
      <c r="CC774" s="168"/>
      <c r="CD774" s="168"/>
      <c r="CE774" s="168"/>
      <c r="CF774" s="168"/>
      <c r="CG774" s="168"/>
      <c r="CH774" s="168"/>
      <c r="CI774" s="168"/>
      <c r="CJ774" s="168"/>
      <c r="CK774" s="168"/>
      <c r="CL774" s="168"/>
      <c r="CM774" s="168"/>
      <c r="CN774" s="168"/>
      <c r="CO774" s="168"/>
      <c r="CP774" s="168"/>
      <c r="CQ774" s="168"/>
      <c r="CR774" s="168"/>
      <c r="CS774" s="168"/>
      <c r="CT774" s="168"/>
      <c r="CU774" s="168"/>
      <c r="CV774" s="168"/>
      <c r="CW774" s="168"/>
      <c r="CX774" s="168"/>
      <c r="CY774" s="168"/>
      <c r="CZ774" s="168"/>
      <c r="DA774" s="168"/>
      <c r="DB774" s="168"/>
      <c r="DC774" s="168"/>
      <c r="DD774" s="168"/>
      <c r="DE774" s="168"/>
      <c r="DF774" s="168"/>
      <c r="DG774" s="168"/>
      <c r="DH774" s="168"/>
      <c r="DI774" s="168"/>
      <c r="DJ774" s="168"/>
      <c r="DK774" s="168"/>
      <c r="DL774" s="168"/>
      <c r="DM774" s="168"/>
      <c r="DN774" s="168"/>
      <c r="DO774" s="168"/>
      <c r="DP774" s="168"/>
      <c r="DQ774" s="168"/>
      <c r="DR774" s="168"/>
      <c r="DS774" s="168"/>
      <c r="DT774" s="168"/>
      <c r="DU774" s="168"/>
      <c r="DV774" s="168"/>
      <c r="DW774" s="168"/>
      <c r="DX774" s="168"/>
      <c r="DY774" s="168"/>
      <c r="DZ774" s="168"/>
      <c r="EA774" s="168"/>
      <c r="EB774" s="168"/>
      <c r="EC774" s="168"/>
      <c r="ED774" s="168"/>
      <c r="EE774" s="168"/>
      <c r="EF774" s="168"/>
      <c r="EG774" s="168"/>
      <c r="EH774" s="168"/>
      <c r="EI774" s="168"/>
      <c r="EJ774" s="168"/>
      <c r="EK774" s="168"/>
      <c r="EL774" s="168"/>
      <c r="EM774" s="168"/>
      <c r="EN774" s="168"/>
      <c r="EO774" s="168"/>
      <c r="EP774" s="168"/>
      <c r="EQ774" s="168"/>
      <c r="ER774" s="168"/>
      <c r="ES774" s="168"/>
      <c r="ET774" s="168"/>
      <c r="EU774" s="168"/>
      <c r="EV774" s="168"/>
      <c r="EW774" s="168"/>
      <c r="EX774" s="168"/>
      <c r="EY774" s="168"/>
      <c r="EZ774" s="168"/>
      <c r="FA774" s="168"/>
      <c r="FB774" s="168"/>
      <c r="FC774" s="168"/>
      <c r="FD774" s="168"/>
      <c r="FE774" s="168"/>
      <c r="FF774" s="168"/>
      <c r="FG774" s="168"/>
      <c r="FH774" s="168"/>
      <c r="FI774" s="168"/>
      <c r="FJ774" s="168"/>
      <c r="FK774" s="168"/>
      <c r="FL774" s="168"/>
      <c r="FM774" s="168"/>
      <c r="FN774" s="168"/>
      <c r="FO774" s="168"/>
      <c r="FP774" s="168"/>
      <c r="FQ774" s="168"/>
      <c r="FR774" s="168"/>
      <c r="FS774" s="168"/>
      <c r="FT774" s="168"/>
      <c r="FU774" s="168"/>
      <c r="FV774" s="168"/>
      <c r="FW774" s="168"/>
      <c r="FX774" s="168"/>
      <c r="FY774" s="168"/>
      <c r="FZ774" s="168"/>
      <c r="GA774" s="168"/>
      <c r="GB774" s="168"/>
      <c r="GC774" s="168"/>
      <c r="GD774" s="168"/>
      <c r="GE774" s="168"/>
      <c r="GF774" s="168"/>
      <c r="GG774" s="168"/>
      <c r="GH774" s="168"/>
      <c r="GI774" s="168"/>
      <c r="GJ774" s="168"/>
      <c r="GK774" s="168"/>
      <c r="GL774" s="168"/>
      <c r="GM774" s="168"/>
      <c r="GN774" s="168"/>
      <c r="GO774" s="168"/>
      <c r="GP774" s="168"/>
      <c r="GQ774" s="168"/>
      <c r="GR774" s="168"/>
      <c r="GS774" s="168"/>
      <c r="GT774" s="168"/>
      <c r="GU774" s="168"/>
      <c r="GV774" s="168"/>
      <c r="GW774" s="168"/>
      <c r="GX774" s="168"/>
      <c r="GY774" s="168"/>
      <c r="GZ774" s="168"/>
      <c r="HA774" s="168"/>
      <c r="HB774" s="168"/>
      <c r="HC774" s="168"/>
      <c r="HD774" s="168"/>
      <c r="HE774" s="168"/>
      <c r="HF774" s="168"/>
      <c r="HG774" s="168"/>
      <c r="HH774" s="168"/>
      <c r="HI774" s="168"/>
      <c r="HJ774" s="168"/>
      <c r="HK774" s="168"/>
      <c r="HL774" s="168"/>
      <c r="HM774" s="168"/>
      <c r="HN774" s="168"/>
      <c r="HO774" s="168"/>
      <c r="HP774" s="168"/>
      <c r="HQ774" s="168"/>
      <c r="HR774" s="168"/>
      <c r="HS774" s="168"/>
      <c r="HT774" s="168"/>
      <c r="HU774" s="168"/>
      <c r="HV774" s="168"/>
      <c r="HW774" s="168"/>
      <c r="HX774" s="168"/>
      <c r="HY774" s="168"/>
      <c r="HZ774" s="168"/>
      <c r="IA774" s="168"/>
      <c r="IB774" s="168"/>
      <c r="IC774" s="168"/>
      <c r="ID774" s="168"/>
      <c r="IE774" s="168"/>
      <c r="IF774" s="168"/>
      <c r="IG774" s="168"/>
      <c r="IH774" s="168"/>
      <c r="II774" s="168"/>
      <c r="IJ774" s="168"/>
      <c r="IK774" s="168"/>
      <c r="IL774" s="168"/>
      <c r="IM774" s="168"/>
      <c r="IN774" s="168"/>
      <c r="IO774" s="168"/>
      <c r="IP774" s="168"/>
      <c r="IQ774" s="168"/>
      <c r="IR774" s="168"/>
      <c r="IS774" s="168"/>
      <c r="IT774" s="168"/>
      <c r="IU774" s="168"/>
      <c r="IV774" s="168"/>
      <c r="IW774" s="168"/>
      <c r="IX774" s="168"/>
    </row>
    <row r="775" spans="1:258" ht="12.95" customHeight="1">
      <c r="A775" s="73" t="s">
        <v>848</v>
      </c>
      <c r="B775" s="228"/>
      <c r="C775" s="228"/>
      <c r="D775" s="143">
        <v>210035476</v>
      </c>
      <c r="E775" s="231" t="s">
        <v>3667</v>
      </c>
      <c r="F775" s="233">
        <v>22100393</v>
      </c>
      <c r="G775" s="834"/>
      <c r="H775" s="37" t="s">
        <v>2442</v>
      </c>
      <c r="I775" s="37" t="s">
        <v>2443</v>
      </c>
      <c r="J775" s="39" t="s">
        <v>2444</v>
      </c>
      <c r="K775" s="854" t="s">
        <v>104</v>
      </c>
      <c r="L775" s="190"/>
      <c r="M775" s="65" t="s">
        <v>121</v>
      </c>
      <c r="N775" s="63" t="s">
        <v>83</v>
      </c>
      <c r="O775" s="65" t="s">
        <v>107</v>
      </c>
      <c r="P775" s="37" t="s">
        <v>108</v>
      </c>
      <c r="Q775" s="39" t="s">
        <v>435</v>
      </c>
      <c r="R775" s="41" t="s">
        <v>110</v>
      </c>
      <c r="S775" s="37" t="s">
        <v>107</v>
      </c>
      <c r="T775" s="39" t="s">
        <v>122</v>
      </c>
      <c r="U775" s="37" t="s">
        <v>112</v>
      </c>
      <c r="V775" s="89">
        <v>60</v>
      </c>
      <c r="W775" s="39" t="s">
        <v>113</v>
      </c>
      <c r="X775" s="39"/>
      <c r="Y775" s="60"/>
      <c r="Z775" s="38"/>
      <c r="AA775" s="180">
        <v>30</v>
      </c>
      <c r="AB775" s="181">
        <v>60</v>
      </c>
      <c r="AC775" s="181">
        <v>10</v>
      </c>
      <c r="AD775" s="162" t="s">
        <v>123</v>
      </c>
      <c r="AE775" s="162" t="s">
        <v>115</v>
      </c>
      <c r="AF775" s="92">
        <v>14</v>
      </c>
      <c r="AG775" s="79">
        <v>21881.63</v>
      </c>
      <c r="AH775" s="164">
        <f t="shared" si="46"/>
        <v>306342.82</v>
      </c>
      <c r="AI775" s="165">
        <f t="shared" si="47"/>
        <v>343103.95840000006</v>
      </c>
      <c r="AJ775" s="166"/>
      <c r="AK775" s="166"/>
      <c r="AL775" s="166"/>
      <c r="AM775" s="37" t="s">
        <v>116</v>
      </c>
      <c r="AN775" s="281"/>
      <c r="AO775" s="281"/>
      <c r="AP775" s="37"/>
      <c r="AQ775" s="37"/>
      <c r="AR775" s="37" t="s">
        <v>2447</v>
      </c>
      <c r="AS775" s="37"/>
      <c r="AT775" s="37"/>
      <c r="AU775" s="37"/>
      <c r="AV775" s="87"/>
      <c r="AW775" s="87"/>
      <c r="AX775" s="87"/>
      <c r="AY775" s="87"/>
      <c r="AZ775" s="168"/>
      <c r="BA775" s="168"/>
      <c r="BB775" s="168"/>
      <c r="BC775" s="168"/>
      <c r="BD775" s="49">
        <v>621</v>
      </c>
      <c r="BE775" s="168"/>
      <c r="BF775" s="168"/>
      <c r="BG775" s="168"/>
      <c r="BH775" s="168"/>
      <c r="BI775" s="168"/>
      <c r="BJ775" s="168"/>
      <c r="BK775" s="168"/>
      <c r="BL775" s="168"/>
      <c r="BM775" s="168"/>
      <c r="BN775" s="168"/>
      <c r="BO775" s="168"/>
      <c r="BP775" s="168"/>
      <c r="BQ775" s="168"/>
      <c r="BR775" s="168"/>
      <c r="BS775" s="168"/>
      <c r="BT775" s="168"/>
      <c r="BU775" s="168"/>
      <c r="BV775" s="168"/>
      <c r="BW775" s="168"/>
      <c r="BX775" s="168"/>
      <c r="BY775" s="168"/>
      <c r="BZ775" s="168"/>
      <c r="CA775" s="168"/>
      <c r="CB775" s="168"/>
      <c r="CC775" s="168"/>
      <c r="CD775" s="168"/>
      <c r="CE775" s="168"/>
      <c r="CF775" s="168"/>
      <c r="CG775" s="168"/>
      <c r="CH775" s="168"/>
      <c r="CI775" s="168"/>
      <c r="CJ775" s="168"/>
      <c r="CK775" s="168"/>
      <c r="CL775" s="168"/>
      <c r="CM775" s="168"/>
      <c r="CN775" s="168"/>
      <c r="CO775" s="168"/>
      <c r="CP775" s="168"/>
      <c r="CQ775" s="168"/>
      <c r="CR775" s="168"/>
      <c r="CS775" s="168"/>
      <c r="CT775" s="168"/>
      <c r="CU775" s="168"/>
      <c r="CV775" s="168"/>
      <c r="CW775" s="168"/>
      <c r="CX775" s="168"/>
      <c r="CY775" s="168"/>
      <c r="CZ775" s="168"/>
      <c r="DA775" s="168"/>
      <c r="DB775" s="168"/>
      <c r="DC775" s="168"/>
      <c r="DD775" s="168"/>
      <c r="DE775" s="168"/>
      <c r="DF775" s="168"/>
      <c r="DG775" s="168"/>
      <c r="DH775" s="168"/>
      <c r="DI775" s="168"/>
      <c r="DJ775" s="168"/>
      <c r="DK775" s="168"/>
      <c r="DL775" s="168"/>
      <c r="DM775" s="168"/>
      <c r="DN775" s="168"/>
      <c r="DO775" s="168"/>
      <c r="DP775" s="168"/>
      <c r="DQ775" s="168"/>
      <c r="DR775" s="168"/>
      <c r="DS775" s="168"/>
      <c r="DT775" s="168"/>
      <c r="DU775" s="168"/>
      <c r="DV775" s="168"/>
      <c r="DW775" s="168"/>
      <c r="DX775" s="168"/>
      <c r="DY775" s="168"/>
      <c r="DZ775" s="168"/>
      <c r="EA775" s="168"/>
      <c r="EB775" s="168"/>
      <c r="EC775" s="168"/>
      <c r="ED775" s="168"/>
      <c r="EE775" s="168"/>
      <c r="EF775" s="168"/>
      <c r="EG775" s="168"/>
      <c r="EH775" s="168"/>
      <c r="EI775" s="168"/>
      <c r="EJ775" s="168"/>
      <c r="EK775" s="168"/>
      <c r="EL775" s="168"/>
      <c r="EM775" s="168"/>
      <c r="EN775" s="168"/>
      <c r="EO775" s="168"/>
      <c r="EP775" s="168"/>
      <c r="EQ775" s="168"/>
      <c r="ER775" s="168"/>
      <c r="ES775" s="168"/>
      <c r="ET775" s="168"/>
      <c r="EU775" s="168"/>
      <c r="EV775" s="168"/>
      <c r="EW775" s="168"/>
      <c r="EX775" s="168"/>
      <c r="EY775" s="168"/>
      <c r="EZ775" s="168"/>
      <c r="FA775" s="168"/>
      <c r="FB775" s="168"/>
      <c r="FC775" s="168"/>
      <c r="FD775" s="168"/>
      <c r="FE775" s="168"/>
      <c r="FF775" s="168"/>
      <c r="FG775" s="168"/>
      <c r="FH775" s="168"/>
      <c r="FI775" s="168"/>
      <c r="FJ775" s="168"/>
      <c r="FK775" s="168"/>
      <c r="FL775" s="168"/>
      <c r="FM775" s="168"/>
      <c r="FN775" s="168"/>
      <c r="FO775" s="168"/>
      <c r="FP775" s="168"/>
      <c r="FQ775" s="168"/>
      <c r="FR775" s="168"/>
      <c r="FS775" s="168"/>
      <c r="FT775" s="168"/>
      <c r="FU775" s="168"/>
      <c r="FV775" s="168"/>
      <c r="FW775" s="168"/>
      <c r="FX775" s="168"/>
      <c r="FY775" s="168"/>
      <c r="FZ775" s="168"/>
      <c r="GA775" s="168"/>
      <c r="GB775" s="168"/>
      <c r="GC775" s="168"/>
      <c r="GD775" s="168"/>
      <c r="GE775" s="168"/>
      <c r="GF775" s="168"/>
      <c r="GG775" s="168"/>
      <c r="GH775" s="168"/>
      <c r="GI775" s="168"/>
      <c r="GJ775" s="168"/>
      <c r="GK775" s="168"/>
      <c r="GL775" s="168"/>
      <c r="GM775" s="168"/>
      <c r="GN775" s="168"/>
      <c r="GO775" s="168"/>
      <c r="GP775" s="168"/>
      <c r="GQ775" s="168"/>
      <c r="GR775" s="168"/>
      <c r="GS775" s="168"/>
      <c r="GT775" s="168"/>
      <c r="GU775" s="168"/>
      <c r="GV775" s="168"/>
      <c r="GW775" s="168"/>
      <c r="GX775" s="168"/>
      <c r="GY775" s="168"/>
      <c r="GZ775" s="168"/>
      <c r="HA775" s="168"/>
      <c r="HB775" s="168"/>
      <c r="HC775" s="168"/>
      <c r="HD775" s="168"/>
      <c r="HE775" s="168"/>
      <c r="HF775" s="168"/>
      <c r="HG775" s="168"/>
      <c r="HH775" s="168"/>
      <c r="HI775" s="168"/>
      <c r="HJ775" s="168"/>
      <c r="HK775" s="168"/>
      <c r="HL775" s="168"/>
      <c r="HM775" s="168"/>
      <c r="HN775" s="168"/>
      <c r="HO775" s="168"/>
      <c r="HP775" s="168"/>
      <c r="HQ775" s="168"/>
      <c r="HR775" s="168"/>
      <c r="HS775" s="168"/>
      <c r="HT775" s="168"/>
      <c r="HU775" s="168"/>
      <c r="HV775" s="168"/>
      <c r="HW775" s="168"/>
      <c r="HX775" s="168"/>
      <c r="HY775" s="168"/>
      <c r="HZ775" s="168"/>
      <c r="IA775" s="168"/>
      <c r="IB775" s="168"/>
      <c r="IC775" s="168"/>
      <c r="ID775" s="168"/>
      <c r="IE775" s="168"/>
      <c r="IF775" s="168"/>
      <c r="IG775" s="168"/>
      <c r="IH775" s="168"/>
      <c r="II775" s="168"/>
      <c r="IJ775" s="168"/>
      <c r="IK775" s="168"/>
      <c r="IL775" s="168"/>
      <c r="IM775" s="168"/>
      <c r="IN775" s="168"/>
      <c r="IO775" s="168"/>
      <c r="IP775" s="168"/>
      <c r="IQ775" s="168"/>
      <c r="IR775" s="168"/>
      <c r="IS775" s="168"/>
      <c r="IT775" s="168"/>
      <c r="IU775" s="168"/>
      <c r="IV775" s="168"/>
      <c r="IW775" s="168"/>
      <c r="IX775" s="168"/>
    </row>
    <row r="776" spans="1:258" ht="12.95" customHeight="1">
      <c r="A776" s="73" t="s">
        <v>848</v>
      </c>
      <c r="B776" s="228"/>
      <c r="C776" s="228"/>
      <c r="D776" s="143">
        <v>210035477</v>
      </c>
      <c r="E776" s="231" t="s">
        <v>3668</v>
      </c>
      <c r="F776" s="233">
        <v>22100394</v>
      </c>
      <c r="G776" s="153"/>
      <c r="H776" s="37" t="s">
        <v>2442</v>
      </c>
      <c r="I776" s="37" t="s">
        <v>2443</v>
      </c>
      <c r="J776" s="39" t="s">
        <v>2444</v>
      </c>
      <c r="K776" s="37" t="s">
        <v>104</v>
      </c>
      <c r="L776" s="158"/>
      <c r="M776" s="39" t="s">
        <v>121</v>
      </c>
      <c r="N776" s="37" t="s">
        <v>83</v>
      </c>
      <c r="O776" s="39" t="s">
        <v>107</v>
      </c>
      <c r="P776" s="37" t="s">
        <v>108</v>
      </c>
      <c r="Q776" s="39" t="s">
        <v>435</v>
      </c>
      <c r="R776" s="41" t="s">
        <v>110</v>
      </c>
      <c r="S776" s="37" t="s">
        <v>107</v>
      </c>
      <c r="T776" s="39" t="s">
        <v>122</v>
      </c>
      <c r="U776" s="37" t="s">
        <v>112</v>
      </c>
      <c r="V776" s="89">
        <v>60</v>
      </c>
      <c r="W776" s="39" t="s">
        <v>113</v>
      </c>
      <c r="X776" s="39"/>
      <c r="Y776" s="60"/>
      <c r="Z776" s="38"/>
      <c r="AA776" s="180">
        <v>30</v>
      </c>
      <c r="AB776" s="181">
        <v>60</v>
      </c>
      <c r="AC776" s="181">
        <v>10</v>
      </c>
      <c r="AD776" s="162" t="s">
        <v>123</v>
      </c>
      <c r="AE776" s="162" t="s">
        <v>115</v>
      </c>
      <c r="AF776" s="92">
        <v>22</v>
      </c>
      <c r="AG776" s="79">
        <v>8619.14</v>
      </c>
      <c r="AH776" s="164">
        <f t="shared" si="46"/>
        <v>189621.08</v>
      </c>
      <c r="AI776" s="165">
        <f t="shared" si="47"/>
        <v>212375.6096</v>
      </c>
      <c r="AJ776" s="166"/>
      <c r="AK776" s="166"/>
      <c r="AL776" s="166"/>
      <c r="AM776" s="37" t="s">
        <v>116</v>
      </c>
      <c r="AN776" s="37"/>
      <c r="AO776" s="37"/>
      <c r="AP776" s="37"/>
      <c r="AQ776" s="37"/>
      <c r="AR776" s="37" t="s">
        <v>2448</v>
      </c>
      <c r="AS776" s="37"/>
      <c r="AT776" s="37"/>
      <c r="AU776" s="37"/>
      <c r="AV776" s="87"/>
      <c r="AW776" s="87"/>
      <c r="AX776" s="87"/>
      <c r="AY776" s="87"/>
      <c r="AZ776" s="168"/>
      <c r="BA776" s="168"/>
      <c r="BB776" s="168"/>
      <c r="BC776" s="168"/>
      <c r="BD776" s="49">
        <v>622</v>
      </c>
      <c r="BE776" s="168"/>
      <c r="BF776" s="168"/>
      <c r="BG776" s="168"/>
      <c r="BH776" s="168"/>
      <c r="BI776" s="168"/>
      <c r="BJ776" s="168"/>
      <c r="BK776" s="168"/>
      <c r="BL776" s="168"/>
      <c r="BM776" s="168"/>
      <c r="BN776" s="168"/>
      <c r="BO776" s="168"/>
      <c r="BP776" s="168"/>
      <c r="BQ776" s="168"/>
      <c r="BR776" s="168"/>
      <c r="BS776" s="168"/>
      <c r="BT776" s="168"/>
      <c r="BU776" s="168"/>
      <c r="BV776" s="168"/>
      <c r="BW776" s="168"/>
      <c r="BX776" s="168"/>
      <c r="BY776" s="168"/>
      <c r="BZ776" s="168"/>
      <c r="CA776" s="168"/>
      <c r="CB776" s="168"/>
      <c r="CC776" s="168"/>
      <c r="CD776" s="168"/>
      <c r="CE776" s="168"/>
      <c r="CF776" s="168"/>
      <c r="CG776" s="168"/>
      <c r="CH776" s="168"/>
      <c r="CI776" s="168"/>
      <c r="CJ776" s="168"/>
      <c r="CK776" s="168"/>
      <c r="CL776" s="168"/>
      <c r="CM776" s="168"/>
      <c r="CN776" s="168"/>
      <c r="CO776" s="168"/>
      <c r="CP776" s="168"/>
      <c r="CQ776" s="168"/>
      <c r="CR776" s="168"/>
      <c r="CS776" s="168"/>
      <c r="CT776" s="168"/>
      <c r="CU776" s="168"/>
      <c r="CV776" s="168"/>
      <c r="CW776" s="168"/>
      <c r="CX776" s="168"/>
      <c r="CY776" s="168"/>
      <c r="CZ776" s="168"/>
      <c r="DA776" s="168"/>
      <c r="DB776" s="168"/>
      <c r="DC776" s="168"/>
      <c r="DD776" s="168"/>
      <c r="DE776" s="168"/>
      <c r="DF776" s="168"/>
      <c r="DG776" s="168"/>
      <c r="DH776" s="168"/>
      <c r="DI776" s="168"/>
      <c r="DJ776" s="168"/>
      <c r="DK776" s="168"/>
      <c r="DL776" s="168"/>
      <c r="DM776" s="168"/>
      <c r="DN776" s="168"/>
      <c r="DO776" s="168"/>
      <c r="DP776" s="168"/>
      <c r="DQ776" s="168"/>
      <c r="DR776" s="168"/>
      <c r="DS776" s="168"/>
      <c r="DT776" s="168"/>
      <c r="DU776" s="168"/>
      <c r="DV776" s="168"/>
      <c r="DW776" s="168"/>
      <c r="DX776" s="168"/>
      <c r="DY776" s="168"/>
      <c r="DZ776" s="168"/>
      <c r="EA776" s="168"/>
      <c r="EB776" s="168"/>
      <c r="EC776" s="168"/>
      <c r="ED776" s="168"/>
      <c r="EE776" s="168"/>
      <c r="EF776" s="168"/>
      <c r="EG776" s="168"/>
      <c r="EH776" s="168"/>
      <c r="EI776" s="168"/>
      <c r="EJ776" s="168"/>
      <c r="EK776" s="168"/>
      <c r="EL776" s="168"/>
      <c r="EM776" s="168"/>
      <c r="EN776" s="168"/>
      <c r="EO776" s="168"/>
      <c r="EP776" s="168"/>
      <c r="EQ776" s="168"/>
      <c r="ER776" s="168"/>
      <c r="ES776" s="168"/>
      <c r="ET776" s="168"/>
      <c r="EU776" s="168"/>
      <c r="EV776" s="168"/>
      <c r="EW776" s="168"/>
      <c r="EX776" s="168"/>
      <c r="EY776" s="168"/>
      <c r="EZ776" s="168"/>
      <c r="FA776" s="168"/>
      <c r="FB776" s="168"/>
      <c r="FC776" s="168"/>
      <c r="FD776" s="168"/>
      <c r="FE776" s="168"/>
      <c r="FF776" s="168"/>
      <c r="FG776" s="168"/>
      <c r="FH776" s="168"/>
      <c r="FI776" s="168"/>
      <c r="FJ776" s="168"/>
      <c r="FK776" s="168"/>
      <c r="FL776" s="168"/>
      <c r="FM776" s="168"/>
      <c r="FN776" s="168"/>
      <c r="FO776" s="168"/>
      <c r="FP776" s="168"/>
      <c r="FQ776" s="168"/>
      <c r="FR776" s="168"/>
      <c r="FS776" s="168"/>
      <c r="FT776" s="168"/>
      <c r="FU776" s="168"/>
      <c r="FV776" s="168"/>
      <c r="FW776" s="168"/>
      <c r="FX776" s="168"/>
      <c r="FY776" s="168"/>
      <c r="FZ776" s="168"/>
      <c r="GA776" s="168"/>
      <c r="GB776" s="168"/>
      <c r="GC776" s="168"/>
      <c r="GD776" s="168"/>
      <c r="GE776" s="168"/>
      <c r="GF776" s="168"/>
      <c r="GG776" s="168"/>
      <c r="GH776" s="168"/>
      <c r="GI776" s="168"/>
      <c r="GJ776" s="168"/>
      <c r="GK776" s="168"/>
      <c r="GL776" s="168"/>
      <c r="GM776" s="168"/>
      <c r="GN776" s="168"/>
      <c r="GO776" s="168"/>
      <c r="GP776" s="168"/>
      <c r="GQ776" s="168"/>
      <c r="GR776" s="168"/>
      <c r="GS776" s="168"/>
      <c r="GT776" s="168"/>
      <c r="GU776" s="168"/>
      <c r="GV776" s="168"/>
      <c r="GW776" s="168"/>
      <c r="GX776" s="168"/>
      <c r="GY776" s="168"/>
      <c r="GZ776" s="168"/>
      <c r="HA776" s="168"/>
      <c r="HB776" s="168"/>
      <c r="HC776" s="168"/>
      <c r="HD776" s="168"/>
      <c r="HE776" s="168"/>
      <c r="HF776" s="168"/>
      <c r="HG776" s="168"/>
      <c r="HH776" s="168"/>
      <c r="HI776" s="168"/>
      <c r="HJ776" s="168"/>
      <c r="HK776" s="168"/>
      <c r="HL776" s="168"/>
      <c r="HM776" s="168"/>
      <c r="HN776" s="168"/>
      <c r="HO776" s="168"/>
      <c r="HP776" s="168"/>
      <c r="HQ776" s="168"/>
      <c r="HR776" s="168"/>
      <c r="HS776" s="168"/>
      <c r="HT776" s="168"/>
      <c r="HU776" s="168"/>
      <c r="HV776" s="168"/>
      <c r="HW776" s="168"/>
      <c r="HX776" s="168"/>
      <c r="HY776" s="168"/>
      <c r="HZ776" s="168"/>
      <c r="IA776" s="168"/>
      <c r="IB776" s="168"/>
      <c r="IC776" s="168"/>
      <c r="ID776" s="168"/>
      <c r="IE776" s="168"/>
      <c r="IF776" s="168"/>
      <c r="IG776" s="168"/>
      <c r="IH776" s="168"/>
      <c r="II776" s="168"/>
      <c r="IJ776" s="168"/>
      <c r="IK776" s="168"/>
      <c r="IL776" s="168"/>
      <c r="IM776" s="168"/>
      <c r="IN776" s="168"/>
      <c r="IO776" s="168"/>
      <c r="IP776" s="168"/>
      <c r="IQ776" s="168"/>
      <c r="IR776" s="168"/>
      <c r="IS776" s="168"/>
      <c r="IT776" s="168"/>
      <c r="IU776" s="168"/>
      <c r="IV776" s="168"/>
      <c r="IW776" s="168"/>
      <c r="IX776" s="168"/>
    </row>
    <row r="777" spans="1:258" ht="12.95" customHeight="1">
      <c r="A777" s="73" t="s">
        <v>848</v>
      </c>
      <c r="B777" s="228"/>
      <c r="C777" s="228"/>
      <c r="D777" s="143">
        <v>210035478</v>
      </c>
      <c r="E777" s="231" t="s">
        <v>3669</v>
      </c>
      <c r="F777" s="233">
        <v>22100395</v>
      </c>
      <c r="G777" s="834"/>
      <c r="H777" s="149" t="s">
        <v>2442</v>
      </c>
      <c r="I777" s="149" t="s">
        <v>2443</v>
      </c>
      <c r="J777" s="395" t="s">
        <v>2444</v>
      </c>
      <c r="K777" s="854" t="s">
        <v>104</v>
      </c>
      <c r="L777" s="190"/>
      <c r="M777" s="65" t="s">
        <v>121</v>
      </c>
      <c r="N777" s="63" t="s">
        <v>83</v>
      </c>
      <c r="O777" s="65" t="s">
        <v>107</v>
      </c>
      <c r="P777" s="37" t="s">
        <v>108</v>
      </c>
      <c r="Q777" s="39" t="s">
        <v>435</v>
      </c>
      <c r="R777" s="41" t="s">
        <v>110</v>
      </c>
      <c r="S777" s="37" t="s">
        <v>107</v>
      </c>
      <c r="T777" s="39" t="s">
        <v>122</v>
      </c>
      <c r="U777" s="37" t="s">
        <v>112</v>
      </c>
      <c r="V777" s="89">
        <v>60</v>
      </c>
      <c r="W777" s="39" t="s">
        <v>113</v>
      </c>
      <c r="X777" s="39"/>
      <c r="Y777" s="60"/>
      <c r="Z777" s="38"/>
      <c r="AA777" s="180">
        <v>30</v>
      </c>
      <c r="AB777" s="181">
        <v>60</v>
      </c>
      <c r="AC777" s="181">
        <v>10</v>
      </c>
      <c r="AD777" s="162" t="s">
        <v>123</v>
      </c>
      <c r="AE777" s="162" t="s">
        <v>115</v>
      </c>
      <c r="AF777" s="92">
        <v>132</v>
      </c>
      <c r="AG777" s="79">
        <v>7815.66</v>
      </c>
      <c r="AH777" s="164">
        <f t="shared" si="46"/>
        <v>1031667.12</v>
      </c>
      <c r="AI777" s="165">
        <f t="shared" si="47"/>
        <v>1155467.1744000001</v>
      </c>
      <c r="AJ777" s="166"/>
      <c r="AK777" s="166"/>
      <c r="AL777" s="166"/>
      <c r="AM777" s="37" t="s">
        <v>116</v>
      </c>
      <c r="AN777" s="37"/>
      <c r="AO777" s="37"/>
      <c r="AP777" s="37"/>
      <c r="AQ777" s="37"/>
      <c r="AR777" s="37" t="s">
        <v>2449</v>
      </c>
      <c r="AS777" s="37"/>
      <c r="AT777" s="37"/>
      <c r="AU777" s="37"/>
      <c r="AV777" s="87"/>
      <c r="AW777" s="87"/>
      <c r="AX777" s="87"/>
      <c r="AY777" s="87"/>
      <c r="AZ777" s="168"/>
      <c r="BA777" s="168"/>
      <c r="BB777" s="168"/>
      <c r="BC777" s="168"/>
      <c r="BD777" s="49">
        <v>623</v>
      </c>
      <c r="BE777" s="168"/>
      <c r="BF777" s="168"/>
      <c r="BG777" s="168"/>
      <c r="BH777" s="168"/>
      <c r="BI777" s="168"/>
      <c r="BJ777" s="168"/>
      <c r="BK777" s="168"/>
      <c r="BL777" s="168"/>
      <c r="BM777" s="168"/>
      <c r="BN777" s="168"/>
      <c r="BO777" s="168"/>
      <c r="BP777" s="168"/>
      <c r="BQ777" s="168"/>
      <c r="BR777" s="168"/>
      <c r="BS777" s="168"/>
      <c r="BT777" s="168"/>
      <c r="BU777" s="168"/>
      <c r="BV777" s="168"/>
      <c r="BW777" s="168"/>
      <c r="BX777" s="168"/>
      <c r="BY777" s="168"/>
      <c r="BZ777" s="168"/>
      <c r="CA777" s="168"/>
      <c r="CB777" s="168"/>
      <c r="CC777" s="168"/>
      <c r="CD777" s="168"/>
      <c r="CE777" s="168"/>
      <c r="CF777" s="168"/>
      <c r="CG777" s="168"/>
      <c r="CH777" s="168"/>
      <c r="CI777" s="168"/>
      <c r="CJ777" s="168"/>
      <c r="CK777" s="168"/>
      <c r="CL777" s="168"/>
      <c r="CM777" s="168"/>
      <c r="CN777" s="168"/>
      <c r="CO777" s="168"/>
      <c r="CP777" s="168"/>
      <c r="CQ777" s="168"/>
      <c r="CR777" s="168"/>
      <c r="CS777" s="168"/>
      <c r="CT777" s="168"/>
      <c r="CU777" s="168"/>
      <c r="CV777" s="168"/>
      <c r="CW777" s="168"/>
      <c r="CX777" s="168"/>
      <c r="CY777" s="168"/>
      <c r="CZ777" s="168"/>
      <c r="DA777" s="168"/>
      <c r="DB777" s="168"/>
      <c r="DC777" s="168"/>
      <c r="DD777" s="168"/>
      <c r="DE777" s="168"/>
      <c r="DF777" s="168"/>
      <c r="DG777" s="168"/>
      <c r="DH777" s="168"/>
      <c r="DI777" s="168"/>
      <c r="DJ777" s="168"/>
      <c r="DK777" s="168"/>
      <c r="DL777" s="168"/>
      <c r="DM777" s="168"/>
      <c r="DN777" s="168"/>
      <c r="DO777" s="168"/>
      <c r="DP777" s="168"/>
      <c r="DQ777" s="168"/>
      <c r="DR777" s="168"/>
      <c r="DS777" s="168"/>
      <c r="DT777" s="168"/>
      <c r="DU777" s="168"/>
      <c r="DV777" s="168"/>
      <c r="DW777" s="168"/>
      <c r="DX777" s="168"/>
      <c r="DY777" s="168"/>
      <c r="DZ777" s="168"/>
      <c r="EA777" s="168"/>
      <c r="EB777" s="168"/>
      <c r="EC777" s="168"/>
      <c r="ED777" s="168"/>
      <c r="EE777" s="168"/>
      <c r="EF777" s="168"/>
      <c r="EG777" s="168"/>
      <c r="EH777" s="168"/>
      <c r="EI777" s="168"/>
      <c r="EJ777" s="168"/>
      <c r="EK777" s="168"/>
      <c r="EL777" s="168"/>
      <c r="EM777" s="168"/>
      <c r="EN777" s="168"/>
      <c r="EO777" s="168"/>
      <c r="EP777" s="168"/>
      <c r="EQ777" s="168"/>
      <c r="ER777" s="168"/>
      <c r="ES777" s="168"/>
      <c r="ET777" s="168"/>
      <c r="EU777" s="168"/>
      <c r="EV777" s="168"/>
      <c r="EW777" s="168"/>
      <c r="EX777" s="168"/>
      <c r="EY777" s="168"/>
      <c r="EZ777" s="168"/>
      <c r="FA777" s="168"/>
      <c r="FB777" s="168"/>
      <c r="FC777" s="168"/>
      <c r="FD777" s="168"/>
      <c r="FE777" s="168"/>
      <c r="FF777" s="168"/>
      <c r="FG777" s="168"/>
      <c r="FH777" s="168"/>
      <c r="FI777" s="168"/>
      <c r="FJ777" s="168"/>
      <c r="FK777" s="168"/>
      <c r="FL777" s="168"/>
      <c r="FM777" s="168"/>
      <c r="FN777" s="168"/>
      <c r="FO777" s="168"/>
      <c r="FP777" s="168"/>
      <c r="FQ777" s="168"/>
      <c r="FR777" s="168"/>
      <c r="FS777" s="168"/>
      <c r="FT777" s="168"/>
      <c r="FU777" s="168"/>
      <c r="FV777" s="168"/>
      <c r="FW777" s="168"/>
      <c r="FX777" s="168"/>
      <c r="FY777" s="168"/>
      <c r="FZ777" s="168"/>
      <c r="GA777" s="168"/>
      <c r="GB777" s="168"/>
      <c r="GC777" s="168"/>
      <c r="GD777" s="168"/>
      <c r="GE777" s="168"/>
      <c r="GF777" s="168"/>
      <c r="GG777" s="168"/>
      <c r="GH777" s="168"/>
      <c r="GI777" s="168"/>
      <c r="GJ777" s="168"/>
      <c r="GK777" s="168"/>
      <c r="GL777" s="168"/>
      <c r="GM777" s="168"/>
      <c r="GN777" s="168"/>
      <c r="GO777" s="168"/>
      <c r="GP777" s="168"/>
      <c r="GQ777" s="168"/>
      <c r="GR777" s="168"/>
      <c r="GS777" s="168"/>
      <c r="GT777" s="168"/>
      <c r="GU777" s="168"/>
      <c r="GV777" s="168"/>
      <c r="GW777" s="168"/>
      <c r="GX777" s="168"/>
      <c r="GY777" s="168"/>
      <c r="GZ777" s="168"/>
      <c r="HA777" s="168"/>
      <c r="HB777" s="168"/>
      <c r="HC777" s="168"/>
      <c r="HD777" s="168"/>
      <c r="HE777" s="168"/>
      <c r="HF777" s="168"/>
      <c r="HG777" s="168"/>
      <c r="HH777" s="168"/>
      <c r="HI777" s="168"/>
      <c r="HJ777" s="168"/>
      <c r="HK777" s="168"/>
      <c r="HL777" s="168"/>
      <c r="HM777" s="168"/>
      <c r="HN777" s="168"/>
      <c r="HO777" s="168"/>
      <c r="HP777" s="168"/>
      <c r="HQ777" s="168"/>
      <c r="HR777" s="168"/>
      <c r="HS777" s="168"/>
      <c r="HT777" s="168"/>
      <c r="HU777" s="168"/>
      <c r="HV777" s="168"/>
      <c r="HW777" s="168"/>
      <c r="HX777" s="168"/>
      <c r="HY777" s="168"/>
      <c r="HZ777" s="168"/>
      <c r="IA777" s="168"/>
      <c r="IB777" s="168"/>
      <c r="IC777" s="168"/>
      <c r="ID777" s="168"/>
      <c r="IE777" s="168"/>
      <c r="IF777" s="168"/>
      <c r="IG777" s="168"/>
      <c r="IH777" s="168"/>
      <c r="II777" s="168"/>
      <c r="IJ777" s="168"/>
      <c r="IK777" s="168"/>
      <c r="IL777" s="168"/>
      <c r="IM777" s="168"/>
      <c r="IN777" s="168"/>
      <c r="IO777" s="168"/>
      <c r="IP777" s="168"/>
      <c r="IQ777" s="168"/>
      <c r="IR777" s="168"/>
      <c r="IS777" s="168"/>
      <c r="IT777" s="168"/>
      <c r="IU777" s="168"/>
      <c r="IV777" s="168"/>
      <c r="IW777" s="168"/>
      <c r="IX777" s="168"/>
    </row>
    <row r="778" spans="1:258" ht="12.95" customHeight="1">
      <c r="A778" s="73" t="s">
        <v>848</v>
      </c>
      <c r="B778" s="228"/>
      <c r="C778" s="228"/>
      <c r="D778" s="143">
        <v>210035479</v>
      </c>
      <c r="E778" s="231" t="s">
        <v>3670</v>
      </c>
      <c r="F778" s="233">
        <v>22100396</v>
      </c>
      <c r="G778" s="37"/>
      <c r="H778" s="37" t="s">
        <v>2442</v>
      </c>
      <c r="I778" s="37" t="s">
        <v>2443</v>
      </c>
      <c r="J778" s="39" t="s">
        <v>2444</v>
      </c>
      <c r="K778" s="37" t="s">
        <v>104</v>
      </c>
      <c r="L778" s="158"/>
      <c r="M778" s="39" t="s">
        <v>121</v>
      </c>
      <c r="N778" s="37" t="s">
        <v>83</v>
      </c>
      <c r="O778" s="39" t="s">
        <v>107</v>
      </c>
      <c r="P778" s="37" t="s">
        <v>108</v>
      </c>
      <c r="Q778" s="39" t="s">
        <v>435</v>
      </c>
      <c r="R778" s="41" t="s">
        <v>110</v>
      </c>
      <c r="S778" s="37" t="s">
        <v>107</v>
      </c>
      <c r="T778" s="39" t="s">
        <v>122</v>
      </c>
      <c r="U778" s="37" t="s">
        <v>112</v>
      </c>
      <c r="V778" s="89">
        <v>60</v>
      </c>
      <c r="W778" s="39" t="s">
        <v>113</v>
      </c>
      <c r="X778" s="39"/>
      <c r="Y778" s="60"/>
      <c r="Z778" s="38"/>
      <c r="AA778" s="180">
        <v>30</v>
      </c>
      <c r="AB778" s="181">
        <v>60</v>
      </c>
      <c r="AC778" s="181">
        <v>10</v>
      </c>
      <c r="AD778" s="162" t="s">
        <v>123</v>
      </c>
      <c r="AE778" s="162" t="s">
        <v>115</v>
      </c>
      <c r="AF778" s="92">
        <v>116</v>
      </c>
      <c r="AG778" s="79">
        <v>5146.9399999999996</v>
      </c>
      <c r="AH778" s="164">
        <f t="shared" si="46"/>
        <v>597045.03999999992</v>
      </c>
      <c r="AI778" s="165">
        <f t="shared" si="47"/>
        <v>668690.44479999994</v>
      </c>
      <c r="AJ778" s="166"/>
      <c r="AK778" s="166"/>
      <c r="AL778" s="166"/>
      <c r="AM778" s="37" t="s">
        <v>116</v>
      </c>
      <c r="AN778" s="37"/>
      <c r="AO778" s="37"/>
      <c r="AP778" s="37"/>
      <c r="AQ778" s="37"/>
      <c r="AR778" s="37" t="s">
        <v>2450</v>
      </c>
      <c r="AS778" s="37"/>
      <c r="AT778" s="37"/>
      <c r="AU778" s="37"/>
      <c r="AV778" s="87"/>
      <c r="AW778" s="87"/>
      <c r="AX778" s="87"/>
      <c r="AY778" s="87"/>
      <c r="AZ778" s="168"/>
      <c r="BA778" s="168"/>
      <c r="BB778" s="168"/>
      <c r="BC778" s="168"/>
      <c r="BD778" s="49">
        <v>624</v>
      </c>
      <c r="BE778" s="168"/>
      <c r="BF778" s="168"/>
      <c r="BG778" s="168"/>
      <c r="BH778" s="168"/>
      <c r="BI778" s="168"/>
      <c r="BJ778" s="168"/>
      <c r="BK778" s="168"/>
      <c r="BL778" s="168"/>
      <c r="BM778" s="168"/>
      <c r="BN778" s="168"/>
      <c r="BO778" s="168"/>
      <c r="BP778" s="168"/>
      <c r="BQ778" s="168"/>
      <c r="BR778" s="168"/>
      <c r="BS778" s="168"/>
      <c r="BT778" s="168"/>
      <c r="BU778" s="168"/>
      <c r="BV778" s="168"/>
      <c r="BW778" s="168"/>
      <c r="BX778" s="168"/>
      <c r="BY778" s="168"/>
      <c r="BZ778" s="168"/>
      <c r="CA778" s="168"/>
      <c r="CB778" s="168"/>
      <c r="CC778" s="168"/>
      <c r="CD778" s="168"/>
      <c r="CE778" s="168"/>
      <c r="CF778" s="168"/>
      <c r="CG778" s="168"/>
      <c r="CH778" s="168"/>
      <c r="CI778" s="168"/>
      <c r="CJ778" s="168"/>
      <c r="CK778" s="168"/>
      <c r="CL778" s="168"/>
      <c r="CM778" s="168"/>
      <c r="CN778" s="168"/>
      <c r="CO778" s="168"/>
      <c r="CP778" s="168"/>
      <c r="CQ778" s="168"/>
      <c r="CR778" s="168"/>
      <c r="CS778" s="168"/>
      <c r="CT778" s="168"/>
      <c r="CU778" s="168"/>
      <c r="CV778" s="168"/>
      <c r="CW778" s="168"/>
      <c r="CX778" s="168"/>
      <c r="CY778" s="168"/>
      <c r="CZ778" s="168"/>
      <c r="DA778" s="168"/>
      <c r="DB778" s="168"/>
      <c r="DC778" s="168"/>
      <c r="DD778" s="168"/>
      <c r="DE778" s="168"/>
      <c r="DF778" s="168"/>
      <c r="DG778" s="168"/>
      <c r="DH778" s="168"/>
      <c r="DI778" s="168"/>
      <c r="DJ778" s="168"/>
      <c r="DK778" s="168"/>
      <c r="DL778" s="168"/>
      <c r="DM778" s="168"/>
      <c r="DN778" s="168"/>
      <c r="DO778" s="168"/>
      <c r="DP778" s="168"/>
      <c r="DQ778" s="168"/>
      <c r="DR778" s="168"/>
      <c r="DS778" s="168"/>
      <c r="DT778" s="168"/>
      <c r="DU778" s="168"/>
      <c r="DV778" s="168"/>
      <c r="DW778" s="168"/>
      <c r="DX778" s="168"/>
      <c r="DY778" s="168"/>
      <c r="DZ778" s="168"/>
      <c r="EA778" s="168"/>
      <c r="EB778" s="168"/>
      <c r="EC778" s="168"/>
      <c r="ED778" s="168"/>
      <c r="EE778" s="168"/>
      <c r="EF778" s="168"/>
      <c r="EG778" s="168"/>
      <c r="EH778" s="168"/>
      <c r="EI778" s="168"/>
      <c r="EJ778" s="168"/>
      <c r="EK778" s="168"/>
      <c r="EL778" s="168"/>
      <c r="EM778" s="168"/>
      <c r="EN778" s="168"/>
      <c r="EO778" s="168"/>
      <c r="EP778" s="168"/>
      <c r="EQ778" s="168"/>
      <c r="ER778" s="168"/>
      <c r="ES778" s="168"/>
      <c r="ET778" s="168"/>
      <c r="EU778" s="168"/>
      <c r="EV778" s="168"/>
      <c r="EW778" s="168"/>
      <c r="EX778" s="168"/>
      <c r="EY778" s="168"/>
      <c r="EZ778" s="168"/>
      <c r="FA778" s="168"/>
      <c r="FB778" s="168"/>
      <c r="FC778" s="168"/>
      <c r="FD778" s="168"/>
      <c r="FE778" s="168"/>
      <c r="FF778" s="168"/>
      <c r="FG778" s="168"/>
      <c r="FH778" s="168"/>
      <c r="FI778" s="168"/>
      <c r="FJ778" s="168"/>
      <c r="FK778" s="168"/>
      <c r="FL778" s="168"/>
      <c r="FM778" s="168"/>
      <c r="FN778" s="168"/>
      <c r="FO778" s="168"/>
      <c r="FP778" s="168"/>
      <c r="FQ778" s="168"/>
      <c r="FR778" s="168"/>
      <c r="FS778" s="168"/>
      <c r="FT778" s="168"/>
      <c r="FU778" s="168"/>
      <c r="FV778" s="168"/>
      <c r="FW778" s="168"/>
      <c r="FX778" s="168"/>
      <c r="FY778" s="168"/>
      <c r="FZ778" s="168"/>
      <c r="GA778" s="168"/>
      <c r="GB778" s="168"/>
      <c r="GC778" s="168"/>
      <c r="GD778" s="168"/>
      <c r="GE778" s="168"/>
      <c r="GF778" s="168"/>
      <c r="GG778" s="168"/>
      <c r="GH778" s="168"/>
      <c r="GI778" s="168"/>
      <c r="GJ778" s="168"/>
      <c r="GK778" s="168"/>
      <c r="GL778" s="168"/>
      <c r="GM778" s="168"/>
      <c r="GN778" s="168"/>
      <c r="GO778" s="168"/>
      <c r="GP778" s="168"/>
      <c r="GQ778" s="168"/>
      <c r="GR778" s="168"/>
      <c r="GS778" s="168"/>
      <c r="GT778" s="168"/>
      <c r="GU778" s="168"/>
      <c r="GV778" s="168"/>
      <c r="GW778" s="168"/>
      <c r="GX778" s="168"/>
      <c r="GY778" s="168"/>
      <c r="GZ778" s="168"/>
      <c r="HA778" s="168"/>
      <c r="HB778" s="168"/>
      <c r="HC778" s="168"/>
      <c r="HD778" s="168"/>
      <c r="HE778" s="168"/>
      <c r="HF778" s="168"/>
      <c r="HG778" s="168"/>
      <c r="HH778" s="168"/>
      <c r="HI778" s="168"/>
      <c r="HJ778" s="168"/>
      <c r="HK778" s="168"/>
      <c r="HL778" s="168"/>
      <c r="HM778" s="168"/>
      <c r="HN778" s="168"/>
      <c r="HO778" s="168"/>
      <c r="HP778" s="168"/>
      <c r="HQ778" s="168"/>
      <c r="HR778" s="168"/>
      <c r="HS778" s="168"/>
      <c r="HT778" s="168"/>
      <c r="HU778" s="168"/>
      <c r="HV778" s="168"/>
      <c r="HW778" s="168"/>
      <c r="HX778" s="168"/>
      <c r="HY778" s="168"/>
      <c r="HZ778" s="168"/>
      <c r="IA778" s="168"/>
      <c r="IB778" s="168"/>
      <c r="IC778" s="168"/>
      <c r="ID778" s="168"/>
      <c r="IE778" s="168"/>
      <c r="IF778" s="168"/>
      <c r="IG778" s="168"/>
      <c r="IH778" s="168"/>
      <c r="II778" s="168"/>
      <c r="IJ778" s="168"/>
      <c r="IK778" s="168"/>
      <c r="IL778" s="168"/>
      <c r="IM778" s="168"/>
      <c r="IN778" s="168"/>
      <c r="IO778" s="168"/>
      <c r="IP778" s="168"/>
      <c r="IQ778" s="168"/>
      <c r="IR778" s="168"/>
      <c r="IS778" s="168"/>
      <c r="IT778" s="168"/>
      <c r="IU778" s="168"/>
      <c r="IV778" s="168"/>
      <c r="IW778" s="168"/>
      <c r="IX778" s="168"/>
    </row>
    <row r="779" spans="1:258" ht="12.95" customHeight="1">
      <c r="A779" s="73" t="s">
        <v>2152</v>
      </c>
      <c r="B779" s="228"/>
      <c r="C779" s="228"/>
      <c r="D779" s="143">
        <v>220016439</v>
      </c>
      <c r="E779" s="231" t="s">
        <v>3742</v>
      </c>
      <c r="F779" s="233"/>
      <c r="G779" s="169"/>
      <c r="H779" s="169" t="s">
        <v>2451</v>
      </c>
      <c r="I779" s="170" t="s">
        <v>2452</v>
      </c>
      <c r="J779" s="169" t="s">
        <v>2453</v>
      </c>
      <c r="K779" s="169" t="s">
        <v>104</v>
      </c>
      <c r="L779" s="158"/>
      <c r="M779" s="170"/>
      <c r="N779" s="171" t="s">
        <v>106</v>
      </c>
      <c r="O779" s="171" t="s">
        <v>107</v>
      </c>
      <c r="P779" s="169" t="s">
        <v>108</v>
      </c>
      <c r="Q779" s="194" t="s">
        <v>435</v>
      </c>
      <c r="R779" s="169" t="s">
        <v>110</v>
      </c>
      <c r="S779" s="171" t="s">
        <v>107</v>
      </c>
      <c r="T779" s="169" t="s">
        <v>122</v>
      </c>
      <c r="U779" s="169" t="s">
        <v>112</v>
      </c>
      <c r="V779" s="171">
        <v>60</v>
      </c>
      <c r="W779" s="170" t="s">
        <v>113</v>
      </c>
      <c r="X779" s="171"/>
      <c r="Y779" s="171"/>
      <c r="Z779" s="171"/>
      <c r="AA779" s="172"/>
      <c r="AB779" s="173">
        <v>90</v>
      </c>
      <c r="AC779" s="173">
        <v>10</v>
      </c>
      <c r="AD779" s="174" t="s">
        <v>129</v>
      </c>
      <c r="AE779" s="169" t="s">
        <v>115</v>
      </c>
      <c r="AF779" s="175">
        <v>23</v>
      </c>
      <c r="AG779" s="176">
        <v>51404.85</v>
      </c>
      <c r="AH779" s="164">
        <f t="shared" si="46"/>
        <v>1182311.55</v>
      </c>
      <c r="AI779" s="165">
        <f t="shared" si="47"/>
        <v>1324188.9360000002</v>
      </c>
      <c r="AJ779" s="166"/>
      <c r="AK779" s="166"/>
      <c r="AL779" s="166"/>
      <c r="AM779" s="177" t="s">
        <v>116</v>
      </c>
      <c r="AN779" s="169"/>
      <c r="AO779" s="169"/>
      <c r="AP779" s="169"/>
      <c r="AQ779" s="169"/>
      <c r="AR779" s="169" t="s">
        <v>2454</v>
      </c>
      <c r="AS779" s="169"/>
      <c r="AT779" s="169"/>
      <c r="AU779" s="169"/>
      <c r="AV779" s="87"/>
      <c r="AW779" s="87"/>
      <c r="AX779" s="87"/>
      <c r="AY779" s="87"/>
      <c r="AZ779" s="168"/>
      <c r="BA779" s="168"/>
      <c r="BB779" s="168"/>
      <c r="BC779" s="168"/>
      <c r="BD779" s="49">
        <v>625</v>
      </c>
      <c r="BE779" s="168"/>
      <c r="BF779" s="168"/>
      <c r="BG779" s="168"/>
      <c r="BH779" s="168"/>
      <c r="BI779" s="168"/>
      <c r="BJ779" s="168"/>
      <c r="BK779" s="168"/>
      <c r="BL779" s="168"/>
      <c r="BM779" s="168"/>
      <c r="BN779" s="168"/>
      <c r="BO779" s="168"/>
      <c r="BP779" s="168"/>
      <c r="BQ779" s="168"/>
      <c r="BR779" s="168"/>
      <c r="BS779" s="168"/>
      <c r="BT779" s="168"/>
      <c r="BU779" s="168"/>
      <c r="BV779" s="168"/>
      <c r="BW779" s="168"/>
      <c r="BX779" s="168"/>
      <c r="BY779" s="168"/>
      <c r="BZ779" s="168"/>
      <c r="CA779" s="168"/>
      <c r="CB779" s="168"/>
      <c r="CC779" s="168"/>
      <c r="CD779" s="168"/>
      <c r="CE779" s="168"/>
      <c r="CF779" s="168"/>
      <c r="CG779" s="168"/>
      <c r="CH779" s="168"/>
      <c r="CI779" s="168"/>
      <c r="CJ779" s="168"/>
      <c r="CK779" s="168"/>
      <c r="CL779" s="168"/>
      <c r="CM779" s="168"/>
      <c r="CN779" s="168"/>
      <c r="CO779" s="168"/>
      <c r="CP779" s="168"/>
      <c r="CQ779" s="168"/>
      <c r="CR779" s="168"/>
      <c r="CS779" s="168"/>
      <c r="CT779" s="168"/>
      <c r="CU779" s="168"/>
      <c r="CV779" s="168"/>
      <c r="CW779" s="168"/>
      <c r="CX779" s="168"/>
      <c r="CY779" s="168"/>
      <c r="CZ779" s="168"/>
      <c r="DA779" s="168"/>
      <c r="DB779" s="168"/>
      <c r="DC779" s="168"/>
      <c r="DD779" s="168"/>
      <c r="DE779" s="168"/>
      <c r="DF779" s="168"/>
      <c r="DG779" s="168"/>
      <c r="DH779" s="168"/>
      <c r="DI779" s="168"/>
      <c r="DJ779" s="168"/>
      <c r="DK779" s="168"/>
      <c r="DL779" s="168"/>
      <c r="DM779" s="168"/>
      <c r="DN779" s="168"/>
      <c r="DO779" s="168"/>
      <c r="DP779" s="168"/>
      <c r="DQ779" s="168"/>
      <c r="DR779" s="168"/>
      <c r="DS779" s="168"/>
      <c r="DT779" s="168"/>
      <c r="DU779" s="168"/>
      <c r="DV779" s="168"/>
      <c r="DW779" s="168"/>
      <c r="DX779" s="168"/>
      <c r="DY779" s="168"/>
      <c r="DZ779" s="168"/>
      <c r="EA779" s="168"/>
      <c r="EB779" s="168"/>
      <c r="EC779" s="168"/>
      <c r="ED779" s="168"/>
      <c r="EE779" s="168"/>
      <c r="EF779" s="168"/>
      <c r="EG779" s="168"/>
      <c r="EH779" s="168"/>
      <c r="EI779" s="168"/>
      <c r="EJ779" s="168"/>
      <c r="EK779" s="168"/>
      <c r="EL779" s="168"/>
      <c r="EM779" s="168"/>
      <c r="EN779" s="168"/>
      <c r="EO779" s="168"/>
      <c r="EP779" s="168"/>
      <c r="EQ779" s="168"/>
      <c r="ER779" s="168"/>
      <c r="ES779" s="168"/>
      <c r="ET779" s="168"/>
      <c r="EU779" s="168"/>
      <c r="EV779" s="168"/>
      <c r="EW779" s="168"/>
      <c r="EX779" s="168"/>
      <c r="EY779" s="168"/>
      <c r="EZ779" s="168"/>
      <c r="FA779" s="168"/>
      <c r="FB779" s="168"/>
      <c r="FC779" s="168"/>
      <c r="FD779" s="168"/>
      <c r="FE779" s="168"/>
      <c r="FF779" s="168"/>
      <c r="FG779" s="168"/>
      <c r="FH779" s="168"/>
      <c r="FI779" s="168"/>
      <c r="FJ779" s="168"/>
      <c r="FK779" s="168"/>
      <c r="FL779" s="168"/>
      <c r="FM779" s="168"/>
      <c r="FN779" s="168"/>
      <c r="FO779" s="168"/>
      <c r="FP779" s="168"/>
      <c r="FQ779" s="168"/>
      <c r="FR779" s="168"/>
      <c r="FS779" s="168"/>
      <c r="FT779" s="168"/>
      <c r="FU779" s="168"/>
      <c r="FV779" s="168"/>
      <c r="FW779" s="168"/>
      <c r="FX779" s="168"/>
      <c r="FY779" s="168"/>
      <c r="FZ779" s="168"/>
      <c r="GA779" s="168"/>
      <c r="GB779" s="168"/>
      <c r="GC779" s="168"/>
      <c r="GD779" s="168"/>
      <c r="GE779" s="168"/>
      <c r="GF779" s="168"/>
      <c r="GG779" s="168"/>
      <c r="GH779" s="168"/>
      <c r="GI779" s="168"/>
      <c r="GJ779" s="168"/>
      <c r="GK779" s="168"/>
      <c r="GL779" s="168"/>
      <c r="GM779" s="168"/>
      <c r="GN779" s="168"/>
      <c r="GO779" s="168"/>
      <c r="GP779" s="168"/>
      <c r="GQ779" s="168"/>
      <c r="GR779" s="168"/>
      <c r="GS779" s="168"/>
      <c r="GT779" s="168"/>
      <c r="GU779" s="168"/>
      <c r="GV779" s="168"/>
      <c r="GW779" s="168"/>
      <c r="GX779" s="168"/>
      <c r="GY779" s="168"/>
      <c r="GZ779" s="168"/>
      <c r="HA779" s="168"/>
      <c r="HB779" s="168"/>
      <c r="HC779" s="168"/>
      <c r="HD779" s="168"/>
      <c r="HE779" s="168"/>
      <c r="HF779" s="168"/>
      <c r="HG779" s="168"/>
      <c r="HH779" s="168"/>
      <c r="HI779" s="168"/>
      <c r="HJ779" s="168"/>
      <c r="HK779" s="168"/>
      <c r="HL779" s="168"/>
      <c r="HM779" s="168"/>
      <c r="HN779" s="168"/>
      <c r="HO779" s="168"/>
      <c r="HP779" s="168"/>
      <c r="HQ779" s="168"/>
      <c r="HR779" s="168"/>
      <c r="HS779" s="168"/>
      <c r="HT779" s="168"/>
      <c r="HU779" s="168"/>
      <c r="HV779" s="168"/>
      <c r="HW779" s="168"/>
      <c r="HX779" s="168"/>
      <c r="HY779" s="168"/>
      <c r="HZ779" s="168"/>
      <c r="IA779" s="168"/>
      <c r="IB779" s="168"/>
      <c r="IC779" s="168"/>
      <c r="ID779" s="168"/>
      <c r="IE779" s="168"/>
      <c r="IF779" s="168"/>
      <c r="IG779" s="168"/>
      <c r="IH779" s="168"/>
      <c r="II779" s="168"/>
      <c r="IJ779" s="168"/>
      <c r="IK779" s="168"/>
      <c r="IL779" s="168"/>
      <c r="IM779" s="168"/>
      <c r="IN779" s="168"/>
      <c r="IO779" s="168"/>
      <c r="IP779" s="168"/>
      <c r="IQ779" s="168"/>
      <c r="IR779" s="168"/>
      <c r="IS779" s="168"/>
      <c r="IT779" s="168"/>
      <c r="IU779" s="168"/>
      <c r="IV779" s="168"/>
      <c r="IW779" s="168"/>
      <c r="IX779" s="168"/>
    </row>
    <row r="780" spans="1:258" ht="12.95" customHeight="1">
      <c r="A780" s="73" t="s">
        <v>350</v>
      </c>
      <c r="B780" s="228"/>
      <c r="C780" s="228"/>
      <c r="D780" s="143">
        <v>250003764</v>
      </c>
      <c r="E780" s="231" t="s">
        <v>1540</v>
      </c>
      <c r="F780" s="233">
        <v>22100684</v>
      </c>
      <c r="G780" s="37"/>
      <c r="H780" s="37" t="s">
        <v>2455</v>
      </c>
      <c r="I780" s="37" t="s">
        <v>2456</v>
      </c>
      <c r="J780" s="37" t="s">
        <v>2457</v>
      </c>
      <c r="K780" s="37" t="s">
        <v>104</v>
      </c>
      <c r="L780" s="158" t="s">
        <v>105</v>
      </c>
      <c r="M780" s="37"/>
      <c r="N780" s="39" t="s">
        <v>106</v>
      </c>
      <c r="O780" s="39" t="s">
        <v>107</v>
      </c>
      <c r="P780" s="37" t="s">
        <v>108</v>
      </c>
      <c r="Q780" s="39" t="s">
        <v>435</v>
      </c>
      <c r="R780" s="37" t="s">
        <v>110</v>
      </c>
      <c r="S780" s="39" t="s">
        <v>107</v>
      </c>
      <c r="T780" s="37" t="s">
        <v>122</v>
      </c>
      <c r="U780" s="37" t="s">
        <v>112</v>
      </c>
      <c r="V780" s="89">
        <v>60</v>
      </c>
      <c r="W780" s="37" t="s">
        <v>113</v>
      </c>
      <c r="X780" s="39"/>
      <c r="Y780" s="39"/>
      <c r="Z780" s="39"/>
      <c r="AA780" s="60"/>
      <c r="AB780" s="38">
        <v>90</v>
      </c>
      <c r="AC780" s="38">
        <v>10</v>
      </c>
      <c r="AD780" s="162" t="s">
        <v>123</v>
      </c>
      <c r="AE780" s="186" t="s">
        <v>115</v>
      </c>
      <c r="AF780" s="163">
        <v>14</v>
      </c>
      <c r="AG780" s="92">
        <v>3436.4</v>
      </c>
      <c r="AH780" s="164">
        <f t="shared" si="46"/>
        <v>48109.599999999999</v>
      </c>
      <c r="AI780" s="165">
        <f t="shared" si="47"/>
        <v>53882.752</v>
      </c>
      <c r="AJ780" s="166"/>
      <c r="AK780" s="166"/>
      <c r="AL780" s="166"/>
      <c r="AM780" s="35" t="s">
        <v>116</v>
      </c>
      <c r="AN780" s="37"/>
      <c r="AO780" s="37"/>
      <c r="AP780" s="37"/>
      <c r="AQ780" s="37"/>
      <c r="AR780" s="37" t="s">
        <v>2458</v>
      </c>
      <c r="AS780" s="37"/>
      <c r="AT780" s="37"/>
      <c r="AU780" s="37"/>
      <c r="AV780" s="87"/>
      <c r="AW780" s="87"/>
      <c r="AX780" s="87"/>
      <c r="AY780" s="87"/>
      <c r="AZ780" s="168"/>
      <c r="BA780" s="168"/>
      <c r="BB780" s="168"/>
      <c r="BC780" s="168"/>
      <c r="BD780" s="49">
        <v>626</v>
      </c>
      <c r="BE780" s="168"/>
      <c r="BF780" s="168"/>
      <c r="BG780" s="168"/>
      <c r="BH780" s="168"/>
      <c r="BI780" s="168"/>
      <c r="BJ780" s="168"/>
      <c r="BK780" s="168"/>
      <c r="BL780" s="168"/>
      <c r="BM780" s="168"/>
      <c r="BN780" s="168"/>
      <c r="BO780" s="168"/>
      <c r="BP780" s="168"/>
      <c r="BQ780" s="168"/>
      <c r="BR780" s="168"/>
      <c r="BS780" s="168"/>
      <c r="BT780" s="168"/>
      <c r="BU780" s="168"/>
      <c r="BV780" s="168"/>
      <c r="BW780" s="168"/>
      <c r="BX780" s="168"/>
      <c r="BY780" s="168"/>
      <c r="BZ780" s="168"/>
      <c r="CA780" s="168"/>
      <c r="CB780" s="168"/>
      <c r="CC780" s="168"/>
      <c r="CD780" s="168"/>
      <c r="CE780" s="168"/>
      <c r="CF780" s="168"/>
      <c r="CG780" s="168"/>
      <c r="CH780" s="168"/>
      <c r="CI780" s="168"/>
      <c r="CJ780" s="168"/>
      <c r="CK780" s="168"/>
      <c r="CL780" s="168"/>
      <c r="CM780" s="168"/>
      <c r="CN780" s="168"/>
      <c r="CO780" s="168"/>
      <c r="CP780" s="168"/>
      <c r="CQ780" s="168"/>
      <c r="CR780" s="168"/>
      <c r="CS780" s="168"/>
      <c r="CT780" s="168"/>
      <c r="CU780" s="168"/>
      <c r="CV780" s="168"/>
      <c r="CW780" s="168"/>
      <c r="CX780" s="168"/>
      <c r="CY780" s="168"/>
      <c r="CZ780" s="168"/>
      <c r="DA780" s="168"/>
      <c r="DB780" s="168"/>
      <c r="DC780" s="168"/>
      <c r="DD780" s="168"/>
      <c r="DE780" s="168"/>
      <c r="DF780" s="168"/>
      <c r="DG780" s="168"/>
      <c r="DH780" s="168"/>
      <c r="DI780" s="168"/>
      <c r="DJ780" s="168"/>
      <c r="DK780" s="168"/>
      <c r="DL780" s="168"/>
      <c r="DM780" s="168"/>
      <c r="DN780" s="168"/>
      <c r="DO780" s="168"/>
      <c r="DP780" s="168"/>
      <c r="DQ780" s="168"/>
      <c r="DR780" s="168"/>
      <c r="DS780" s="168"/>
      <c r="DT780" s="168"/>
      <c r="DU780" s="168"/>
      <c r="DV780" s="168"/>
      <c r="DW780" s="168"/>
      <c r="DX780" s="168"/>
      <c r="DY780" s="168"/>
      <c r="DZ780" s="168"/>
      <c r="EA780" s="168"/>
      <c r="EB780" s="168"/>
      <c r="EC780" s="168"/>
      <c r="ED780" s="168"/>
      <c r="EE780" s="168"/>
      <c r="EF780" s="168"/>
      <c r="EG780" s="168"/>
      <c r="EH780" s="168"/>
      <c r="EI780" s="168"/>
      <c r="EJ780" s="168"/>
      <c r="EK780" s="168"/>
      <c r="EL780" s="168"/>
      <c r="EM780" s="168"/>
      <c r="EN780" s="168"/>
      <c r="EO780" s="168"/>
      <c r="EP780" s="168"/>
      <c r="EQ780" s="168"/>
      <c r="ER780" s="168"/>
      <c r="ES780" s="168"/>
      <c r="ET780" s="168"/>
      <c r="EU780" s="168"/>
      <c r="EV780" s="168"/>
      <c r="EW780" s="168"/>
      <c r="EX780" s="168"/>
      <c r="EY780" s="168"/>
      <c r="EZ780" s="168"/>
      <c r="FA780" s="168"/>
      <c r="FB780" s="168"/>
      <c r="FC780" s="168"/>
      <c r="FD780" s="168"/>
      <c r="FE780" s="168"/>
      <c r="FF780" s="168"/>
      <c r="FG780" s="168"/>
      <c r="FH780" s="168"/>
      <c r="FI780" s="168"/>
      <c r="FJ780" s="168"/>
      <c r="FK780" s="168"/>
      <c r="FL780" s="168"/>
      <c r="FM780" s="168"/>
      <c r="FN780" s="168"/>
      <c r="FO780" s="168"/>
      <c r="FP780" s="168"/>
      <c r="FQ780" s="168"/>
      <c r="FR780" s="168"/>
      <c r="FS780" s="168"/>
      <c r="FT780" s="168"/>
      <c r="FU780" s="168"/>
      <c r="FV780" s="168"/>
      <c r="FW780" s="168"/>
      <c r="FX780" s="168"/>
      <c r="FY780" s="168"/>
      <c r="FZ780" s="168"/>
      <c r="GA780" s="168"/>
      <c r="GB780" s="168"/>
      <c r="GC780" s="168"/>
      <c r="GD780" s="168"/>
      <c r="GE780" s="168"/>
      <c r="GF780" s="168"/>
      <c r="GG780" s="168"/>
      <c r="GH780" s="168"/>
      <c r="GI780" s="168"/>
      <c r="GJ780" s="168"/>
      <c r="GK780" s="168"/>
      <c r="GL780" s="168"/>
      <c r="GM780" s="168"/>
      <c r="GN780" s="168"/>
      <c r="GO780" s="168"/>
      <c r="GP780" s="168"/>
      <c r="GQ780" s="168"/>
      <c r="GR780" s="168"/>
      <c r="GS780" s="168"/>
      <c r="GT780" s="168"/>
      <c r="GU780" s="168"/>
      <c r="GV780" s="168"/>
      <c r="GW780" s="168"/>
      <c r="GX780" s="168"/>
      <c r="GY780" s="168"/>
      <c r="GZ780" s="168"/>
      <c r="HA780" s="168"/>
      <c r="HB780" s="168"/>
      <c r="HC780" s="168"/>
      <c r="HD780" s="168"/>
      <c r="HE780" s="168"/>
      <c r="HF780" s="168"/>
      <c r="HG780" s="168"/>
      <c r="HH780" s="168"/>
      <c r="HI780" s="168"/>
      <c r="HJ780" s="168"/>
      <c r="HK780" s="168"/>
      <c r="HL780" s="168"/>
      <c r="HM780" s="168"/>
      <c r="HN780" s="168"/>
      <c r="HO780" s="168"/>
      <c r="HP780" s="168"/>
      <c r="HQ780" s="168"/>
      <c r="HR780" s="168"/>
      <c r="HS780" s="168"/>
      <c r="HT780" s="168"/>
      <c r="HU780" s="168"/>
      <c r="HV780" s="168"/>
      <c r="HW780" s="168"/>
      <c r="HX780" s="168"/>
      <c r="HY780" s="168"/>
      <c r="HZ780" s="168"/>
      <c r="IA780" s="168"/>
      <c r="IB780" s="168"/>
      <c r="IC780" s="168"/>
      <c r="ID780" s="168"/>
      <c r="IE780" s="168"/>
      <c r="IF780" s="168"/>
      <c r="IG780" s="168"/>
      <c r="IH780" s="168"/>
      <c r="II780" s="168"/>
      <c r="IJ780" s="168"/>
      <c r="IK780" s="168"/>
      <c r="IL780" s="168"/>
      <c r="IM780" s="168"/>
      <c r="IN780" s="168"/>
      <c r="IO780" s="168"/>
      <c r="IP780" s="168"/>
      <c r="IQ780" s="168"/>
      <c r="IR780" s="168"/>
      <c r="IS780" s="168"/>
      <c r="IT780" s="168"/>
      <c r="IU780" s="168"/>
      <c r="IV780" s="168"/>
      <c r="IW780" s="168"/>
      <c r="IX780" s="168"/>
    </row>
    <row r="781" spans="1:258" ht="12.95" customHeight="1">
      <c r="A781" s="73" t="s">
        <v>333</v>
      </c>
      <c r="B781" s="228"/>
      <c r="C781" s="228"/>
      <c r="D781" s="143">
        <v>210013059</v>
      </c>
      <c r="E781" s="231" t="s">
        <v>3671</v>
      </c>
      <c r="F781" s="233">
        <v>22100581</v>
      </c>
      <c r="G781" s="169"/>
      <c r="H781" s="169" t="s">
        <v>2459</v>
      </c>
      <c r="I781" s="170" t="s">
        <v>2460</v>
      </c>
      <c r="J781" s="169" t="s">
        <v>2461</v>
      </c>
      <c r="K781" s="169" t="s">
        <v>104</v>
      </c>
      <c r="L781" s="158"/>
      <c r="M781" s="169"/>
      <c r="N781" s="171" t="s">
        <v>106</v>
      </c>
      <c r="O781" s="171" t="s">
        <v>107</v>
      </c>
      <c r="P781" s="169" t="s">
        <v>108</v>
      </c>
      <c r="Q781" s="462" t="s">
        <v>1094</v>
      </c>
      <c r="R781" s="169" t="s">
        <v>110</v>
      </c>
      <c r="S781" s="171" t="s">
        <v>107</v>
      </c>
      <c r="T781" s="169" t="s">
        <v>122</v>
      </c>
      <c r="U781" s="169" t="s">
        <v>112</v>
      </c>
      <c r="V781" s="171">
        <v>60</v>
      </c>
      <c r="W781" s="170" t="s">
        <v>113</v>
      </c>
      <c r="X781" s="171"/>
      <c r="Y781" s="171"/>
      <c r="Z781" s="171"/>
      <c r="AA781" s="172"/>
      <c r="AB781" s="173">
        <v>90</v>
      </c>
      <c r="AC781" s="173">
        <v>10</v>
      </c>
      <c r="AD781" s="174" t="s">
        <v>129</v>
      </c>
      <c r="AE781" s="169" t="s">
        <v>115</v>
      </c>
      <c r="AF781" s="175">
        <v>4</v>
      </c>
      <c r="AG781" s="176">
        <v>126896.22</v>
      </c>
      <c r="AH781" s="164">
        <f t="shared" si="46"/>
        <v>507584.88</v>
      </c>
      <c r="AI781" s="165">
        <f t="shared" si="47"/>
        <v>568495.06560000009</v>
      </c>
      <c r="AJ781" s="166"/>
      <c r="AK781" s="166"/>
      <c r="AL781" s="166"/>
      <c r="AM781" s="177" t="s">
        <v>116</v>
      </c>
      <c r="AN781" s="169"/>
      <c r="AO781" s="169"/>
      <c r="AP781" s="169"/>
      <c r="AQ781" s="169"/>
      <c r="AR781" s="169" t="s">
        <v>2462</v>
      </c>
      <c r="AS781" s="169"/>
      <c r="AT781" s="169"/>
      <c r="AU781" s="169"/>
      <c r="AV781" s="87"/>
      <c r="AW781" s="87"/>
      <c r="AX781" s="87"/>
      <c r="AY781" s="87"/>
      <c r="AZ781" s="168"/>
      <c r="BA781" s="168"/>
      <c r="BB781" s="168"/>
      <c r="BC781" s="168"/>
      <c r="BD781" s="49">
        <v>627</v>
      </c>
      <c r="BE781" s="168"/>
      <c r="BF781" s="168"/>
      <c r="BG781" s="168"/>
      <c r="BH781" s="168"/>
      <c r="BI781" s="168"/>
      <c r="BJ781" s="168"/>
      <c r="BK781" s="168"/>
      <c r="BL781" s="168"/>
      <c r="BM781" s="168"/>
      <c r="BN781" s="168"/>
      <c r="BO781" s="168"/>
      <c r="BP781" s="168"/>
      <c r="BQ781" s="168"/>
      <c r="BR781" s="168"/>
      <c r="BS781" s="168"/>
      <c r="BT781" s="168"/>
      <c r="BU781" s="168"/>
      <c r="BV781" s="168"/>
      <c r="BW781" s="168"/>
      <c r="BX781" s="168"/>
      <c r="BY781" s="168"/>
      <c r="BZ781" s="168"/>
      <c r="CA781" s="168"/>
      <c r="CB781" s="168"/>
      <c r="CC781" s="168"/>
      <c r="CD781" s="168"/>
      <c r="CE781" s="168"/>
      <c r="CF781" s="168"/>
      <c r="CG781" s="168"/>
      <c r="CH781" s="168"/>
      <c r="CI781" s="168"/>
      <c r="CJ781" s="168"/>
      <c r="CK781" s="168"/>
      <c r="CL781" s="168"/>
      <c r="CM781" s="168"/>
      <c r="CN781" s="168"/>
      <c r="CO781" s="168"/>
      <c r="CP781" s="168"/>
      <c r="CQ781" s="168"/>
      <c r="CR781" s="168"/>
      <c r="CS781" s="168"/>
      <c r="CT781" s="168"/>
      <c r="CU781" s="168"/>
      <c r="CV781" s="168"/>
      <c r="CW781" s="168"/>
      <c r="CX781" s="168"/>
      <c r="CY781" s="168"/>
      <c r="CZ781" s="168"/>
      <c r="DA781" s="168"/>
      <c r="DB781" s="168"/>
      <c r="DC781" s="168"/>
      <c r="DD781" s="168"/>
      <c r="DE781" s="168"/>
      <c r="DF781" s="168"/>
      <c r="DG781" s="168"/>
      <c r="DH781" s="168"/>
      <c r="DI781" s="168"/>
      <c r="DJ781" s="168"/>
      <c r="DK781" s="168"/>
      <c r="DL781" s="168"/>
      <c r="DM781" s="168"/>
      <c r="DN781" s="168"/>
      <c r="DO781" s="168"/>
      <c r="DP781" s="168"/>
      <c r="DQ781" s="168"/>
      <c r="DR781" s="168"/>
      <c r="DS781" s="168"/>
      <c r="DT781" s="168"/>
      <c r="DU781" s="168"/>
      <c r="DV781" s="168"/>
      <c r="DW781" s="168"/>
      <c r="DX781" s="168"/>
      <c r="DY781" s="168"/>
      <c r="DZ781" s="168"/>
      <c r="EA781" s="168"/>
      <c r="EB781" s="168"/>
      <c r="EC781" s="168"/>
      <c r="ED781" s="168"/>
      <c r="EE781" s="168"/>
      <c r="EF781" s="168"/>
      <c r="EG781" s="168"/>
      <c r="EH781" s="168"/>
      <c r="EI781" s="168"/>
      <c r="EJ781" s="168"/>
      <c r="EK781" s="168"/>
      <c r="EL781" s="168"/>
      <c r="EM781" s="168"/>
      <c r="EN781" s="168"/>
      <c r="EO781" s="168"/>
      <c r="EP781" s="168"/>
      <c r="EQ781" s="168"/>
      <c r="ER781" s="168"/>
      <c r="ES781" s="168"/>
      <c r="ET781" s="168"/>
      <c r="EU781" s="168"/>
      <c r="EV781" s="168"/>
      <c r="EW781" s="168"/>
      <c r="EX781" s="168"/>
      <c r="EY781" s="168"/>
      <c r="EZ781" s="168"/>
      <c r="FA781" s="168"/>
      <c r="FB781" s="168"/>
      <c r="FC781" s="168"/>
      <c r="FD781" s="168"/>
      <c r="FE781" s="168"/>
      <c r="FF781" s="168"/>
      <c r="FG781" s="168"/>
      <c r="FH781" s="168"/>
      <c r="FI781" s="168"/>
      <c r="FJ781" s="168"/>
      <c r="FK781" s="168"/>
      <c r="FL781" s="168"/>
      <c r="FM781" s="168"/>
      <c r="FN781" s="168"/>
      <c r="FO781" s="168"/>
      <c r="FP781" s="168"/>
      <c r="FQ781" s="168"/>
      <c r="FR781" s="168"/>
      <c r="FS781" s="168"/>
      <c r="FT781" s="168"/>
      <c r="FU781" s="168"/>
      <c r="FV781" s="168"/>
      <c r="FW781" s="168"/>
      <c r="FX781" s="168"/>
      <c r="FY781" s="168"/>
      <c r="FZ781" s="168"/>
      <c r="GA781" s="168"/>
      <c r="GB781" s="168"/>
      <c r="GC781" s="168"/>
      <c r="GD781" s="168"/>
      <c r="GE781" s="168"/>
      <c r="GF781" s="168"/>
      <c r="GG781" s="168"/>
      <c r="GH781" s="168"/>
      <c r="GI781" s="168"/>
      <c r="GJ781" s="168"/>
      <c r="GK781" s="168"/>
      <c r="GL781" s="168"/>
      <c r="GM781" s="168"/>
      <c r="GN781" s="168"/>
      <c r="GO781" s="168"/>
      <c r="GP781" s="168"/>
      <c r="GQ781" s="168"/>
      <c r="GR781" s="168"/>
      <c r="GS781" s="168"/>
      <c r="GT781" s="168"/>
      <c r="GU781" s="168"/>
      <c r="GV781" s="168"/>
      <c r="GW781" s="168"/>
      <c r="GX781" s="168"/>
      <c r="GY781" s="168"/>
      <c r="GZ781" s="168"/>
      <c r="HA781" s="168"/>
      <c r="HB781" s="168"/>
      <c r="HC781" s="168"/>
      <c r="HD781" s="168"/>
      <c r="HE781" s="168"/>
      <c r="HF781" s="168"/>
      <c r="HG781" s="168"/>
      <c r="HH781" s="168"/>
      <c r="HI781" s="168"/>
      <c r="HJ781" s="168"/>
      <c r="HK781" s="168"/>
      <c r="HL781" s="168"/>
      <c r="HM781" s="168"/>
      <c r="HN781" s="168"/>
      <c r="HO781" s="168"/>
      <c r="HP781" s="168"/>
      <c r="HQ781" s="168"/>
      <c r="HR781" s="168"/>
      <c r="HS781" s="168"/>
      <c r="HT781" s="168"/>
      <c r="HU781" s="168"/>
      <c r="HV781" s="168"/>
      <c r="HW781" s="168"/>
      <c r="HX781" s="168"/>
      <c r="HY781" s="168"/>
      <c r="HZ781" s="168"/>
      <c r="IA781" s="168"/>
      <c r="IB781" s="168"/>
      <c r="IC781" s="168"/>
      <c r="ID781" s="168"/>
      <c r="IE781" s="168"/>
      <c r="IF781" s="168"/>
      <c r="IG781" s="168"/>
      <c r="IH781" s="168"/>
      <c r="II781" s="168"/>
      <c r="IJ781" s="168"/>
      <c r="IK781" s="168"/>
      <c r="IL781" s="168"/>
      <c r="IM781" s="168"/>
      <c r="IN781" s="168"/>
      <c r="IO781" s="168"/>
      <c r="IP781" s="168"/>
      <c r="IQ781" s="168"/>
      <c r="IR781" s="168"/>
      <c r="IS781" s="168"/>
      <c r="IT781" s="168"/>
      <c r="IU781" s="168"/>
      <c r="IV781" s="168"/>
      <c r="IW781" s="168"/>
      <c r="IX781" s="168"/>
    </row>
    <row r="782" spans="1:258" ht="12.95" customHeight="1">
      <c r="A782" s="73" t="s">
        <v>333</v>
      </c>
      <c r="B782" s="228"/>
      <c r="C782" s="228"/>
      <c r="D782" s="143">
        <v>120009712</v>
      </c>
      <c r="E782" s="231" t="s">
        <v>3672</v>
      </c>
      <c r="F782" s="233">
        <v>22100582</v>
      </c>
      <c r="G782" s="169"/>
      <c r="H782" s="169" t="s">
        <v>2463</v>
      </c>
      <c r="I782" s="170" t="s">
        <v>2464</v>
      </c>
      <c r="J782" s="169" t="s">
        <v>2465</v>
      </c>
      <c r="K782" s="169" t="s">
        <v>104</v>
      </c>
      <c r="L782" s="158"/>
      <c r="M782" s="169"/>
      <c r="N782" s="171" t="s">
        <v>106</v>
      </c>
      <c r="O782" s="171" t="s">
        <v>107</v>
      </c>
      <c r="P782" s="169" t="s">
        <v>108</v>
      </c>
      <c r="Q782" s="462" t="s">
        <v>1094</v>
      </c>
      <c r="R782" s="169" t="s">
        <v>110</v>
      </c>
      <c r="S782" s="171" t="s">
        <v>107</v>
      </c>
      <c r="T782" s="169" t="s">
        <v>122</v>
      </c>
      <c r="U782" s="169" t="s">
        <v>112</v>
      </c>
      <c r="V782" s="171">
        <v>60</v>
      </c>
      <c r="W782" s="170" t="s">
        <v>113</v>
      </c>
      <c r="X782" s="171"/>
      <c r="Y782" s="171"/>
      <c r="Z782" s="171"/>
      <c r="AA782" s="172"/>
      <c r="AB782" s="173">
        <v>90</v>
      </c>
      <c r="AC782" s="173">
        <v>10</v>
      </c>
      <c r="AD782" s="174" t="s">
        <v>129</v>
      </c>
      <c r="AE782" s="169" t="s">
        <v>115</v>
      </c>
      <c r="AF782" s="175">
        <v>1</v>
      </c>
      <c r="AG782" s="176">
        <v>744500</v>
      </c>
      <c r="AH782" s="164">
        <f t="shared" si="46"/>
        <v>744500</v>
      </c>
      <c r="AI782" s="165">
        <f t="shared" si="47"/>
        <v>833840.00000000012</v>
      </c>
      <c r="AJ782" s="166"/>
      <c r="AK782" s="166"/>
      <c r="AL782" s="166"/>
      <c r="AM782" s="177" t="s">
        <v>116</v>
      </c>
      <c r="AN782" s="169"/>
      <c r="AO782" s="169"/>
      <c r="AP782" s="169"/>
      <c r="AQ782" s="169"/>
      <c r="AR782" s="169" t="s">
        <v>2466</v>
      </c>
      <c r="AS782" s="169"/>
      <c r="AT782" s="169"/>
      <c r="AU782" s="169"/>
      <c r="AV782" s="87"/>
      <c r="AW782" s="87"/>
      <c r="AX782" s="87"/>
      <c r="AY782" s="87"/>
      <c r="AZ782" s="168"/>
      <c r="BA782" s="168"/>
      <c r="BB782" s="168"/>
      <c r="BC782" s="168"/>
      <c r="BD782" s="49">
        <v>628</v>
      </c>
      <c r="BE782" s="168"/>
      <c r="BF782" s="168"/>
      <c r="BG782" s="168"/>
      <c r="BH782" s="168"/>
      <c r="BI782" s="168"/>
      <c r="BJ782" s="168"/>
      <c r="BK782" s="168"/>
      <c r="BL782" s="168"/>
      <c r="BM782" s="168"/>
      <c r="BN782" s="168"/>
      <c r="BO782" s="168"/>
      <c r="BP782" s="168"/>
      <c r="BQ782" s="168"/>
      <c r="BR782" s="168"/>
      <c r="BS782" s="168"/>
      <c r="BT782" s="168"/>
      <c r="BU782" s="168"/>
      <c r="BV782" s="168"/>
      <c r="BW782" s="168"/>
      <c r="BX782" s="168"/>
      <c r="BY782" s="168"/>
      <c r="BZ782" s="168"/>
      <c r="CA782" s="168"/>
      <c r="CB782" s="168"/>
      <c r="CC782" s="168"/>
      <c r="CD782" s="168"/>
      <c r="CE782" s="168"/>
      <c r="CF782" s="168"/>
      <c r="CG782" s="168"/>
      <c r="CH782" s="168"/>
      <c r="CI782" s="168"/>
      <c r="CJ782" s="168"/>
      <c r="CK782" s="168"/>
      <c r="CL782" s="168"/>
      <c r="CM782" s="168"/>
      <c r="CN782" s="168"/>
      <c r="CO782" s="168"/>
      <c r="CP782" s="168"/>
      <c r="CQ782" s="168"/>
      <c r="CR782" s="168"/>
      <c r="CS782" s="168"/>
      <c r="CT782" s="168"/>
      <c r="CU782" s="168"/>
      <c r="CV782" s="168"/>
      <c r="CW782" s="168"/>
      <c r="CX782" s="168"/>
      <c r="CY782" s="168"/>
      <c r="CZ782" s="168"/>
      <c r="DA782" s="168"/>
      <c r="DB782" s="168"/>
      <c r="DC782" s="168"/>
      <c r="DD782" s="168"/>
      <c r="DE782" s="168"/>
      <c r="DF782" s="168"/>
      <c r="DG782" s="168"/>
      <c r="DH782" s="168"/>
      <c r="DI782" s="168"/>
      <c r="DJ782" s="168"/>
      <c r="DK782" s="168"/>
      <c r="DL782" s="168"/>
      <c r="DM782" s="168"/>
      <c r="DN782" s="168"/>
      <c r="DO782" s="168"/>
      <c r="DP782" s="168"/>
      <c r="DQ782" s="168"/>
      <c r="DR782" s="168"/>
      <c r="DS782" s="168"/>
      <c r="DT782" s="168"/>
      <c r="DU782" s="168"/>
      <c r="DV782" s="168"/>
      <c r="DW782" s="168"/>
      <c r="DX782" s="168"/>
      <c r="DY782" s="168"/>
      <c r="DZ782" s="168"/>
      <c r="EA782" s="168"/>
      <c r="EB782" s="168"/>
      <c r="EC782" s="168"/>
      <c r="ED782" s="168"/>
      <c r="EE782" s="168"/>
      <c r="EF782" s="168"/>
      <c r="EG782" s="168"/>
      <c r="EH782" s="168"/>
      <c r="EI782" s="168"/>
      <c r="EJ782" s="168"/>
      <c r="EK782" s="168"/>
      <c r="EL782" s="168"/>
      <c r="EM782" s="168"/>
      <c r="EN782" s="168"/>
      <c r="EO782" s="168"/>
      <c r="EP782" s="168"/>
      <c r="EQ782" s="168"/>
      <c r="ER782" s="168"/>
      <c r="ES782" s="168"/>
      <c r="ET782" s="168"/>
      <c r="EU782" s="168"/>
      <c r="EV782" s="168"/>
      <c r="EW782" s="168"/>
      <c r="EX782" s="168"/>
      <c r="EY782" s="168"/>
      <c r="EZ782" s="168"/>
      <c r="FA782" s="168"/>
      <c r="FB782" s="168"/>
      <c r="FC782" s="168"/>
      <c r="FD782" s="168"/>
      <c r="FE782" s="168"/>
      <c r="FF782" s="168"/>
      <c r="FG782" s="168"/>
      <c r="FH782" s="168"/>
      <c r="FI782" s="168"/>
      <c r="FJ782" s="168"/>
      <c r="FK782" s="168"/>
      <c r="FL782" s="168"/>
      <c r="FM782" s="168"/>
      <c r="FN782" s="168"/>
      <c r="FO782" s="168"/>
      <c r="FP782" s="168"/>
      <c r="FQ782" s="168"/>
      <c r="FR782" s="168"/>
      <c r="FS782" s="168"/>
      <c r="FT782" s="168"/>
      <c r="FU782" s="168"/>
      <c r="FV782" s="168"/>
      <c r="FW782" s="168"/>
      <c r="FX782" s="168"/>
      <c r="FY782" s="168"/>
      <c r="FZ782" s="168"/>
      <c r="GA782" s="168"/>
      <c r="GB782" s="168"/>
      <c r="GC782" s="168"/>
      <c r="GD782" s="168"/>
      <c r="GE782" s="168"/>
      <c r="GF782" s="168"/>
      <c r="GG782" s="168"/>
      <c r="GH782" s="168"/>
      <c r="GI782" s="168"/>
      <c r="GJ782" s="168"/>
      <c r="GK782" s="168"/>
      <c r="GL782" s="168"/>
      <c r="GM782" s="168"/>
      <c r="GN782" s="168"/>
      <c r="GO782" s="168"/>
      <c r="GP782" s="168"/>
      <c r="GQ782" s="168"/>
      <c r="GR782" s="168"/>
      <c r="GS782" s="168"/>
      <c r="GT782" s="168"/>
      <c r="GU782" s="168"/>
      <c r="GV782" s="168"/>
      <c r="GW782" s="168"/>
      <c r="GX782" s="168"/>
      <c r="GY782" s="168"/>
      <c r="GZ782" s="168"/>
      <c r="HA782" s="168"/>
      <c r="HB782" s="168"/>
      <c r="HC782" s="168"/>
      <c r="HD782" s="168"/>
      <c r="HE782" s="168"/>
      <c r="HF782" s="168"/>
      <c r="HG782" s="168"/>
      <c r="HH782" s="168"/>
      <c r="HI782" s="168"/>
      <c r="HJ782" s="168"/>
      <c r="HK782" s="168"/>
      <c r="HL782" s="168"/>
      <c r="HM782" s="168"/>
      <c r="HN782" s="168"/>
      <c r="HO782" s="168"/>
      <c r="HP782" s="168"/>
      <c r="HQ782" s="168"/>
      <c r="HR782" s="168"/>
      <c r="HS782" s="168"/>
      <c r="HT782" s="168"/>
      <c r="HU782" s="168"/>
      <c r="HV782" s="168"/>
      <c r="HW782" s="168"/>
      <c r="HX782" s="168"/>
      <c r="HY782" s="168"/>
      <c r="HZ782" s="168"/>
      <c r="IA782" s="168"/>
      <c r="IB782" s="168"/>
      <c r="IC782" s="168"/>
      <c r="ID782" s="168"/>
      <c r="IE782" s="168"/>
      <c r="IF782" s="168"/>
      <c r="IG782" s="168"/>
      <c r="IH782" s="168"/>
      <c r="II782" s="168"/>
      <c r="IJ782" s="168"/>
      <c r="IK782" s="168"/>
      <c r="IL782" s="168"/>
      <c r="IM782" s="168"/>
      <c r="IN782" s="168"/>
      <c r="IO782" s="168"/>
      <c r="IP782" s="168"/>
      <c r="IQ782" s="168"/>
      <c r="IR782" s="168"/>
      <c r="IS782" s="168"/>
      <c r="IT782" s="168"/>
      <c r="IU782" s="168"/>
      <c r="IV782" s="168"/>
      <c r="IW782" s="168"/>
      <c r="IX782" s="168"/>
    </row>
    <row r="783" spans="1:258" ht="12.95" customHeight="1">
      <c r="A783" s="73" t="s">
        <v>350</v>
      </c>
      <c r="B783" s="228"/>
      <c r="C783" s="228"/>
      <c r="D783" s="143">
        <v>250002385</v>
      </c>
      <c r="E783" s="231" t="s">
        <v>1529</v>
      </c>
      <c r="F783" s="233">
        <v>22100685</v>
      </c>
      <c r="G783" s="37"/>
      <c r="H783" s="37" t="s">
        <v>2467</v>
      </c>
      <c r="I783" s="37" t="s">
        <v>2468</v>
      </c>
      <c r="J783" s="37" t="s">
        <v>2469</v>
      </c>
      <c r="K783" s="37" t="s">
        <v>104</v>
      </c>
      <c r="L783" s="158" t="s">
        <v>105</v>
      </c>
      <c r="M783" s="37"/>
      <c r="N783" s="39" t="s">
        <v>106</v>
      </c>
      <c r="O783" s="39" t="s">
        <v>107</v>
      </c>
      <c r="P783" s="37" t="s">
        <v>108</v>
      </c>
      <c r="Q783" s="39" t="s">
        <v>435</v>
      </c>
      <c r="R783" s="37" t="s">
        <v>110</v>
      </c>
      <c r="S783" s="39" t="s">
        <v>107</v>
      </c>
      <c r="T783" s="37" t="s">
        <v>122</v>
      </c>
      <c r="U783" s="37" t="s">
        <v>112</v>
      </c>
      <c r="V783" s="89">
        <v>60</v>
      </c>
      <c r="W783" s="37" t="s">
        <v>113</v>
      </c>
      <c r="X783" s="39"/>
      <c r="Y783" s="39"/>
      <c r="Z783" s="39"/>
      <c r="AA783" s="60"/>
      <c r="AB783" s="38">
        <v>90</v>
      </c>
      <c r="AC783" s="38">
        <v>10</v>
      </c>
      <c r="AD783" s="162" t="s">
        <v>129</v>
      </c>
      <c r="AE783" s="186" t="s">
        <v>115</v>
      </c>
      <c r="AF783" s="163">
        <v>32</v>
      </c>
      <c r="AG783" s="92">
        <v>1047.32</v>
      </c>
      <c r="AH783" s="164">
        <f t="shared" si="46"/>
        <v>33514.239999999998</v>
      </c>
      <c r="AI783" s="165">
        <f t="shared" si="47"/>
        <v>37535.948799999998</v>
      </c>
      <c r="AJ783" s="166"/>
      <c r="AK783" s="166"/>
      <c r="AL783" s="166"/>
      <c r="AM783" s="35" t="s">
        <v>116</v>
      </c>
      <c r="AN783" s="37"/>
      <c r="AO783" s="37"/>
      <c r="AP783" s="37"/>
      <c r="AQ783" s="37"/>
      <c r="AR783" s="37" t="s">
        <v>2470</v>
      </c>
      <c r="AS783" s="37"/>
      <c r="AT783" s="37"/>
      <c r="AU783" s="37"/>
      <c r="AV783" s="87"/>
      <c r="AW783" s="87"/>
      <c r="AX783" s="87"/>
      <c r="AY783" s="87"/>
      <c r="AZ783" s="168"/>
      <c r="BA783" s="168"/>
      <c r="BB783" s="168"/>
      <c r="BC783" s="168"/>
      <c r="BD783" s="49">
        <v>629</v>
      </c>
      <c r="BE783" s="168"/>
      <c r="BF783" s="168"/>
      <c r="BG783" s="168"/>
      <c r="BH783" s="168"/>
      <c r="BI783" s="168"/>
      <c r="BJ783" s="168"/>
      <c r="BK783" s="168"/>
      <c r="BL783" s="168"/>
      <c r="BM783" s="168"/>
      <c r="BN783" s="168"/>
      <c r="BO783" s="168"/>
      <c r="BP783" s="168"/>
      <c r="BQ783" s="168"/>
      <c r="BR783" s="168"/>
      <c r="BS783" s="168"/>
      <c r="BT783" s="168"/>
      <c r="BU783" s="168"/>
      <c r="BV783" s="168"/>
      <c r="BW783" s="168"/>
      <c r="BX783" s="168"/>
      <c r="BY783" s="168"/>
      <c r="BZ783" s="168"/>
      <c r="CA783" s="168"/>
      <c r="CB783" s="168"/>
      <c r="CC783" s="168"/>
      <c r="CD783" s="168"/>
      <c r="CE783" s="168"/>
      <c r="CF783" s="168"/>
      <c r="CG783" s="168"/>
      <c r="CH783" s="168"/>
      <c r="CI783" s="168"/>
      <c r="CJ783" s="168"/>
      <c r="CK783" s="168"/>
      <c r="CL783" s="168"/>
      <c r="CM783" s="168"/>
      <c r="CN783" s="168"/>
      <c r="CO783" s="168"/>
      <c r="CP783" s="168"/>
      <c r="CQ783" s="168"/>
      <c r="CR783" s="168"/>
      <c r="CS783" s="168"/>
      <c r="CT783" s="168"/>
      <c r="CU783" s="168"/>
      <c r="CV783" s="168"/>
      <c r="CW783" s="168"/>
      <c r="CX783" s="168"/>
      <c r="CY783" s="168"/>
      <c r="CZ783" s="168"/>
      <c r="DA783" s="168"/>
      <c r="DB783" s="168"/>
      <c r="DC783" s="168"/>
      <c r="DD783" s="168"/>
      <c r="DE783" s="168"/>
      <c r="DF783" s="168"/>
      <c r="DG783" s="168"/>
      <c r="DH783" s="168"/>
      <c r="DI783" s="168"/>
      <c r="DJ783" s="168"/>
      <c r="DK783" s="168"/>
      <c r="DL783" s="168"/>
      <c r="DM783" s="168"/>
      <c r="DN783" s="168"/>
      <c r="DO783" s="168"/>
      <c r="DP783" s="168"/>
      <c r="DQ783" s="168"/>
      <c r="DR783" s="168"/>
      <c r="DS783" s="168"/>
      <c r="DT783" s="168"/>
      <c r="DU783" s="168"/>
      <c r="DV783" s="168"/>
      <c r="DW783" s="168"/>
      <c r="DX783" s="168"/>
      <c r="DY783" s="168"/>
      <c r="DZ783" s="168"/>
      <c r="EA783" s="168"/>
      <c r="EB783" s="168"/>
      <c r="EC783" s="168"/>
      <c r="ED783" s="168"/>
      <c r="EE783" s="168"/>
      <c r="EF783" s="168"/>
      <c r="EG783" s="168"/>
      <c r="EH783" s="168"/>
      <c r="EI783" s="168"/>
      <c r="EJ783" s="168"/>
      <c r="EK783" s="168"/>
      <c r="EL783" s="168"/>
      <c r="EM783" s="168"/>
      <c r="EN783" s="168"/>
      <c r="EO783" s="168"/>
      <c r="EP783" s="168"/>
      <c r="EQ783" s="168"/>
      <c r="ER783" s="168"/>
      <c r="ES783" s="168"/>
      <c r="ET783" s="168"/>
      <c r="EU783" s="168"/>
      <c r="EV783" s="168"/>
      <c r="EW783" s="168"/>
      <c r="EX783" s="168"/>
      <c r="EY783" s="168"/>
      <c r="EZ783" s="168"/>
      <c r="FA783" s="168"/>
      <c r="FB783" s="168"/>
      <c r="FC783" s="168"/>
      <c r="FD783" s="168"/>
      <c r="FE783" s="168"/>
      <c r="FF783" s="168"/>
      <c r="FG783" s="168"/>
      <c r="FH783" s="168"/>
      <c r="FI783" s="168"/>
      <c r="FJ783" s="168"/>
      <c r="FK783" s="168"/>
      <c r="FL783" s="168"/>
      <c r="FM783" s="168"/>
      <c r="FN783" s="168"/>
      <c r="FO783" s="168"/>
      <c r="FP783" s="168"/>
      <c r="FQ783" s="168"/>
      <c r="FR783" s="168"/>
      <c r="FS783" s="168"/>
      <c r="FT783" s="168"/>
      <c r="FU783" s="168"/>
      <c r="FV783" s="168"/>
      <c r="FW783" s="168"/>
      <c r="FX783" s="168"/>
      <c r="FY783" s="168"/>
      <c r="FZ783" s="168"/>
      <c r="GA783" s="168"/>
      <c r="GB783" s="168"/>
      <c r="GC783" s="168"/>
      <c r="GD783" s="168"/>
      <c r="GE783" s="168"/>
      <c r="GF783" s="168"/>
      <c r="GG783" s="168"/>
      <c r="GH783" s="168"/>
      <c r="GI783" s="168"/>
      <c r="GJ783" s="168"/>
      <c r="GK783" s="168"/>
      <c r="GL783" s="168"/>
      <c r="GM783" s="168"/>
      <c r="GN783" s="168"/>
      <c r="GO783" s="168"/>
      <c r="GP783" s="168"/>
      <c r="GQ783" s="168"/>
      <c r="GR783" s="168"/>
      <c r="GS783" s="168"/>
      <c r="GT783" s="168"/>
      <c r="GU783" s="168"/>
      <c r="GV783" s="168"/>
      <c r="GW783" s="168"/>
      <c r="GX783" s="168"/>
      <c r="GY783" s="168"/>
      <c r="GZ783" s="168"/>
      <c r="HA783" s="168"/>
      <c r="HB783" s="168"/>
      <c r="HC783" s="168"/>
      <c r="HD783" s="168"/>
      <c r="HE783" s="168"/>
      <c r="HF783" s="168"/>
      <c r="HG783" s="168"/>
      <c r="HH783" s="168"/>
      <c r="HI783" s="168"/>
      <c r="HJ783" s="168"/>
      <c r="HK783" s="168"/>
      <c r="HL783" s="168"/>
      <c r="HM783" s="168"/>
      <c r="HN783" s="168"/>
      <c r="HO783" s="168"/>
      <c r="HP783" s="168"/>
      <c r="HQ783" s="168"/>
      <c r="HR783" s="168"/>
      <c r="HS783" s="168"/>
      <c r="HT783" s="168"/>
      <c r="HU783" s="168"/>
      <c r="HV783" s="168"/>
      <c r="HW783" s="168"/>
      <c r="HX783" s="168"/>
      <c r="HY783" s="168"/>
      <c r="HZ783" s="168"/>
      <c r="IA783" s="168"/>
      <c r="IB783" s="168"/>
      <c r="IC783" s="168"/>
      <c r="ID783" s="168"/>
      <c r="IE783" s="168"/>
      <c r="IF783" s="168"/>
      <c r="IG783" s="168"/>
      <c r="IH783" s="168"/>
      <c r="II783" s="168"/>
      <c r="IJ783" s="168"/>
      <c r="IK783" s="168"/>
      <c r="IL783" s="168"/>
      <c r="IM783" s="168"/>
      <c r="IN783" s="168"/>
      <c r="IO783" s="168"/>
      <c r="IP783" s="168"/>
      <c r="IQ783" s="168"/>
      <c r="IR783" s="168"/>
      <c r="IS783" s="168"/>
      <c r="IT783" s="168"/>
      <c r="IU783" s="168"/>
      <c r="IV783" s="168"/>
      <c r="IW783" s="168"/>
      <c r="IX783" s="168"/>
    </row>
    <row r="784" spans="1:258" ht="12.95" customHeight="1">
      <c r="A784" s="73" t="s">
        <v>980</v>
      </c>
      <c r="B784" s="228"/>
      <c r="C784" s="228"/>
      <c r="D784" s="143">
        <v>230000210</v>
      </c>
      <c r="E784" s="231" t="s">
        <v>1314</v>
      </c>
      <c r="F784" s="233">
        <v>22100429</v>
      </c>
      <c r="G784" s="59"/>
      <c r="H784" s="59" t="s">
        <v>2471</v>
      </c>
      <c r="I784" s="59" t="s">
        <v>2472</v>
      </c>
      <c r="J784" s="59" t="s">
        <v>2473</v>
      </c>
      <c r="K784" s="59" t="s">
        <v>104</v>
      </c>
      <c r="L784" s="158" t="s">
        <v>105</v>
      </c>
      <c r="M784" s="59"/>
      <c r="N784" s="178" t="s">
        <v>106</v>
      </c>
      <c r="O784" s="178" t="s">
        <v>107</v>
      </c>
      <c r="P784" s="59" t="s">
        <v>108</v>
      </c>
      <c r="Q784" s="178" t="s">
        <v>1094</v>
      </c>
      <c r="R784" s="59" t="s">
        <v>110</v>
      </c>
      <c r="S784" s="178" t="s">
        <v>107</v>
      </c>
      <c r="T784" s="59" t="s">
        <v>122</v>
      </c>
      <c r="U784" s="59" t="s">
        <v>112</v>
      </c>
      <c r="V784" s="179">
        <v>60</v>
      </c>
      <c r="W784" s="59" t="s">
        <v>113</v>
      </c>
      <c r="X784" s="178"/>
      <c r="Y784" s="178"/>
      <c r="Z784" s="178"/>
      <c r="AA784" s="180"/>
      <c r="AB784" s="181">
        <v>90</v>
      </c>
      <c r="AC784" s="181">
        <v>10</v>
      </c>
      <c r="AD784" s="182" t="s">
        <v>129</v>
      </c>
      <c r="AE784" s="183" t="s">
        <v>115</v>
      </c>
      <c r="AF784" s="184">
        <v>560</v>
      </c>
      <c r="AG784" s="185">
        <v>1150.8</v>
      </c>
      <c r="AH784" s="43">
        <v>0</v>
      </c>
      <c r="AI784" s="44">
        <f t="shared" si="47"/>
        <v>0</v>
      </c>
      <c r="AJ784" s="166"/>
      <c r="AK784" s="166"/>
      <c r="AL784" s="166"/>
      <c r="AM784" s="51" t="s">
        <v>116</v>
      </c>
      <c r="AN784" s="59"/>
      <c r="AO784" s="59"/>
      <c r="AP784" s="59"/>
      <c r="AQ784" s="59"/>
      <c r="AR784" s="59" t="s">
        <v>2474</v>
      </c>
      <c r="AS784" s="59"/>
      <c r="AT784" s="59"/>
      <c r="AU784" s="59"/>
      <c r="AV784" s="87"/>
      <c r="AW784" s="87"/>
      <c r="AX784" s="87"/>
      <c r="AY784" s="87"/>
      <c r="AZ784" s="168"/>
      <c r="BA784" s="168"/>
      <c r="BB784" s="168"/>
      <c r="BC784" s="168"/>
      <c r="BD784" s="49">
        <v>630</v>
      </c>
      <c r="BE784" s="168"/>
      <c r="BF784" s="168"/>
      <c r="BG784" s="168"/>
      <c r="BH784" s="168"/>
      <c r="BI784" s="168"/>
      <c r="BJ784" s="168"/>
      <c r="BK784" s="168"/>
      <c r="BL784" s="168"/>
      <c r="BM784" s="168"/>
      <c r="BN784" s="168"/>
      <c r="BO784" s="168"/>
      <c r="BP784" s="168"/>
      <c r="BQ784" s="168"/>
      <c r="BR784" s="168"/>
      <c r="BS784" s="168"/>
      <c r="BT784" s="168"/>
      <c r="BU784" s="168"/>
      <c r="BV784" s="168"/>
      <c r="BW784" s="168"/>
      <c r="BX784" s="168"/>
      <c r="BY784" s="168"/>
      <c r="BZ784" s="168"/>
      <c r="CA784" s="168"/>
      <c r="CB784" s="168"/>
      <c r="CC784" s="168"/>
      <c r="CD784" s="168"/>
      <c r="CE784" s="168"/>
      <c r="CF784" s="168"/>
      <c r="CG784" s="168"/>
      <c r="CH784" s="168"/>
      <c r="CI784" s="168"/>
      <c r="CJ784" s="168"/>
      <c r="CK784" s="168"/>
      <c r="CL784" s="168"/>
      <c r="CM784" s="168"/>
      <c r="CN784" s="168"/>
      <c r="CO784" s="168"/>
      <c r="CP784" s="168"/>
      <c r="CQ784" s="168"/>
      <c r="CR784" s="168"/>
      <c r="CS784" s="168"/>
      <c r="CT784" s="168"/>
      <c r="CU784" s="168"/>
      <c r="CV784" s="168"/>
      <c r="CW784" s="168"/>
      <c r="CX784" s="168"/>
      <c r="CY784" s="168"/>
      <c r="CZ784" s="168"/>
      <c r="DA784" s="168"/>
      <c r="DB784" s="168"/>
      <c r="DC784" s="168"/>
      <c r="DD784" s="168"/>
      <c r="DE784" s="168"/>
      <c r="DF784" s="168"/>
      <c r="DG784" s="168"/>
      <c r="DH784" s="168"/>
      <c r="DI784" s="168"/>
      <c r="DJ784" s="168"/>
      <c r="DK784" s="168"/>
      <c r="DL784" s="168"/>
      <c r="DM784" s="168"/>
      <c r="DN784" s="168"/>
      <c r="DO784" s="168"/>
      <c r="DP784" s="168"/>
      <c r="DQ784" s="168"/>
      <c r="DR784" s="168"/>
      <c r="DS784" s="168"/>
      <c r="DT784" s="168"/>
      <c r="DU784" s="168"/>
      <c r="DV784" s="168"/>
      <c r="DW784" s="168"/>
      <c r="DX784" s="168"/>
      <c r="DY784" s="168"/>
      <c r="DZ784" s="168"/>
      <c r="EA784" s="168"/>
      <c r="EB784" s="168"/>
      <c r="EC784" s="168"/>
      <c r="ED784" s="168"/>
      <c r="EE784" s="168"/>
      <c r="EF784" s="168"/>
      <c r="EG784" s="168"/>
      <c r="EH784" s="168"/>
      <c r="EI784" s="168"/>
      <c r="EJ784" s="168"/>
      <c r="EK784" s="168"/>
      <c r="EL784" s="168"/>
      <c r="EM784" s="168"/>
      <c r="EN784" s="168"/>
      <c r="EO784" s="168"/>
      <c r="EP784" s="168"/>
      <c r="EQ784" s="168"/>
      <c r="ER784" s="168"/>
      <c r="ES784" s="168"/>
      <c r="ET784" s="168"/>
      <c r="EU784" s="168"/>
      <c r="EV784" s="168"/>
      <c r="EW784" s="168"/>
      <c r="EX784" s="168"/>
      <c r="EY784" s="168"/>
      <c r="EZ784" s="168"/>
      <c r="FA784" s="168"/>
      <c r="FB784" s="168"/>
      <c r="FC784" s="168"/>
      <c r="FD784" s="168"/>
      <c r="FE784" s="168"/>
      <c r="FF784" s="168"/>
      <c r="FG784" s="168"/>
      <c r="FH784" s="168"/>
      <c r="FI784" s="168"/>
      <c r="FJ784" s="168"/>
      <c r="FK784" s="168"/>
      <c r="FL784" s="168"/>
      <c r="FM784" s="168"/>
      <c r="FN784" s="168"/>
      <c r="FO784" s="168"/>
      <c r="FP784" s="168"/>
      <c r="FQ784" s="168"/>
      <c r="FR784" s="168"/>
      <c r="FS784" s="168"/>
      <c r="FT784" s="168"/>
      <c r="FU784" s="168"/>
      <c r="FV784" s="168"/>
      <c r="FW784" s="168"/>
      <c r="FX784" s="168"/>
      <c r="FY784" s="168"/>
      <c r="FZ784" s="168"/>
      <c r="GA784" s="168"/>
      <c r="GB784" s="168"/>
      <c r="GC784" s="168"/>
      <c r="GD784" s="168"/>
      <c r="GE784" s="168"/>
      <c r="GF784" s="168"/>
      <c r="GG784" s="168"/>
      <c r="GH784" s="168"/>
      <c r="GI784" s="168"/>
      <c r="GJ784" s="168"/>
      <c r="GK784" s="168"/>
      <c r="GL784" s="168"/>
      <c r="GM784" s="168"/>
      <c r="GN784" s="168"/>
      <c r="GO784" s="168"/>
      <c r="GP784" s="168"/>
      <c r="GQ784" s="168"/>
      <c r="GR784" s="168"/>
      <c r="GS784" s="168"/>
      <c r="GT784" s="168"/>
      <c r="GU784" s="168"/>
      <c r="GV784" s="168"/>
      <c r="GW784" s="168"/>
      <c r="GX784" s="168"/>
      <c r="GY784" s="168"/>
      <c r="GZ784" s="168"/>
      <c r="HA784" s="168"/>
      <c r="HB784" s="168"/>
      <c r="HC784" s="168"/>
      <c r="HD784" s="168"/>
      <c r="HE784" s="168"/>
      <c r="HF784" s="168"/>
      <c r="HG784" s="168"/>
      <c r="HH784" s="168"/>
      <c r="HI784" s="168"/>
      <c r="HJ784" s="168"/>
      <c r="HK784" s="168"/>
      <c r="HL784" s="168"/>
      <c r="HM784" s="168"/>
      <c r="HN784" s="168"/>
      <c r="HO784" s="168"/>
      <c r="HP784" s="168"/>
      <c r="HQ784" s="168"/>
      <c r="HR784" s="168"/>
      <c r="HS784" s="168"/>
      <c r="HT784" s="168"/>
      <c r="HU784" s="168"/>
      <c r="HV784" s="168"/>
      <c r="HW784" s="168"/>
      <c r="HX784" s="168"/>
      <c r="HY784" s="168"/>
      <c r="HZ784" s="168"/>
      <c r="IA784" s="168"/>
      <c r="IB784" s="168"/>
      <c r="IC784" s="168"/>
      <c r="ID784" s="168"/>
      <c r="IE784" s="168"/>
      <c r="IF784" s="168"/>
      <c r="IG784" s="168"/>
      <c r="IH784" s="168"/>
      <c r="II784" s="168"/>
      <c r="IJ784" s="168"/>
      <c r="IK784" s="168"/>
      <c r="IL784" s="168"/>
      <c r="IM784" s="168"/>
      <c r="IN784" s="168"/>
      <c r="IO784" s="168"/>
      <c r="IP784" s="168"/>
      <c r="IQ784" s="168"/>
      <c r="IR784" s="168"/>
      <c r="IS784" s="168"/>
      <c r="IT784" s="168"/>
      <c r="IU784" s="168"/>
      <c r="IV784" s="168"/>
      <c r="IW784" s="168"/>
      <c r="IX784" s="168"/>
    </row>
    <row r="785" spans="1:258" ht="12.95" customHeight="1">
      <c r="A785" s="466" t="s">
        <v>980</v>
      </c>
      <c r="B785" s="617"/>
      <c r="C785" s="617"/>
      <c r="D785" s="110">
        <v>230000210</v>
      </c>
      <c r="E785" s="614" t="s">
        <v>4887</v>
      </c>
      <c r="F785" s="617"/>
      <c r="G785" s="617"/>
      <c r="H785" s="741" t="s">
        <v>2471</v>
      </c>
      <c r="I785" s="741" t="s">
        <v>2472</v>
      </c>
      <c r="J785" s="741" t="s">
        <v>2473</v>
      </c>
      <c r="K785" s="547" t="s">
        <v>104</v>
      </c>
      <c r="L785" s="233"/>
      <c r="M785" s="547"/>
      <c r="N785" s="76" t="s">
        <v>106</v>
      </c>
      <c r="O785" s="469" t="s">
        <v>107</v>
      </c>
      <c r="P785" s="741" t="s">
        <v>108</v>
      </c>
      <c r="Q785" s="469" t="s">
        <v>2140</v>
      </c>
      <c r="R785" s="547" t="s">
        <v>110</v>
      </c>
      <c r="S785" s="469" t="s">
        <v>107</v>
      </c>
      <c r="T785" s="741" t="s">
        <v>122</v>
      </c>
      <c r="U785" s="741" t="s">
        <v>112</v>
      </c>
      <c r="V785" s="469">
        <v>60</v>
      </c>
      <c r="W785" s="741" t="s">
        <v>113</v>
      </c>
      <c r="X785" s="469"/>
      <c r="Y785" s="469"/>
      <c r="Z785" s="469"/>
      <c r="AA785" s="595">
        <v>0</v>
      </c>
      <c r="AB785" s="472">
        <v>90</v>
      </c>
      <c r="AC785" s="472">
        <v>10</v>
      </c>
      <c r="AD785" s="1049" t="s">
        <v>129</v>
      </c>
      <c r="AE785" s="1050" t="s">
        <v>115</v>
      </c>
      <c r="AF785" s="745">
        <v>650</v>
      </c>
      <c r="AG785" s="745">
        <v>1150.8</v>
      </c>
      <c r="AH785" s="1051">
        <v>748020</v>
      </c>
      <c r="AI785" s="1051">
        <f t="shared" si="47"/>
        <v>837782.4</v>
      </c>
      <c r="AJ785" s="1052"/>
      <c r="AK785" s="1053"/>
      <c r="AL785" s="1053"/>
      <c r="AM785" s="466" t="s">
        <v>116</v>
      </c>
      <c r="AN785" s="741"/>
      <c r="AO785" s="741"/>
      <c r="AP785" s="741"/>
      <c r="AQ785" s="741"/>
      <c r="AR785" s="741" t="s">
        <v>2474</v>
      </c>
      <c r="AS785" s="741"/>
      <c r="AT785" s="741"/>
      <c r="AU785" s="741"/>
      <c r="AV785" s="741"/>
      <c r="AW785" s="741"/>
      <c r="AX785" s="741"/>
      <c r="AY785" s="466" t="s">
        <v>105</v>
      </c>
      <c r="AZ785" s="455" t="s">
        <v>4023</v>
      </c>
      <c r="BA785" s="366"/>
      <c r="BB785" s="366"/>
      <c r="BC785" s="118" t="e">
        <f>VLOOKUP(#REF!,$E$13:$BD$2009,53,0)</f>
        <v>#REF!</v>
      </c>
      <c r="BD785" s="785" t="e">
        <f>BC785+0.5</f>
        <v>#REF!</v>
      </c>
      <c r="BE785" s="168"/>
      <c r="BF785" s="168"/>
      <c r="BG785" s="168"/>
      <c r="BH785" s="168"/>
      <c r="BI785" s="168"/>
      <c r="BJ785" s="168"/>
      <c r="BK785" s="168"/>
      <c r="BL785" s="168"/>
      <c r="BM785" s="168"/>
      <c r="BN785" s="168"/>
      <c r="BO785" s="168"/>
      <c r="BP785" s="168"/>
      <c r="BQ785" s="168"/>
      <c r="BR785" s="168"/>
      <c r="BS785" s="168"/>
      <c r="BT785" s="168"/>
      <c r="BU785" s="168"/>
      <c r="BV785" s="168"/>
      <c r="BW785" s="168"/>
      <c r="BX785" s="168"/>
      <c r="BY785" s="168"/>
      <c r="BZ785" s="168"/>
      <c r="CA785" s="168"/>
      <c r="CB785" s="168"/>
      <c r="CC785" s="168"/>
      <c r="CD785" s="168"/>
      <c r="CE785" s="168"/>
      <c r="CF785" s="168"/>
      <c r="CG785" s="168"/>
      <c r="CH785" s="168"/>
      <c r="CI785" s="168"/>
      <c r="CJ785" s="168"/>
      <c r="CK785" s="168"/>
      <c r="CL785" s="168"/>
      <c r="CM785" s="168"/>
      <c r="CN785" s="168"/>
      <c r="CO785" s="168"/>
      <c r="CP785" s="168"/>
      <c r="CQ785" s="168"/>
      <c r="CR785" s="168"/>
      <c r="CS785" s="168"/>
      <c r="CT785" s="168"/>
      <c r="CU785" s="168"/>
      <c r="CV785" s="168"/>
      <c r="CW785" s="168"/>
      <c r="CX785" s="168"/>
      <c r="CY785" s="168"/>
      <c r="CZ785" s="168"/>
      <c r="DA785" s="168"/>
      <c r="DB785" s="168"/>
      <c r="DC785" s="168"/>
      <c r="DD785" s="168"/>
      <c r="DE785" s="168"/>
      <c r="DF785" s="168"/>
      <c r="DG785" s="168"/>
      <c r="DH785" s="168"/>
      <c r="DI785" s="168"/>
      <c r="DJ785" s="168"/>
      <c r="DK785" s="168"/>
      <c r="DL785" s="168"/>
      <c r="DM785" s="168"/>
      <c r="DN785" s="168"/>
      <c r="DO785" s="168"/>
      <c r="DP785" s="168"/>
      <c r="DQ785" s="168"/>
      <c r="DR785" s="168"/>
      <c r="DS785" s="168"/>
      <c r="DT785" s="168"/>
      <c r="DU785" s="168"/>
      <c r="DV785" s="168"/>
      <c r="DW785" s="168"/>
      <c r="DX785" s="168"/>
      <c r="DY785" s="168"/>
      <c r="DZ785" s="168"/>
      <c r="EA785" s="168"/>
      <c r="EB785" s="168"/>
      <c r="EC785" s="168"/>
      <c r="ED785" s="168"/>
      <c r="EE785" s="168"/>
      <c r="EF785" s="168"/>
      <c r="EG785" s="168"/>
      <c r="EH785" s="168"/>
      <c r="EI785" s="168"/>
      <c r="EJ785" s="168"/>
      <c r="EK785" s="168"/>
      <c r="EL785" s="168"/>
      <c r="EM785" s="168"/>
      <c r="EN785" s="168"/>
      <c r="EO785" s="168"/>
      <c r="EP785" s="168"/>
      <c r="EQ785" s="168"/>
      <c r="ER785" s="168"/>
      <c r="ES785" s="168"/>
      <c r="ET785" s="168"/>
      <c r="EU785" s="168"/>
      <c r="EV785" s="168"/>
      <c r="EW785" s="168"/>
      <c r="EX785" s="168"/>
      <c r="EY785" s="168"/>
      <c r="EZ785" s="168"/>
      <c r="FA785" s="168"/>
      <c r="FB785" s="168"/>
      <c r="FC785" s="168"/>
      <c r="FD785" s="168"/>
      <c r="FE785" s="168"/>
      <c r="FF785" s="168"/>
      <c r="FG785" s="168"/>
      <c r="FH785" s="168"/>
      <c r="FI785" s="168"/>
      <c r="FJ785" s="168"/>
      <c r="FK785" s="168"/>
      <c r="FL785" s="168"/>
      <c r="FM785" s="168"/>
      <c r="FN785" s="168"/>
      <c r="FO785" s="168"/>
      <c r="FP785" s="168"/>
      <c r="FQ785" s="168"/>
      <c r="FR785" s="168"/>
      <c r="FS785" s="168"/>
      <c r="FT785" s="168"/>
      <c r="FU785" s="168"/>
      <c r="FV785" s="168"/>
      <c r="FW785" s="168"/>
      <c r="FX785" s="168"/>
      <c r="FY785" s="168"/>
      <c r="FZ785" s="168"/>
      <c r="GA785" s="168"/>
      <c r="GB785" s="168"/>
      <c r="GC785" s="168"/>
      <c r="GD785" s="168"/>
      <c r="GE785" s="168"/>
      <c r="GF785" s="168"/>
      <c r="GG785" s="168"/>
      <c r="GH785" s="168"/>
      <c r="GI785" s="168"/>
      <c r="GJ785" s="168"/>
      <c r="GK785" s="168"/>
      <c r="GL785" s="168"/>
      <c r="GM785" s="168"/>
      <c r="GN785" s="168"/>
      <c r="GO785" s="168"/>
      <c r="GP785" s="168"/>
      <c r="GQ785" s="168"/>
      <c r="GR785" s="168"/>
      <c r="GS785" s="168"/>
      <c r="GT785" s="168"/>
      <c r="GU785" s="168"/>
      <c r="GV785" s="168"/>
      <c r="GW785" s="168"/>
      <c r="GX785" s="168"/>
      <c r="GY785" s="168"/>
      <c r="GZ785" s="168"/>
      <c r="HA785" s="168"/>
      <c r="HB785" s="168"/>
      <c r="HC785" s="168"/>
      <c r="HD785" s="168"/>
      <c r="HE785" s="168"/>
      <c r="HF785" s="168"/>
      <c r="HG785" s="168"/>
      <c r="HH785" s="168"/>
      <c r="HI785" s="168"/>
      <c r="HJ785" s="168"/>
      <c r="HK785" s="168"/>
      <c r="HL785" s="168"/>
      <c r="HM785" s="168"/>
      <c r="HN785" s="168"/>
      <c r="HO785" s="168"/>
      <c r="HP785" s="168"/>
      <c r="HQ785" s="168"/>
      <c r="HR785" s="168"/>
      <c r="HS785" s="168"/>
      <c r="HT785" s="168"/>
      <c r="HU785" s="168"/>
      <c r="HV785" s="168"/>
      <c r="HW785" s="168"/>
      <c r="HX785" s="168"/>
      <c r="HY785" s="168"/>
      <c r="HZ785" s="168"/>
      <c r="IA785" s="168"/>
      <c r="IB785" s="168"/>
      <c r="IC785" s="168"/>
      <c r="ID785" s="168"/>
      <c r="IE785" s="168"/>
      <c r="IF785" s="168"/>
      <c r="IG785" s="168"/>
      <c r="IH785" s="168"/>
      <c r="II785" s="168"/>
      <c r="IJ785" s="168"/>
      <c r="IK785" s="168"/>
      <c r="IL785" s="168"/>
      <c r="IM785" s="168"/>
      <c r="IN785" s="168"/>
      <c r="IO785" s="168"/>
      <c r="IP785" s="168"/>
      <c r="IQ785" s="168"/>
      <c r="IR785" s="168"/>
      <c r="IS785" s="168"/>
      <c r="IT785" s="168"/>
      <c r="IU785" s="168"/>
      <c r="IV785" s="168"/>
      <c r="IW785" s="168"/>
      <c r="IX785" s="168"/>
    </row>
    <row r="786" spans="1:258" ht="12.95" customHeight="1">
      <c r="A786" s="73" t="s">
        <v>2152</v>
      </c>
      <c r="B786" s="228"/>
      <c r="C786" s="228"/>
      <c r="D786" s="143">
        <v>210021823</v>
      </c>
      <c r="E786" s="231" t="s">
        <v>1499</v>
      </c>
      <c r="F786" s="233">
        <v>22100718</v>
      </c>
      <c r="G786" s="169"/>
      <c r="H786" s="169" t="s">
        <v>2475</v>
      </c>
      <c r="I786" s="170" t="s">
        <v>2476</v>
      </c>
      <c r="J786" s="169" t="s">
        <v>2477</v>
      </c>
      <c r="K786" s="169" t="s">
        <v>104</v>
      </c>
      <c r="L786" s="158"/>
      <c r="M786" s="170" t="s">
        <v>121</v>
      </c>
      <c r="N786" s="171" t="s">
        <v>83</v>
      </c>
      <c r="O786" s="171" t="s">
        <v>107</v>
      </c>
      <c r="P786" s="169" t="s">
        <v>108</v>
      </c>
      <c r="Q786" s="194" t="s">
        <v>435</v>
      </c>
      <c r="R786" s="169" t="s">
        <v>110</v>
      </c>
      <c r="S786" s="171" t="s">
        <v>107</v>
      </c>
      <c r="T786" s="169" t="s">
        <v>122</v>
      </c>
      <c r="U786" s="169" t="s">
        <v>112</v>
      </c>
      <c r="V786" s="171">
        <v>60</v>
      </c>
      <c r="W786" s="170" t="s">
        <v>113</v>
      </c>
      <c r="X786" s="171"/>
      <c r="Y786" s="171"/>
      <c r="Z786" s="171"/>
      <c r="AA786" s="172">
        <v>30</v>
      </c>
      <c r="AB786" s="173">
        <v>60</v>
      </c>
      <c r="AC786" s="173">
        <v>10</v>
      </c>
      <c r="AD786" s="174" t="s">
        <v>129</v>
      </c>
      <c r="AE786" s="169" t="s">
        <v>115</v>
      </c>
      <c r="AF786" s="175">
        <v>190</v>
      </c>
      <c r="AG786" s="176">
        <v>2650.83</v>
      </c>
      <c r="AH786" s="43">
        <v>0</v>
      </c>
      <c r="AI786" s="44">
        <f t="shared" si="47"/>
        <v>0</v>
      </c>
      <c r="AJ786" s="166"/>
      <c r="AK786" s="166"/>
      <c r="AL786" s="166"/>
      <c r="AM786" s="177" t="s">
        <v>116</v>
      </c>
      <c r="AN786" s="169"/>
      <c r="AO786" s="169"/>
      <c r="AP786" s="169"/>
      <c r="AQ786" s="169"/>
      <c r="AR786" s="169" t="s">
        <v>2478</v>
      </c>
      <c r="AS786" s="169"/>
      <c r="AT786" s="169"/>
      <c r="AU786" s="169"/>
      <c r="AV786" s="87"/>
      <c r="AW786" s="87"/>
      <c r="AX786" s="87"/>
      <c r="AY786" s="87"/>
      <c r="AZ786" s="168"/>
      <c r="BA786" s="168"/>
      <c r="BB786" s="168"/>
      <c r="BC786" s="168"/>
      <c r="BD786" s="49">
        <v>631</v>
      </c>
      <c r="BE786" s="168"/>
      <c r="BF786" s="168"/>
      <c r="BG786" s="168"/>
      <c r="BH786" s="168"/>
      <c r="BI786" s="168"/>
      <c r="BJ786" s="168"/>
      <c r="BK786" s="168"/>
      <c r="BL786" s="168"/>
      <c r="BM786" s="168"/>
      <c r="BN786" s="168"/>
      <c r="BO786" s="168"/>
      <c r="BP786" s="168"/>
      <c r="BQ786" s="168"/>
      <c r="BR786" s="168"/>
      <c r="BS786" s="168"/>
      <c r="BT786" s="168"/>
      <c r="BU786" s="168"/>
      <c r="BV786" s="168"/>
      <c r="BW786" s="168"/>
      <c r="BX786" s="168"/>
      <c r="BY786" s="168"/>
      <c r="BZ786" s="168"/>
      <c r="CA786" s="168"/>
      <c r="CB786" s="168"/>
      <c r="CC786" s="168"/>
      <c r="CD786" s="168"/>
      <c r="CE786" s="168"/>
      <c r="CF786" s="168"/>
      <c r="CG786" s="168"/>
      <c r="CH786" s="168"/>
      <c r="CI786" s="168"/>
      <c r="CJ786" s="168"/>
      <c r="CK786" s="168"/>
      <c r="CL786" s="168"/>
      <c r="CM786" s="168"/>
      <c r="CN786" s="168"/>
      <c r="CO786" s="168"/>
      <c r="CP786" s="168"/>
      <c r="CQ786" s="168"/>
      <c r="CR786" s="168"/>
      <c r="CS786" s="168"/>
      <c r="CT786" s="168"/>
      <c r="CU786" s="168"/>
      <c r="CV786" s="168"/>
      <c r="CW786" s="168"/>
      <c r="CX786" s="168"/>
      <c r="CY786" s="168"/>
      <c r="CZ786" s="168"/>
      <c r="DA786" s="168"/>
      <c r="DB786" s="168"/>
      <c r="DC786" s="168"/>
      <c r="DD786" s="168"/>
      <c r="DE786" s="168"/>
      <c r="DF786" s="168"/>
      <c r="DG786" s="168"/>
      <c r="DH786" s="168"/>
      <c r="DI786" s="168"/>
      <c r="DJ786" s="168"/>
      <c r="DK786" s="168"/>
      <c r="DL786" s="168"/>
      <c r="DM786" s="168"/>
      <c r="DN786" s="168"/>
      <c r="DO786" s="168"/>
      <c r="DP786" s="168"/>
      <c r="DQ786" s="168"/>
      <c r="DR786" s="168"/>
      <c r="DS786" s="168"/>
      <c r="DT786" s="168"/>
      <c r="DU786" s="168"/>
      <c r="DV786" s="168"/>
      <c r="DW786" s="168"/>
      <c r="DX786" s="168"/>
      <c r="DY786" s="168"/>
      <c r="DZ786" s="168"/>
      <c r="EA786" s="168"/>
      <c r="EB786" s="168"/>
      <c r="EC786" s="168"/>
      <c r="ED786" s="168"/>
      <c r="EE786" s="168"/>
      <c r="EF786" s="168"/>
      <c r="EG786" s="168"/>
      <c r="EH786" s="168"/>
      <c r="EI786" s="168"/>
      <c r="EJ786" s="168"/>
      <c r="EK786" s="168"/>
      <c r="EL786" s="168"/>
      <c r="EM786" s="168"/>
      <c r="EN786" s="168"/>
      <c r="EO786" s="168"/>
      <c r="EP786" s="168"/>
      <c r="EQ786" s="168"/>
      <c r="ER786" s="168"/>
      <c r="ES786" s="168"/>
      <c r="ET786" s="168"/>
      <c r="EU786" s="168"/>
      <c r="EV786" s="168"/>
      <c r="EW786" s="168"/>
      <c r="EX786" s="168"/>
      <c r="EY786" s="168"/>
      <c r="EZ786" s="168"/>
      <c r="FA786" s="168"/>
      <c r="FB786" s="168"/>
      <c r="FC786" s="168"/>
      <c r="FD786" s="168"/>
      <c r="FE786" s="168"/>
      <c r="FF786" s="168"/>
      <c r="FG786" s="168"/>
      <c r="FH786" s="168"/>
      <c r="FI786" s="168"/>
      <c r="FJ786" s="168"/>
      <c r="FK786" s="168"/>
      <c r="FL786" s="168"/>
      <c r="FM786" s="168"/>
      <c r="FN786" s="168"/>
      <c r="FO786" s="168"/>
      <c r="FP786" s="168"/>
      <c r="FQ786" s="168"/>
      <c r="FR786" s="168"/>
      <c r="FS786" s="168"/>
      <c r="FT786" s="168"/>
      <c r="FU786" s="168"/>
      <c r="FV786" s="168"/>
      <c r="FW786" s="168"/>
      <c r="FX786" s="168"/>
      <c r="FY786" s="168"/>
      <c r="FZ786" s="168"/>
      <c r="GA786" s="168"/>
      <c r="GB786" s="168"/>
      <c r="GC786" s="168"/>
      <c r="GD786" s="168"/>
      <c r="GE786" s="168"/>
      <c r="GF786" s="168"/>
      <c r="GG786" s="168"/>
      <c r="GH786" s="168"/>
      <c r="GI786" s="168"/>
      <c r="GJ786" s="168"/>
      <c r="GK786" s="168"/>
      <c r="GL786" s="168"/>
      <c r="GM786" s="168"/>
      <c r="GN786" s="168"/>
      <c r="GO786" s="168"/>
      <c r="GP786" s="168"/>
      <c r="GQ786" s="168"/>
      <c r="GR786" s="168"/>
      <c r="GS786" s="168"/>
      <c r="GT786" s="168"/>
      <c r="GU786" s="168"/>
      <c r="GV786" s="168"/>
      <c r="GW786" s="168"/>
      <c r="GX786" s="168"/>
      <c r="GY786" s="168"/>
      <c r="GZ786" s="168"/>
      <c r="HA786" s="168"/>
      <c r="HB786" s="168"/>
      <c r="HC786" s="168"/>
      <c r="HD786" s="168"/>
      <c r="HE786" s="168"/>
      <c r="HF786" s="168"/>
      <c r="HG786" s="168"/>
      <c r="HH786" s="168"/>
      <c r="HI786" s="168"/>
      <c r="HJ786" s="168"/>
      <c r="HK786" s="168"/>
      <c r="HL786" s="168"/>
      <c r="HM786" s="168"/>
      <c r="HN786" s="168"/>
      <c r="HO786" s="168"/>
      <c r="HP786" s="168"/>
      <c r="HQ786" s="168"/>
      <c r="HR786" s="168"/>
      <c r="HS786" s="168"/>
      <c r="HT786" s="168"/>
      <c r="HU786" s="168"/>
      <c r="HV786" s="168"/>
      <c r="HW786" s="168"/>
      <c r="HX786" s="168"/>
      <c r="HY786" s="168"/>
      <c r="HZ786" s="168"/>
      <c r="IA786" s="168"/>
      <c r="IB786" s="168"/>
      <c r="IC786" s="168"/>
      <c r="ID786" s="168"/>
      <c r="IE786" s="168"/>
      <c r="IF786" s="168"/>
      <c r="IG786" s="168"/>
      <c r="IH786" s="168"/>
      <c r="II786" s="168"/>
      <c r="IJ786" s="168"/>
      <c r="IK786" s="168"/>
      <c r="IL786" s="168"/>
      <c r="IM786" s="168"/>
      <c r="IN786" s="168"/>
      <c r="IO786" s="168"/>
      <c r="IP786" s="168"/>
      <c r="IQ786" s="168"/>
      <c r="IR786" s="168"/>
      <c r="IS786" s="168"/>
      <c r="IT786" s="168"/>
      <c r="IU786" s="168"/>
      <c r="IV786" s="168"/>
      <c r="IW786" s="168"/>
      <c r="IX786" s="168"/>
    </row>
    <row r="787" spans="1:258" ht="12.95" customHeight="1">
      <c r="A787" s="469" t="s">
        <v>2152</v>
      </c>
      <c r="B787" s="617"/>
      <c r="C787" s="617"/>
      <c r="D787" s="143">
        <v>210021823</v>
      </c>
      <c r="E787" s="1108" t="s">
        <v>4888</v>
      </c>
      <c r="F787" s="617"/>
      <c r="G787" s="617"/>
      <c r="H787" s="1082" t="s">
        <v>2475</v>
      </c>
      <c r="I787" s="1082" t="s">
        <v>2476</v>
      </c>
      <c r="J787" s="1082" t="s">
        <v>2477</v>
      </c>
      <c r="K787" s="547" t="s">
        <v>104</v>
      </c>
      <c r="L787" s="109" t="s">
        <v>4720</v>
      </c>
      <c r="M787" s="143" t="s">
        <v>121</v>
      </c>
      <c r="N787" s="1100" t="s">
        <v>83</v>
      </c>
      <c r="O787" s="1083" t="s">
        <v>107</v>
      </c>
      <c r="P787" s="1082" t="s">
        <v>108</v>
      </c>
      <c r="Q787" s="469" t="s">
        <v>2156</v>
      </c>
      <c r="R787" s="1084" t="s">
        <v>110</v>
      </c>
      <c r="S787" s="1083" t="s">
        <v>107</v>
      </c>
      <c r="T787" s="1082" t="s">
        <v>122</v>
      </c>
      <c r="U787" s="1082" t="s">
        <v>112</v>
      </c>
      <c r="V787" s="1083">
        <v>60</v>
      </c>
      <c r="W787" s="1082" t="s">
        <v>113</v>
      </c>
      <c r="X787" s="1083"/>
      <c r="Y787" s="1083"/>
      <c r="Z787" s="1083"/>
      <c r="AA787" s="547">
        <v>30</v>
      </c>
      <c r="AB787" s="547">
        <v>60</v>
      </c>
      <c r="AC787" s="547">
        <v>10</v>
      </c>
      <c r="AD787" s="1085" t="s">
        <v>129</v>
      </c>
      <c r="AE787" s="1050" t="s">
        <v>115</v>
      </c>
      <c r="AF787" s="745">
        <v>260</v>
      </c>
      <c r="AG787" s="1109">
        <v>2650.83</v>
      </c>
      <c r="AH787" s="1051">
        <v>689215.79999999993</v>
      </c>
      <c r="AI787" s="1051">
        <f t="shared" si="47"/>
        <v>771921.696</v>
      </c>
      <c r="AJ787" s="1052"/>
      <c r="AK787" s="1053"/>
      <c r="AL787" s="1053"/>
      <c r="AM787" s="1086" t="s">
        <v>116</v>
      </c>
      <c r="AN787" s="1082"/>
      <c r="AO787" s="1082"/>
      <c r="AP787" s="1082"/>
      <c r="AQ787" s="1082"/>
      <c r="AR787" s="1082" t="s">
        <v>2478</v>
      </c>
      <c r="AS787" s="1082"/>
      <c r="AT787" s="1082"/>
      <c r="AU787" s="1082"/>
      <c r="AV787" s="482"/>
      <c r="AW787" s="482"/>
      <c r="AX787" s="482"/>
      <c r="AY787" s="741" t="s">
        <v>4725</v>
      </c>
      <c r="AZ787" s="1087"/>
      <c r="BA787" s="366"/>
      <c r="BB787" s="366"/>
      <c r="BC787" s="118" t="e">
        <f>VLOOKUP(#REF!,$E$13:$BD$2009,53,0)</f>
        <v>#REF!</v>
      </c>
      <c r="BD787" s="785" t="e">
        <f>BC787+0.5</f>
        <v>#REF!</v>
      </c>
      <c r="BE787" s="216"/>
      <c r="BF787" s="216"/>
      <c r="BG787" s="216"/>
      <c r="BH787" s="216"/>
      <c r="BI787" s="216"/>
      <c r="BJ787" s="216"/>
      <c r="BK787" s="216"/>
      <c r="BL787" s="216"/>
      <c r="BM787" s="216"/>
      <c r="BN787" s="216"/>
      <c r="BO787" s="216"/>
      <c r="BP787" s="216"/>
      <c r="BQ787" s="216"/>
      <c r="BR787" s="216"/>
      <c r="BS787" s="216"/>
      <c r="BT787" s="216"/>
      <c r="BU787" s="216"/>
      <c r="BV787" s="216"/>
      <c r="BW787" s="216"/>
      <c r="BX787" s="216"/>
      <c r="BY787" s="216"/>
      <c r="BZ787" s="216"/>
      <c r="CA787" s="216"/>
      <c r="CB787" s="216"/>
      <c r="CC787" s="216"/>
      <c r="CD787" s="216"/>
      <c r="CE787" s="216"/>
      <c r="CF787" s="216"/>
      <c r="CG787" s="216"/>
      <c r="CH787" s="216"/>
      <c r="CI787" s="216"/>
      <c r="CJ787" s="216"/>
      <c r="CK787" s="216"/>
      <c r="CL787" s="216"/>
      <c r="CM787" s="216"/>
      <c r="CN787" s="216"/>
      <c r="CO787" s="216"/>
      <c r="CP787" s="216"/>
      <c r="CQ787" s="216"/>
      <c r="CR787" s="216"/>
      <c r="CS787" s="216"/>
      <c r="CT787" s="216"/>
      <c r="CU787" s="216"/>
      <c r="CV787" s="216"/>
      <c r="CW787" s="216"/>
      <c r="CX787" s="216"/>
      <c r="CY787" s="216"/>
      <c r="CZ787" s="216"/>
      <c r="DA787" s="216"/>
      <c r="DB787" s="216"/>
      <c r="DC787" s="216"/>
      <c r="DD787" s="216"/>
      <c r="DE787" s="216"/>
      <c r="DF787" s="216"/>
      <c r="DG787" s="216"/>
      <c r="DH787" s="216"/>
      <c r="DI787" s="216"/>
      <c r="DJ787" s="216"/>
      <c r="DK787" s="216"/>
      <c r="DL787" s="216"/>
      <c r="DM787" s="216"/>
      <c r="DN787" s="216"/>
      <c r="DO787" s="216"/>
      <c r="DP787" s="216"/>
      <c r="DQ787" s="216"/>
      <c r="DR787" s="216"/>
      <c r="DS787" s="216"/>
      <c r="DT787" s="216"/>
      <c r="DU787" s="216"/>
      <c r="DV787" s="216"/>
      <c r="DW787" s="216"/>
      <c r="DX787" s="216"/>
      <c r="DY787" s="216"/>
      <c r="DZ787" s="216"/>
      <c r="EA787" s="216"/>
      <c r="EB787" s="216"/>
      <c r="EC787" s="216"/>
      <c r="ED787" s="216"/>
      <c r="EE787" s="216"/>
      <c r="EF787" s="216"/>
      <c r="EG787" s="216"/>
      <c r="EH787" s="216"/>
      <c r="EI787" s="216"/>
      <c r="EJ787" s="216"/>
      <c r="EK787" s="216"/>
      <c r="EL787" s="216"/>
      <c r="EM787" s="216"/>
      <c r="EN787" s="216"/>
      <c r="EO787" s="216"/>
      <c r="EP787" s="216"/>
      <c r="EQ787" s="216"/>
      <c r="ER787" s="216"/>
      <c r="ES787" s="216"/>
      <c r="ET787" s="216"/>
      <c r="EU787" s="216"/>
      <c r="EV787" s="216"/>
      <c r="EW787" s="216"/>
      <c r="EX787" s="216"/>
      <c r="EY787" s="216"/>
      <c r="EZ787" s="216"/>
      <c r="FA787" s="216"/>
      <c r="FB787" s="216"/>
      <c r="FC787" s="216"/>
      <c r="FD787" s="216"/>
      <c r="FE787" s="216"/>
      <c r="FF787" s="216"/>
      <c r="FG787" s="216"/>
      <c r="FH787" s="216"/>
      <c r="FI787" s="216"/>
      <c r="FJ787" s="216"/>
      <c r="FK787" s="216"/>
      <c r="FL787" s="216"/>
      <c r="FM787" s="216"/>
      <c r="FN787" s="216"/>
      <c r="FO787" s="216"/>
      <c r="FP787" s="216"/>
      <c r="FQ787" s="216"/>
      <c r="FR787" s="216"/>
      <c r="FS787" s="216"/>
      <c r="FT787" s="216"/>
      <c r="FU787" s="216"/>
      <c r="FV787" s="216"/>
      <c r="FW787" s="216"/>
      <c r="FX787" s="216"/>
      <c r="FY787" s="216"/>
      <c r="FZ787" s="216"/>
      <c r="GA787" s="216"/>
      <c r="GB787" s="216"/>
      <c r="GC787" s="216"/>
      <c r="GD787" s="216"/>
      <c r="GE787" s="216"/>
      <c r="GF787" s="216"/>
      <c r="GG787" s="216"/>
      <c r="GH787" s="216"/>
      <c r="GI787" s="216"/>
      <c r="GJ787" s="216"/>
      <c r="GK787" s="216"/>
      <c r="GL787" s="216"/>
      <c r="GM787" s="216"/>
      <c r="GN787" s="216"/>
      <c r="GO787" s="216"/>
      <c r="GP787" s="216"/>
      <c r="GQ787" s="216"/>
      <c r="GR787" s="216"/>
      <c r="GS787" s="216"/>
      <c r="GT787" s="216"/>
      <c r="GU787" s="216"/>
      <c r="GV787" s="216"/>
      <c r="GW787" s="216"/>
      <c r="GX787" s="216"/>
      <c r="GY787" s="216"/>
      <c r="GZ787" s="216"/>
      <c r="HA787" s="216"/>
      <c r="HB787" s="216"/>
      <c r="HC787" s="216"/>
      <c r="HD787" s="216"/>
      <c r="HE787" s="216"/>
      <c r="HF787" s="216"/>
      <c r="HG787" s="216"/>
      <c r="HH787" s="216"/>
      <c r="HI787" s="216"/>
      <c r="HJ787" s="216"/>
      <c r="HK787" s="216"/>
      <c r="HL787" s="216"/>
      <c r="HM787" s="216"/>
      <c r="HN787" s="216"/>
      <c r="HO787" s="216"/>
      <c r="HP787" s="216"/>
      <c r="HQ787" s="216"/>
      <c r="HR787" s="216"/>
      <c r="HS787" s="216"/>
      <c r="HT787" s="216"/>
      <c r="HU787" s="216"/>
      <c r="HV787" s="216"/>
      <c r="HW787" s="216"/>
      <c r="HX787" s="216"/>
      <c r="HY787" s="216"/>
      <c r="HZ787" s="216"/>
      <c r="IA787" s="216"/>
      <c r="IB787" s="216"/>
      <c r="IC787" s="216"/>
      <c r="ID787" s="216"/>
      <c r="IE787" s="216"/>
      <c r="IF787" s="216"/>
      <c r="IG787" s="216"/>
      <c r="IH787" s="216"/>
      <c r="II787" s="216"/>
      <c r="IJ787" s="216"/>
      <c r="IK787" s="216"/>
      <c r="IL787" s="216"/>
      <c r="IM787" s="216"/>
      <c r="IN787" s="216"/>
      <c r="IO787" s="216"/>
      <c r="IP787" s="216"/>
      <c r="IQ787" s="216"/>
      <c r="IR787" s="216"/>
      <c r="IS787" s="216"/>
      <c r="IT787" s="216"/>
      <c r="IU787" s="216"/>
      <c r="IV787" s="216"/>
      <c r="IW787" s="216"/>
      <c r="IX787" s="216"/>
    </row>
    <row r="788" spans="1:258" ht="12.95" customHeight="1">
      <c r="A788" s="73" t="s">
        <v>2152</v>
      </c>
      <c r="B788" s="228"/>
      <c r="C788" s="228"/>
      <c r="D788" s="143">
        <v>210021824</v>
      </c>
      <c r="E788" s="231" t="s">
        <v>1500</v>
      </c>
      <c r="F788" s="233">
        <v>22100719</v>
      </c>
      <c r="G788" s="169"/>
      <c r="H788" s="169" t="s">
        <v>2475</v>
      </c>
      <c r="I788" s="170" t="s">
        <v>2476</v>
      </c>
      <c r="J788" s="169" t="s">
        <v>2477</v>
      </c>
      <c r="K788" s="169" t="s">
        <v>104</v>
      </c>
      <c r="L788" s="158"/>
      <c r="M788" s="170" t="s">
        <v>121</v>
      </c>
      <c r="N788" s="171" t="s">
        <v>83</v>
      </c>
      <c r="O788" s="171" t="s">
        <v>107</v>
      </c>
      <c r="P788" s="169" t="s">
        <v>108</v>
      </c>
      <c r="Q788" s="194" t="s">
        <v>435</v>
      </c>
      <c r="R788" s="169" t="s">
        <v>110</v>
      </c>
      <c r="S788" s="171" t="s">
        <v>107</v>
      </c>
      <c r="T788" s="169" t="s">
        <v>122</v>
      </c>
      <c r="U788" s="169" t="s">
        <v>112</v>
      </c>
      <c r="V788" s="171">
        <v>60</v>
      </c>
      <c r="W788" s="170" t="s">
        <v>113</v>
      </c>
      <c r="X788" s="171"/>
      <c r="Y788" s="171"/>
      <c r="Z788" s="171"/>
      <c r="AA788" s="172">
        <v>30</v>
      </c>
      <c r="AB788" s="173">
        <v>60</v>
      </c>
      <c r="AC788" s="173">
        <v>10</v>
      </c>
      <c r="AD788" s="174" t="s">
        <v>129</v>
      </c>
      <c r="AE788" s="169" t="s">
        <v>115</v>
      </c>
      <c r="AF788" s="175">
        <v>407</v>
      </c>
      <c r="AG788" s="176">
        <v>3008.85</v>
      </c>
      <c r="AH788" s="43">
        <v>0</v>
      </c>
      <c r="AI788" s="44">
        <f t="shared" si="47"/>
        <v>0</v>
      </c>
      <c r="AJ788" s="166"/>
      <c r="AK788" s="166"/>
      <c r="AL788" s="166"/>
      <c r="AM788" s="177" t="s">
        <v>116</v>
      </c>
      <c r="AN788" s="169"/>
      <c r="AO788" s="169"/>
      <c r="AP788" s="169"/>
      <c r="AQ788" s="169"/>
      <c r="AR788" s="169" t="s">
        <v>2479</v>
      </c>
      <c r="AS788" s="169"/>
      <c r="AT788" s="169"/>
      <c r="AU788" s="169"/>
      <c r="AV788" s="87"/>
      <c r="AW788" s="87"/>
      <c r="AX788" s="87"/>
      <c r="AY788" s="87"/>
      <c r="AZ788" s="168"/>
      <c r="BA788" s="168"/>
      <c r="BB788" s="168"/>
      <c r="BC788" s="168"/>
      <c r="BD788" s="49">
        <v>632</v>
      </c>
      <c r="BE788" s="168"/>
      <c r="BF788" s="168"/>
      <c r="BG788" s="168"/>
      <c r="BH788" s="168"/>
      <c r="BI788" s="168"/>
      <c r="BJ788" s="168"/>
      <c r="BK788" s="168"/>
      <c r="BL788" s="168"/>
      <c r="BM788" s="168"/>
      <c r="BN788" s="168"/>
      <c r="BO788" s="168"/>
      <c r="BP788" s="168"/>
      <c r="BQ788" s="168"/>
      <c r="BR788" s="168"/>
      <c r="BS788" s="168"/>
      <c r="BT788" s="168"/>
      <c r="BU788" s="168"/>
      <c r="BV788" s="168"/>
      <c r="BW788" s="168"/>
      <c r="BX788" s="168"/>
      <c r="BY788" s="168"/>
      <c r="BZ788" s="168"/>
      <c r="CA788" s="168"/>
      <c r="CB788" s="168"/>
      <c r="CC788" s="168"/>
      <c r="CD788" s="168"/>
      <c r="CE788" s="168"/>
      <c r="CF788" s="168"/>
      <c r="CG788" s="168"/>
      <c r="CH788" s="168"/>
      <c r="CI788" s="168"/>
      <c r="CJ788" s="168"/>
      <c r="CK788" s="168"/>
      <c r="CL788" s="168"/>
      <c r="CM788" s="168"/>
      <c r="CN788" s="168"/>
      <c r="CO788" s="168"/>
      <c r="CP788" s="168"/>
      <c r="CQ788" s="168"/>
      <c r="CR788" s="168"/>
      <c r="CS788" s="168"/>
      <c r="CT788" s="168"/>
      <c r="CU788" s="168"/>
      <c r="CV788" s="168"/>
      <c r="CW788" s="168"/>
      <c r="CX788" s="168"/>
      <c r="CY788" s="168"/>
      <c r="CZ788" s="168"/>
      <c r="DA788" s="168"/>
      <c r="DB788" s="168"/>
      <c r="DC788" s="168"/>
      <c r="DD788" s="168"/>
      <c r="DE788" s="168"/>
      <c r="DF788" s="168"/>
      <c r="DG788" s="168"/>
      <c r="DH788" s="168"/>
      <c r="DI788" s="168"/>
      <c r="DJ788" s="168"/>
      <c r="DK788" s="168"/>
      <c r="DL788" s="168"/>
      <c r="DM788" s="168"/>
      <c r="DN788" s="168"/>
      <c r="DO788" s="168"/>
      <c r="DP788" s="168"/>
      <c r="DQ788" s="168"/>
      <c r="DR788" s="168"/>
      <c r="DS788" s="168"/>
      <c r="DT788" s="168"/>
      <c r="DU788" s="168"/>
      <c r="DV788" s="168"/>
      <c r="DW788" s="168"/>
      <c r="DX788" s="168"/>
      <c r="DY788" s="168"/>
      <c r="DZ788" s="168"/>
      <c r="EA788" s="168"/>
      <c r="EB788" s="168"/>
      <c r="EC788" s="168"/>
      <c r="ED788" s="168"/>
      <c r="EE788" s="168"/>
      <c r="EF788" s="168"/>
      <c r="EG788" s="168"/>
      <c r="EH788" s="168"/>
      <c r="EI788" s="168"/>
      <c r="EJ788" s="168"/>
      <c r="EK788" s="168"/>
      <c r="EL788" s="168"/>
      <c r="EM788" s="168"/>
      <c r="EN788" s="168"/>
      <c r="EO788" s="168"/>
      <c r="EP788" s="168"/>
      <c r="EQ788" s="168"/>
      <c r="ER788" s="168"/>
      <c r="ES788" s="168"/>
      <c r="ET788" s="168"/>
      <c r="EU788" s="168"/>
      <c r="EV788" s="168"/>
      <c r="EW788" s="168"/>
      <c r="EX788" s="168"/>
      <c r="EY788" s="168"/>
      <c r="EZ788" s="168"/>
      <c r="FA788" s="168"/>
      <c r="FB788" s="168"/>
      <c r="FC788" s="168"/>
      <c r="FD788" s="168"/>
      <c r="FE788" s="168"/>
      <c r="FF788" s="168"/>
      <c r="FG788" s="168"/>
      <c r="FH788" s="168"/>
      <c r="FI788" s="168"/>
      <c r="FJ788" s="168"/>
      <c r="FK788" s="168"/>
      <c r="FL788" s="168"/>
      <c r="FM788" s="168"/>
      <c r="FN788" s="168"/>
      <c r="FO788" s="168"/>
      <c r="FP788" s="168"/>
      <c r="FQ788" s="168"/>
      <c r="FR788" s="168"/>
      <c r="FS788" s="168"/>
      <c r="FT788" s="168"/>
      <c r="FU788" s="168"/>
      <c r="FV788" s="168"/>
      <c r="FW788" s="168"/>
      <c r="FX788" s="168"/>
      <c r="FY788" s="168"/>
      <c r="FZ788" s="168"/>
      <c r="GA788" s="168"/>
      <c r="GB788" s="168"/>
      <c r="GC788" s="168"/>
      <c r="GD788" s="168"/>
      <c r="GE788" s="168"/>
      <c r="GF788" s="168"/>
      <c r="GG788" s="168"/>
      <c r="GH788" s="168"/>
      <c r="GI788" s="168"/>
      <c r="GJ788" s="168"/>
      <c r="GK788" s="168"/>
      <c r="GL788" s="168"/>
      <c r="GM788" s="168"/>
      <c r="GN788" s="168"/>
      <c r="GO788" s="168"/>
      <c r="GP788" s="168"/>
      <c r="GQ788" s="168"/>
      <c r="GR788" s="168"/>
      <c r="GS788" s="168"/>
      <c r="GT788" s="168"/>
      <c r="GU788" s="168"/>
      <c r="GV788" s="168"/>
      <c r="GW788" s="168"/>
      <c r="GX788" s="168"/>
      <c r="GY788" s="168"/>
      <c r="GZ788" s="168"/>
      <c r="HA788" s="168"/>
      <c r="HB788" s="168"/>
      <c r="HC788" s="168"/>
      <c r="HD788" s="168"/>
      <c r="HE788" s="168"/>
      <c r="HF788" s="168"/>
      <c r="HG788" s="168"/>
      <c r="HH788" s="168"/>
      <c r="HI788" s="168"/>
      <c r="HJ788" s="168"/>
      <c r="HK788" s="168"/>
      <c r="HL788" s="168"/>
      <c r="HM788" s="168"/>
      <c r="HN788" s="168"/>
      <c r="HO788" s="168"/>
      <c r="HP788" s="168"/>
      <c r="HQ788" s="168"/>
      <c r="HR788" s="168"/>
      <c r="HS788" s="168"/>
      <c r="HT788" s="168"/>
      <c r="HU788" s="168"/>
      <c r="HV788" s="168"/>
      <c r="HW788" s="168"/>
      <c r="HX788" s="168"/>
      <c r="HY788" s="168"/>
      <c r="HZ788" s="168"/>
      <c r="IA788" s="168"/>
      <c r="IB788" s="168"/>
      <c r="IC788" s="168"/>
      <c r="ID788" s="168"/>
      <c r="IE788" s="168"/>
      <c r="IF788" s="168"/>
      <c r="IG788" s="168"/>
      <c r="IH788" s="168"/>
      <c r="II788" s="168"/>
      <c r="IJ788" s="168"/>
      <c r="IK788" s="168"/>
      <c r="IL788" s="168"/>
      <c r="IM788" s="168"/>
      <c r="IN788" s="168"/>
      <c r="IO788" s="168"/>
      <c r="IP788" s="168"/>
      <c r="IQ788" s="168"/>
      <c r="IR788" s="168"/>
      <c r="IS788" s="168"/>
      <c r="IT788" s="168"/>
      <c r="IU788" s="168"/>
      <c r="IV788" s="168"/>
      <c r="IW788" s="168"/>
      <c r="IX788" s="168"/>
    </row>
    <row r="789" spans="1:258" ht="12.95" customHeight="1">
      <c r="A789" s="469" t="s">
        <v>2152</v>
      </c>
      <c r="B789" s="617"/>
      <c r="C789" s="617"/>
      <c r="D789" s="143">
        <v>210021824</v>
      </c>
      <c r="E789" s="1108" t="s">
        <v>4889</v>
      </c>
      <c r="F789" s="617"/>
      <c r="G789" s="617"/>
      <c r="H789" s="1133" t="s">
        <v>2475</v>
      </c>
      <c r="I789" s="1133" t="s">
        <v>2476</v>
      </c>
      <c r="J789" s="1133" t="s">
        <v>2477</v>
      </c>
      <c r="K789" s="547" t="s">
        <v>104</v>
      </c>
      <c r="L789" s="109" t="s">
        <v>4720</v>
      </c>
      <c r="M789" s="143" t="s">
        <v>121</v>
      </c>
      <c r="N789" s="1100" t="s">
        <v>83</v>
      </c>
      <c r="O789" s="1083" t="s">
        <v>107</v>
      </c>
      <c r="P789" s="1082" t="s">
        <v>108</v>
      </c>
      <c r="Q789" s="469" t="s">
        <v>2156</v>
      </c>
      <c r="R789" s="1084" t="s">
        <v>110</v>
      </c>
      <c r="S789" s="1083" t="s">
        <v>107</v>
      </c>
      <c r="T789" s="1082" t="s">
        <v>122</v>
      </c>
      <c r="U789" s="1082" t="s">
        <v>112</v>
      </c>
      <c r="V789" s="1083">
        <v>60</v>
      </c>
      <c r="W789" s="1082" t="s">
        <v>113</v>
      </c>
      <c r="X789" s="1083"/>
      <c r="Y789" s="1083"/>
      <c r="Z789" s="1083"/>
      <c r="AA789" s="547">
        <v>30</v>
      </c>
      <c r="AB789" s="547">
        <v>60</v>
      </c>
      <c r="AC789" s="547">
        <v>10</v>
      </c>
      <c r="AD789" s="1085" t="s">
        <v>129</v>
      </c>
      <c r="AE789" s="1050" t="s">
        <v>115</v>
      </c>
      <c r="AF789" s="1109">
        <v>407</v>
      </c>
      <c r="AG789" s="745">
        <v>3229.43</v>
      </c>
      <c r="AH789" s="1051">
        <v>1314378.01</v>
      </c>
      <c r="AI789" s="1051">
        <f t="shared" si="47"/>
        <v>1472103.3712000002</v>
      </c>
      <c r="AJ789" s="1052"/>
      <c r="AK789" s="1053"/>
      <c r="AL789" s="1053"/>
      <c r="AM789" s="1086" t="s">
        <v>116</v>
      </c>
      <c r="AN789" s="1082"/>
      <c r="AO789" s="1082"/>
      <c r="AP789" s="1082"/>
      <c r="AQ789" s="1082"/>
      <c r="AR789" s="1082" t="s">
        <v>2479</v>
      </c>
      <c r="AS789" s="1082"/>
      <c r="AT789" s="1082"/>
      <c r="AU789" s="1082"/>
      <c r="AV789" s="482"/>
      <c r="AW789" s="482"/>
      <c r="AX789" s="482"/>
      <c r="AY789" s="741" t="s">
        <v>4034</v>
      </c>
      <c r="AZ789" s="1087"/>
      <c r="BA789" s="366"/>
      <c r="BB789" s="366"/>
      <c r="BC789" s="118" t="e">
        <f>VLOOKUP(#REF!,$E$13:$BD$2009,53,0)</f>
        <v>#REF!</v>
      </c>
      <c r="BD789" s="785" t="e">
        <f>BC789+0.5</f>
        <v>#REF!</v>
      </c>
      <c r="BE789" s="168"/>
      <c r="BF789" s="168"/>
      <c r="BG789" s="168"/>
      <c r="BH789" s="168"/>
      <c r="BI789" s="168"/>
      <c r="BJ789" s="168"/>
      <c r="BK789" s="168"/>
      <c r="BL789" s="168"/>
      <c r="BM789" s="168"/>
      <c r="BN789" s="168"/>
      <c r="BO789" s="168"/>
      <c r="BP789" s="168"/>
      <c r="BQ789" s="168"/>
      <c r="BR789" s="168"/>
      <c r="BS789" s="168"/>
      <c r="BT789" s="168"/>
      <c r="BU789" s="168"/>
      <c r="BV789" s="168"/>
      <c r="BW789" s="168"/>
      <c r="BX789" s="168"/>
      <c r="BY789" s="168"/>
      <c r="BZ789" s="168"/>
      <c r="CA789" s="168"/>
      <c r="CB789" s="168"/>
      <c r="CC789" s="168"/>
      <c r="CD789" s="168"/>
      <c r="CE789" s="168"/>
      <c r="CF789" s="168"/>
      <c r="CG789" s="168"/>
      <c r="CH789" s="168"/>
      <c r="CI789" s="168"/>
      <c r="CJ789" s="168"/>
      <c r="CK789" s="168"/>
      <c r="CL789" s="168"/>
      <c r="CM789" s="168"/>
      <c r="CN789" s="168"/>
      <c r="CO789" s="168"/>
      <c r="CP789" s="168"/>
      <c r="CQ789" s="168"/>
      <c r="CR789" s="168"/>
      <c r="CS789" s="168"/>
      <c r="CT789" s="168"/>
      <c r="CU789" s="168"/>
      <c r="CV789" s="168"/>
      <c r="CW789" s="168"/>
      <c r="CX789" s="168"/>
      <c r="CY789" s="168"/>
      <c r="CZ789" s="168"/>
      <c r="DA789" s="168"/>
      <c r="DB789" s="168"/>
      <c r="DC789" s="168"/>
      <c r="DD789" s="168"/>
      <c r="DE789" s="168"/>
      <c r="DF789" s="168"/>
      <c r="DG789" s="168"/>
      <c r="DH789" s="168"/>
      <c r="DI789" s="168"/>
      <c r="DJ789" s="168"/>
      <c r="DK789" s="168"/>
      <c r="DL789" s="168"/>
      <c r="DM789" s="168"/>
      <c r="DN789" s="168"/>
      <c r="DO789" s="168"/>
      <c r="DP789" s="168"/>
      <c r="DQ789" s="168"/>
      <c r="DR789" s="168"/>
      <c r="DS789" s="168"/>
      <c r="DT789" s="168"/>
      <c r="DU789" s="168"/>
      <c r="DV789" s="168"/>
      <c r="DW789" s="168"/>
      <c r="DX789" s="168"/>
      <c r="DY789" s="168"/>
      <c r="DZ789" s="168"/>
      <c r="EA789" s="168"/>
      <c r="EB789" s="168"/>
      <c r="EC789" s="168"/>
      <c r="ED789" s="168"/>
      <c r="EE789" s="168"/>
      <c r="EF789" s="168"/>
      <c r="EG789" s="168"/>
      <c r="EH789" s="168"/>
      <c r="EI789" s="168"/>
      <c r="EJ789" s="168"/>
      <c r="EK789" s="168"/>
      <c r="EL789" s="168"/>
      <c r="EM789" s="168"/>
      <c r="EN789" s="168"/>
      <c r="EO789" s="168"/>
      <c r="EP789" s="168"/>
      <c r="EQ789" s="168"/>
      <c r="ER789" s="168"/>
      <c r="ES789" s="168"/>
      <c r="ET789" s="168"/>
      <c r="EU789" s="168"/>
      <c r="EV789" s="168"/>
      <c r="EW789" s="168"/>
      <c r="EX789" s="168"/>
      <c r="EY789" s="168"/>
      <c r="EZ789" s="168"/>
      <c r="FA789" s="168"/>
      <c r="FB789" s="168"/>
      <c r="FC789" s="168"/>
      <c r="FD789" s="168"/>
      <c r="FE789" s="168"/>
      <c r="FF789" s="168"/>
      <c r="FG789" s="168"/>
      <c r="FH789" s="168"/>
      <c r="FI789" s="168"/>
      <c r="FJ789" s="168"/>
      <c r="FK789" s="168"/>
      <c r="FL789" s="168"/>
      <c r="FM789" s="168"/>
      <c r="FN789" s="168"/>
      <c r="FO789" s="168"/>
      <c r="FP789" s="168"/>
      <c r="FQ789" s="168"/>
      <c r="FR789" s="168"/>
      <c r="FS789" s="168"/>
      <c r="FT789" s="168"/>
      <c r="FU789" s="168"/>
      <c r="FV789" s="168"/>
      <c r="FW789" s="168"/>
      <c r="FX789" s="168"/>
      <c r="FY789" s="168"/>
      <c r="FZ789" s="168"/>
      <c r="GA789" s="168"/>
      <c r="GB789" s="168"/>
      <c r="GC789" s="168"/>
      <c r="GD789" s="168"/>
      <c r="GE789" s="168"/>
      <c r="GF789" s="168"/>
      <c r="GG789" s="168"/>
      <c r="GH789" s="168"/>
      <c r="GI789" s="168"/>
      <c r="GJ789" s="168"/>
      <c r="GK789" s="168"/>
      <c r="GL789" s="168"/>
      <c r="GM789" s="168"/>
      <c r="GN789" s="168"/>
      <c r="GO789" s="168"/>
      <c r="GP789" s="168"/>
      <c r="GQ789" s="168"/>
      <c r="GR789" s="168"/>
      <c r="GS789" s="168"/>
      <c r="GT789" s="168"/>
      <c r="GU789" s="168"/>
      <c r="GV789" s="168"/>
      <c r="GW789" s="168"/>
      <c r="GX789" s="168"/>
      <c r="GY789" s="168"/>
      <c r="GZ789" s="168"/>
      <c r="HA789" s="168"/>
      <c r="HB789" s="168"/>
      <c r="HC789" s="168"/>
      <c r="HD789" s="168"/>
      <c r="HE789" s="168"/>
      <c r="HF789" s="168"/>
      <c r="HG789" s="168"/>
      <c r="HH789" s="168"/>
      <c r="HI789" s="168"/>
      <c r="HJ789" s="168"/>
      <c r="HK789" s="168"/>
      <c r="HL789" s="168"/>
      <c r="HM789" s="168"/>
      <c r="HN789" s="168"/>
      <c r="HO789" s="168"/>
      <c r="HP789" s="168"/>
      <c r="HQ789" s="168"/>
      <c r="HR789" s="168"/>
      <c r="HS789" s="168"/>
      <c r="HT789" s="168"/>
      <c r="HU789" s="168"/>
      <c r="HV789" s="168"/>
      <c r="HW789" s="168"/>
      <c r="HX789" s="168"/>
      <c r="HY789" s="168"/>
      <c r="HZ789" s="168"/>
      <c r="IA789" s="168"/>
      <c r="IB789" s="168"/>
      <c r="IC789" s="168"/>
      <c r="ID789" s="168"/>
      <c r="IE789" s="168"/>
      <c r="IF789" s="168"/>
      <c r="IG789" s="168"/>
      <c r="IH789" s="168"/>
      <c r="II789" s="168"/>
      <c r="IJ789" s="168"/>
      <c r="IK789" s="168"/>
      <c r="IL789" s="168"/>
      <c r="IM789" s="168"/>
      <c r="IN789" s="168"/>
      <c r="IO789" s="168"/>
      <c r="IP789" s="168"/>
      <c r="IQ789" s="168"/>
      <c r="IR789" s="168"/>
      <c r="IS789" s="168"/>
      <c r="IT789" s="168"/>
      <c r="IU789" s="168"/>
      <c r="IV789" s="168"/>
      <c r="IW789" s="168"/>
      <c r="IX789" s="168"/>
    </row>
    <row r="790" spans="1:258" ht="12.95" customHeight="1">
      <c r="A790" s="73" t="s">
        <v>350</v>
      </c>
      <c r="B790" s="228"/>
      <c r="C790" s="228"/>
      <c r="D790" s="143">
        <v>210009874</v>
      </c>
      <c r="E790" s="231" t="s">
        <v>1419</v>
      </c>
      <c r="F790" s="233">
        <v>22100663</v>
      </c>
      <c r="G790" s="153"/>
      <c r="H790" s="37" t="s">
        <v>586</v>
      </c>
      <c r="I790" s="37" t="s">
        <v>587</v>
      </c>
      <c r="J790" s="37" t="s">
        <v>2480</v>
      </c>
      <c r="K790" s="246" t="s">
        <v>104</v>
      </c>
      <c r="L790" s="158" t="s">
        <v>927</v>
      </c>
      <c r="M790" s="37" t="s">
        <v>121</v>
      </c>
      <c r="N790" s="39" t="s">
        <v>83</v>
      </c>
      <c r="O790" s="39" t="s">
        <v>107</v>
      </c>
      <c r="P790" s="37" t="s">
        <v>108</v>
      </c>
      <c r="Q790" s="39" t="s">
        <v>109</v>
      </c>
      <c r="R790" s="37" t="s">
        <v>110</v>
      </c>
      <c r="S790" s="39" t="s">
        <v>107</v>
      </c>
      <c r="T790" s="37" t="s">
        <v>122</v>
      </c>
      <c r="U790" s="37" t="s">
        <v>112</v>
      </c>
      <c r="V790" s="89">
        <v>60</v>
      </c>
      <c r="W790" s="37" t="s">
        <v>113</v>
      </c>
      <c r="X790" s="39"/>
      <c r="Y790" s="39"/>
      <c r="Z790" s="39"/>
      <c r="AA790" s="180">
        <v>30</v>
      </c>
      <c r="AB790" s="181">
        <v>60</v>
      </c>
      <c r="AC790" s="181">
        <v>10</v>
      </c>
      <c r="AD790" s="162" t="s">
        <v>114</v>
      </c>
      <c r="AE790" s="186" t="s">
        <v>115</v>
      </c>
      <c r="AF790" s="163">
        <v>161.94999999999999</v>
      </c>
      <c r="AG790" s="92">
        <v>5124.34</v>
      </c>
      <c r="AH790" s="164">
        <f>AF790*AG790</f>
        <v>829886.86300000001</v>
      </c>
      <c r="AI790" s="165">
        <f t="shared" si="47"/>
        <v>929473.28656000015</v>
      </c>
      <c r="AJ790" s="166"/>
      <c r="AK790" s="166"/>
      <c r="AL790" s="166"/>
      <c r="AM790" s="35" t="s">
        <v>116</v>
      </c>
      <c r="AN790" s="37"/>
      <c r="AO790" s="37"/>
      <c r="AP790" s="37"/>
      <c r="AQ790" s="37"/>
      <c r="AR790" s="37" t="s">
        <v>2481</v>
      </c>
      <c r="AS790" s="37"/>
      <c r="AT790" s="37"/>
      <c r="AU790" s="37"/>
      <c r="AV790" s="87"/>
      <c r="AW790" s="87"/>
      <c r="AX790" s="87"/>
      <c r="AY790" s="87"/>
      <c r="AZ790" s="168"/>
      <c r="BA790" s="168"/>
      <c r="BB790" s="168"/>
      <c r="BC790" s="168"/>
      <c r="BD790" s="49">
        <v>633</v>
      </c>
      <c r="BE790" s="168"/>
      <c r="BF790" s="168"/>
      <c r="BG790" s="168"/>
      <c r="BH790" s="168"/>
      <c r="BI790" s="168"/>
      <c r="BJ790" s="168"/>
      <c r="BK790" s="168"/>
      <c r="BL790" s="168"/>
      <c r="BM790" s="168"/>
      <c r="BN790" s="168"/>
      <c r="BO790" s="168"/>
      <c r="BP790" s="168"/>
      <c r="BQ790" s="168"/>
      <c r="BR790" s="168"/>
      <c r="BS790" s="168"/>
      <c r="BT790" s="168"/>
      <c r="BU790" s="168"/>
      <c r="BV790" s="168"/>
      <c r="BW790" s="168"/>
      <c r="BX790" s="168"/>
      <c r="BY790" s="168"/>
      <c r="BZ790" s="168"/>
      <c r="CA790" s="168"/>
      <c r="CB790" s="168"/>
      <c r="CC790" s="168"/>
      <c r="CD790" s="168"/>
      <c r="CE790" s="168"/>
      <c r="CF790" s="168"/>
      <c r="CG790" s="168"/>
      <c r="CH790" s="168"/>
      <c r="CI790" s="168"/>
      <c r="CJ790" s="168"/>
      <c r="CK790" s="168"/>
      <c r="CL790" s="168"/>
      <c r="CM790" s="168"/>
      <c r="CN790" s="168"/>
      <c r="CO790" s="168"/>
      <c r="CP790" s="168"/>
      <c r="CQ790" s="168"/>
      <c r="CR790" s="168"/>
      <c r="CS790" s="168"/>
      <c r="CT790" s="168"/>
      <c r="CU790" s="168"/>
      <c r="CV790" s="168"/>
      <c r="CW790" s="168"/>
      <c r="CX790" s="168"/>
      <c r="CY790" s="168"/>
      <c r="CZ790" s="168"/>
      <c r="DA790" s="168"/>
      <c r="DB790" s="168"/>
      <c r="DC790" s="168"/>
      <c r="DD790" s="168"/>
      <c r="DE790" s="168"/>
      <c r="DF790" s="168"/>
      <c r="DG790" s="168"/>
      <c r="DH790" s="168"/>
      <c r="DI790" s="168"/>
      <c r="DJ790" s="168"/>
      <c r="DK790" s="168"/>
      <c r="DL790" s="168"/>
      <c r="DM790" s="168"/>
      <c r="DN790" s="168"/>
      <c r="DO790" s="168"/>
      <c r="DP790" s="168"/>
      <c r="DQ790" s="168"/>
      <c r="DR790" s="168"/>
      <c r="DS790" s="168"/>
      <c r="DT790" s="168"/>
      <c r="DU790" s="168"/>
      <c r="DV790" s="168"/>
      <c r="DW790" s="168"/>
      <c r="DX790" s="168"/>
      <c r="DY790" s="168"/>
      <c r="DZ790" s="168"/>
      <c r="EA790" s="168"/>
      <c r="EB790" s="168"/>
      <c r="EC790" s="168"/>
      <c r="ED790" s="168"/>
      <c r="EE790" s="168"/>
      <c r="EF790" s="168"/>
      <c r="EG790" s="168"/>
      <c r="EH790" s="168"/>
      <c r="EI790" s="168"/>
      <c r="EJ790" s="168"/>
      <c r="EK790" s="168"/>
      <c r="EL790" s="168"/>
      <c r="EM790" s="168"/>
      <c r="EN790" s="168"/>
      <c r="EO790" s="168"/>
      <c r="EP790" s="168"/>
      <c r="EQ790" s="168"/>
      <c r="ER790" s="168"/>
      <c r="ES790" s="168"/>
      <c r="ET790" s="168"/>
      <c r="EU790" s="168"/>
      <c r="EV790" s="168"/>
      <c r="EW790" s="168"/>
      <c r="EX790" s="168"/>
      <c r="EY790" s="168"/>
      <c r="EZ790" s="168"/>
      <c r="FA790" s="168"/>
      <c r="FB790" s="168"/>
      <c r="FC790" s="168"/>
      <c r="FD790" s="168"/>
      <c r="FE790" s="168"/>
      <c r="FF790" s="168"/>
      <c r="FG790" s="168"/>
      <c r="FH790" s="168"/>
      <c r="FI790" s="168"/>
      <c r="FJ790" s="168"/>
      <c r="FK790" s="168"/>
      <c r="FL790" s="168"/>
      <c r="FM790" s="168"/>
      <c r="FN790" s="168"/>
      <c r="FO790" s="168"/>
      <c r="FP790" s="168"/>
      <c r="FQ790" s="168"/>
      <c r="FR790" s="168"/>
      <c r="FS790" s="168"/>
      <c r="FT790" s="168"/>
      <c r="FU790" s="168"/>
      <c r="FV790" s="168"/>
      <c r="FW790" s="168"/>
      <c r="FX790" s="168"/>
      <c r="FY790" s="168"/>
      <c r="FZ790" s="168"/>
      <c r="GA790" s="168"/>
      <c r="GB790" s="168"/>
      <c r="GC790" s="168"/>
      <c r="GD790" s="168"/>
      <c r="GE790" s="168"/>
      <c r="GF790" s="168"/>
      <c r="GG790" s="168"/>
      <c r="GH790" s="168"/>
      <c r="GI790" s="168"/>
      <c r="GJ790" s="168"/>
      <c r="GK790" s="168"/>
      <c r="GL790" s="168"/>
      <c r="GM790" s="168"/>
      <c r="GN790" s="168"/>
      <c r="GO790" s="168"/>
      <c r="GP790" s="168"/>
      <c r="GQ790" s="168"/>
      <c r="GR790" s="168"/>
      <c r="GS790" s="168"/>
      <c r="GT790" s="168"/>
      <c r="GU790" s="168"/>
      <c r="GV790" s="168"/>
      <c r="GW790" s="168"/>
      <c r="GX790" s="168"/>
      <c r="GY790" s="168"/>
      <c r="GZ790" s="168"/>
      <c r="HA790" s="168"/>
      <c r="HB790" s="168"/>
      <c r="HC790" s="168"/>
      <c r="HD790" s="168"/>
      <c r="HE790" s="168"/>
      <c r="HF790" s="168"/>
      <c r="HG790" s="168"/>
      <c r="HH790" s="168"/>
      <c r="HI790" s="168"/>
      <c r="HJ790" s="168"/>
      <c r="HK790" s="168"/>
      <c r="HL790" s="168"/>
      <c r="HM790" s="168"/>
      <c r="HN790" s="168"/>
      <c r="HO790" s="168"/>
      <c r="HP790" s="168"/>
      <c r="HQ790" s="168"/>
      <c r="HR790" s="168"/>
      <c r="HS790" s="168"/>
      <c r="HT790" s="168"/>
      <c r="HU790" s="168"/>
      <c r="HV790" s="168"/>
      <c r="HW790" s="168"/>
      <c r="HX790" s="168"/>
      <c r="HY790" s="168"/>
      <c r="HZ790" s="168"/>
      <c r="IA790" s="168"/>
      <c r="IB790" s="168"/>
      <c r="IC790" s="168"/>
      <c r="ID790" s="168"/>
      <c r="IE790" s="168"/>
      <c r="IF790" s="168"/>
      <c r="IG790" s="168"/>
      <c r="IH790" s="168"/>
      <c r="II790" s="168"/>
      <c r="IJ790" s="168"/>
      <c r="IK790" s="168"/>
      <c r="IL790" s="168"/>
      <c r="IM790" s="168"/>
      <c r="IN790" s="168"/>
      <c r="IO790" s="168"/>
      <c r="IP790" s="168"/>
      <c r="IQ790" s="168"/>
      <c r="IR790" s="168"/>
      <c r="IS790" s="168"/>
      <c r="IT790" s="168"/>
      <c r="IU790" s="168"/>
      <c r="IV790" s="168"/>
      <c r="IW790" s="168"/>
      <c r="IX790" s="168"/>
    </row>
    <row r="791" spans="1:258" ht="12.95" customHeight="1">
      <c r="A791" s="73" t="s">
        <v>350</v>
      </c>
      <c r="B791" s="228"/>
      <c r="C791" s="228"/>
      <c r="D791" s="143">
        <v>250007147</v>
      </c>
      <c r="E791" s="231" t="s">
        <v>3673</v>
      </c>
      <c r="F791" s="233">
        <v>22100686</v>
      </c>
      <c r="G791" s="37"/>
      <c r="H791" s="149" t="s">
        <v>2482</v>
      </c>
      <c r="I791" s="149" t="s">
        <v>2483</v>
      </c>
      <c r="J791" s="149" t="s">
        <v>2484</v>
      </c>
      <c r="K791" s="37" t="s">
        <v>104</v>
      </c>
      <c r="L791" s="158" t="s">
        <v>105</v>
      </c>
      <c r="M791" s="37"/>
      <c r="N791" s="39" t="s">
        <v>106</v>
      </c>
      <c r="O791" s="39" t="s">
        <v>107</v>
      </c>
      <c r="P791" s="37" t="s">
        <v>108</v>
      </c>
      <c r="Q791" s="39" t="s">
        <v>435</v>
      </c>
      <c r="R791" s="37" t="s">
        <v>110</v>
      </c>
      <c r="S791" s="39" t="s">
        <v>107</v>
      </c>
      <c r="T791" s="37" t="s">
        <v>122</v>
      </c>
      <c r="U791" s="37" t="s">
        <v>112</v>
      </c>
      <c r="V791" s="89">
        <v>60</v>
      </c>
      <c r="W791" s="37" t="s">
        <v>113</v>
      </c>
      <c r="X791" s="39"/>
      <c r="Y791" s="39"/>
      <c r="Z791" s="39"/>
      <c r="AA791" s="60"/>
      <c r="AB791" s="38">
        <v>90</v>
      </c>
      <c r="AC791" s="38">
        <v>10</v>
      </c>
      <c r="AD791" s="162" t="s">
        <v>2485</v>
      </c>
      <c r="AE791" s="186" t="s">
        <v>115</v>
      </c>
      <c r="AF791" s="163">
        <v>12</v>
      </c>
      <c r="AG791" s="92">
        <v>13524</v>
      </c>
      <c r="AH791" s="164">
        <f>AF791*AG791</f>
        <v>162288</v>
      </c>
      <c r="AI791" s="165">
        <f t="shared" si="47"/>
        <v>181762.56000000003</v>
      </c>
      <c r="AJ791" s="166"/>
      <c r="AK791" s="166"/>
      <c r="AL791" s="166"/>
      <c r="AM791" s="35" t="s">
        <v>116</v>
      </c>
      <c r="AN791" s="37"/>
      <c r="AO791" s="37"/>
      <c r="AP791" s="37"/>
      <c r="AQ791" s="37"/>
      <c r="AR791" s="37" t="s">
        <v>2486</v>
      </c>
      <c r="AS791" s="37"/>
      <c r="AT791" s="37"/>
      <c r="AU791" s="37"/>
      <c r="AV791" s="87"/>
      <c r="AW791" s="87"/>
      <c r="AX791" s="87"/>
      <c r="AY791" s="87"/>
      <c r="AZ791" s="168"/>
      <c r="BA791" s="168"/>
      <c r="BB791" s="168"/>
      <c r="BC791" s="168"/>
      <c r="BD791" s="49">
        <v>634</v>
      </c>
      <c r="BE791" s="168"/>
      <c r="BF791" s="168"/>
      <c r="BG791" s="168"/>
      <c r="BH791" s="168"/>
      <c r="BI791" s="168"/>
      <c r="BJ791" s="168"/>
      <c r="BK791" s="168"/>
      <c r="BL791" s="168"/>
      <c r="BM791" s="168"/>
      <c r="BN791" s="168"/>
      <c r="BO791" s="168"/>
      <c r="BP791" s="168"/>
      <c r="BQ791" s="168"/>
      <c r="BR791" s="168"/>
      <c r="BS791" s="168"/>
      <c r="BT791" s="168"/>
      <c r="BU791" s="168"/>
      <c r="BV791" s="168"/>
      <c r="BW791" s="168"/>
      <c r="BX791" s="168"/>
      <c r="BY791" s="168"/>
      <c r="BZ791" s="168"/>
      <c r="CA791" s="168"/>
      <c r="CB791" s="168"/>
      <c r="CC791" s="168"/>
      <c r="CD791" s="168"/>
      <c r="CE791" s="168"/>
      <c r="CF791" s="168"/>
      <c r="CG791" s="168"/>
      <c r="CH791" s="168"/>
      <c r="CI791" s="168"/>
      <c r="CJ791" s="168"/>
      <c r="CK791" s="168"/>
      <c r="CL791" s="168"/>
      <c r="CM791" s="168"/>
      <c r="CN791" s="168"/>
      <c r="CO791" s="168"/>
      <c r="CP791" s="168"/>
      <c r="CQ791" s="168"/>
      <c r="CR791" s="168"/>
      <c r="CS791" s="168"/>
      <c r="CT791" s="168"/>
      <c r="CU791" s="168"/>
      <c r="CV791" s="168"/>
      <c r="CW791" s="168"/>
      <c r="CX791" s="168"/>
      <c r="CY791" s="168"/>
      <c r="CZ791" s="168"/>
      <c r="DA791" s="168"/>
      <c r="DB791" s="168"/>
      <c r="DC791" s="168"/>
      <c r="DD791" s="168"/>
      <c r="DE791" s="168"/>
      <c r="DF791" s="168"/>
      <c r="DG791" s="168"/>
      <c r="DH791" s="168"/>
      <c r="DI791" s="168"/>
      <c r="DJ791" s="168"/>
      <c r="DK791" s="168"/>
      <c r="DL791" s="168"/>
      <c r="DM791" s="168"/>
      <c r="DN791" s="168"/>
      <c r="DO791" s="168"/>
      <c r="DP791" s="168"/>
      <c r="DQ791" s="168"/>
      <c r="DR791" s="168"/>
      <c r="DS791" s="168"/>
      <c r="DT791" s="168"/>
      <c r="DU791" s="168"/>
      <c r="DV791" s="168"/>
      <c r="DW791" s="168"/>
      <c r="DX791" s="168"/>
      <c r="DY791" s="168"/>
      <c r="DZ791" s="168"/>
      <c r="EA791" s="168"/>
      <c r="EB791" s="168"/>
      <c r="EC791" s="168"/>
      <c r="ED791" s="168"/>
      <c r="EE791" s="168"/>
      <c r="EF791" s="168"/>
      <c r="EG791" s="168"/>
      <c r="EH791" s="168"/>
      <c r="EI791" s="168"/>
      <c r="EJ791" s="168"/>
      <c r="EK791" s="168"/>
      <c r="EL791" s="168"/>
      <c r="EM791" s="168"/>
      <c r="EN791" s="168"/>
      <c r="EO791" s="168"/>
      <c r="EP791" s="168"/>
      <c r="EQ791" s="168"/>
      <c r="ER791" s="168"/>
      <c r="ES791" s="168"/>
      <c r="ET791" s="168"/>
      <c r="EU791" s="168"/>
      <c r="EV791" s="168"/>
      <c r="EW791" s="168"/>
      <c r="EX791" s="168"/>
      <c r="EY791" s="168"/>
      <c r="EZ791" s="168"/>
      <c r="FA791" s="168"/>
      <c r="FB791" s="168"/>
      <c r="FC791" s="168"/>
      <c r="FD791" s="168"/>
      <c r="FE791" s="168"/>
      <c r="FF791" s="168"/>
      <c r="FG791" s="168"/>
      <c r="FH791" s="168"/>
      <c r="FI791" s="168"/>
      <c r="FJ791" s="168"/>
      <c r="FK791" s="168"/>
      <c r="FL791" s="168"/>
      <c r="FM791" s="168"/>
      <c r="FN791" s="168"/>
      <c r="FO791" s="168"/>
      <c r="FP791" s="168"/>
      <c r="FQ791" s="168"/>
      <c r="FR791" s="168"/>
      <c r="FS791" s="168"/>
      <c r="FT791" s="168"/>
      <c r="FU791" s="168"/>
      <c r="FV791" s="168"/>
      <c r="FW791" s="168"/>
      <c r="FX791" s="168"/>
      <c r="FY791" s="168"/>
      <c r="FZ791" s="168"/>
      <c r="GA791" s="168"/>
      <c r="GB791" s="168"/>
      <c r="GC791" s="168"/>
      <c r="GD791" s="168"/>
      <c r="GE791" s="168"/>
      <c r="GF791" s="168"/>
      <c r="GG791" s="168"/>
      <c r="GH791" s="168"/>
      <c r="GI791" s="168"/>
      <c r="GJ791" s="168"/>
      <c r="GK791" s="168"/>
      <c r="GL791" s="168"/>
      <c r="GM791" s="168"/>
      <c r="GN791" s="168"/>
      <c r="GO791" s="168"/>
      <c r="GP791" s="168"/>
      <c r="GQ791" s="168"/>
      <c r="GR791" s="168"/>
      <c r="GS791" s="168"/>
      <c r="GT791" s="168"/>
      <c r="GU791" s="168"/>
      <c r="GV791" s="168"/>
      <c r="GW791" s="168"/>
      <c r="GX791" s="168"/>
      <c r="GY791" s="168"/>
      <c r="GZ791" s="168"/>
      <c r="HA791" s="168"/>
      <c r="HB791" s="168"/>
      <c r="HC791" s="168"/>
      <c r="HD791" s="168"/>
      <c r="HE791" s="168"/>
      <c r="HF791" s="168"/>
      <c r="HG791" s="168"/>
      <c r="HH791" s="168"/>
      <c r="HI791" s="168"/>
      <c r="HJ791" s="168"/>
      <c r="HK791" s="168"/>
      <c r="HL791" s="168"/>
      <c r="HM791" s="168"/>
      <c r="HN791" s="168"/>
      <c r="HO791" s="168"/>
      <c r="HP791" s="168"/>
      <c r="HQ791" s="168"/>
      <c r="HR791" s="168"/>
      <c r="HS791" s="168"/>
      <c r="HT791" s="168"/>
      <c r="HU791" s="168"/>
      <c r="HV791" s="168"/>
      <c r="HW791" s="168"/>
      <c r="HX791" s="168"/>
      <c r="HY791" s="168"/>
      <c r="HZ791" s="168"/>
      <c r="IA791" s="168"/>
      <c r="IB791" s="168"/>
      <c r="IC791" s="168"/>
      <c r="ID791" s="168"/>
      <c r="IE791" s="168"/>
      <c r="IF791" s="168"/>
      <c r="IG791" s="168"/>
      <c r="IH791" s="168"/>
      <c r="II791" s="168"/>
      <c r="IJ791" s="168"/>
      <c r="IK791" s="168"/>
      <c r="IL791" s="168"/>
      <c r="IM791" s="168"/>
      <c r="IN791" s="168"/>
      <c r="IO791" s="168"/>
      <c r="IP791" s="168"/>
      <c r="IQ791" s="168"/>
      <c r="IR791" s="168"/>
      <c r="IS791" s="168"/>
      <c r="IT791" s="168"/>
      <c r="IU791" s="168"/>
      <c r="IV791" s="168"/>
      <c r="IW791" s="168"/>
      <c r="IX791" s="168"/>
    </row>
    <row r="792" spans="1:258" ht="12.95" customHeight="1">
      <c r="A792" s="73" t="s">
        <v>848</v>
      </c>
      <c r="B792" s="228"/>
      <c r="C792" s="228"/>
      <c r="D792" s="143">
        <v>250001099</v>
      </c>
      <c r="E792" s="231" t="s">
        <v>1530</v>
      </c>
      <c r="F792" s="233">
        <v>22100390</v>
      </c>
      <c r="G792" s="37"/>
      <c r="H792" s="37" t="s">
        <v>2487</v>
      </c>
      <c r="I792" s="37" t="s">
        <v>2483</v>
      </c>
      <c r="J792" s="39" t="s">
        <v>2488</v>
      </c>
      <c r="K792" s="37" t="s">
        <v>104</v>
      </c>
      <c r="L792" s="158"/>
      <c r="M792" s="39"/>
      <c r="N792" s="37" t="s">
        <v>106</v>
      </c>
      <c r="O792" s="39" t="s">
        <v>107</v>
      </c>
      <c r="P792" s="37" t="s">
        <v>108</v>
      </c>
      <c r="Q792" s="39" t="s">
        <v>435</v>
      </c>
      <c r="R792" s="41" t="s">
        <v>110</v>
      </c>
      <c r="S792" s="37" t="s">
        <v>107</v>
      </c>
      <c r="T792" s="39" t="s">
        <v>122</v>
      </c>
      <c r="U792" s="37" t="s">
        <v>112</v>
      </c>
      <c r="V792" s="89">
        <v>60</v>
      </c>
      <c r="W792" s="39" t="s">
        <v>113</v>
      </c>
      <c r="X792" s="39"/>
      <c r="Y792" s="60"/>
      <c r="Z792" s="38"/>
      <c r="AA792" s="38"/>
      <c r="AB792" s="187">
        <v>90</v>
      </c>
      <c r="AC792" s="38">
        <v>10</v>
      </c>
      <c r="AD792" s="162" t="s">
        <v>129</v>
      </c>
      <c r="AE792" s="162" t="s">
        <v>115</v>
      </c>
      <c r="AF792" s="92">
        <v>177</v>
      </c>
      <c r="AG792" s="79">
        <v>66715.75</v>
      </c>
      <c r="AH792" s="164">
        <f>AF792*AG792</f>
        <v>11808687.75</v>
      </c>
      <c r="AI792" s="165">
        <f t="shared" si="47"/>
        <v>13225730.280000001</v>
      </c>
      <c r="AJ792" s="166"/>
      <c r="AK792" s="166"/>
      <c r="AL792" s="166"/>
      <c r="AM792" s="37" t="s">
        <v>116</v>
      </c>
      <c r="AN792" s="37"/>
      <c r="AO792" s="37"/>
      <c r="AP792" s="37"/>
      <c r="AQ792" s="37"/>
      <c r="AR792" s="37" t="s">
        <v>2489</v>
      </c>
      <c r="AS792" s="37"/>
      <c r="AT792" s="37"/>
      <c r="AU792" s="37"/>
      <c r="AV792" s="87"/>
      <c r="AW792" s="87"/>
      <c r="AX792" s="87"/>
      <c r="AY792" s="87"/>
      <c r="AZ792" s="168"/>
      <c r="BA792" s="168"/>
      <c r="BB792" s="168"/>
      <c r="BC792" s="168"/>
      <c r="BD792" s="49">
        <v>635</v>
      </c>
      <c r="BE792" s="168"/>
      <c r="BF792" s="168"/>
      <c r="BG792" s="168"/>
      <c r="BH792" s="168"/>
      <c r="BI792" s="168"/>
      <c r="BJ792" s="168"/>
      <c r="BK792" s="168"/>
      <c r="BL792" s="168"/>
      <c r="BM792" s="168"/>
      <c r="BN792" s="168"/>
      <c r="BO792" s="168"/>
      <c r="BP792" s="168"/>
      <c r="BQ792" s="168"/>
      <c r="BR792" s="168"/>
      <c r="BS792" s="168"/>
      <c r="BT792" s="168"/>
      <c r="BU792" s="168"/>
      <c r="BV792" s="168"/>
      <c r="BW792" s="168"/>
      <c r="BX792" s="168"/>
      <c r="BY792" s="168"/>
      <c r="BZ792" s="168"/>
      <c r="CA792" s="168"/>
      <c r="CB792" s="168"/>
      <c r="CC792" s="168"/>
      <c r="CD792" s="168"/>
      <c r="CE792" s="168"/>
      <c r="CF792" s="168"/>
      <c r="CG792" s="168"/>
      <c r="CH792" s="168"/>
      <c r="CI792" s="168"/>
      <c r="CJ792" s="168"/>
      <c r="CK792" s="168"/>
      <c r="CL792" s="168"/>
      <c r="CM792" s="168"/>
      <c r="CN792" s="168"/>
      <c r="CO792" s="168"/>
      <c r="CP792" s="168"/>
      <c r="CQ792" s="168"/>
      <c r="CR792" s="168"/>
      <c r="CS792" s="168"/>
      <c r="CT792" s="168"/>
      <c r="CU792" s="168"/>
      <c r="CV792" s="168"/>
      <c r="CW792" s="168"/>
      <c r="CX792" s="168"/>
      <c r="CY792" s="168"/>
      <c r="CZ792" s="168"/>
      <c r="DA792" s="168"/>
      <c r="DB792" s="168"/>
      <c r="DC792" s="168"/>
      <c r="DD792" s="168"/>
      <c r="DE792" s="168"/>
      <c r="DF792" s="168"/>
      <c r="DG792" s="168"/>
      <c r="DH792" s="168"/>
      <c r="DI792" s="168"/>
      <c r="DJ792" s="168"/>
      <c r="DK792" s="168"/>
      <c r="DL792" s="168"/>
      <c r="DM792" s="168"/>
      <c r="DN792" s="168"/>
      <c r="DO792" s="168"/>
      <c r="DP792" s="168"/>
      <c r="DQ792" s="168"/>
      <c r="DR792" s="168"/>
      <c r="DS792" s="168"/>
      <c r="DT792" s="168"/>
      <c r="DU792" s="168"/>
      <c r="DV792" s="168"/>
      <c r="DW792" s="168"/>
      <c r="DX792" s="168"/>
      <c r="DY792" s="168"/>
      <c r="DZ792" s="168"/>
      <c r="EA792" s="168"/>
      <c r="EB792" s="168"/>
      <c r="EC792" s="168"/>
      <c r="ED792" s="168"/>
      <c r="EE792" s="168"/>
      <c r="EF792" s="168"/>
      <c r="EG792" s="168"/>
      <c r="EH792" s="168"/>
      <c r="EI792" s="168"/>
      <c r="EJ792" s="168"/>
      <c r="EK792" s="168"/>
      <c r="EL792" s="168"/>
      <c r="EM792" s="168"/>
      <c r="EN792" s="168"/>
      <c r="EO792" s="168"/>
      <c r="EP792" s="168"/>
      <c r="EQ792" s="168"/>
      <c r="ER792" s="168"/>
      <c r="ES792" s="168"/>
      <c r="ET792" s="168"/>
      <c r="EU792" s="168"/>
      <c r="EV792" s="168"/>
      <c r="EW792" s="168"/>
      <c r="EX792" s="168"/>
      <c r="EY792" s="168"/>
      <c r="EZ792" s="168"/>
      <c r="FA792" s="168"/>
      <c r="FB792" s="168"/>
      <c r="FC792" s="168"/>
      <c r="FD792" s="168"/>
      <c r="FE792" s="168"/>
      <c r="FF792" s="168"/>
      <c r="FG792" s="168"/>
      <c r="FH792" s="168"/>
      <c r="FI792" s="168"/>
      <c r="FJ792" s="168"/>
      <c r="FK792" s="168"/>
      <c r="FL792" s="168"/>
      <c r="FM792" s="168"/>
      <c r="FN792" s="168"/>
      <c r="FO792" s="168"/>
      <c r="FP792" s="168"/>
      <c r="FQ792" s="168"/>
      <c r="FR792" s="168"/>
      <c r="FS792" s="168"/>
      <c r="FT792" s="168"/>
      <c r="FU792" s="168"/>
      <c r="FV792" s="168"/>
      <c r="FW792" s="168"/>
      <c r="FX792" s="168"/>
      <c r="FY792" s="168"/>
      <c r="FZ792" s="168"/>
      <c r="GA792" s="168"/>
      <c r="GB792" s="168"/>
      <c r="GC792" s="168"/>
      <c r="GD792" s="168"/>
      <c r="GE792" s="168"/>
      <c r="GF792" s="168"/>
      <c r="GG792" s="168"/>
      <c r="GH792" s="168"/>
      <c r="GI792" s="168"/>
      <c r="GJ792" s="168"/>
      <c r="GK792" s="168"/>
      <c r="GL792" s="168"/>
      <c r="GM792" s="168"/>
      <c r="GN792" s="168"/>
      <c r="GO792" s="168"/>
      <c r="GP792" s="168"/>
      <c r="GQ792" s="168"/>
      <c r="GR792" s="168"/>
      <c r="GS792" s="168"/>
      <c r="GT792" s="168"/>
      <c r="GU792" s="168"/>
      <c r="GV792" s="168"/>
      <c r="GW792" s="168"/>
      <c r="GX792" s="168"/>
      <c r="GY792" s="168"/>
      <c r="GZ792" s="168"/>
      <c r="HA792" s="168"/>
      <c r="HB792" s="168"/>
      <c r="HC792" s="168"/>
      <c r="HD792" s="168"/>
      <c r="HE792" s="168"/>
      <c r="HF792" s="168"/>
      <c r="HG792" s="168"/>
      <c r="HH792" s="168"/>
      <c r="HI792" s="168"/>
      <c r="HJ792" s="168"/>
      <c r="HK792" s="168"/>
      <c r="HL792" s="168"/>
      <c r="HM792" s="168"/>
      <c r="HN792" s="168"/>
      <c r="HO792" s="168"/>
      <c r="HP792" s="168"/>
      <c r="HQ792" s="168"/>
      <c r="HR792" s="168"/>
      <c r="HS792" s="168"/>
      <c r="HT792" s="168"/>
      <c r="HU792" s="168"/>
      <c r="HV792" s="168"/>
      <c r="HW792" s="168"/>
      <c r="HX792" s="168"/>
      <c r="HY792" s="168"/>
      <c r="HZ792" s="168"/>
      <c r="IA792" s="168"/>
      <c r="IB792" s="168"/>
      <c r="IC792" s="168"/>
      <c r="ID792" s="168"/>
      <c r="IE792" s="168"/>
      <c r="IF792" s="168"/>
      <c r="IG792" s="168"/>
      <c r="IH792" s="168"/>
      <c r="II792" s="168"/>
      <c r="IJ792" s="168"/>
      <c r="IK792" s="168"/>
      <c r="IL792" s="168"/>
      <c r="IM792" s="168"/>
      <c r="IN792" s="168"/>
      <c r="IO792" s="168"/>
      <c r="IP792" s="168"/>
      <c r="IQ792" s="168"/>
      <c r="IR792" s="168"/>
      <c r="IS792" s="168"/>
      <c r="IT792" s="168"/>
      <c r="IU792" s="168"/>
      <c r="IV792" s="168"/>
      <c r="IW792" s="168"/>
      <c r="IX792" s="168"/>
    </row>
    <row r="793" spans="1:258" ht="12.95" customHeight="1">
      <c r="A793" s="73" t="s">
        <v>319</v>
      </c>
      <c r="B793" s="228"/>
      <c r="C793" s="228"/>
      <c r="D793" s="143">
        <v>270005310</v>
      </c>
      <c r="E793" s="231" t="s">
        <v>3674</v>
      </c>
      <c r="F793" s="233">
        <v>22100473</v>
      </c>
      <c r="G793" s="59"/>
      <c r="H793" s="59" t="s">
        <v>2490</v>
      </c>
      <c r="I793" s="59" t="s">
        <v>2491</v>
      </c>
      <c r="J793" s="59" t="s">
        <v>2492</v>
      </c>
      <c r="K793" s="59" t="s">
        <v>104</v>
      </c>
      <c r="L793" s="158" t="s">
        <v>105</v>
      </c>
      <c r="M793" s="59"/>
      <c r="N793" s="178" t="s">
        <v>106</v>
      </c>
      <c r="O793" s="178" t="s">
        <v>107</v>
      </c>
      <c r="P793" s="59" t="s">
        <v>108</v>
      </c>
      <c r="Q793" s="178" t="s">
        <v>1094</v>
      </c>
      <c r="R793" s="59" t="s">
        <v>110</v>
      </c>
      <c r="S793" s="178" t="s">
        <v>107</v>
      </c>
      <c r="T793" s="59" t="s">
        <v>122</v>
      </c>
      <c r="U793" s="59" t="s">
        <v>112</v>
      </c>
      <c r="V793" s="179">
        <v>60</v>
      </c>
      <c r="W793" s="59" t="s">
        <v>113</v>
      </c>
      <c r="X793" s="178"/>
      <c r="Y793" s="178"/>
      <c r="Z793" s="178"/>
      <c r="AA793" s="180"/>
      <c r="AB793" s="181">
        <v>90</v>
      </c>
      <c r="AC793" s="181">
        <v>10</v>
      </c>
      <c r="AD793" s="182" t="s">
        <v>129</v>
      </c>
      <c r="AE793" s="183" t="s">
        <v>115</v>
      </c>
      <c r="AF793" s="184">
        <v>65</v>
      </c>
      <c r="AG793" s="185">
        <v>70150</v>
      </c>
      <c r="AH793" s="164">
        <f>AF793*AG793</f>
        <v>4559750</v>
      </c>
      <c r="AI793" s="165">
        <f t="shared" si="47"/>
        <v>5106920.0000000009</v>
      </c>
      <c r="AJ793" s="166"/>
      <c r="AK793" s="166"/>
      <c r="AL793" s="166"/>
      <c r="AM793" s="51" t="s">
        <v>116</v>
      </c>
      <c r="AN793" s="59"/>
      <c r="AO793" s="59"/>
      <c r="AP793" s="59"/>
      <c r="AQ793" s="59"/>
      <c r="AR793" s="59" t="s">
        <v>2493</v>
      </c>
      <c r="AS793" s="59"/>
      <c r="AT793" s="59"/>
      <c r="AU793" s="59"/>
      <c r="AV793" s="87"/>
      <c r="AW793" s="87"/>
      <c r="AX793" s="87"/>
      <c r="AY793" s="87"/>
      <c r="AZ793" s="168"/>
      <c r="BA793" s="168"/>
      <c r="BB793" s="168"/>
      <c r="BC793" s="168"/>
      <c r="BD793" s="49">
        <v>636</v>
      </c>
      <c r="BE793" s="168"/>
      <c r="BF793" s="168"/>
      <c r="BG793" s="168"/>
      <c r="BH793" s="168"/>
      <c r="BI793" s="168"/>
      <c r="BJ793" s="168"/>
      <c r="BK793" s="168"/>
      <c r="BL793" s="168"/>
      <c r="BM793" s="168"/>
      <c r="BN793" s="168"/>
      <c r="BO793" s="168"/>
      <c r="BP793" s="168"/>
      <c r="BQ793" s="168"/>
      <c r="BR793" s="168"/>
      <c r="BS793" s="168"/>
      <c r="BT793" s="168"/>
      <c r="BU793" s="168"/>
      <c r="BV793" s="168"/>
      <c r="BW793" s="168"/>
      <c r="BX793" s="168"/>
      <c r="BY793" s="168"/>
      <c r="BZ793" s="168"/>
      <c r="CA793" s="168"/>
      <c r="CB793" s="168"/>
      <c r="CC793" s="168"/>
      <c r="CD793" s="168"/>
      <c r="CE793" s="168"/>
      <c r="CF793" s="168"/>
      <c r="CG793" s="168"/>
      <c r="CH793" s="168"/>
      <c r="CI793" s="168"/>
      <c r="CJ793" s="168"/>
      <c r="CK793" s="168"/>
      <c r="CL793" s="168"/>
      <c r="CM793" s="168"/>
      <c r="CN793" s="168"/>
      <c r="CO793" s="168"/>
      <c r="CP793" s="168"/>
      <c r="CQ793" s="168"/>
      <c r="CR793" s="168"/>
      <c r="CS793" s="168"/>
      <c r="CT793" s="168"/>
      <c r="CU793" s="168"/>
      <c r="CV793" s="168"/>
      <c r="CW793" s="168"/>
      <c r="CX793" s="168"/>
      <c r="CY793" s="168"/>
      <c r="CZ793" s="168"/>
      <c r="DA793" s="168"/>
      <c r="DB793" s="168"/>
      <c r="DC793" s="168"/>
      <c r="DD793" s="168"/>
      <c r="DE793" s="168"/>
      <c r="DF793" s="168"/>
      <c r="DG793" s="168"/>
      <c r="DH793" s="168"/>
      <c r="DI793" s="168"/>
      <c r="DJ793" s="168"/>
      <c r="DK793" s="168"/>
      <c r="DL793" s="168"/>
      <c r="DM793" s="168"/>
      <c r="DN793" s="168"/>
      <c r="DO793" s="168"/>
      <c r="DP793" s="168"/>
      <c r="DQ793" s="168"/>
      <c r="DR793" s="168"/>
      <c r="DS793" s="168"/>
      <c r="DT793" s="168"/>
      <c r="DU793" s="168"/>
      <c r="DV793" s="168"/>
      <c r="DW793" s="168"/>
      <c r="DX793" s="168"/>
      <c r="DY793" s="168"/>
      <c r="DZ793" s="168"/>
      <c r="EA793" s="168"/>
      <c r="EB793" s="168"/>
      <c r="EC793" s="168"/>
      <c r="ED793" s="168"/>
      <c r="EE793" s="168"/>
      <c r="EF793" s="168"/>
      <c r="EG793" s="168"/>
      <c r="EH793" s="168"/>
      <c r="EI793" s="168"/>
      <c r="EJ793" s="168"/>
      <c r="EK793" s="168"/>
      <c r="EL793" s="168"/>
      <c r="EM793" s="168"/>
      <c r="EN793" s="168"/>
      <c r="EO793" s="168"/>
      <c r="EP793" s="168"/>
      <c r="EQ793" s="168"/>
      <c r="ER793" s="168"/>
      <c r="ES793" s="168"/>
      <c r="ET793" s="168"/>
      <c r="EU793" s="168"/>
      <c r="EV793" s="168"/>
      <c r="EW793" s="168"/>
      <c r="EX793" s="168"/>
      <c r="EY793" s="168"/>
      <c r="EZ793" s="168"/>
      <c r="FA793" s="168"/>
      <c r="FB793" s="168"/>
      <c r="FC793" s="168"/>
      <c r="FD793" s="168"/>
      <c r="FE793" s="168"/>
      <c r="FF793" s="168"/>
      <c r="FG793" s="168"/>
      <c r="FH793" s="168"/>
      <c r="FI793" s="168"/>
      <c r="FJ793" s="168"/>
      <c r="FK793" s="168"/>
      <c r="FL793" s="168"/>
      <c r="FM793" s="168"/>
      <c r="FN793" s="168"/>
      <c r="FO793" s="168"/>
      <c r="FP793" s="168"/>
      <c r="FQ793" s="168"/>
      <c r="FR793" s="168"/>
      <c r="FS793" s="168"/>
      <c r="FT793" s="168"/>
      <c r="FU793" s="168"/>
      <c r="FV793" s="168"/>
      <c r="FW793" s="168"/>
      <c r="FX793" s="168"/>
      <c r="FY793" s="168"/>
      <c r="FZ793" s="168"/>
      <c r="GA793" s="168"/>
      <c r="GB793" s="168"/>
      <c r="GC793" s="168"/>
      <c r="GD793" s="168"/>
      <c r="GE793" s="168"/>
      <c r="GF793" s="168"/>
      <c r="GG793" s="168"/>
      <c r="GH793" s="168"/>
      <c r="GI793" s="168"/>
      <c r="GJ793" s="168"/>
      <c r="GK793" s="168"/>
      <c r="GL793" s="168"/>
      <c r="GM793" s="168"/>
      <c r="GN793" s="168"/>
      <c r="GO793" s="168"/>
      <c r="GP793" s="168"/>
      <c r="GQ793" s="168"/>
      <c r="GR793" s="168"/>
      <c r="GS793" s="168"/>
      <c r="GT793" s="168"/>
      <c r="GU793" s="168"/>
      <c r="GV793" s="168"/>
      <c r="GW793" s="168"/>
      <c r="GX793" s="168"/>
      <c r="GY793" s="168"/>
      <c r="GZ793" s="168"/>
      <c r="HA793" s="168"/>
      <c r="HB793" s="168"/>
      <c r="HC793" s="168"/>
      <c r="HD793" s="168"/>
      <c r="HE793" s="168"/>
      <c r="HF793" s="168"/>
      <c r="HG793" s="168"/>
      <c r="HH793" s="168"/>
      <c r="HI793" s="168"/>
      <c r="HJ793" s="168"/>
      <c r="HK793" s="168"/>
      <c r="HL793" s="168"/>
      <c r="HM793" s="168"/>
      <c r="HN793" s="168"/>
      <c r="HO793" s="168"/>
      <c r="HP793" s="168"/>
      <c r="HQ793" s="168"/>
      <c r="HR793" s="168"/>
      <c r="HS793" s="168"/>
      <c r="HT793" s="168"/>
      <c r="HU793" s="168"/>
      <c r="HV793" s="168"/>
      <c r="HW793" s="168"/>
      <c r="HX793" s="168"/>
      <c r="HY793" s="168"/>
      <c r="HZ793" s="168"/>
      <c r="IA793" s="168"/>
      <c r="IB793" s="168"/>
      <c r="IC793" s="168"/>
      <c r="ID793" s="168"/>
      <c r="IE793" s="168"/>
      <c r="IF793" s="168"/>
      <c r="IG793" s="168"/>
      <c r="IH793" s="168"/>
      <c r="II793" s="168"/>
      <c r="IJ793" s="168"/>
      <c r="IK793" s="168"/>
      <c r="IL793" s="168"/>
      <c r="IM793" s="168"/>
      <c r="IN793" s="168"/>
      <c r="IO793" s="168"/>
      <c r="IP793" s="168"/>
      <c r="IQ793" s="168"/>
      <c r="IR793" s="168"/>
      <c r="IS793" s="168"/>
      <c r="IT793" s="168"/>
      <c r="IU793" s="168"/>
      <c r="IV793" s="168"/>
      <c r="IW793" s="168"/>
      <c r="IX793" s="168"/>
    </row>
    <row r="794" spans="1:258" ht="12.95" customHeight="1">
      <c r="A794" s="73" t="s">
        <v>319</v>
      </c>
      <c r="B794" s="228"/>
      <c r="C794" s="228"/>
      <c r="D794" s="143">
        <v>270006672</v>
      </c>
      <c r="E794" s="231" t="s">
        <v>3675</v>
      </c>
      <c r="F794" s="233">
        <v>22100474</v>
      </c>
      <c r="G794" s="59"/>
      <c r="H794" s="59" t="s">
        <v>2490</v>
      </c>
      <c r="I794" s="59" t="s">
        <v>2491</v>
      </c>
      <c r="J794" s="59" t="s">
        <v>2492</v>
      </c>
      <c r="K794" s="59" t="s">
        <v>104</v>
      </c>
      <c r="L794" s="158" t="s">
        <v>105</v>
      </c>
      <c r="M794" s="59"/>
      <c r="N794" s="178" t="s">
        <v>106</v>
      </c>
      <c r="O794" s="178" t="s">
        <v>107</v>
      </c>
      <c r="P794" s="59" t="s">
        <v>108</v>
      </c>
      <c r="Q794" s="178" t="s">
        <v>1094</v>
      </c>
      <c r="R794" s="59" t="s">
        <v>110</v>
      </c>
      <c r="S794" s="178" t="s">
        <v>107</v>
      </c>
      <c r="T794" s="59" t="s">
        <v>122</v>
      </c>
      <c r="U794" s="59" t="s">
        <v>112</v>
      </c>
      <c r="V794" s="179">
        <v>60</v>
      </c>
      <c r="W794" s="59" t="s">
        <v>113</v>
      </c>
      <c r="X794" s="178"/>
      <c r="Y794" s="178"/>
      <c r="Z794" s="178"/>
      <c r="AA794" s="180"/>
      <c r="AB794" s="181">
        <v>90</v>
      </c>
      <c r="AC794" s="181">
        <v>10</v>
      </c>
      <c r="AD794" s="182" t="s">
        <v>129</v>
      </c>
      <c r="AE794" s="183" t="s">
        <v>115</v>
      </c>
      <c r="AF794" s="184">
        <v>177</v>
      </c>
      <c r="AG794" s="185">
        <v>3588</v>
      </c>
      <c r="AH794" s="164">
        <f>AF794*AG794</f>
        <v>635076</v>
      </c>
      <c r="AI794" s="165">
        <f t="shared" si="47"/>
        <v>711285.12000000011</v>
      </c>
      <c r="AJ794" s="166"/>
      <c r="AK794" s="166"/>
      <c r="AL794" s="166"/>
      <c r="AM794" s="51" t="s">
        <v>116</v>
      </c>
      <c r="AN794" s="59"/>
      <c r="AO794" s="59"/>
      <c r="AP794" s="59"/>
      <c r="AQ794" s="59"/>
      <c r="AR794" s="59" t="s">
        <v>2494</v>
      </c>
      <c r="AS794" s="59"/>
      <c r="AT794" s="59"/>
      <c r="AU794" s="59"/>
      <c r="AV794" s="87"/>
      <c r="AW794" s="87"/>
      <c r="AX794" s="87"/>
      <c r="AY794" s="87"/>
      <c r="AZ794" s="168"/>
      <c r="BA794" s="168"/>
      <c r="BB794" s="168"/>
      <c r="BC794" s="168"/>
      <c r="BD794" s="49">
        <v>637</v>
      </c>
      <c r="BE794" s="168"/>
      <c r="BF794" s="168"/>
      <c r="BG794" s="168"/>
      <c r="BH794" s="168"/>
      <c r="BI794" s="168"/>
      <c r="BJ794" s="168"/>
      <c r="BK794" s="168"/>
      <c r="BL794" s="168"/>
      <c r="BM794" s="168"/>
      <c r="BN794" s="168"/>
      <c r="BO794" s="168"/>
      <c r="BP794" s="168"/>
      <c r="BQ794" s="168"/>
      <c r="BR794" s="168"/>
      <c r="BS794" s="168"/>
      <c r="BT794" s="168"/>
      <c r="BU794" s="168"/>
      <c r="BV794" s="168"/>
      <c r="BW794" s="168"/>
      <c r="BX794" s="168"/>
      <c r="BY794" s="168"/>
      <c r="BZ794" s="168"/>
      <c r="CA794" s="168"/>
      <c r="CB794" s="168"/>
      <c r="CC794" s="168"/>
      <c r="CD794" s="168"/>
      <c r="CE794" s="168"/>
      <c r="CF794" s="168"/>
      <c r="CG794" s="168"/>
      <c r="CH794" s="168"/>
      <c r="CI794" s="168"/>
      <c r="CJ794" s="168"/>
      <c r="CK794" s="168"/>
      <c r="CL794" s="168"/>
      <c r="CM794" s="168"/>
      <c r="CN794" s="168"/>
      <c r="CO794" s="168"/>
      <c r="CP794" s="168"/>
      <c r="CQ794" s="168"/>
      <c r="CR794" s="168"/>
      <c r="CS794" s="168"/>
      <c r="CT794" s="168"/>
      <c r="CU794" s="168"/>
      <c r="CV794" s="168"/>
      <c r="CW794" s="168"/>
      <c r="CX794" s="168"/>
      <c r="CY794" s="168"/>
      <c r="CZ794" s="168"/>
      <c r="DA794" s="168"/>
      <c r="DB794" s="168"/>
      <c r="DC794" s="168"/>
      <c r="DD794" s="168"/>
      <c r="DE794" s="168"/>
      <c r="DF794" s="168"/>
      <c r="DG794" s="168"/>
      <c r="DH794" s="168"/>
      <c r="DI794" s="168"/>
      <c r="DJ794" s="168"/>
      <c r="DK794" s="168"/>
      <c r="DL794" s="168"/>
      <c r="DM794" s="168"/>
      <c r="DN794" s="168"/>
      <c r="DO794" s="168"/>
      <c r="DP794" s="168"/>
      <c r="DQ794" s="168"/>
      <c r="DR794" s="168"/>
      <c r="DS794" s="168"/>
      <c r="DT794" s="168"/>
      <c r="DU794" s="168"/>
      <c r="DV794" s="168"/>
      <c r="DW794" s="168"/>
      <c r="DX794" s="168"/>
      <c r="DY794" s="168"/>
      <c r="DZ794" s="168"/>
      <c r="EA794" s="168"/>
      <c r="EB794" s="168"/>
      <c r="EC794" s="168"/>
      <c r="ED794" s="168"/>
      <c r="EE794" s="168"/>
      <c r="EF794" s="168"/>
      <c r="EG794" s="168"/>
      <c r="EH794" s="168"/>
      <c r="EI794" s="168"/>
      <c r="EJ794" s="168"/>
      <c r="EK794" s="168"/>
      <c r="EL794" s="168"/>
      <c r="EM794" s="168"/>
      <c r="EN794" s="168"/>
      <c r="EO794" s="168"/>
      <c r="EP794" s="168"/>
      <c r="EQ794" s="168"/>
      <c r="ER794" s="168"/>
      <c r="ES794" s="168"/>
      <c r="ET794" s="168"/>
      <c r="EU794" s="168"/>
      <c r="EV794" s="168"/>
      <c r="EW794" s="168"/>
      <c r="EX794" s="168"/>
      <c r="EY794" s="168"/>
      <c r="EZ794" s="168"/>
      <c r="FA794" s="168"/>
      <c r="FB794" s="168"/>
      <c r="FC794" s="168"/>
      <c r="FD794" s="168"/>
      <c r="FE794" s="168"/>
      <c r="FF794" s="168"/>
      <c r="FG794" s="168"/>
      <c r="FH794" s="168"/>
      <c r="FI794" s="168"/>
      <c r="FJ794" s="168"/>
      <c r="FK794" s="168"/>
      <c r="FL794" s="168"/>
      <c r="FM794" s="168"/>
      <c r="FN794" s="168"/>
      <c r="FO794" s="168"/>
      <c r="FP794" s="168"/>
      <c r="FQ794" s="168"/>
      <c r="FR794" s="168"/>
      <c r="FS794" s="168"/>
      <c r="FT794" s="168"/>
      <c r="FU794" s="168"/>
      <c r="FV794" s="168"/>
      <c r="FW794" s="168"/>
      <c r="FX794" s="168"/>
      <c r="FY794" s="168"/>
      <c r="FZ794" s="168"/>
      <c r="GA794" s="168"/>
      <c r="GB794" s="168"/>
      <c r="GC794" s="168"/>
      <c r="GD794" s="168"/>
      <c r="GE794" s="168"/>
      <c r="GF794" s="168"/>
      <c r="GG794" s="168"/>
      <c r="GH794" s="168"/>
      <c r="GI794" s="168"/>
      <c r="GJ794" s="168"/>
      <c r="GK794" s="168"/>
      <c r="GL794" s="168"/>
      <c r="GM794" s="168"/>
      <c r="GN794" s="168"/>
      <c r="GO794" s="168"/>
      <c r="GP794" s="168"/>
      <c r="GQ794" s="168"/>
      <c r="GR794" s="168"/>
      <c r="GS794" s="168"/>
      <c r="GT794" s="168"/>
      <c r="GU794" s="168"/>
      <c r="GV794" s="168"/>
      <c r="GW794" s="168"/>
      <c r="GX794" s="168"/>
      <c r="GY794" s="168"/>
      <c r="GZ794" s="168"/>
      <c r="HA794" s="168"/>
      <c r="HB794" s="168"/>
      <c r="HC794" s="168"/>
      <c r="HD794" s="168"/>
      <c r="HE794" s="168"/>
      <c r="HF794" s="168"/>
      <c r="HG794" s="168"/>
      <c r="HH794" s="168"/>
      <c r="HI794" s="168"/>
      <c r="HJ794" s="168"/>
      <c r="HK794" s="168"/>
      <c r="HL794" s="168"/>
      <c r="HM794" s="168"/>
      <c r="HN794" s="168"/>
      <c r="HO794" s="168"/>
      <c r="HP794" s="168"/>
      <c r="HQ794" s="168"/>
      <c r="HR794" s="168"/>
      <c r="HS794" s="168"/>
      <c r="HT794" s="168"/>
      <c r="HU794" s="168"/>
      <c r="HV794" s="168"/>
      <c r="HW794" s="168"/>
      <c r="HX794" s="168"/>
      <c r="HY794" s="168"/>
      <c r="HZ794" s="168"/>
      <c r="IA794" s="168"/>
      <c r="IB794" s="168"/>
      <c r="IC794" s="168"/>
      <c r="ID794" s="168"/>
      <c r="IE794" s="168"/>
      <c r="IF794" s="168"/>
      <c r="IG794" s="168"/>
      <c r="IH794" s="168"/>
      <c r="II794" s="168"/>
      <c r="IJ794" s="168"/>
      <c r="IK794" s="168"/>
      <c r="IL794" s="168"/>
      <c r="IM794" s="168"/>
      <c r="IN794" s="168"/>
      <c r="IO794" s="168"/>
      <c r="IP794" s="168"/>
      <c r="IQ794" s="168"/>
      <c r="IR794" s="168"/>
      <c r="IS794" s="168"/>
      <c r="IT794" s="168"/>
      <c r="IU794" s="168"/>
      <c r="IV794" s="168"/>
      <c r="IW794" s="168"/>
      <c r="IX794" s="168"/>
    </row>
    <row r="795" spans="1:258" ht="12.95" customHeight="1">
      <c r="A795" s="73" t="s">
        <v>2136</v>
      </c>
      <c r="B795" s="228"/>
      <c r="C795" s="228"/>
      <c r="D795" s="143">
        <v>250005048</v>
      </c>
      <c r="E795" s="231" t="s">
        <v>1537</v>
      </c>
      <c r="F795" s="233">
        <v>22100497</v>
      </c>
      <c r="G795" s="157"/>
      <c r="H795" s="157" t="s">
        <v>2495</v>
      </c>
      <c r="I795" s="37" t="s">
        <v>2496</v>
      </c>
      <c r="J795" s="157" t="s">
        <v>2497</v>
      </c>
      <c r="K795" s="157" t="s">
        <v>104</v>
      </c>
      <c r="L795" s="158"/>
      <c r="M795" s="157"/>
      <c r="N795" s="159" t="s">
        <v>106</v>
      </c>
      <c r="O795" s="159" t="s">
        <v>107</v>
      </c>
      <c r="P795" s="157" t="s">
        <v>108</v>
      </c>
      <c r="Q795" s="194" t="s">
        <v>2156</v>
      </c>
      <c r="R795" s="157" t="s">
        <v>110</v>
      </c>
      <c r="S795" s="159" t="s">
        <v>107</v>
      </c>
      <c r="T795" s="157" t="s">
        <v>122</v>
      </c>
      <c r="U795" s="157" t="s">
        <v>112</v>
      </c>
      <c r="V795" s="159">
        <v>60</v>
      </c>
      <c r="W795" s="37" t="s">
        <v>113</v>
      </c>
      <c r="X795" s="159"/>
      <c r="Y795" s="159"/>
      <c r="Z795" s="159"/>
      <c r="AA795" s="160"/>
      <c r="AB795" s="161">
        <v>90</v>
      </c>
      <c r="AC795" s="161">
        <v>10</v>
      </c>
      <c r="AD795" s="162" t="s">
        <v>129</v>
      </c>
      <c r="AE795" s="157" t="s">
        <v>115</v>
      </c>
      <c r="AF795" s="163">
        <v>6</v>
      </c>
      <c r="AG795" s="92">
        <v>118372.5</v>
      </c>
      <c r="AH795" s="43">
        <v>0</v>
      </c>
      <c r="AI795" s="44">
        <f t="shared" si="47"/>
        <v>0</v>
      </c>
      <c r="AJ795" s="166"/>
      <c r="AK795" s="166"/>
      <c r="AL795" s="166"/>
      <c r="AM795" s="167" t="s">
        <v>116</v>
      </c>
      <c r="AN795" s="157"/>
      <c r="AO795" s="157"/>
      <c r="AP795" s="157"/>
      <c r="AQ795" s="157"/>
      <c r="AR795" s="37" t="s">
        <v>2498</v>
      </c>
      <c r="AS795" s="157"/>
      <c r="AT795" s="157"/>
      <c r="AU795" s="157"/>
      <c r="AV795" s="87"/>
      <c r="AW795" s="87"/>
      <c r="AX795" s="87"/>
      <c r="AY795" s="87"/>
      <c r="AZ795" s="168"/>
      <c r="BA795" s="168"/>
      <c r="BB795" s="168"/>
      <c r="BC795" s="168"/>
      <c r="BD795" s="49">
        <v>638</v>
      </c>
      <c r="BE795" s="168"/>
      <c r="BF795" s="168"/>
      <c r="BG795" s="168"/>
      <c r="BH795" s="168"/>
      <c r="BI795" s="168"/>
      <c r="BJ795" s="168"/>
      <c r="BK795" s="168"/>
      <c r="BL795" s="168"/>
      <c r="BM795" s="168"/>
      <c r="BN795" s="168"/>
      <c r="BO795" s="168"/>
      <c r="BP795" s="168"/>
      <c r="BQ795" s="168"/>
      <c r="BR795" s="168"/>
      <c r="BS795" s="168"/>
      <c r="BT795" s="168"/>
      <c r="BU795" s="168"/>
      <c r="BV795" s="168"/>
      <c r="BW795" s="168"/>
      <c r="BX795" s="168"/>
      <c r="BY795" s="168"/>
      <c r="BZ795" s="168"/>
      <c r="CA795" s="168"/>
      <c r="CB795" s="168"/>
      <c r="CC795" s="168"/>
      <c r="CD795" s="168"/>
      <c r="CE795" s="168"/>
      <c r="CF795" s="168"/>
      <c r="CG795" s="168"/>
      <c r="CH795" s="168"/>
      <c r="CI795" s="168"/>
      <c r="CJ795" s="168"/>
      <c r="CK795" s="168"/>
      <c r="CL795" s="168"/>
      <c r="CM795" s="168"/>
      <c r="CN795" s="168"/>
      <c r="CO795" s="168"/>
      <c r="CP795" s="168"/>
      <c r="CQ795" s="168"/>
      <c r="CR795" s="168"/>
      <c r="CS795" s="168"/>
      <c r="CT795" s="168"/>
      <c r="CU795" s="168"/>
      <c r="CV795" s="168"/>
      <c r="CW795" s="168"/>
      <c r="CX795" s="168"/>
      <c r="CY795" s="168"/>
      <c r="CZ795" s="168"/>
      <c r="DA795" s="168"/>
      <c r="DB795" s="168"/>
      <c r="DC795" s="168"/>
      <c r="DD795" s="168"/>
      <c r="DE795" s="168"/>
      <c r="DF795" s="168"/>
      <c r="DG795" s="168"/>
      <c r="DH795" s="168"/>
      <c r="DI795" s="168"/>
      <c r="DJ795" s="168"/>
      <c r="DK795" s="168"/>
      <c r="DL795" s="168"/>
      <c r="DM795" s="168"/>
      <c r="DN795" s="168"/>
      <c r="DO795" s="168"/>
      <c r="DP795" s="168"/>
      <c r="DQ795" s="168"/>
      <c r="DR795" s="168"/>
      <c r="DS795" s="168"/>
      <c r="DT795" s="168"/>
      <c r="DU795" s="168"/>
      <c r="DV795" s="168"/>
      <c r="DW795" s="168"/>
      <c r="DX795" s="168"/>
      <c r="DY795" s="168"/>
      <c r="DZ795" s="168"/>
      <c r="EA795" s="168"/>
      <c r="EB795" s="168"/>
      <c r="EC795" s="168"/>
      <c r="ED795" s="168"/>
      <c r="EE795" s="168"/>
      <c r="EF795" s="168"/>
      <c r="EG795" s="168"/>
      <c r="EH795" s="168"/>
      <c r="EI795" s="168"/>
      <c r="EJ795" s="168"/>
      <c r="EK795" s="168"/>
      <c r="EL795" s="168"/>
      <c r="EM795" s="168"/>
      <c r="EN795" s="168"/>
      <c r="EO795" s="168"/>
      <c r="EP795" s="168"/>
      <c r="EQ795" s="168"/>
      <c r="ER795" s="168"/>
      <c r="ES795" s="168"/>
      <c r="ET795" s="168"/>
      <c r="EU795" s="168"/>
      <c r="EV795" s="168"/>
      <c r="EW795" s="168"/>
      <c r="EX795" s="168"/>
      <c r="EY795" s="168"/>
      <c r="EZ795" s="168"/>
      <c r="FA795" s="168"/>
      <c r="FB795" s="168"/>
      <c r="FC795" s="168"/>
      <c r="FD795" s="168"/>
      <c r="FE795" s="168"/>
      <c r="FF795" s="168"/>
      <c r="FG795" s="168"/>
      <c r="FH795" s="168"/>
      <c r="FI795" s="168"/>
      <c r="FJ795" s="168"/>
      <c r="FK795" s="168"/>
      <c r="FL795" s="168"/>
      <c r="FM795" s="168"/>
      <c r="FN795" s="168"/>
      <c r="FO795" s="168"/>
      <c r="FP795" s="168"/>
      <c r="FQ795" s="168"/>
      <c r="FR795" s="168"/>
      <c r="FS795" s="168"/>
      <c r="FT795" s="168"/>
      <c r="FU795" s="168"/>
      <c r="FV795" s="168"/>
      <c r="FW795" s="168"/>
      <c r="FX795" s="168"/>
      <c r="FY795" s="168"/>
      <c r="FZ795" s="168"/>
      <c r="GA795" s="168"/>
      <c r="GB795" s="168"/>
      <c r="GC795" s="168"/>
      <c r="GD795" s="168"/>
      <c r="GE795" s="168"/>
      <c r="GF795" s="168"/>
      <c r="GG795" s="168"/>
      <c r="GH795" s="168"/>
      <c r="GI795" s="168"/>
      <c r="GJ795" s="168"/>
      <c r="GK795" s="168"/>
      <c r="GL795" s="168"/>
      <c r="GM795" s="168"/>
      <c r="GN795" s="168"/>
      <c r="GO795" s="168"/>
      <c r="GP795" s="168"/>
      <c r="GQ795" s="168"/>
      <c r="GR795" s="168"/>
      <c r="GS795" s="168"/>
      <c r="GT795" s="168"/>
      <c r="GU795" s="168"/>
      <c r="GV795" s="168"/>
      <c r="GW795" s="168"/>
      <c r="GX795" s="168"/>
      <c r="GY795" s="168"/>
      <c r="GZ795" s="168"/>
      <c r="HA795" s="168"/>
      <c r="HB795" s="168"/>
      <c r="HC795" s="168"/>
      <c r="HD795" s="168"/>
      <c r="HE795" s="168"/>
      <c r="HF795" s="168"/>
      <c r="HG795" s="168"/>
      <c r="HH795" s="168"/>
      <c r="HI795" s="168"/>
      <c r="HJ795" s="168"/>
      <c r="HK795" s="168"/>
      <c r="HL795" s="168"/>
      <c r="HM795" s="168"/>
      <c r="HN795" s="168"/>
      <c r="HO795" s="168"/>
      <c r="HP795" s="168"/>
      <c r="HQ795" s="168"/>
      <c r="HR795" s="168"/>
      <c r="HS795" s="168"/>
      <c r="HT795" s="168"/>
      <c r="HU795" s="168"/>
      <c r="HV795" s="168"/>
      <c r="HW795" s="168"/>
      <c r="HX795" s="168"/>
      <c r="HY795" s="168"/>
      <c r="HZ795" s="168"/>
      <c r="IA795" s="168"/>
      <c r="IB795" s="168"/>
      <c r="IC795" s="168"/>
      <c r="ID795" s="168"/>
      <c r="IE795" s="168"/>
      <c r="IF795" s="168"/>
      <c r="IG795" s="168"/>
      <c r="IH795" s="168"/>
      <c r="II795" s="168"/>
      <c r="IJ795" s="168"/>
      <c r="IK795" s="168"/>
      <c r="IL795" s="168"/>
      <c r="IM795" s="168"/>
      <c r="IN795" s="168"/>
      <c r="IO795" s="168"/>
      <c r="IP795" s="168"/>
      <c r="IQ795" s="168"/>
      <c r="IR795" s="168"/>
      <c r="IS795" s="168"/>
      <c r="IT795" s="168"/>
      <c r="IU795" s="168"/>
      <c r="IV795" s="168"/>
      <c r="IW795" s="168"/>
      <c r="IX795" s="168"/>
    </row>
    <row r="796" spans="1:258" s="217" customFormat="1" ht="14.25" customHeight="1">
      <c r="A796" s="788" t="s">
        <v>2136</v>
      </c>
      <c r="B796" s="1134"/>
      <c r="C796" s="1134"/>
      <c r="D796" s="380">
        <v>250005048</v>
      </c>
      <c r="E796" s="1135" t="s">
        <v>4891</v>
      </c>
      <c r="F796" s="1134"/>
      <c r="G796" s="1134"/>
      <c r="H796" s="1136" t="s">
        <v>2495</v>
      </c>
      <c r="I796" s="1136" t="s">
        <v>2496</v>
      </c>
      <c r="J796" s="1136" t="s">
        <v>2497</v>
      </c>
      <c r="K796" s="1137" t="s">
        <v>104</v>
      </c>
      <c r="L796" s="1138" t="s">
        <v>4720</v>
      </c>
      <c r="M796" s="380"/>
      <c r="N796" s="1139" t="s">
        <v>106</v>
      </c>
      <c r="O796" s="788" t="s">
        <v>107</v>
      </c>
      <c r="P796" s="1136" t="s">
        <v>108</v>
      </c>
      <c r="Q796" s="788" t="s">
        <v>2156</v>
      </c>
      <c r="R796" s="1137" t="s">
        <v>110</v>
      </c>
      <c r="S796" s="788" t="s">
        <v>107</v>
      </c>
      <c r="T796" s="1136" t="s">
        <v>122</v>
      </c>
      <c r="U796" s="1136" t="s">
        <v>112</v>
      </c>
      <c r="V796" s="788">
        <v>60</v>
      </c>
      <c r="W796" s="1136" t="s">
        <v>113</v>
      </c>
      <c r="X796" s="788"/>
      <c r="Y796" s="788"/>
      <c r="Z796" s="788"/>
      <c r="AA796" s="1140">
        <v>0</v>
      </c>
      <c r="AB796" s="1141">
        <v>90</v>
      </c>
      <c r="AC796" s="1141">
        <v>10</v>
      </c>
      <c r="AD796" s="1142" t="s">
        <v>129</v>
      </c>
      <c r="AE796" s="1143" t="s">
        <v>115</v>
      </c>
      <c r="AF796" s="667">
        <v>5</v>
      </c>
      <c r="AG796" s="667">
        <v>118372.5</v>
      </c>
      <c r="AH796" s="1144">
        <v>591862.5</v>
      </c>
      <c r="AI796" s="1144">
        <f t="shared" si="47"/>
        <v>662886.00000000012</v>
      </c>
      <c r="AJ796" s="1145"/>
      <c r="AK796" s="1146"/>
      <c r="AL796" s="1146"/>
      <c r="AM796" s="1147" t="s">
        <v>116</v>
      </c>
      <c r="AN796" s="1136"/>
      <c r="AO796" s="1136"/>
      <c r="AP796" s="1148"/>
      <c r="AQ796" s="741"/>
      <c r="AR796" s="741" t="s">
        <v>2498</v>
      </c>
      <c r="AS796" s="741"/>
      <c r="AT796" s="741"/>
      <c r="AU796" s="741"/>
      <c r="AV796" s="482"/>
      <c r="AW796" s="482"/>
      <c r="AX796" s="482"/>
      <c r="AY796" s="741" t="s">
        <v>4727</v>
      </c>
      <c r="AZ796" s="592" t="s">
        <v>4722</v>
      </c>
      <c r="BA796" s="366"/>
      <c r="BB796" s="366"/>
      <c r="BC796" s="118" t="e">
        <f>VLOOKUP(#REF!,$E$13:$BD$2009,53,0)</f>
        <v>#REF!</v>
      </c>
      <c r="BD796" s="785" t="e">
        <f>BC796+0.5</f>
        <v>#REF!</v>
      </c>
      <c r="BE796" s="216"/>
      <c r="BF796" s="216"/>
      <c r="BG796" s="216"/>
      <c r="BH796" s="216"/>
      <c r="BI796" s="216"/>
      <c r="BJ796" s="216"/>
      <c r="BK796" s="216"/>
      <c r="BL796" s="216"/>
      <c r="BM796" s="216"/>
      <c r="BN796" s="216"/>
      <c r="BO796" s="216"/>
      <c r="BP796" s="216"/>
      <c r="BQ796" s="216"/>
      <c r="BR796" s="216"/>
      <c r="BS796" s="216"/>
      <c r="BT796" s="216"/>
      <c r="BU796" s="216"/>
      <c r="BV796" s="216"/>
      <c r="BW796" s="216"/>
      <c r="BX796" s="216"/>
      <c r="BY796" s="216"/>
      <c r="BZ796" s="216"/>
      <c r="CA796" s="216"/>
      <c r="CB796" s="216"/>
      <c r="CC796" s="216"/>
      <c r="CD796" s="216"/>
      <c r="CE796" s="216"/>
      <c r="CF796" s="216"/>
      <c r="CG796" s="216"/>
      <c r="CH796" s="216"/>
      <c r="CI796" s="216"/>
      <c r="CJ796" s="216"/>
      <c r="CK796" s="216"/>
      <c r="CL796" s="216"/>
      <c r="CM796" s="216"/>
      <c r="CN796" s="216"/>
      <c r="CO796" s="216"/>
      <c r="CP796" s="216"/>
      <c r="CQ796" s="216"/>
      <c r="CR796" s="216"/>
      <c r="CS796" s="216"/>
      <c r="CT796" s="216"/>
      <c r="CU796" s="216"/>
      <c r="CV796" s="216"/>
      <c r="CW796" s="216"/>
      <c r="CX796" s="216"/>
      <c r="CY796" s="216"/>
      <c r="CZ796" s="216"/>
      <c r="DA796" s="216"/>
      <c r="DB796" s="216"/>
      <c r="DC796" s="216"/>
      <c r="DD796" s="216"/>
      <c r="DE796" s="216"/>
      <c r="DF796" s="216"/>
      <c r="DG796" s="216"/>
      <c r="DH796" s="216"/>
      <c r="DI796" s="216"/>
      <c r="DJ796" s="216"/>
      <c r="DK796" s="216"/>
      <c r="DL796" s="216"/>
      <c r="DM796" s="216"/>
      <c r="DN796" s="216"/>
      <c r="DO796" s="216"/>
      <c r="DP796" s="216"/>
      <c r="DQ796" s="216"/>
      <c r="DR796" s="216"/>
      <c r="DS796" s="216"/>
      <c r="DT796" s="216"/>
      <c r="DU796" s="216"/>
      <c r="DV796" s="216"/>
      <c r="DW796" s="216"/>
      <c r="DX796" s="216"/>
      <c r="DY796" s="216"/>
      <c r="DZ796" s="216"/>
      <c r="EA796" s="216"/>
      <c r="EB796" s="216"/>
      <c r="EC796" s="216"/>
      <c r="ED796" s="216"/>
      <c r="EE796" s="216"/>
      <c r="EF796" s="216"/>
      <c r="EG796" s="216"/>
      <c r="EH796" s="216"/>
      <c r="EI796" s="216"/>
      <c r="EJ796" s="216"/>
      <c r="EK796" s="216"/>
      <c r="EL796" s="216"/>
      <c r="EM796" s="216"/>
      <c r="EN796" s="216"/>
      <c r="EO796" s="216"/>
      <c r="EP796" s="216"/>
      <c r="EQ796" s="216"/>
      <c r="ER796" s="216"/>
      <c r="ES796" s="216"/>
      <c r="ET796" s="216"/>
      <c r="EU796" s="216"/>
      <c r="EV796" s="216"/>
      <c r="EW796" s="216"/>
      <c r="EX796" s="216"/>
      <c r="EY796" s="216"/>
      <c r="EZ796" s="216"/>
      <c r="FA796" s="216"/>
      <c r="FB796" s="216"/>
      <c r="FC796" s="216"/>
      <c r="FD796" s="216"/>
      <c r="FE796" s="216"/>
      <c r="FF796" s="216"/>
      <c r="FG796" s="216"/>
      <c r="FH796" s="216"/>
      <c r="FI796" s="216"/>
      <c r="FJ796" s="216"/>
      <c r="FK796" s="216"/>
      <c r="FL796" s="216"/>
      <c r="FM796" s="216"/>
      <c r="FN796" s="216"/>
      <c r="FO796" s="216"/>
      <c r="FP796" s="216"/>
      <c r="FQ796" s="216"/>
      <c r="FR796" s="216"/>
      <c r="FS796" s="216"/>
      <c r="FT796" s="216"/>
      <c r="FU796" s="216"/>
      <c r="FV796" s="216"/>
      <c r="FW796" s="216"/>
      <c r="FX796" s="216"/>
      <c r="FY796" s="216"/>
      <c r="FZ796" s="216"/>
      <c r="GA796" s="216"/>
      <c r="GB796" s="216"/>
      <c r="GC796" s="216"/>
      <c r="GD796" s="216"/>
      <c r="GE796" s="216"/>
      <c r="GF796" s="216"/>
      <c r="GG796" s="216"/>
      <c r="GH796" s="216"/>
      <c r="GI796" s="216"/>
      <c r="GJ796" s="216"/>
      <c r="GK796" s="216"/>
      <c r="GL796" s="216"/>
      <c r="GM796" s="216"/>
      <c r="GN796" s="216"/>
      <c r="GO796" s="216"/>
      <c r="GP796" s="216"/>
      <c r="GQ796" s="216"/>
      <c r="GR796" s="216"/>
      <c r="GS796" s="216"/>
      <c r="GT796" s="216"/>
      <c r="GU796" s="216"/>
      <c r="GV796" s="216"/>
      <c r="GW796" s="216"/>
      <c r="GX796" s="216"/>
      <c r="GY796" s="216"/>
      <c r="GZ796" s="216"/>
      <c r="HA796" s="216"/>
      <c r="HB796" s="216"/>
      <c r="HC796" s="216"/>
      <c r="HD796" s="216"/>
      <c r="HE796" s="216"/>
      <c r="HF796" s="216"/>
      <c r="HG796" s="216"/>
      <c r="HH796" s="216"/>
      <c r="HI796" s="216"/>
      <c r="HJ796" s="216"/>
      <c r="HK796" s="216"/>
      <c r="HL796" s="216"/>
      <c r="HM796" s="216"/>
      <c r="HN796" s="216"/>
      <c r="HO796" s="216"/>
      <c r="HP796" s="216"/>
      <c r="HQ796" s="216"/>
      <c r="HR796" s="216"/>
      <c r="HS796" s="216"/>
      <c r="HT796" s="216"/>
      <c r="HU796" s="216"/>
      <c r="HV796" s="216"/>
      <c r="HW796" s="216"/>
      <c r="HX796" s="216"/>
      <c r="HY796" s="216"/>
      <c r="HZ796" s="216"/>
      <c r="IA796" s="216"/>
      <c r="IB796" s="216"/>
      <c r="IC796" s="216"/>
      <c r="ID796" s="216"/>
      <c r="IE796" s="216"/>
      <c r="IF796" s="216"/>
      <c r="IG796" s="216"/>
      <c r="IH796" s="216"/>
      <c r="II796" s="216"/>
      <c r="IJ796" s="216"/>
      <c r="IK796" s="216"/>
      <c r="IL796" s="216"/>
      <c r="IM796" s="216"/>
      <c r="IN796" s="216"/>
      <c r="IO796" s="216"/>
      <c r="IP796" s="216"/>
      <c r="IQ796" s="216"/>
      <c r="IR796" s="216"/>
      <c r="IS796" s="216"/>
      <c r="IT796" s="216"/>
      <c r="IU796" s="216"/>
      <c r="IV796" s="216"/>
      <c r="IW796" s="216"/>
      <c r="IX796" s="216"/>
    </row>
    <row r="797" spans="1:258" s="217" customFormat="1" ht="14.25" customHeight="1">
      <c r="A797" s="370" t="s">
        <v>333</v>
      </c>
      <c r="B797" s="373"/>
      <c r="C797" s="373"/>
      <c r="D797" s="380">
        <v>250007459</v>
      </c>
      <c r="E797" s="381" t="s">
        <v>1538</v>
      </c>
      <c r="F797" s="382">
        <v>22100583</v>
      </c>
      <c r="G797" s="235"/>
      <c r="H797" s="235" t="s">
        <v>2495</v>
      </c>
      <c r="I797" s="254" t="s">
        <v>2496</v>
      </c>
      <c r="J797" s="235" t="s">
        <v>2497</v>
      </c>
      <c r="K797" s="235" t="s">
        <v>104</v>
      </c>
      <c r="L797" s="190"/>
      <c r="M797" s="235"/>
      <c r="N797" s="258" t="s">
        <v>106</v>
      </c>
      <c r="O797" s="258" t="s">
        <v>107</v>
      </c>
      <c r="P797" s="235" t="s">
        <v>108</v>
      </c>
      <c r="Q797" s="656" t="s">
        <v>1094</v>
      </c>
      <c r="R797" s="235" t="s">
        <v>110</v>
      </c>
      <c r="S797" s="258" t="s">
        <v>107</v>
      </c>
      <c r="T797" s="235" t="s">
        <v>122</v>
      </c>
      <c r="U797" s="235" t="s">
        <v>112</v>
      </c>
      <c r="V797" s="258">
        <v>60</v>
      </c>
      <c r="W797" s="254" t="s">
        <v>113</v>
      </c>
      <c r="X797" s="258"/>
      <c r="Y797" s="258"/>
      <c r="Z797" s="258"/>
      <c r="AA797" s="263"/>
      <c r="AB797" s="264">
        <v>90</v>
      </c>
      <c r="AC797" s="264">
        <v>10</v>
      </c>
      <c r="AD797" s="266" t="s">
        <v>123</v>
      </c>
      <c r="AE797" s="235" t="s">
        <v>115</v>
      </c>
      <c r="AF797" s="268">
        <v>4</v>
      </c>
      <c r="AG797" s="269">
        <v>264500</v>
      </c>
      <c r="AH797" s="322">
        <f>AF797*AG797</f>
        <v>1058000</v>
      </c>
      <c r="AI797" s="427">
        <f t="shared" si="47"/>
        <v>1184960</v>
      </c>
      <c r="AJ797" s="193"/>
      <c r="AK797" s="193"/>
      <c r="AL797" s="193"/>
      <c r="AM797" s="434" t="s">
        <v>116</v>
      </c>
      <c r="AN797" s="235"/>
      <c r="AO797" s="235"/>
      <c r="AP797" s="385"/>
      <c r="AQ797" s="169"/>
      <c r="AR797" s="169" t="s">
        <v>2499</v>
      </c>
      <c r="AS797" s="169"/>
      <c r="AT797" s="169"/>
      <c r="AU797" s="169"/>
      <c r="AV797" s="87"/>
      <c r="AW797" s="87"/>
      <c r="AX797" s="87"/>
      <c r="AY797" s="87"/>
      <c r="AZ797" s="88"/>
      <c r="BA797" s="168"/>
      <c r="BB797" s="168"/>
      <c r="BC797" s="168"/>
      <c r="BD797" s="49">
        <v>639</v>
      </c>
      <c r="BE797" s="216"/>
      <c r="BF797" s="216"/>
      <c r="BG797" s="216"/>
      <c r="BH797" s="216"/>
      <c r="BI797" s="216"/>
      <c r="BJ797" s="216"/>
      <c r="BK797" s="216"/>
      <c r="BL797" s="216"/>
      <c r="BM797" s="216"/>
      <c r="BN797" s="216"/>
      <c r="BO797" s="216"/>
      <c r="BP797" s="216"/>
      <c r="BQ797" s="216"/>
      <c r="BR797" s="216"/>
      <c r="BS797" s="216"/>
      <c r="BT797" s="216"/>
      <c r="BU797" s="216"/>
      <c r="BV797" s="216"/>
      <c r="BW797" s="216"/>
      <c r="BX797" s="216"/>
      <c r="BY797" s="216"/>
      <c r="BZ797" s="216"/>
      <c r="CA797" s="216"/>
      <c r="CB797" s="216"/>
      <c r="CC797" s="216"/>
      <c r="CD797" s="216"/>
      <c r="CE797" s="216"/>
      <c r="CF797" s="216"/>
      <c r="CG797" s="216"/>
      <c r="CH797" s="216"/>
      <c r="CI797" s="216"/>
      <c r="CJ797" s="216"/>
      <c r="CK797" s="216"/>
      <c r="CL797" s="216"/>
      <c r="CM797" s="216"/>
      <c r="CN797" s="216"/>
      <c r="CO797" s="216"/>
      <c r="CP797" s="216"/>
      <c r="CQ797" s="216"/>
      <c r="CR797" s="216"/>
      <c r="CS797" s="216"/>
      <c r="CT797" s="216"/>
      <c r="CU797" s="216"/>
      <c r="CV797" s="216"/>
      <c r="CW797" s="216"/>
      <c r="CX797" s="216"/>
      <c r="CY797" s="216"/>
      <c r="CZ797" s="216"/>
      <c r="DA797" s="216"/>
      <c r="DB797" s="216"/>
      <c r="DC797" s="216"/>
      <c r="DD797" s="216"/>
      <c r="DE797" s="216"/>
      <c r="DF797" s="216"/>
      <c r="DG797" s="216"/>
      <c r="DH797" s="216"/>
      <c r="DI797" s="216"/>
      <c r="DJ797" s="216"/>
      <c r="DK797" s="216"/>
      <c r="DL797" s="216"/>
      <c r="DM797" s="216"/>
      <c r="DN797" s="216"/>
      <c r="DO797" s="216"/>
      <c r="DP797" s="216"/>
      <c r="DQ797" s="216"/>
      <c r="DR797" s="216"/>
      <c r="DS797" s="216"/>
      <c r="DT797" s="216"/>
      <c r="DU797" s="216"/>
      <c r="DV797" s="216"/>
      <c r="DW797" s="216"/>
      <c r="DX797" s="216"/>
      <c r="DY797" s="216"/>
      <c r="DZ797" s="216"/>
      <c r="EA797" s="216"/>
      <c r="EB797" s="216"/>
      <c r="EC797" s="216"/>
      <c r="ED797" s="216"/>
      <c r="EE797" s="216"/>
      <c r="EF797" s="216"/>
      <c r="EG797" s="216"/>
      <c r="EH797" s="216"/>
      <c r="EI797" s="216"/>
      <c r="EJ797" s="216"/>
      <c r="EK797" s="216"/>
      <c r="EL797" s="216"/>
      <c r="EM797" s="216"/>
      <c r="EN797" s="216"/>
      <c r="EO797" s="216"/>
      <c r="EP797" s="216"/>
      <c r="EQ797" s="216"/>
      <c r="ER797" s="216"/>
      <c r="ES797" s="216"/>
      <c r="ET797" s="216"/>
      <c r="EU797" s="216"/>
      <c r="EV797" s="216"/>
      <c r="EW797" s="216"/>
      <c r="EX797" s="216"/>
      <c r="EY797" s="216"/>
      <c r="EZ797" s="216"/>
      <c r="FA797" s="216"/>
      <c r="FB797" s="216"/>
      <c r="FC797" s="216"/>
      <c r="FD797" s="216"/>
      <c r="FE797" s="216"/>
      <c r="FF797" s="216"/>
      <c r="FG797" s="216"/>
      <c r="FH797" s="216"/>
      <c r="FI797" s="216"/>
      <c r="FJ797" s="216"/>
      <c r="FK797" s="216"/>
      <c r="FL797" s="216"/>
      <c r="FM797" s="216"/>
      <c r="FN797" s="216"/>
      <c r="FO797" s="216"/>
      <c r="FP797" s="216"/>
      <c r="FQ797" s="216"/>
      <c r="FR797" s="216"/>
      <c r="FS797" s="216"/>
      <c r="FT797" s="216"/>
      <c r="FU797" s="216"/>
      <c r="FV797" s="216"/>
      <c r="FW797" s="216"/>
      <c r="FX797" s="216"/>
      <c r="FY797" s="216"/>
      <c r="FZ797" s="216"/>
      <c r="GA797" s="216"/>
      <c r="GB797" s="216"/>
      <c r="GC797" s="216"/>
      <c r="GD797" s="216"/>
      <c r="GE797" s="216"/>
      <c r="GF797" s="216"/>
      <c r="GG797" s="216"/>
      <c r="GH797" s="216"/>
      <c r="GI797" s="216"/>
      <c r="GJ797" s="216"/>
      <c r="GK797" s="216"/>
      <c r="GL797" s="216"/>
      <c r="GM797" s="216"/>
      <c r="GN797" s="216"/>
      <c r="GO797" s="216"/>
      <c r="GP797" s="216"/>
      <c r="GQ797" s="216"/>
      <c r="GR797" s="216"/>
      <c r="GS797" s="216"/>
      <c r="GT797" s="216"/>
      <c r="GU797" s="216"/>
      <c r="GV797" s="216"/>
      <c r="GW797" s="216"/>
      <c r="GX797" s="216"/>
      <c r="GY797" s="216"/>
      <c r="GZ797" s="216"/>
      <c r="HA797" s="216"/>
      <c r="HB797" s="216"/>
      <c r="HC797" s="216"/>
      <c r="HD797" s="216"/>
      <c r="HE797" s="216"/>
      <c r="HF797" s="216"/>
      <c r="HG797" s="216"/>
      <c r="HH797" s="216"/>
      <c r="HI797" s="216"/>
      <c r="HJ797" s="216"/>
      <c r="HK797" s="216"/>
      <c r="HL797" s="216"/>
      <c r="HM797" s="216"/>
      <c r="HN797" s="216"/>
      <c r="HO797" s="216"/>
      <c r="HP797" s="216"/>
      <c r="HQ797" s="216"/>
      <c r="HR797" s="216"/>
      <c r="HS797" s="216"/>
      <c r="HT797" s="216"/>
      <c r="HU797" s="216"/>
      <c r="HV797" s="216"/>
      <c r="HW797" s="216"/>
      <c r="HX797" s="216"/>
      <c r="HY797" s="216"/>
      <c r="HZ797" s="216"/>
      <c r="IA797" s="216"/>
      <c r="IB797" s="216"/>
      <c r="IC797" s="216"/>
      <c r="ID797" s="216"/>
      <c r="IE797" s="216"/>
      <c r="IF797" s="216"/>
      <c r="IG797" s="216"/>
      <c r="IH797" s="216"/>
      <c r="II797" s="216"/>
      <c r="IJ797" s="216"/>
      <c r="IK797" s="216"/>
      <c r="IL797" s="216"/>
      <c r="IM797" s="216"/>
      <c r="IN797" s="216"/>
      <c r="IO797" s="216"/>
      <c r="IP797" s="216"/>
      <c r="IQ797" s="216"/>
      <c r="IR797" s="216"/>
      <c r="IS797" s="216"/>
      <c r="IT797" s="216"/>
      <c r="IU797" s="216"/>
      <c r="IV797" s="216"/>
      <c r="IW797" s="216"/>
      <c r="IX797" s="216"/>
    </row>
    <row r="798" spans="1:258" s="217" customFormat="1" ht="14.25" customHeight="1">
      <c r="A798" s="370" t="s">
        <v>848</v>
      </c>
      <c r="B798" s="373"/>
      <c r="C798" s="373"/>
      <c r="D798" s="380">
        <v>210019296</v>
      </c>
      <c r="E798" s="381" t="s">
        <v>1564</v>
      </c>
      <c r="F798" s="382">
        <v>22100397</v>
      </c>
      <c r="G798" s="63"/>
      <c r="H798" s="63" t="s">
        <v>2500</v>
      </c>
      <c r="I798" s="63" t="s">
        <v>887</v>
      </c>
      <c r="J798" s="65" t="s">
        <v>2501</v>
      </c>
      <c r="K798" s="63" t="s">
        <v>104</v>
      </c>
      <c r="L798" s="190"/>
      <c r="M798" s="65"/>
      <c r="N798" s="63" t="s">
        <v>106</v>
      </c>
      <c r="O798" s="65" t="s">
        <v>107</v>
      </c>
      <c r="P798" s="63" t="s">
        <v>108</v>
      </c>
      <c r="Q798" s="65" t="s">
        <v>2156</v>
      </c>
      <c r="R798" s="67" t="s">
        <v>110</v>
      </c>
      <c r="S798" s="63" t="s">
        <v>107</v>
      </c>
      <c r="T798" s="65" t="s">
        <v>122</v>
      </c>
      <c r="U798" s="63" t="s">
        <v>112</v>
      </c>
      <c r="V798" s="284">
        <v>60</v>
      </c>
      <c r="W798" s="65" t="s">
        <v>113</v>
      </c>
      <c r="X798" s="65"/>
      <c r="Y798" s="888"/>
      <c r="Z798" s="64"/>
      <c r="AA798" s="64"/>
      <c r="AB798" s="921">
        <v>90</v>
      </c>
      <c r="AC798" s="64">
        <v>10</v>
      </c>
      <c r="AD798" s="414" t="s">
        <v>129</v>
      </c>
      <c r="AE798" s="414" t="s">
        <v>115</v>
      </c>
      <c r="AF798" s="668">
        <v>195</v>
      </c>
      <c r="AG798" s="670">
        <v>61.95</v>
      </c>
      <c r="AH798" s="322">
        <v>0</v>
      </c>
      <c r="AI798" s="427">
        <f t="shared" si="47"/>
        <v>0</v>
      </c>
      <c r="AJ798" s="193"/>
      <c r="AK798" s="193"/>
      <c r="AL798" s="193"/>
      <c r="AM798" s="834" t="s">
        <v>116</v>
      </c>
      <c r="AN798" s="63"/>
      <c r="AO798" s="63"/>
      <c r="AP798" s="834"/>
      <c r="AQ798" s="37"/>
      <c r="AR798" s="37" t="s">
        <v>2502</v>
      </c>
      <c r="AS798" s="37"/>
      <c r="AT798" s="37"/>
      <c r="AU798" s="37"/>
      <c r="AV798" s="87"/>
      <c r="AW798" s="87"/>
      <c r="AX798" s="87"/>
      <c r="AY798" s="87"/>
      <c r="AZ798" s="88"/>
      <c r="BA798" s="168"/>
      <c r="BB798" s="168"/>
      <c r="BC798" s="168"/>
      <c r="BD798" s="49">
        <v>640</v>
      </c>
      <c r="BE798" s="216"/>
      <c r="BF798" s="216"/>
      <c r="BG798" s="216"/>
      <c r="BH798" s="216"/>
      <c r="BI798" s="216"/>
      <c r="BJ798" s="216"/>
      <c r="BK798" s="216"/>
      <c r="BL798" s="216"/>
      <c r="BM798" s="216"/>
      <c r="BN798" s="216"/>
      <c r="BO798" s="216"/>
      <c r="BP798" s="216"/>
      <c r="BQ798" s="216"/>
      <c r="BR798" s="216"/>
      <c r="BS798" s="216"/>
      <c r="BT798" s="216"/>
      <c r="BU798" s="216"/>
      <c r="BV798" s="216"/>
      <c r="BW798" s="216"/>
      <c r="BX798" s="216"/>
      <c r="BY798" s="216"/>
      <c r="BZ798" s="216"/>
      <c r="CA798" s="216"/>
      <c r="CB798" s="216"/>
      <c r="CC798" s="216"/>
      <c r="CD798" s="216"/>
      <c r="CE798" s="216"/>
      <c r="CF798" s="216"/>
      <c r="CG798" s="216"/>
      <c r="CH798" s="216"/>
      <c r="CI798" s="216"/>
      <c r="CJ798" s="216"/>
      <c r="CK798" s="216"/>
      <c r="CL798" s="216"/>
      <c r="CM798" s="216"/>
      <c r="CN798" s="216"/>
      <c r="CO798" s="216"/>
      <c r="CP798" s="216"/>
      <c r="CQ798" s="216"/>
      <c r="CR798" s="216"/>
      <c r="CS798" s="216"/>
      <c r="CT798" s="216"/>
      <c r="CU798" s="216"/>
      <c r="CV798" s="216"/>
      <c r="CW798" s="216"/>
      <c r="CX798" s="216"/>
      <c r="CY798" s="216"/>
      <c r="CZ798" s="216"/>
      <c r="DA798" s="216"/>
      <c r="DB798" s="216"/>
      <c r="DC798" s="216"/>
      <c r="DD798" s="216"/>
      <c r="DE798" s="216"/>
      <c r="DF798" s="216"/>
      <c r="DG798" s="216"/>
      <c r="DH798" s="216"/>
      <c r="DI798" s="216"/>
      <c r="DJ798" s="216"/>
      <c r="DK798" s="216"/>
      <c r="DL798" s="216"/>
      <c r="DM798" s="216"/>
      <c r="DN798" s="216"/>
      <c r="DO798" s="216"/>
      <c r="DP798" s="216"/>
      <c r="DQ798" s="216"/>
      <c r="DR798" s="216"/>
      <c r="DS798" s="216"/>
      <c r="DT798" s="216"/>
      <c r="DU798" s="216"/>
      <c r="DV798" s="216"/>
      <c r="DW798" s="216"/>
      <c r="DX798" s="216"/>
      <c r="DY798" s="216"/>
      <c r="DZ798" s="216"/>
      <c r="EA798" s="216"/>
      <c r="EB798" s="216"/>
      <c r="EC798" s="216"/>
      <c r="ED798" s="216"/>
      <c r="EE798" s="216"/>
      <c r="EF798" s="216"/>
      <c r="EG798" s="216"/>
      <c r="EH798" s="216"/>
      <c r="EI798" s="216"/>
      <c r="EJ798" s="216"/>
      <c r="EK798" s="216"/>
      <c r="EL798" s="216"/>
      <c r="EM798" s="216"/>
      <c r="EN798" s="216"/>
      <c r="EO798" s="216"/>
      <c r="EP798" s="216"/>
      <c r="EQ798" s="216"/>
      <c r="ER798" s="216"/>
      <c r="ES798" s="216"/>
      <c r="ET798" s="216"/>
      <c r="EU798" s="216"/>
      <c r="EV798" s="216"/>
      <c r="EW798" s="216"/>
      <c r="EX798" s="216"/>
      <c r="EY798" s="216"/>
      <c r="EZ798" s="216"/>
      <c r="FA798" s="216"/>
      <c r="FB798" s="216"/>
      <c r="FC798" s="216"/>
      <c r="FD798" s="216"/>
      <c r="FE798" s="216"/>
      <c r="FF798" s="216"/>
      <c r="FG798" s="216"/>
      <c r="FH798" s="216"/>
      <c r="FI798" s="216"/>
      <c r="FJ798" s="216"/>
      <c r="FK798" s="216"/>
      <c r="FL798" s="216"/>
      <c r="FM798" s="216"/>
      <c r="FN798" s="216"/>
      <c r="FO798" s="216"/>
      <c r="FP798" s="216"/>
      <c r="FQ798" s="216"/>
      <c r="FR798" s="216"/>
      <c r="FS798" s="216"/>
      <c r="FT798" s="216"/>
      <c r="FU798" s="216"/>
      <c r="FV798" s="216"/>
      <c r="FW798" s="216"/>
      <c r="FX798" s="216"/>
      <c r="FY798" s="216"/>
      <c r="FZ798" s="216"/>
      <c r="GA798" s="216"/>
      <c r="GB798" s="216"/>
      <c r="GC798" s="216"/>
      <c r="GD798" s="216"/>
      <c r="GE798" s="216"/>
      <c r="GF798" s="216"/>
      <c r="GG798" s="216"/>
      <c r="GH798" s="216"/>
      <c r="GI798" s="216"/>
      <c r="GJ798" s="216"/>
      <c r="GK798" s="216"/>
      <c r="GL798" s="216"/>
      <c r="GM798" s="216"/>
      <c r="GN798" s="216"/>
      <c r="GO798" s="216"/>
      <c r="GP798" s="216"/>
      <c r="GQ798" s="216"/>
      <c r="GR798" s="216"/>
      <c r="GS798" s="216"/>
      <c r="GT798" s="216"/>
      <c r="GU798" s="216"/>
      <c r="GV798" s="216"/>
      <c r="GW798" s="216"/>
      <c r="GX798" s="216"/>
      <c r="GY798" s="216"/>
      <c r="GZ798" s="216"/>
      <c r="HA798" s="216"/>
      <c r="HB798" s="216"/>
      <c r="HC798" s="216"/>
      <c r="HD798" s="216"/>
      <c r="HE798" s="216"/>
      <c r="HF798" s="216"/>
      <c r="HG798" s="216"/>
      <c r="HH798" s="216"/>
      <c r="HI798" s="216"/>
      <c r="HJ798" s="216"/>
      <c r="HK798" s="216"/>
      <c r="HL798" s="216"/>
      <c r="HM798" s="216"/>
      <c r="HN798" s="216"/>
      <c r="HO798" s="216"/>
      <c r="HP798" s="216"/>
      <c r="HQ798" s="216"/>
      <c r="HR798" s="216"/>
      <c r="HS798" s="216"/>
      <c r="HT798" s="216"/>
      <c r="HU798" s="216"/>
      <c r="HV798" s="216"/>
      <c r="HW798" s="216"/>
      <c r="HX798" s="216"/>
      <c r="HY798" s="216"/>
      <c r="HZ798" s="216"/>
      <c r="IA798" s="216"/>
      <c r="IB798" s="216"/>
      <c r="IC798" s="216"/>
      <c r="ID798" s="216"/>
      <c r="IE798" s="216"/>
      <c r="IF798" s="216"/>
      <c r="IG798" s="216"/>
      <c r="IH798" s="216"/>
      <c r="II798" s="216"/>
      <c r="IJ798" s="216"/>
      <c r="IK798" s="216"/>
      <c r="IL798" s="216"/>
      <c r="IM798" s="216"/>
      <c r="IN798" s="216"/>
      <c r="IO798" s="216"/>
      <c r="IP798" s="216"/>
      <c r="IQ798" s="216"/>
      <c r="IR798" s="216"/>
      <c r="IS798" s="216"/>
      <c r="IT798" s="216"/>
      <c r="IU798" s="216"/>
      <c r="IV798" s="216"/>
      <c r="IW798" s="216"/>
      <c r="IX798" s="216"/>
    </row>
    <row r="799" spans="1:258" s="217" customFormat="1" ht="14.25" customHeight="1">
      <c r="A799" s="370" t="s">
        <v>848</v>
      </c>
      <c r="B799" s="320"/>
      <c r="C799" s="320"/>
      <c r="D799" s="788">
        <v>210019296</v>
      </c>
      <c r="E799" s="813" t="s">
        <v>4530</v>
      </c>
      <c r="F799" s="320"/>
      <c r="G799" s="320"/>
      <c r="H799" s="63" t="s">
        <v>2500</v>
      </c>
      <c r="I799" s="63" t="s">
        <v>887</v>
      </c>
      <c r="J799" s="65" t="s">
        <v>2501</v>
      </c>
      <c r="K799" s="63" t="s">
        <v>104</v>
      </c>
      <c r="L799" s="190"/>
      <c r="M799" s="65"/>
      <c r="N799" s="63" t="s">
        <v>106</v>
      </c>
      <c r="O799" s="65" t="s">
        <v>107</v>
      </c>
      <c r="P799" s="63" t="s">
        <v>108</v>
      </c>
      <c r="Q799" s="65" t="s">
        <v>435</v>
      </c>
      <c r="R799" s="67" t="s">
        <v>110</v>
      </c>
      <c r="S799" s="63" t="s">
        <v>107</v>
      </c>
      <c r="T799" s="65" t="s">
        <v>122</v>
      </c>
      <c r="U799" s="63" t="s">
        <v>112</v>
      </c>
      <c r="V799" s="284">
        <v>60</v>
      </c>
      <c r="W799" s="65" t="s">
        <v>113</v>
      </c>
      <c r="X799" s="65"/>
      <c r="Y799" s="888"/>
      <c r="Z799" s="64"/>
      <c r="AA799" s="900"/>
      <c r="AB799" s="919">
        <v>90</v>
      </c>
      <c r="AC799" s="900">
        <v>10</v>
      </c>
      <c r="AD799" s="414" t="s">
        <v>129</v>
      </c>
      <c r="AE799" s="414" t="s">
        <v>115</v>
      </c>
      <c r="AF799" s="668">
        <v>195</v>
      </c>
      <c r="AG799" s="670">
        <v>61.95</v>
      </c>
      <c r="AH799" s="322">
        <v>12080.25</v>
      </c>
      <c r="AI799" s="427">
        <v>13529.880000000001</v>
      </c>
      <c r="AJ799" s="193"/>
      <c r="AK799" s="193"/>
      <c r="AL799" s="193"/>
      <c r="AM799" s="834" t="s">
        <v>116</v>
      </c>
      <c r="AN799" s="63"/>
      <c r="AO799" s="63"/>
      <c r="AP799" s="834"/>
      <c r="AQ799" s="37"/>
      <c r="AR799" s="37" t="s">
        <v>2502</v>
      </c>
      <c r="AS799" s="37"/>
      <c r="AT799" s="37"/>
      <c r="AU799" s="37"/>
      <c r="AV799" s="87"/>
      <c r="AW799" s="87"/>
      <c r="AX799" s="87"/>
      <c r="AY799" s="87"/>
      <c r="AZ799" s="88"/>
      <c r="BA799" s="1"/>
      <c r="BB799" s="1"/>
      <c r="BC799" s="1"/>
      <c r="BD799" s="49">
        <v>641</v>
      </c>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6"/>
      <c r="DV799" s="216"/>
      <c r="DW799" s="216"/>
      <c r="DX799" s="216"/>
      <c r="DY799" s="216"/>
      <c r="DZ799" s="216"/>
      <c r="EA799" s="216"/>
      <c r="EB799" s="216"/>
      <c r="EC799" s="216"/>
      <c r="ED799" s="216"/>
      <c r="EE799" s="216"/>
      <c r="EF799" s="216"/>
      <c r="EG799" s="216"/>
      <c r="EH799" s="216"/>
      <c r="EI799" s="216"/>
      <c r="EJ799" s="216"/>
      <c r="EK799" s="216"/>
      <c r="EL799" s="216"/>
      <c r="EM799" s="216"/>
      <c r="EN799" s="216"/>
      <c r="EO799" s="216"/>
      <c r="EP799" s="216"/>
      <c r="EQ799" s="216"/>
      <c r="ER799" s="216"/>
      <c r="ES799" s="216"/>
      <c r="ET799" s="216"/>
      <c r="EU799" s="216"/>
      <c r="EV799" s="216"/>
      <c r="EW799" s="216"/>
      <c r="EX799" s="216"/>
      <c r="EY799" s="216"/>
      <c r="EZ799" s="216"/>
      <c r="FA799" s="216"/>
      <c r="FB799" s="216"/>
      <c r="FC799" s="216"/>
      <c r="FD799" s="216"/>
      <c r="FE799" s="216"/>
      <c r="FF799" s="216"/>
      <c r="FG799" s="216"/>
      <c r="FH799" s="216"/>
      <c r="FI799" s="216"/>
      <c r="FJ799" s="216"/>
      <c r="FK799" s="216"/>
      <c r="FL799" s="216"/>
      <c r="FM799" s="216"/>
      <c r="FN799" s="216"/>
      <c r="FO799" s="216"/>
      <c r="FP799" s="216"/>
      <c r="FQ799" s="216"/>
      <c r="FR799" s="216"/>
      <c r="FS799" s="216"/>
      <c r="FT799" s="216"/>
      <c r="FU799" s="216"/>
      <c r="FV799" s="216"/>
      <c r="FW799" s="216"/>
      <c r="FX799" s="216"/>
      <c r="FY799" s="216"/>
      <c r="FZ799" s="216"/>
      <c r="GA799" s="216"/>
      <c r="GB799" s="216"/>
      <c r="GC799" s="216"/>
      <c r="GD799" s="216"/>
      <c r="GE799" s="216"/>
      <c r="GF799" s="216"/>
      <c r="GG799" s="216"/>
      <c r="GH799" s="216"/>
      <c r="GI799" s="216"/>
      <c r="GJ799" s="216"/>
      <c r="GK799" s="216"/>
      <c r="GL799" s="216"/>
      <c r="GM799" s="216"/>
      <c r="GN799" s="216"/>
      <c r="GO799" s="216"/>
      <c r="GP799" s="216"/>
      <c r="GQ799" s="216"/>
      <c r="GR799" s="216"/>
      <c r="GS799" s="216"/>
      <c r="GT799" s="216"/>
      <c r="GU799" s="216"/>
      <c r="GV799" s="216"/>
      <c r="GW799" s="216"/>
      <c r="GX799" s="216"/>
      <c r="GY799" s="216"/>
      <c r="GZ799" s="216"/>
      <c r="HA799" s="216"/>
      <c r="HB799" s="216"/>
      <c r="HC799" s="216"/>
      <c r="HD799" s="216"/>
      <c r="HE799" s="216"/>
      <c r="HF799" s="216"/>
      <c r="HG799" s="216"/>
      <c r="HH799" s="216"/>
      <c r="HI799" s="216"/>
      <c r="HJ799" s="216"/>
      <c r="HK799" s="216"/>
      <c r="HL799" s="216"/>
      <c r="HM799" s="216"/>
      <c r="HN799" s="216"/>
      <c r="HO799" s="216"/>
      <c r="HP799" s="216"/>
      <c r="HQ799" s="216"/>
      <c r="HR799" s="216"/>
      <c r="HS799" s="216"/>
      <c r="HT799" s="216"/>
      <c r="HU799" s="216"/>
      <c r="HV799" s="216"/>
      <c r="HW799" s="216"/>
      <c r="HX799" s="216"/>
      <c r="HY799" s="216"/>
      <c r="HZ799" s="216"/>
      <c r="IA799" s="216"/>
      <c r="IB799" s="216"/>
      <c r="IC799" s="216"/>
      <c r="ID799" s="216"/>
      <c r="IE799" s="216"/>
      <c r="IF799" s="216"/>
      <c r="IG799" s="216"/>
      <c r="IH799" s="216"/>
      <c r="II799" s="216"/>
      <c r="IJ799" s="216"/>
      <c r="IK799" s="216"/>
      <c r="IL799" s="216"/>
      <c r="IM799" s="216"/>
      <c r="IN799" s="216"/>
      <c r="IO799" s="216"/>
      <c r="IP799" s="216"/>
      <c r="IQ799" s="216"/>
      <c r="IR799" s="216"/>
      <c r="IS799" s="216"/>
      <c r="IT799" s="216"/>
      <c r="IU799" s="216"/>
      <c r="IV799" s="216"/>
      <c r="IW799" s="216"/>
      <c r="IX799" s="216"/>
    </row>
    <row r="800" spans="1:258" s="217" customFormat="1" ht="14.25" customHeight="1">
      <c r="A800" s="370" t="s">
        <v>848</v>
      </c>
      <c r="B800" s="373"/>
      <c r="C800" s="373"/>
      <c r="D800" s="380">
        <v>210019297</v>
      </c>
      <c r="E800" s="381" t="s">
        <v>1566</v>
      </c>
      <c r="F800" s="382">
        <v>22100398</v>
      </c>
      <c r="G800" s="63"/>
      <c r="H800" s="63" t="s">
        <v>2500</v>
      </c>
      <c r="I800" s="63" t="s">
        <v>887</v>
      </c>
      <c r="J800" s="65" t="s">
        <v>2501</v>
      </c>
      <c r="K800" s="63" t="s">
        <v>104</v>
      </c>
      <c r="L800" s="190"/>
      <c r="M800" s="65"/>
      <c r="N800" s="63" t="s">
        <v>106</v>
      </c>
      <c r="O800" s="65" t="s">
        <v>107</v>
      </c>
      <c r="P800" s="63" t="s">
        <v>108</v>
      </c>
      <c r="Q800" s="65" t="s">
        <v>2156</v>
      </c>
      <c r="R800" s="67" t="s">
        <v>110</v>
      </c>
      <c r="S800" s="63" t="s">
        <v>107</v>
      </c>
      <c r="T800" s="65" t="s">
        <v>122</v>
      </c>
      <c r="U800" s="63" t="s">
        <v>112</v>
      </c>
      <c r="V800" s="284">
        <v>60</v>
      </c>
      <c r="W800" s="65" t="s">
        <v>113</v>
      </c>
      <c r="X800" s="65"/>
      <c r="Y800" s="888"/>
      <c r="Z800" s="64"/>
      <c r="AA800" s="64"/>
      <c r="AB800" s="921">
        <v>90</v>
      </c>
      <c r="AC800" s="64">
        <v>10</v>
      </c>
      <c r="AD800" s="414" t="s">
        <v>129</v>
      </c>
      <c r="AE800" s="414" t="s">
        <v>115</v>
      </c>
      <c r="AF800" s="668">
        <v>116</v>
      </c>
      <c r="AG800" s="670">
        <v>61.95</v>
      </c>
      <c r="AH800" s="322">
        <v>0</v>
      </c>
      <c r="AI800" s="427">
        <f>AH800*1.12</f>
        <v>0</v>
      </c>
      <c r="AJ800" s="193"/>
      <c r="AK800" s="193"/>
      <c r="AL800" s="193"/>
      <c r="AM800" s="834" t="s">
        <v>116</v>
      </c>
      <c r="AN800" s="63"/>
      <c r="AO800" s="63"/>
      <c r="AP800" s="834"/>
      <c r="AQ800" s="37"/>
      <c r="AR800" s="37" t="s">
        <v>2503</v>
      </c>
      <c r="AS800" s="37"/>
      <c r="AT800" s="37"/>
      <c r="AU800" s="37"/>
      <c r="AV800" s="87"/>
      <c r="AW800" s="87"/>
      <c r="AX800" s="87"/>
      <c r="AY800" s="87"/>
      <c r="AZ800" s="88"/>
      <c r="BA800" s="168"/>
      <c r="BB800" s="168"/>
      <c r="BC800" s="168"/>
      <c r="BD800" s="49">
        <v>642</v>
      </c>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c r="CZ800" s="216"/>
      <c r="DA800" s="216"/>
      <c r="DB800" s="216"/>
      <c r="DC800" s="216"/>
      <c r="DD800" s="216"/>
      <c r="DE800" s="216"/>
      <c r="DF800" s="216"/>
      <c r="DG800" s="216"/>
      <c r="DH800" s="216"/>
      <c r="DI800" s="216"/>
      <c r="DJ800" s="216"/>
      <c r="DK800" s="216"/>
      <c r="DL800" s="216"/>
      <c r="DM800" s="216"/>
      <c r="DN800" s="216"/>
      <c r="DO800" s="216"/>
      <c r="DP800" s="216"/>
      <c r="DQ800" s="216"/>
      <c r="DR800" s="216"/>
      <c r="DS800" s="216"/>
      <c r="DT800" s="216"/>
      <c r="DU800" s="216"/>
      <c r="DV800" s="216"/>
      <c r="DW800" s="216"/>
      <c r="DX800" s="216"/>
      <c r="DY800" s="216"/>
      <c r="DZ800" s="216"/>
      <c r="EA800" s="216"/>
      <c r="EB800" s="216"/>
      <c r="EC800" s="216"/>
      <c r="ED800" s="216"/>
      <c r="EE800" s="216"/>
      <c r="EF800" s="216"/>
      <c r="EG800" s="216"/>
      <c r="EH800" s="216"/>
      <c r="EI800" s="216"/>
      <c r="EJ800" s="216"/>
      <c r="EK800" s="216"/>
      <c r="EL800" s="216"/>
      <c r="EM800" s="216"/>
      <c r="EN800" s="216"/>
      <c r="EO800" s="216"/>
      <c r="EP800" s="216"/>
      <c r="EQ800" s="216"/>
      <c r="ER800" s="216"/>
      <c r="ES800" s="216"/>
      <c r="ET800" s="216"/>
      <c r="EU800" s="216"/>
      <c r="EV800" s="216"/>
      <c r="EW800" s="216"/>
      <c r="EX800" s="216"/>
      <c r="EY800" s="216"/>
      <c r="EZ800" s="216"/>
      <c r="FA800" s="216"/>
      <c r="FB800" s="216"/>
      <c r="FC800" s="216"/>
      <c r="FD800" s="216"/>
      <c r="FE800" s="216"/>
      <c r="FF800" s="216"/>
      <c r="FG800" s="216"/>
      <c r="FH800" s="216"/>
      <c r="FI800" s="216"/>
      <c r="FJ800" s="216"/>
      <c r="FK800" s="216"/>
      <c r="FL800" s="216"/>
      <c r="FM800" s="216"/>
      <c r="FN800" s="216"/>
      <c r="FO800" s="216"/>
      <c r="FP800" s="216"/>
      <c r="FQ800" s="216"/>
      <c r="FR800" s="216"/>
      <c r="FS800" s="216"/>
      <c r="FT800" s="216"/>
      <c r="FU800" s="216"/>
      <c r="FV800" s="216"/>
      <c r="FW800" s="216"/>
      <c r="FX800" s="216"/>
      <c r="FY800" s="216"/>
      <c r="FZ800" s="216"/>
      <c r="GA800" s="216"/>
      <c r="GB800" s="216"/>
      <c r="GC800" s="216"/>
      <c r="GD800" s="216"/>
      <c r="GE800" s="216"/>
      <c r="GF800" s="216"/>
      <c r="GG800" s="216"/>
      <c r="GH800" s="216"/>
      <c r="GI800" s="216"/>
      <c r="GJ800" s="216"/>
      <c r="GK800" s="216"/>
      <c r="GL800" s="216"/>
      <c r="GM800" s="216"/>
      <c r="GN800" s="216"/>
      <c r="GO800" s="216"/>
      <c r="GP800" s="216"/>
      <c r="GQ800" s="216"/>
      <c r="GR800" s="216"/>
      <c r="GS800" s="216"/>
      <c r="GT800" s="216"/>
      <c r="GU800" s="216"/>
      <c r="GV800" s="216"/>
      <c r="GW800" s="216"/>
      <c r="GX800" s="216"/>
      <c r="GY800" s="216"/>
      <c r="GZ800" s="216"/>
      <c r="HA800" s="216"/>
      <c r="HB800" s="216"/>
      <c r="HC800" s="216"/>
      <c r="HD800" s="216"/>
      <c r="HE800" s="216"/>
      <c r="HF800" s="216"/>
      <c r="HG800" s="216"/>
      <c r="HH800" s="216"/>
      <c r="HI800" s="216"/>
      <c r="HJ800" s="216"/>
      <c r="HK800" s="216"/>
      <c r="HL800" s="216"/>
      <c r="HM800" s="216"/>
      <c r="HN800" s="216"/>
      <c r="HO800" s="216"/>
      <c r="HP800" s="216"/>
      <c r="HQ800" s="216"/>
      <c r="HR800" s="216"/>
      <c r="HS800" s="216"/>
      <c r="HT800" s="216"/>
      <c r="HU800" s="216"/>
      <c r="HV800" s="216"/>
      <c r="HW800" s="216"/>
      <c r="HX800" s="216"/>
      <c r="HY800" s="216"/>
      <c r="HZ800" s="216"/>
      <c r="IA800" s="216"/>
      <c r="IB800" s="216"/>
      <c r="IC800" s="216"/>
      <c r="ID800" s="216"/>
      <c r="IE800" s="216"/>
      <c r="IF800" s="216"/>
      <c r="IG800" s="216"/>
      <c r="IH800" s="216"/>
      <c r="II800" s="216"/>
      <c r="IJ800" s="216"/>
      <c r="IK800" s="216"/>
      <c r="IL800" s="216"/>
      <c r="IM800" s="216"/>
      <c r="IN800" s="216"/>
      <c r="IO800" s="216"/>
      <c r="IP800" s="216"/>
      <c r="IQ800" s="216"/>
      <c r="IR800" s="216"/>
      <c r="IS800" s="216"/>
      <c r="IT800" s="216"/>
      <c r="IU800" s="216"/>
      <c r="IV800" s="216"/>
      <c r="IW800" s="216"/>
      <c r="IX800" s="216"/>
    </row>
    <row r="801" spans="1:258" s="217" customFormat="1" ht="14.25" customHeight="1">
      <c r="A801" s="370" t="s">
        <v>848</v>
      </c>
      <c r="B801" s="320"/>
      <c r="C801" s="320"/>
      <c r="D801" s="788">
        <v>210019297</v>
      </c>
      <c r="E801" s="813" t="s">
        <v>4531</v>
      </c>
      <c r="F801" s="320"/>
      <c r="G801" s="320"/>
      <c r="H801" s="63" t="s">
        <v>2500</v>
      </c>
      <c r="I801" s="63" t="s">
        <v>887</v>
      </c>
      <c r="J801" s="65" t="s">
        <v>2501</v>
      </c>
      <c r="K801" s="63" t="s">
        <v>104</v>
      </c>
      <c r="L801" s="190"/>
      <c r="M801" s="65"/>
      <c r="N801" s="63" t="s">
        <v>106</v>
      </c>
      <c r="O801" s="65" t="s">
        <v>107</v>
      </c>
      <c r="P801" s="63" t="s">
        <v>108</v>
      </c>
      <c r="Q801" s="65" t="s">
        <v>435</v>
      </c>
      <c r="R801" s="67" t="s">
        <v>110</v>
      </c>
      <c r="S801" s="63" t="s">
        <v>107</v>
      </c>
      <c r="T801" s="65" t="s">
        <v>122</v>
      </c>
      <c r="U801" s="63" t="s">
        <v>112</v>
      </c>
      <c r="V801" s="284">
        <v>60</v>
      </c>
      <c r="W801" s="65" t="s">
        <v>113</v>
      </c>
      <c r="X801" s="65"/>
      <c r="Y801" s="888"/>
      <c r="Z801" s="64"/>
      <c r="AA801" s="900"/>
      <c r="AB801" s="919">
        <v>90</v>
      </c>
      <c r="AC801" s="900">
        <v>10</v>
      </c>
      <c r="AD801" s="414" t="s">
        <v>129</v>
      </c>
      <c r="AE801" s="414" t="s">
        <v>115</v>
      </c>
      <c r="AF801" s="668">
        <v>116</v>
      </c>
      <c r="AG801" s="670">
        <v>61.95</v>
      </c>
      <c r="AH801" s="322">
        <v>7186.2000000000007</v>
      </c>
      <c r="AI801" s="427">
        <v>8048.5440000000017</v>
      </c>
      <c r="AJ801" s="193"/>
      <c r="AK801" s="193"/>
      <c r="AL801" s="193"/>
      <c r="AM801" s="834" t="s">
        <v>116</v>
      </c>
      <c r="AN801" s="63"/>
      <c r="AO801" s="63"/>
      <c r="AP801" s="834"/>
      <c r="AQ801" s="37"/>
      <c r="AR801" s="37" t="s">
        <v>2503</v>
      </c>
      <c r="AS801" s="37"/>
      <c r="AT801" s="37"/>
      <c r="AU801" s="37"/>
      <c r="AV801" s="87"/>
      <c r="AW801" s="87"/>
      <c r="AX801" s="87"/>
      <c r="AY801" s="87"/>
      <c r="AZ801" s="88"/>
      <c r="BA801" s="1"/>
      <c r="BB801" s="1"/>
      <c r="BC801" s="1"/>
      <c r="BD801" s="49">
        <v>643</v>
      </c>
      <c r="BE801" s="216"/>
      <c r="BF801" s="216"/>
      <c r="BG801" s="216"/>
      <c r="BH801" s="216"/>
      <c r="BI801" s="216"/>
      <c r="BJ801" s="216"/>
      <c r="BK801" s="216"/>
      <c r="BL801" s="216"/>
      <c r="BM801" s="216"/>
      <c r="BN801" s="216"/>
      <c r="BO801" s="216"/>
      <c r="BP801" s="216"/>
      <c r="BQ801" s="216"/>
      <c r="BR801" s="216"/>
      <c r="BS801" s="216"/>
      <c r="BT801" s="216"/>
      <c r="BU801" s="216"/>
      <c r="BV801" s="216"/>
      <c r="BW801" s="216"/>
      <c r="BX801" s="216"/>
      <c r="BY801" s="216"/>
      <c r="BZ801" s="216"/>
      <c r="CA801" s="216"/>
      <c r="CB801" s="216"/>
      <c r="CC801" s="216"/>
      <c r="CD801" s="216"/>
      <c r="CE801" s="216"/>
      <c r="CF801" s="216"/>
      <c r="CG801" s="216"/>
      <c r="CH801" s="216"/>
      <c r="CI801" s="216"/>
      <c r="CJ801" s="216"/>
      <c r="CK801" s="216"/>
      <c r="CL801" s="216"/>
      <c r="CM801" s="216"/>
      <c r="CN801" s="216"/>
      <c r="CO801" s="216"/>
      <c r="CP801" s="216"/>
      <c r="CQ801" s="216"/>
      <c r="CR801" s="216"/>
      <c r="CS801" s="216"/>
      <c r="CT801" s="216"/>
      <c r="CU801" s="216"/>
      <c r="CV801" s="216"/>
      <c r="CW801" s="216"/>
      <c r="CX801" s="216"/>
      <c r="CY801" s="216"/>
      <c r="CZ801" s="216"/>
      <c r="DA801" s="216"/>
      <c r="DB801" s="216"/>
      <c r="DC801" s="216"/>
      <c r="DD801" s="216"/>
      <c r="DE801" s="216"/>
      <c r="DF801" s="216"/>
      <c r="DG801" s="216"/>
      <c r="DH801" s="216"/>
      <c r="DI801" s="216"/>
      <c r="DJ801" s="216"/>
      <c r="DK801" s="216"/>
      <c r="DL801" s="216"/>
      <c r="DM801" s="216"/>
      <c r="DN801" s="216"/>
      <c r="DO801" s="216"/>
      <c r="DP801" s="216"/>
      <c r="DQ801" s="216"/>
      <c r="DR801" s="216"/>
      <c r="DS801" s="216"/>
      <c r="DT801" s="216"/>
      <c r="DU801" s="216"/>
      <c r="DV801" s="216"/>
      <c r="DW801" s="216"/>
      <c r="DX801" s="216"/>
      <c r="DY801" s="216"/>
      <c r="DZ801" s="216"/>
      <c r="EA801" s="216"/>
      <c r="EB801" s="216"/>
      <c r="EC801" s="216"/>
      <c r="ED801" s="216"/>
      <c r="EE801" s="216"/>
      <c r="EF801" s="216"/>
      <c r="EG801" s="216"/>
      <c r="EH801" s="216"/>
      <c r="EI801" s="216"/>
      <c r="EJ801" s="216"/>
      <c r="EK801" s="216"/>
      <c r="EL801" s="216"/>
      <c r="EM801" s="216"/>
      <c r="EN801" s="216"/>
      <c r="EO801" s="216"/>
      <c r="EP801" s="216"/>
      <c r="EQ801" s="216"/>
      <c r="ER801" s="216"/>
      <c r="ES801" s="216"/>
      <c r="ET801" s="216"/>
      <c r="EU801" s="216"/>
      <c r="EV801" s="216"/>
      <c r="EW801" s="216"/>
      <c r="EX801" s="216"/>
      <c r="EY801" s="216"/>
      <c r="EZ801" s="216"/>
      <c r="FA801" s="216"/>
      <c r="FB801" s="216"/>
      <c r="FC801" s="216"/>
      <c r="FD801" s="216"/>
      <c r="FE801" s="216"/>
      <c r="FF801" s="216"/>
      <c r="FG801" s="216"/>
      <c r="FH801" s="216"/>
      <c r="FI801" s="216"/>
      <c r="FJ801" s="216"/>
      <c r="FK801" s="216"/>
      <c r="FL801" s="216"/>
      <c r="FM801" s="216"/>
      <c r="FN801" s="216"/>
      <c r="FO801" s="216"/>
      <c r="FP801" s="216"/>
      <c r="FQ801" s="216"/>
      <c r="FR801" s="216"/>
      <c r="FS801" s="216"/>
      <c r="FT801" s="216"/>
      <c r="FU801" s="216"/>
      <c r="FV801" s="216"/>
      <c r="FW801" s="216"/>
      <c r="FX801" s="216"/>
      <c r="FY801" s="216"/>
      <c r="FZ801" s="216"/>
      <c r="GA801" s="216"/>
      <c r="GB801" s="216"/>
      <c r="GC801" s="216"/>
      <c r="GD801" s="216"/>
      <c r="GE801" s="216"/>
      <c r="GF801" s="216"/>
      <c r="GG801" s="216"/>
      <c r="GH801" s="216"/>
      <c r="GI801" s="216"/>
      <c r="GJ801" s="216"/>
      <c r="GK801" s="216"/>
      <c r="GL801" s="216"/>
      <c r="GM801" s="216"/>
      <c r="GN801" s="216"/>
      <c r="GO801" s="216"/>
      <c r="GP801" s="216"/>
      <c r="GQ801" s="216"/>
      <c r="GR801" s="216"/>
      <c r="GS801" s="216"/>
      <c r="GT801" s="216"/>
      <c r="GU801" s="216"/>
      <c r="GV801" s="216"/>
      <c r="GW801" s="216"/>
      <c r="GX801" s="216"/>
      <c r="GY801" s="216"/>
      <c r="GZ801" s="216"/>
      <c r="HA801" s="216"/>
      <c r="HB801" s="216"/>
      <c r="HC801" s="216"/>
      <c r="HD801" s="216"/>
      <c r="HE801" s="216"/>
      <c r="HF801" s="216"/>
      <c r="HG801" s="216"/>
      <c r="HH801" s="216"/>
      <c r="HI801" s="216"/>
      <c r="HJ801" s="216"/>
      <c r="HK801" s="216"/>
      <c r="HL801" s="216"/>
      <c r="HM801" s="216"/>
      <c r="HN801" s="216"/>
      <c r="HO801" s="216"/>
      <c r="HP801" s="216"/>
      <c r="HQ801" s="216"/>
      <c r="HR801" s="216"/>
      <c r="HS801" s="216"/>
      <c r="HT801" s="216"/>
      <c r="HU801" s="216"/>
      <c r="HV801" s="216"/>
      <c r="HW801" s="216"/>
      <c r="HX801" s="216"/>
      <c r="HY801" s="216"/>
      <c r="HZ801" s="216"/>
      <c r="IA801" s="216"/>
      <c r="IB801" s="216"/>
      <c r="IC801" s="216"/>
      <c r="ID801" s="216"/>
      <c r="IE801" s="216"/>
      <c r="IF801" s="216"/>
      <c r="IG801" s="216"/>
      <c r="IH801" s="216"/>
      <c r="II801" s="216"/>
      <c r="IJ801" s="216"/>
      <c r="IK801" s="216"/>
      <c r="IL801" s="216"/>
      <c r="IM801" s="216"/>
      <c r="IN801" s="216"/>
      <c r="IO801" s="216"/>
      <c r="IP801" s="216"/>
      <c r="IQ801" s="216"/>
      <c r="IR801" s="216"/>
      <c r="IS801" s="216"/>
      <c r="IT801" s="216"/>
      <c r="IU801" s="216"/>
      <c r="IV801" s="216"/>
      <c r="IW801" s="216"/>
      <c r="IX801" s="216"/>
    </row>
    <row r="802" spans="1:258" s="217" customFormat="1" ht="14.25" customHeight="1">
      <c r="A802" s="370" t="s">
        <v>848</v>
      </c>
      <c r="B802" s="373"/>
      <c r="C802" s="373"/>
      <c r="D802" s="380">
        <v>210019299</v>
      </c>
      <c r="E802" s="381" t="s">
        <v>1568</v>
      </c>
      <c r="F802" s="382">
        <v>22100399</v>
      </c>
      <c r="G802" s="63"/>
      <c r="H802" s="63" t="s">
        <v>2500</v>
      </c>
      <c r="I802" s="63" t="s">
        <v>887</v>
      </c>
      <c r="J802" s="65" t="s">
        <v>2501</v>
      </c>
      <c r="K802" s="63" t="s">
        <v>104</v>
      </c>
      <c r="L802" s="190"/>
      <c r="M802" s="65"/>
      <c r="N802" s="63" t="s">
        <v>106</v>
      </c>
      <c r="O802" s="65" t="s">
        <v>107</v>
      </c>
      <c r="P802" s="63" t="s">
        <v>108</v>
      </c>
      <c r="Q802" s="65" t="s">
        <v>2156</v>
      </c>
      <c r="R802" s="67" t="s">
        <v>110</v>
      </c>
      <c r="S802" s="63" t="s">
        <v>107</v>
      </c>
      <c r="T802" s="65" t="s">
        <v>122</v>
      </c>
      <c r="U802" s="63" t="s">
        <v>112</v>
      </c>
      <c r="V802" s="284">
        <v>60</v>
      </c>
      <c r="W802" s="65" t="s">
        <v>113</v>
      </c>
      <c r="X802" s="65"/>
      <c r="Y802" s="888"/>
      <c r="Z802" s="64"/>
      <c r="AA802" s="64"/>
      <c r="AB802" s="921">
        <v>90</v>
      </c>
      <c r="AC802" s="64">
        <v>10</v>
      </c>
      <c r="AD802" s="414" t="s">
        <v>129</v>
      </c>
      <c r="AE802" s="414" t="s">
        <v>115</v>
      </c>
      <c r="AF802" s="668">
        <v>129</v>
      </c>
      <c r="AG802" s="670">
        <v>105.5</v>
      </c>
      <c r="AH802" s="322">
        <v>0</v>
      </c>
      <c r="AI802" s="427">
        <f>AH802*1.12</f>
        <v>0</v>
      </c>
      <c r="AJ802" s="193"/>
      <c r="AK802" s="193"/>
      <c r="AL802" s="193"/>
      <c r="AM802" s="834" t="s">
        <v>116</v>
      </c>
      <c r="AN802" s="63"/>
      <c r="AO802" s="63"/>
      <c r="AP802" s="834"/>
      <c r="AQ802" s="37"/>
      <c r="AR802" s="37" t="s">
        <v>2504</v>
      </c>
      <c r="AS802" s="37"/>
      <c r="AT802" s="37"/>
      <c r="AU802" s="37"/>
      <c r="AV802" s="87"/>
      <c r="AW802" s="87"/>
      <c r="AX802" s="87"/>
      <c r="AY802" s="87"/>
      <c r="AZ802" s="88"/>
      <c r="BA802" s="168"/>
      <c r="BB802" s="168"/>
      <c r="BC802" s="168"/>
      <c r="BD802" s="49">
        <v>644</v>
      </c>
      <c r="BE802" s="216"/>
      <c r="BF802" s="216"/>
      <c r="BG802" s="216"/>
      <c r="BH802" s="216"/>
      <c r="BI802" s="216"/>
      <c r="BJ802" s="216"/>
      <c r="BK802" s="216"/>
      <c r="BL802" s="216"/>
      <c r="BM802" s="216"/>
      <c r="BN802" s="216"/>
      <c r="BO802" s="216"/>
      <c r="BP802" s="216"/>
      <c r="BQ802" s="216"/>
      <c r="BR802" s="216"/>
      <c r="BS802" s="216"/>
      <c r="BT802" s="216"/>
      <c r="BU802" s="216"/>
      <c r="BV802" s="216"/>
      <c r="BW802" s="216"/>
      <c r="BX802" s="216"/>
      <c r="BY802" s="216"/>
      <c r="BZ802" s="216"/>
      <c r="CA802" s="216"/>
      <c r="CB802" s="216"/>
      <c r="CC802" s="216"/>
      <c r="CD802" s="216"/>
      <c r="CE802" s="216"/>
      <c r="CF802" s="216"/>
      <c r="CG802" s="216"/>
      <c r="CH802" s="216"/>
      <c r="CI802" s="216"/>
      <c r="CJ802" s="216"/>
      <c r="CK802" s="216"/>
      <c r="CL802" s="216"/>
      <c r="CM802" s="216"/>
      <c r="CN802" s="216"/>
      <c r="CO802" s="216"/>
      <c r="CP802" s="216"/>
      <c r="CQ802" s="216"/>
      <c r="CR802" s="216"/>
      <c r="CS802" s="216"/>
      <c r="CT802" s="216"/>
      <c r="CU802" s="216"/>
      <c r="CV802" s="216"/>
      <c r="CW802" s="216"/>
      <c r="CX802" s="216"/>
      <c r="CY802" s="216"/>
      <c r="CZ802" s="216"/>
      <c r="DA802" s="216"/>
      <c r="DB802" s="216"/>
      <c r="DC802" s="216"/>
      <c r="DD802" s="216"/>
      <c r="DE802" s="216"/>
      <c r="DF802" s="216"/>
      <c r="DG802" s="216"/>
      <c r="DH802" s="216"/>
      <c r="DI802" s="216"/>
      <c r="DJ802" s="216"/>
      <c r="DK802" s="216"/>
      <c r="DL802" s="216"/>
      <c r="DM802" s="216"/>
      <c r="DN802" s="216"/>
      <c r="DO802" s="216"/>
      <c r="DP802" s="216"/>
      <c r="DQ802" s="216"/>
      <c r="DR802" s="216"/>
      <c r="DS802" s="216"/>
      <c r="DT802" s="216"/>
      <c r="DU802" s="216"/>
      <c r="DV802" s="216"/>
      <c r="DW802" s="216"/>
      <c r="DX802" s="216"/>
      <c r="DY802" s="216"/>
      <c r="DZ802" s="216"/>
      <c r="EA802" s="216"/>
      <c r="EB802" s="216"/>
      <c r="EC802" s="216"/>
      <c r="ED802" s="216"/>
      <c r="EE802" s="216"/>
      <c r="EF802" s="216"/>
      <c r="EG802" s="216"/>
      <c r="EH802" s="216"/>
      <c r="EI802" s="216"/>
      <c r="EJ802" s="216"/>
      <c r="EK802" s="216"/>
      <c r="EL802" s="216"/>
      <c r="EM802" s="216"/>
      <c r="EN802" s="216"/>
      <c r="EO802" s="216"/>
      <c r="EP802" s="216"/>
      <c r="EQ802" s="216"/>
      <c r="ER802" s="216"/>
      <c r="ES802" s="216"/>
      <c r="ET802" s="216"/>
      <c r="EU802" s="216"/>
      <c r="EV802" s="216"/>
      <c r="EW802" s="216"/>
      <c r="EX802" s="216"/>
      <c r="EY802" s="216"/>
      <c r="EZ802" s="216"/>
      <c r="FA802" s="216"/>
      <c r="FB802" s="216"/>
      <c r="FC802" s="216"/>
      <c r="FD802" s="216"/>
      <c r="FE802" s="216"/>
      <c r="FF802" s="216"/>
      <c r="FG802" s="216"/>
      <c r="FH802" s="216"/>
      <c r="FI802" s="216"/>
      <c r="FJ802" s="216"/>
      <c r="FK802" s="216"/>
      <c r="FL802" s="216"/>
      <c r="FM802" s="216"/>
      <c r="FN802" s="216"/>
      <c r="FO802" s="216"/>
      <c r="FP802" s="216"/>
      <c r="FQ802" s="216"/>
      <c r="FR802" s="216"/>
      <c r="FS802" s="216"/>
      <c r="FT802" s="216"/>
      <c r="FU802" s="216"/>
      <c r="FV802" s="216"/>
      <c r="FW802" s="216"/>
      <c r="FX802" s="216"/>
      <c r="FY802" s="216"/>
      <c r="FZ802" s="216"/>
      <c r="GA802" s="216"/>
      <c r="GB802" s="216"/>
      <c r="GC802" s="216"/>
      <c r="GD802" s="216"/>
      <c r="GE802" s="216"/>
      <c r="GF802" s="216"/>
      <c r="GG802" s="216"/>
      <c r="GH802" s="216"/>
      <c r="GI802" s="216"/>
      <c r="GJ802" s="216"/>
      <c r="GK802" s="216"/>
      <c r="GL802" s="216"/>
      <c r="GM802" s="216"/>
      <c r="GN802" s="216"/>
      <c r="GO802" s="216"/>
      <c r="GP802" s="216"/>
      <c r="GQ802" s="216"/>
      <c r="GR802" s="216"/>
      <c r="GS802" s="216"/>
      <c r="GT802" s="216"/>
      <c r="GU802" s="216"/>
      <c r="GV802" s="216"/>
      <c r="GW802" s="216"/>
      <c r="GX802" s="216"/>
      <c r="GY802" s="216"/>
      <c r="GZ802" s="216"/>
      <c r="HA802" s="216"/>
      <c r="HB802" s="216"/>
      <c r="HC802" s="216"/>
      <c r="HD802" s="216"/>
      <c r="HE802" s="216"/>
      <c r="HF802" s="216"/>
      <c r="HG802" s="216"/>
      <c r="HH802" s="216"/>
      <c r="HI802" s="216"/>
      <c r="HJ802" s="216"/>
      <c r="HK802" s="216"/>
      <c r="HL802" s="216"/>
      <c r="HM802" s="216"/>
      <c r="HN802" s="216"/>
      <c r="HO802" s="216"/>
      <c r="HP802" s="216"/>
      <c r="HQ802" s="216"/>
      <c r="HR802" s="216"/>
      <c r="HS802" s="216"/>
      <c r="HT802" s="216"/>
      <c r="HU802" s="216"/>
      <c r="HV802" s="216"/>
      <c r="HW802" s="216"/>
      <c r="HX802" s="216"/>
      <c r="HY802" s="216"/>
      <c r="HZ802" s="216"/>
      <c r="IA802" s="216"/>
      <c r="IB802" s="216"/>
      <c r="IC802" s="216"/>
      <c r="ID802" s="216"/>
      <c r="IE802" s="216"/>
      <c r="IF802" s="216"/>
      <c r="IG802" s="216"/>
      <c r="IH802" s="216"/>
      <c r="II802" s="216"/>
      <c r="IJ802" s="216"/>
      <c r="IK802" s="216"/>
      <c r="IL802" s="216"/>
      <c r="IM802" s="216"/>
      <c r="IN802" s="216"/>
      <c r="IO802" s="216"/>
      <c r="IP802" s="216"/>
      <c r="IQ802" s="216"/>
      <c r="IR802" s="216"/>
      <c r="IS802" s="216"/>
      <c r="IT802" s="216"/>
      <c r="IU802" s="216"/>
      <c r="IV802" s="216"/>
      <c r="IW802" s="216"/>
      <c r="IX802" s="216"/>
    </row>
    <row r="803" spans="1:258" s="217" customFormat="1" ht="14.25" customHeight="1">
      <c r="A803" s="370" t="s">
        <v>848</v>
      </c>
      <c r="B803" s="320"/>
      <c r="C803" s="320"/>
      <c r="D803" s="788">
        <v>210019299</v>
      </c>
      <c r="E803" s="813" t="s">
        <v>4532</v>
      </c>
      <c r="F803" s="320"/>
      <c r="G803" s="320"/>
      <c r="H803" s="63" t="s">
        <v>2500</v>
      </c>
      <c r="I803" s="63" t="s">
        <v>887</v>
      </c>
      <c r="J803" s="65" t="s">
        <v>2501</v>
      </c>
      <c r="K803" s="63" t="s">
        <v>104</v>
      </c>
      <c r="L803" s="190"/>
      <c r="M803" s="65"/>
      <c r="N803" s="63" t="s">
        <v>106</v>
      </c>
      <c r="O803" s="65" t="s">
        <v>107</v>
      </c>
      <c r="P803" s="63" t="s">
        <v>108</v>
      </c>
      <c r="Q803" s="65" t="s">
        <v>435</v>
      </c>
      <c r="R803" s="67" t="s">
        <v>110</v>
      </c>
      <c r="S803" s="63" t="s">
        <v>107</v>
      </c>
      <c r="T803" s="65" t="s">
        <v>122</v>
      </c>
      <c r="U803" s="63" t="s">
        <v>112</v>
      </c>
      <c r="V803" s="284">
        <v>60</v>
      </c>
      <c r="W803" s="65" t="s">
        <v>113</v>
      </c>
      <c r="X803" s="65"/>
      <c r="Y803" s="888"/>
      <c r="Z803" s="64"/>
      <c r="AA803" s="900"/>
      <c r="AB803" s="919">
        <v>90</v>
      </c>
      <c r="AC803" s="900">
        <v>10</v>
      </c>
      <c r="AD803" s="414" t="s">
        <v>129</v>
      </c>
      <c r="AE803" s="414" t="s">
        <v>115</v>
      </c>
      <c r="AF803" s="668">
        <v>129</v>
      </c>
      <c r="AG803" s="670">
        <v>105.5</v>
      </c>
      <c r="AH803" s="322">
        <v>13609.5</v>
      </c>
      <c r="AI803" s="427">
        <v>15242.640000000001</v>
      </c>
      <c r="AJ803" s="193"/>
      <c r="AK803" s="193"/>
      <c r="AL803" s="193"/>
      <c r="AM803" s="834" t="s">
        <v>116</v>
      </c>
      <c r="AN803" s="63"/>
      <c r="AO803" s="63"/>
      <c r="AP803" s="834"/>
      <c r="AQ803" s="37"/>
      <c r="AR803" s="37" t="s">
        <v>2504</v>
      </c>
      <c r="AS803" s="37"/>
      <c r="AT803" s="37"/>
      <c r="AU803" s="37"/>
      <c r="AV803" s="87"/>
      <c r="AW803" s="87"/>
      <c r="AX803" s="87"/>
      <c r="AY803" s="87"/>
      <c r="AZ803" s="88"/>
      <c r="BA803" s="1"/>
      <c r="BB803" s="1"/>
      <c r="BC803" s="1"/>
      <c r="BD803" s="49">
        <v>645</v>
      </c>
      <c r="BE803" s="216"/>
      <c r="BF803" s="216"/>
      <c r="BG803" s="216"/>
      <c r="BH803" s="216"/>
      <c r="BI803" s="216"/>
      <c r="BJ803" s="216"/>
      <c r="BK803" s="216"/>
      <c r="BL803" s="216"/>
      <c r="BM803" s="216"/>
      <c r="BN803" s="216"/>
      <c r="BO803" s="216"/>
      <c r="BP803" s="216"/>
      <c r="BQ803" s="216"/>
      <c r="BR803" s="216"/>
      <c r="BS803" s="216"/>
      <c r="BT803" s="216"/>
      <c r="BU803" s="216"/>
      <c r="BV803" s="216"/>
      <c r="BW803" s="216"/>
      <c r="BX803" s="216"/>
      <c r="BY803" s="216"/>
      <c r="BZ803" s="216"/>
      <c r="CA803" s="216"/>
      <c r="CB803" s="216"/>
      <c r="CC803" s="216"/>
      <c r="CD803" s="216"/>
      <c r="CE803" s="216"/>
      <c r="CF803" s="216"/>
      <c r="CG803" s="216"/>
      <c r="CH803" s="216"/>
      <c r="CI803" s="216"/>
      <c r="CJ803" s="216"/>
      <c r="CK803" s="216"/>
      <c r="CL803" s="216"/>
      <c r="CM803" s="216"/>
      <c r="CN803" s="216"/>
      <c r="CO803" s="216"/>
      <c r="CP803" s="216"/>
      <c r="CQ803" s="216"/>
      <c r="CR803" s="216"/>
      <c r="CS803" s="216"/>
      <c r="CT803" s="216"/>
      <c r="CU803" s="216"/>
      <c r="CV803" s="216"/>
      <c r="CW803" s="216"/>
      <c r="CX803" s="216"/>
      <c r="CY803" s="216"/>
      <c r="CZ803" s="216"/>
      <c r="DA803" s="216"/>
      <c r="DB803" s="216"/>
      <c r="DC803" s="216"/>
      <c r="DD803" s="216"/>
      <c r="DE803" s="216"/>
      <c r="DF803" s="216"/>
      <c r="DG803" s="216"/>
      <c r="DH803" s="216"/>
      <c r="DI803" s="216"/>
      <c r="DJ803" s="216"/>
      <c r="DK803" s="216"/>
      <c r="DL803" s="216"/>
      <c r="DM803" s="216"/>
      <c r="DN803" s="216"/>
      <c r="DO803" s="216"/>
      <c r="DP803" s="216"/>
      <c r="DQ803" s="216"/>
      <c r="DR803" s="216"/>
      <c r="DS803" s="216"/>
      <c r="DT803" s="216"/>
      <c r="DU803" s="216"/>
      <c r="DV803" s="216"/>
      <c r="DW803" s="216"/>
      <c r="DX803" s="216"/>
      <c r="DY803" s="216"/>
      <c r="DZ803" s="216"/>
      <c r="EA803" s="216"/>
      <c r="EB803" s="216"/>
      <c r="EC803" s="216"/>
      <c r="ED803" s="216"/>
      <c r="EE803" s="216"/>
      <c r="EF803" s="216"/>
      <c r="EG803" s="216"/>
      <c r="EH803" s="216"/>
      <c r="EI803" s="216"/>
      <c r="EJ803" s="216"/>
      <c r="EK803" s="216"/>
      <c r="EL803" s="216"/>
      <c r="EM803" s="216"/>
      <c r="EN803" s="216"/>
      <c r="EO803" s="216"/>
      <c r="EP803" s="216"/>
      <c r="EQ803" s="216"/>
      <c r="ER803" s="216"/>
      <c r="ES803" s="216"/>
      <c r="ET803" s="216"/>
      <c r="EU803" s="216"/>
      <c r="EV803" s="216"/>
      <c r="EW803" s="216"/>
      <c r="EX803" s="216"/>
      <c r="EY803" s="216"/>
      <c r="EZ803" s="216"/>
      <c r="FA803" s="216"/>
      <c r="FB803" s="216"/>
      <c r="FC803" s="216"/>
      <c r="FD803" s="216"/>
      <c r="FE803" s="216"/>
      <c r="FF803" s="216"/>
      <c r="FG803" s="216"/>
      <c r="FH803" s="216"/>
      <c r="FI803" s="216"/>
      <c r="FJ803" s="216"/>
      <c r="FK803" s="216"/>
      <c r="FL803" s="216"/>
      <c r="FM803" s="216"/>
      <c r="FN803" s="216"/>
      <c r="FO803" s="216"/>
      <c r="FP803" s="216"/>
      <c r="FQ803" s="216"/>
      <c r="FR803" s="216"/>
      <c r="FS803" s="216"/>
      <c r="FT803" s="216"/>
      <c r="FU803" s="216"/>
      <c r="FV803" s="216"/>
      <c r="FW803" s="216"/>
      <c r="FX803" s="216"/>
      <c r="FY803" s="216"/>
      <c r="FZ803" s="216"/>
      <c r="GA803" s="216"/>
      <c r="GB803" s="216"/>
      <c r="GC803" s="216"/>
      <c r="GD803" s="216"/>
      <c r="GE803" s="216"/>
      <c r="GF803" s="216"/>
      <c r="GG803" s="216"/>
      <c r="GH803" s="216"/>
      <c r="GI803" s="216"/>
      <c r="GJ803" s="216"/>
      <c r="GK803" s="216"/>
      <c r="GL803" s="216"/>
      <c r="GM803" s="216"/>
      <c r="GN803" s="216"/>
      <c r="GO803" s="216"/>
      <c r="GP803" s="216"/>
      <c r="GQ803" s="216"/>
      <c r="GR803" s="216"/>
      <c r="GS803" s="216"/>
      <c r="GT803" s="216"/>
      <c r="GU803" s="216"/>
      <c r="GV803" s="216"/>
      <c r="GW803" s="216"/>
      <c r="GX803" s="216"/>
      <c r="GY803" s="216"/>
      <c r="GZ803" s="216"/>
      <c r="HA803" s="216"/>
      <c r="HB803" s="216"/>
      <c r="HC803" s="216"/>
      <c r="HD803" s="216"/>
      <c r="HE803" s="216"/>
      <c r="HF803" s="216"/>
      <c r="HG803" s="216"/>
      <c r="HH803" s="216"/>
      <c r="HI803" s="216"/>
      <c r="HJ803" s="216"/>
      <c r="HK803" s="216"/>
      <c r="HL803" s="216"/>
      <c r="HM803" s="216"/>
      <c r="HN803" s="216"/>
      <c r="HO803" s="216"/>
      <c r="HP803" s="216"/>
      <c r="HQ803" s="216"/>
      <c r="HR803" s="216"/>
      <c r="HS803" s="216"/>
      <c r="HT803" s="216"/>
      <c r="HU803" s="216"/>
      <c r="HV803" s="216"/>
      <c r="HW803" s="216"/>
      <c r="HX803" s="216"/>
      <c r="HY803" s="216"/>
      <c r="HZ803" s="216"/>
      <c r="IA803" s="216"/>
      <c r="IB803" s="216"/>
      <c r="IC803" s="216"/>
      <c r="ID803" s="216"/>
      <c r="IE803" s="216"/>
      <c r="IF803" s="216"/>
      <c r="IG803" s="216"/>
      <c r="IH803" s="216"/>
      <c r="II803" s="216"/>
      <c r="IJ803" s="216"/>
      <c r="IK803" s="216"/>
      <c r="IL803" s="216"/>
      <c r="IM803" s="216"/>
      <c r="IN803" s="216"/>
      <c r="IO803" s="216"/>
      <c r="IP803" s="216"/>
      <c r="IQ803" s="216"/>
      <c r="IR803" s="216"/>
      <c r="IS803" s="216"/>
      <c r="IT803" s="216"/>
      <c r="IU803" s="216"/>
      <c r="IV803" s="216"/>
      <c r="IW803" s="216"/>
      <c r="IX803" s="216"/>
    </row>
    <row r="804" spans="1:258" ht="12.95" customHeight="1">
      <c r="A804" s="73" t="s">
        <v>848</v>
      </c>
      <c r="B804" s="228"/>
      <c r="C804" s="228"/>
      <c r="D804" s="143">
        <v>210019302</v>
      </c>
      <c r="E804" s="231" t="s">
        <v>1570</v>
      </c>
      <c r="F804" s="233">
        <v>22100400</v>
      </c>
      <c r="G804" s="37"/>
      <c r="H804" s="37" t="s">
        <v>2500</v>
      </c>
      <c r="I804" s="37" t="s">
        <v>887</v>
      </c>
      <c r="J804" s="39" t="s">
        <v>2501</v>
      </c>
      <c r="K804" s="37" t="s">
        <v>104</v>
      </c>
      <c r="L804" s="158"/>
      <c r="M804" s="39"/>
      <c r="N804" s="37" t="s">
        <v>106</v>
      </c>
      <c r="O804" s="39" t="s">
        <v>107</v>
      </c>
      <c r="P804" s="37" t="s">
        <v>108</v>
      </c>
      <c r="Q804" s="39" t="s">
        <v>2156</v>
      </c>
      <c r="R804" s="41" t="s">
        <v>110</v>
      </c>
      <c r="S804" s="37" t="s">
        <v>107</v>
      </c>
      <c r="T804" s="39" t="s">
        <v>122</v>
      </c>
      <c r="U804" s="37" t="s">
        <v>112</v>
      </c>
      <c r="V804" s="89">
        <v>60</v>
      </c>
      <c r="W804" s="39" t="s">
        <v>113</v>
      </c>
      <c r="X804" s="39"/>
      <c r="Y804" s="60"/>
      <c r="Z804" s="38"/>
      <c r="AA804" s="38"/>
      <c r="AB804" s="187">
        <v>90</v>
      </c>
      <c r="AC804" s="38">
        <v>10</v>
      </c>
      <c r="AD804" s="162" t="s">
        <v>129</v>
      </c>
      <c r="AE804" s="162" t="s">
        <v>115</v>
      </c>
      <c r="AF804" s="92">
        <v>106</v>
      </c>
      <c r="AG804" s="79">
        <v>367</v>
      </c>
      <c r="AH804" s="164">
        <v>0</v>
      </c>
      <c r="AI804" s="165">
        <f>AH804*1.12</f>
        <v>0</v>
      </c>
      <c r="AJ804" s="166"/>
      <c r="AK804" s="166"/>
      <c r="AL804" s="166"/>
      <c r="AM804" s="37" t="s">
        <v>116</v>
      </c>
      <c r="AN804" s="37"/>
      <c r="AO804" s="37"/>
      <c r="AP804" s="37"/>
      <c r="AQ804" s="37"/>
      <c r="AR804" s="37" t="s">
        <v>2505</v>
      </c>
      <c r="AS804" s="37"/>
      <c r="AT804" s="37"/>
      <c r="AU804" s="37"/>
      <c r="AV804" s="87"/>
      <c r="AW804" s="87"/>
      <c r="AX804" s="87"/>
      <c r="AY804" s="87"/>
      <c r="AZ804" s="168"/>
      <c r="BA804" s="168"/>
      <c r="BB804" s="168"/>
      <c r="BC804" s="168"/>
      <c r="BD804" s="49">
        <v>646</v>
      </c>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c r="DV804" s="49"/>
      <c r="DW804" s="49"/>
      <c r="DX804" s="49"/>
      <c r="DY804" s="49"/>
      <c r="DZ804" s="49"/>
      <c r="EA804" s="49"/>
      <c r="EB804" s="49"/>
      <c r="EC804" s="49"/>
      <c r="ED804" s="49"/>
      <c r="EE804" s="49"/>
      <c r="EF804" s="49"/>
      <c r="EG804" s="49"/>
      <c r="EH804" s="49"/>
      <c r="EI804" s="49"/>
      <c r="EJ804" s="49"/>
      <c r="EK804" s="49"/>
      <c r="EL804" s="49"/>
      <c r="EM804" s="49"/>
      <c r="EN804" s="49"/>
      <c r="EO804" s="49"/>
      <c r="EP804" s="49"/>
      <c r="EQ804" s="49"/>
      <c r="ER804" s="49"/>
      <c r="ES804" s="49"/>
      <c r="ET804" s="49"/>
      <c r="EU804" s="49"/>
      <c r="EV804" s="49"/>
      <c r="EW804" s="49"/>
      <c r="EX804" s="49"/>
      <c r="EY804" s="49"/>
      <c r="EZ804" s="49"/>
      <c r="FA804" s="49"/>
      <c r="FB804" s="49"/>
      <c r="FC804" s="49"/>
      <c r="FD804" s="49"/>
      <c r="FE804" s="49"/>
      <c r="FF804" s="49"/>
      <c r="FG804" s="49"/>
      <c r="FH804" s="49"/>
      <c r="FI804" s="49"/>
      <c r="FJ804" s="49"/>
      <c r="FK804" s="49"/>
      <c r="FL804" s="49"/>
      <c r="FM804" s="49"/>
      <c r="FN804" s="49"/>
      <c r="FO804" s="49"/>
      <c r="FP804" s="49"/>
      <c r="FQ804" s="49"/>
      <c r="FR804" s="49"/>
      <c r="FS804" s="49"/>
      <c r="FT804" s="49"/>
      <c r="FU804" s="49"/>
      <c r="FV804" s="49"/>
      <c r="FW804" s="49"/>
      <c r="FX804" s="49"/>
      <c r="FY804" s="49"/>
      <c r="FZ804" s="49"/>
      <c r="GA804" s="49"/>
      <c r="GB804" s="49"/>
      <c r="GC804" s="49"/>
      <c r="GD804" s="49"/>
      <c r="GE804" s="49"/>
      <c r="GF804" s="49"/>
      <c r="GG804" s="49"/>
      <c r="GH804" s="49"/>
      <c r="GI804" s="49"/>
      <c r="GJ804" s="49"/>
      <c r="GK804" s="49"/>
      <c r="GL804" s="49"/>
      <c r="GM804" s="49"/>
      <c r="GN804" s="49"/>
      <c r="GO804" s="49"/>
      <c r="GP804" s="49"/>
      <c r="GQ804" s="49"/>
      <c r="GR804" s="49"/>
      <c r="GS804" s="49"/>
      <c r="GT804" s="49"/>
      <c r="GU804" s="49"/>
      <c r="GV804" s="49"/>
      <c r="GW804" s="49"/>
      <c r="GX804" s="49"/>
      <c r="GY804" s="49"/>
      <c r="GZ804" s="49"/>
      <c r="HA804" s="49"/>
      <c r="HB804" s="49"/>
      <c r="HC804" s="49"/>
      <c r="HD804" s="49"/>
      <c r="HE804" s="49"/>
      <c r="HF804" s="49"/>
      <c r="HG804" s="49"/>
      <c r="HH804" s="49"/>
      <c r="HI804" s="49"/>
      <c r="HJ804" s="49"/>
      <c r="HK804" s="49"/>
      <c r="HL804" s="49"/>
      <c r="HM804" s="49"/>
      <c r="HN804" s="49"/>
      <c r="HO804" s="49"/>
      <c r="HP804" s="49"/>
      <c r="HQ804" s="49"/>
      <c r="HR804" s="49"/>
      <c r="HS804" s="49"/>
      <c r="HT804" s="49"/>
      <c r="HU804" s="49"/>
      <c r="HV804" s="49"/>
      <c r="HW804" s="49"/>
      <c r="HX804" s="49"/>
      <c r="HY804" s="49"/>
      <c r="HZ804" s="49"/>
      <c r="IA804" s="49"/>
      <c r="IB804" s="49"/>
      <c r="IC804" s="49"/>
      <c r="ID804" s="49"/>
      <c r="IE804" s="49"/>
      <c r="IF804" s="49"/>
      <c r="IG804" s="49"/>
      <c r="IH804" s="49"/>
      <c r="II804" s="49"/>
      <c r="IJ804" s="49"/>
      <c r="IK804" s="49"/>
      <c r="IL804" s="49"/>
      <c r="IM804" s="49"/>
      <c r="IN804" s="49"/>
      <c r="IO804" s="49"/>
      <c r="IP804" s="49"/>
      <c r="IQ804" s="49"/>
      <c r="IR804" s="49"/>
      <c r="IS804" s="49"/>
      <c r="IT804" s="49"/>
      <c r="IU804" s="49"/>
      <c r="IV804" s="49"/>
      <c r="IW804" s="49"/>
    </row>
    <row r="805" spans="1:258" ht="12.95" customHeight="1">
      <c r="A805" s="73" t="s">
        <v>848</v>
      </c>
      <c r="B805" s="293"/>
      <c r="C805" s="293"/>
      <c r="D805" s="469">
        <v>210019302</v>
      </c>
      <c r="E805" s="721" t="s">
        <v>4533</v>
      </c>
      <c r="F805" s="293"/>
      <c r="G805" s="293"/>
      <c r="H805" s="37" t="s">
        <v>2500</v>
      </c>
      <c r="I805" s="37" t="s">
        <v>887</v>
      </c>
      <c r="J805" s="39" t="s">
        <v>2501</v>
      </c>
      <c r="K805" s="37" t="s">
        <v>104</v>
      </c>
      <c r="L805" s="158"/>
      <c r="M805" s="39"/>
      <c r="N805" s="37" t="s">
        <v>106</v>
      </c>
      <c r="O805" s="39" t="s">
        <v>107</v>
      </c>
      <c r="P805" s="37" t="s">
        <v>108</v>
      </c>
      <c r="Q805" s="39" t="s">
        <v>435</v>
      </c>
      <c r="R805" s="41" t="s">
        <v>110</v>
      </c>
      <c r="S805" s="37" t="s">
        <v>107</v>
      </c>
      <c r="T805" s="39" t="s">
        <v>122</v>
      </c>
      <c r="U805" s="37" t="s">
        <v>112</v>
      </c>
      <c r="V805" s="89">
        <v>60</v>
      </c>
      <c r="W805" s="39" t="s">
        <v>113</v>
      </c>
      <c r="X805" s="39"/>
      <c r="Y805" s="60"/>
      <c r="Z805" s="38"/>
      <c r="AA805" s="719"/>
      <c r="AB805" s="720">
        <v>90</v>
      </c>
      <c r="AC805" s="719">
        <v>10</v>
      </c>
      <c r="AD805" s="162" t="s">
        <v>129</v>
      </c>
      <c r="AE805" s="162" t="s">
        <v>115</v>
      </c>
      <c r="AF805" s="92">
        <v>106</v>
      </c>
      <c r="AG805" s="79">
        <v>367</v>
      </c>
      <c r="AH805" s="164">
        <v>38902</v>
      </c>
      <c r="AI805" s="165">
        <v>43570.240000000005</v>
      </c>
      <c r="AJ805" s="166"/>
      <c r="AK805" s="166"/>
      <c r="AL805" s="166"/>
      <c r="AM805" s="37" t="s">
        <v>116</v>
      </c>
      <c r="AN805" s="37"/>
      <c r="AO805" s="37"/>
      <c r="AP805" s="37"/>
      <c r="AQ805" s="37"/>
      <c r="AR805" s="37" t="s">
        <v>2505</v>
      </c>
      <c r="AS805" s="37"/>
      <c r="AT805" s="37"/>
      <c r="AU805" s="37"/>
      <c r="AV805" s="87"/>
      <c r="AW805" s="87"/>
      <c r="AX805" s="87"/>
      <c r="AY805" s="87"/>
      <c r="AZ805" s="450"/>
      <c r="BD805" s="49">
        <v>647</v>
      </c>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c r="DV805" s="49"/>
      <c r="DW805" s="49"/>
      <c r="DX805" s="49"/>
      <c r="DY805" s="49"/>
      <c r="DZ805" s="49"/>
      <c r="EA805" s="49"/>
      <c r="EB805" s="49"/>
      <c r="EC805" s="49"/>
      <c r="ED805" s="49"/>
      <c r="EE805" s="49"/>
      <c r="EF805" s="49"/>
      <c r="EG805" s="49"/>
      <c r="EH805" s="49"/>
      <c r="EI805" s="49"/>
      <c r="EJ805" s="49"/>
      <c r="EK805" s="49"/>
      <c r="EL805" s="49"/>
      <c r="EM805" s="49"/>
      <c r="EN805" s="49"/>
      <c r="EO805" s="49"/>
      <c r="EP805" s="49"/>
      <c r="EQ805" s="49"/>
      <c r="ER805" s="49"/>
      <c r="ES805" s="49"/>
      <c r="ET805" s="49"/>
      <c r="EU805" s="49"/>
      <c r="EV805" s="49"/>
      <c r="EW805" s="49"/>
      <c r="EX805" s="49"/>
      <c r="EY805" s="49"/>
      <c r="EZ805" s="49"/>
      <c r="FA805" s="49"/>
      <c r="FB805" s="49"/>
      <c r="FC805" s="49"/>
      <c r="FD805" s="49"/>
      <c r="FE805" s="49"/>
      <c r="FF805" s="49"/>
      <c r="FG805" s="49"/>
      <c r="FH805" s="49"/>
      <c r="FI805" s="49"/>
      <c r="FJ805" s="49"/>
      <c r="FK805" s="49"/>
      <c r="FL805" s="49"/>
      <c r="FM805" s="49"/>
      <c r="FN805" s="49"/>
      <c r="FO805" s="49"/>
      <c r="FP805" s="49"/>
      <c r="FQ805" s="49"/>
      <c r="FR805" s="49"/>
      <c r="FS805" s="49"/>
      <c r="FT805" s="49"/>
      <c r="FU805" s="49"/>
      <c r="FV805" s="49"/>
      <c r="FW805" s="49"/>
      <c r="FX805" s="49"/>
      <c r="FY805" s="49"/>
      <c r="FZ805" s="49"/>
      <c r="GA805" s="49"/>
      <c r="GB805" s="49"/>
      <c r="GC805" s="49"/>
      <c r="GD805" s="49"/>
      <c r="GE805" s="49"/>
      <c r="GF805" s="49"/>
      <c r="GG805" s="49"/>
      <c r="GH805" s="49"/>
      <c r="GI805" s="49"/>
      <c r="GJ805" s="49"/>
      <c r="GK805" s="49"/>
      <c r="GL805" s="49"/>
      <c r="GM805" s="49"/>
      <c r="GN805" s="49"/>
      <c r="GO805" s="49"/>
      <c r="GP805" s="49"/>
      <c r="GQ805" s="49"/>
      <c r="GR805" s="49"/>
      <c r="GS805" s="49"/>
      <c r="GT805" s="49"/>
      <c r="GU805" s="49"/>
      <c r="GV805" s="49"/>
      <c r="GW805" s="49"/>
      <c r="GX805" s="49"/>
      <c r="GY805" s="49"/>
      <c r="GZ805" s="49"/>
      <c r="HA805" s="49"/>
      <c r="HB805" s="49"/>
      <c r="HC805" s="49"/>
      <c r="HD805" s="49"/>
      <c r="HE805" s="49"/>
      <c r="HF805" s="49"/>
      <c r="HG805" s="49"/>
      <c r="HH805" s="49"/>
      <c r="HI805" s="49"/>
      <c r="HJ805" s="49"/>
      <c r="HK805" s="49"/>
      <c r="HL805" s="49"/>
      <c r="HM805" s="49"/>
      <c r="HN805" s="49"/>
      <c r="HO805" s="49"/>
      <c r="HP805" s="49"/>
      <c r="HQ805" s="49"/>
      <c r="HR805" s="49"/>
      <c r="HS805" s="49"/>
      <c r="HT805" s="49"/>
      <c r="HU805" s="49"/>
      <c r="HV805" s="49"/>
      <c r="HW805" s="49"/>
      <c r="HX805" s="49"/>
      <c r="HY805" s="49"/>
      <c r="HZ805" s="49"/>
      <c r="IA805" s="49"/>
      <c r="IB805" s="49"/>
      <c r="IC805" s="49"/>
      <c r="ID805" s="49"/>
      <c r="IE805" s="49"/>
      <c r="IF805" s="49"/>
      <c r="IG805" s="49"/>
      <c r="IH805" s="49"/>
      <c r="II805" s="49"/>
      <c r="IJ805" s="49"/>
      <c r="IK805" s="49"/>
      <c r="IL805" s="49"/>
      <c r="IM805" s="49"/>
      <c r="IN805" s="49"/>
      <c r="IO805" s="49"/>
      <c r="IP805" s="49"/>
      <c r="IQ805" s="49"/>
      <c r="IR805" s="49"/>
      <c r="IS805" s="49"/>
      <c r="IT805" s="49"/>
      <c r="IU805" s="49"/>
      <c r="IV805" s="49"/>
      <c r="IW805" s="49"/>
    </row>
    <row r="806" spans="1:258" ht="12.95" customHeight="1">
      <c r="A806" s="73" t="s">
        <v>848</v>
      </c>
      <c r="B806" s="228"/>
      <c r="C806" s="228"/>
      <c r="D806" s="143">
        <v>210019303</v>
      </c>
      <c r="E806" s="231" t="s">
        <v>1561</v>
      </c>
      <c r="F806" s="233">
        <v>22100401</v>
      </c>
      <c r="G806" s="37"/>
      <c r="H806" s="37" t="s">
        <v>2500</v>
      </c>
      <c r="I806" s="37" t="s">
        <v>887</v>
      </c>
      <c r="J806" s="39" t="s">
        <v>2501</v>
      </c>
      <c r="K806" s="37" t="s">
        <v>104</v>
      </c>
      <c r="L806" s="158"/>
      <c r="M806" s="39"/>
      <c r="N806" s="37" t="s">
        <v>106</v>
      </c>
      <c r="O806" s="39" t="s">
        <v>107</v>
      </c>
      <c r="P806" s="37" t="s">
        <v>108</v>
      </c>
      <c r="Q806" s="39" t="s">
        <v>2156</v>
      </c>
      <c r="R806" s="41" t="s">
        <v>110</v>
      </c>
      <c r="S806" s="37" t="s">
        <v>107</v>
      </c>
      <c r="T806" s="39" t="s">
        <v>122</v>
      </c>
      <c r="U806" s="37" t="s">
        <v>112</v>
      </c>
      <c r="V806" s="89">
        <v>60</v>
      </c>
      <c r="W806" s="39" t="s">
        <v>113</v>
      </c>
      <c r="X806" s="39"/>
      <c r="Y806" s="60"/>
      <c r="Z806" s="38"/>
      <c r="AA806" s="38"/>
      <c r="AB806" s="187">
        <v>90</v>
      </c>
      <c r="AC806" s="38">
        <v>10</v>
      </c>
      <c r="AD806" s="162" t="s">
        <v>129</v>
      </c>
      <c r="AE806" s="162" t="s">
        <v>115</v>
      </c>
      <c r="AF806" s="92">
        <v>91</v>
      </c>
      <c r="AG806" s="79">
        <v>642</v>
      </c>
      <c r="AH806" s="164">
        <v>0</v>
      </c>
      <c r="AI806" s="165">
        <f>AH806*1.12</f>
        <v>0</v>
      </c>
      <c r="AJ806" s="166"/>
      <c r="AK806" s="166"/>
      <c r="AL806" s="166"/>
      <c r="AM806" s="37" t="s">
        <v>116</v>
      </c>
      <c r="AN806" s="37"/>
      <c r="AO806" s="37"/>
      <c r="AP806" s="37"/>
      <c r="AQ806" s="37"/>
      <c r="AR806" s="37" t="s">
        <v>2506</v>
      </c>
      <c r="AS806" s="37"/>
      <c r="AT806" s="37"/>
      <c r="AU806" s="37"/>
      <c r="AV806" s="87"/>
      <c r="AW806" s="87"/>
      <c r="AX806" s="87"/>
      <c r="AY806" s="87"/>
      <c r="AZ806" s="168"/>
      <c r="BA806" s="168"/>
      <c r="BB806" s="168"/>
      <c r="BC806" s="168"/>
      <c r="BD806" s="49">
        <v>648</v>
      </c>
      <c r="BE806" s="137"/>
      <c r="BF806" s="137"/>
      <c r="BG806" s="137"/>
      <c r="BH806" s="137"/>
      <c r="BI806" s="137"/>
      <c r="BJ806" s="137"/>
      <c r="BK806" s="137"/>
      <c r="BL806" s="137"/>
      <c r="BM806" s="137"/>
      <c r="BN806" s="137"/>
      <c r="BO806" s="137"/>
      <c r="BP806" s="137"/>
      <c r="BQ806" s="137"/>
      <c r="BR806" s="137"/>
      <c r="BS806" s="137"/>
      <c r="BT806" s="137"/>
      <c r="BU806" s="137"/>
      <c r="BV806" s="137"/>
      <c r="BW806" s="137"/>
      <c r="BX806" s="137"/>
      <c r="BY806" s="137"/>
      <c r="BZ806" s="137"/>
      <c r="CA806" s="137"/>
      <c r="CB806" s="137"/>
      <c r="CC806" s="137"/>
      <c r="CD806" s="137"/>
      <c r="CE806" s="137"/>
      <c r="CF806" s="137"/>
      <c r="CG806" s="137"/>
      <c r="CH806" s="137"/>
      <c r="CI806" s="137"/>
      <c r="CJ806" s="137"/>
      <c r="CK806" s="137"/>
      <c r="CL806" s="137"/>
      <c r="CM806" s="137"/>
      <c r="CN806" s="137"/>
      <c r="CO806" s="137"/>
      <c r="CP806" s="137"/>
      <c r="CQ806" s="137"/>
      <c r="CR806" s="137"/>
      <c r="CS806" s="137"/>
      <c r="CT806" s="137"/>
      <c r="CU806" s="137"/>
      <c r="CV806" s="137"/>
      <c r="CW806" s="137"/>
      <c r="CX806" s="137"/>
      <c r="CY806" s="137"/>
      <c r="CZ806" s="137"/>
      <c r="DA806" s="137"/>
      <c r="DB806" s="137"/>
      <c r="DC806" s="137"/>
      <c r="DD806" s="137"/>
      <c r="DE806" s="137"/>
      <c r="DF806" s="137"/>
      <c r="DG806" s="137"/>
      <c r="DH806" s="137"/>
      <c r="DI806" s="137"/>
      <c r="DJ806" s="137"/>
      <c r="DK806" s="137"/>
      <c r="DL806" s="137"/>
      <c r="DM806" s="137"/>
      <c r="DN806" s="137"/>
      <c r="DO806" s="137"/>
      <c r="DP806" s="137"/>
      <c r="DQ806" s="137"/>
      <c r="DR806" s="137"/>
      <c r="DS806" s="137"/>
      <c r="DT806" s="137"/>
      <c r="DU806" s="137"/>
      <c r="DV806" s="137"/>
      <c r="DW806" s="137"/>
      <c r="DX806" s="137"/>
      <c r="DY806" s="137"/>
      <c r="DZ806" s="137"/>
      <c r="EA806" s="137"/>
      <c r="EB806" s="137"/>
      <c r="EC806" s="137"/>
      <c r="ED806" s="137"/>
      <c r="EE806" s="137"/>
      <c r="EF806" s="137"/>
      <c r="EG806" s="137"/>
      <c r="EH806" s="137"/>
      <c r="EI806" s="137"/>
      <c r="EJ806" s="137"/>
      <c r="EK806" s="137"/>
      <c r="EL806" s="137"/>
      <c r="EM806" s="137"/>
      <c r="EN806" s="137"/>
      <c r="EO806" s="137"/>
      <c r="EP806" s="137"/>
      <c r="EQ806" s="137"/>
      <c r="ER806" s="137"/>
      <c r="ES806" s="137"/>
      <c r="ET806" s="137"/>
      <c r="EU806" s="137"/>
      <c r="EV806" s="137"/>
      <c r="EW806" s="137"/>
      <c r="EX806" s="137"/>
      <c r="EY806" s="137"/>
      <c r="EZ806" s="137"/>
      <c r="FA806" s="137"/>
      <c r="FB806" s="137"/>
      <c r="FC806" s="137"/>
      <c r="FD806" s="137"/>
      <c r="FE806" s="137"/>
      <c r="FF806" s="137"/>
      <c r="FG806" s="137"/>
      <c r="FH806" s="137"/>
      <c r="FI806" s="137"/>
      <c r="FJ806" s="137"/>
      <c r="FK806" s="137"/>
      <c r="FL806" s="137"/>
      <c r="FM806" s="137"/>
      <c r="FN806" s="137"/>
      <c r="FO806" s="137"/>
      <c r="FP806" s="137"/>
      <c r="FQ806" s="137"/>
      <c r="FR806" s="137"/>
      <c r="FS806" s="137"/>
      <c r="FT806" s="137"/>
      <c r="FU806" s="137"/>
      <c r="FV806" s="137"/>
      <c r="FW806" s="137"/>
      <c r="FX806" s="137"/>
      <c r="FY806" s="137"/>
      <c r="FZ806" s="137"/>
      <c r="GA806" s="137"/>
      <c r="GB806" s="137"/>
      <c r="GC806" s="137"/>
      <c r="GD806" s="137"/>
      <c r="GE806" s="137"/>
      <c r="GF806" s="137"/>
      <c r="GG806" s="137"/>
      <c r="GH806" s="137"/>
      <c r="GI806" s="137"/>
      <c r="GJ806" s="137"/>
      <c r="GK806" s="137"/>
      <c r="GL806" s="137"/>
      <c r="GM806" s="137"/>
      <c r="GN806" s="137"/>
      <c r="GO806" s="137"/>
      <c r="GP806" s="137"/>
      <c r="GQ806" s="137"/>
      <c r="GR806" s="137"/>
      <c r="GS806" s="137"/>
      <c r="GT806" s="137"/>
      <c r="GU806" s="137"/>
      <c r="GV806" s="137"/>
      <c r="GW806" s="137"/>
      <c r="GX806" s="137"/>
      <c r="GY806" s="137"/>
      <c r="GZ806" s="137"/>
      <c r="HA806" s="137"/>
      <c r="HB806" s="137"/>
      <c r="HC806" s="137"/>
      <c r="HD806" s="137"/>
      <c r="HE806" s="137"/>
      <c r="HF806" s="137"/>
      <c r="HG806" s="137"/>
      <c r="HH806" s="137"/>
      <c r="HI806" s="137"/>
      <c r="HJ806" s="137"/>
      <c r="HK806" s="137"/>
      <c r="HL806" s="137"/>
      <c r="HM806" s="137"/>
      <c r="HN806" s="137"/>
      <c r="HO806" s="137"/>
      <c r="HP806" s="137"/>
      <c r="HQ806" s="137"/>
      <c r="HR806" s="137"/>
      <c r="HS806" s="137"/>
      <c r="HT806" s="137"/>
      <c r="HU806" s="137"/>
      <c r="HV806" s="137"/>
      <c r="HW806" s="137"/>
      <c r="HX806" s="137"/>
      <c r="HY806" s="137"/>
      <c r="HZ806" s="137"/>
      <c r="IA806" s="137"/>
      <c r="IB806" s="137"/>
      <c r="IC806" s="137"/>
      <c r="ID806" s="137"/>
      <c r="IE806" s="137"/>
      <c r="IF806" s="137"/>
      <c r="IG806" s="137"/>
      <c r="IH806" s="137"/>
      <c r="II806" s="137"/>
      <c r="IJ806" s="137"/>
      <c r="IK806" s="137"/>
      <c r="IL806" s="137"/>
      <c r="IM806" s="137"/>
      <c r="IN806" s="137"/>
      <c r="IO806" s="137"/>
      <c r="IP806" s="137"/>
      <c r="IQ806" s="137"/>
      <c r="IR806" s="137"/>
      <c r="IS806" s="137"/>
      <c r="IT806" s="137"/>
      <c r="IU806" s="137"/>
      <c r="IV806" s="137"/>
      <c r="IW806" s="137"/>
    </row>
    <row r="807" spans="1:258" ht="12.95" customHeight="1">
      <c r="A807" s="144" t="s">
        <v>848</v>
      </c>
      <c r="B807" s="449"/>
      <c r="C807" s="293"/>
      <c r="D807" s="469">
        <v>210019303</v>
      </c>
      <c r="E807" s="721" t="s">
        <v>4534</v>
      </c>
      <c r="F807" s="293"/>
      <c r="G807" s="493"/>
      <c r="H807" s="37" t="s">
        <v>2500</v>
      </c>
      <c r="I807" s="246" t="s">
        <v>887</v>
      </c>
      <c r="J807" s="395" t="s">
        <v>2501</v>
      </c>
      <c r="K807" s="37" t="s">
        <v>104</v>
      </c>
      <c r="L807" s="251"/>
      <c r="M807" s="395"/>
      <c r="N807" s="37" t="s">
        <v>106</v>
      </c>
      <c r="O807" s="39" t="s">
        <v>107</v>
      </c>
      <c r="P807" s="37" t="s">
        <v>108</v>
      </c>
      <c r="Q807" s="39" t="s">
        <v>435</v>
      </c>
      <c r="R807" s="41" t="s">
        <v>110</v>
      </c>
      <c r="S807" s="37" t="s">
        <v>107</v>
      </c>
      <c r="T807" s="39" t="s">
        <v>122</v>
      </c>
      <c r="U807" s="37" t="s">
        <v>112</v>
      </c>
      <c r="V807" s="89">
        <v>60</v>
      </c>
      <c r="W807" s="39" t="s">
        <v>113</v>
      </c>
      <c r="X807" s="39"/>
      <c r="Y807" s="60"/>
      <c r="Z807" s="38"/>
      <c r="AA807" s="719"/>
      <c r="AB807" s="720">
        <v>90</v>
      </c>
      <c r="AC807" s="719">
        <v>10</v>
      </c>
      <c r="AD807" s="162" t="s">
        <v>129</v>
      </c>
      <c r="AE807" s="162" t="s">
        <v>115</v>
      </c>
      <c r="AF807" s="92">
        <v>91</v>
      </c>
      <c r="AG807" s="79">
        <v>642</v>
      </c>
      <c r="AH807" s="164">
        <v>58422</v>
      </c>
      <c r="AI807" s="165">
        <v>65432.640000000007</v>
      </c>
      <c r="AJ807" s="166"/>
      <c r="AK807" s="166"/>
      <c r="AL807" s="276"/>
      <c r="AM807" s="37" t="s">
        <v>116</v>
      </c>
      <c r="AN807" s="37"/>
      <c r="AO807" s="37"/>
      <c r="AP807" s="37"/>
      <c r="AQ807" s="37"/>
      <c r="AR807" s="37" t="s">
        <v>2506</v>
      </c>
      <c r="AS807" s="37"/>
      <c r="AT807" s="37"/>
      <c r="AU807" s="37"/>
      <c r="AV807" s="87"/>
      <c r="AW807" s="87"/>
      <c r="AX807" s="87"/>
      <c r="AY807" s="87"/>
      <c r="AZ807" s="450"/>
      <c r="BD807" s="49">
        <v>649</v>
      </c>
    </row>
    <row r="808" spans="1:258" ht="12.95" customHeight="1">
      <c r="A808" s="73" t="s">
        <v>848</v>
      </c>
      <c r="B808" s="228"/>
      <c r="C808" s="228"/>
      <c r="D808" s="143">
        <v>210019675</v>
      </c>
      <c r="E808" s="231" t="s">
        <v>1562</v>
      </c>
      <c r="F808" s="233">
        <v>22100402</v>
      </c>
      <c r="G808" s="153"/>
      <c r="H808" s="37" t="s">
        <v>2500</v>
      </c>
      <c r="I808" s="246" t="s">
        <v>887</v>
      </c>
      <c r="J808" s="39" t="s">
        <v>2501</v>
      </c>
      <c r="K808" s="37" t="s">
        <v>104</v>
      </c>
      <c r="L808" s="158"/>
      <c r="M808" s="39"/>
      <c r="N808" s="37" t="s">
        <v>106</v>
      </c>
      <c r="O808" s="39" t="s">
        <v>107</v>
      </c>
      <c r="P808" s="37" t="s">
        <v>108</v>
      </c>
      <c r="Q808" s="39" t="s">
        <v>2156</v>
      </c>
      <c r="R808" s="41" t="s">
        <v>110</v>
      </c>
      <c r="S808" s="37" t="s">
        <v>107</v>
      </c>
      <c r="T808" s="39" t="s">
        <v>122</v>
      </c>
      <c r="U808" s="37" t="s">
        <v>112</v>
      </c>
      <c r="V808" s="89">
        <v>60</v>
      </c>
      <c r="W808" s="39" t="s">
        <v>113</v>
      </c>
      <c r="X808" s="39"/>
      <c r="Y808" s="60"/>
      <c r="Z808" s="38"/>
      <c r="AA808" s="38"/>
      <c r="AB808" s="187">
        <v>90</v>
      </c>
      <c r="AC808" s="38">
        <v>10</v>
      </c>
      <c r="AD808" s="162" t="s">
        <v>129</v>
      </c>
      <c r="AE808" s="162" t="s">
        <v>115</v>
      </c>
      <c r="AF808" s="92">
        <v>209</v>
      </c>
      <c r="AG808" s="79">
        <v>182.5</v>
      </c>
      <c r="AH808" s="164">
        <v>0</v>
      </c>
      <c r="AI808" s="165">
        <f>AH808*1.12</f>
        <v>0</v>
      </c>
      <c r="AJ808" s="166"/>
      <c r="AK808" s="166"/>
      <c r="AL808" s="166"/>
      <c r="AM808" s="37" t="s">
        <v>116</v>
      </c>
      <c r="AN808" s="37"/>
      <c r="AO808" s="37"/>
      <c r="AP808" s="37"/>
      <c r="AQ808" s="37"/>
      <c r="AR808" s="37" t="s">
        <v>2507</v>
      </c>
      <c r="AS808" s="37"/>
      <c r="AT808" s="37"/>
      <c r="AU808" s="37"/>
      <c r="AV808" s="87"/>
      <c r="AW808" s="87"/>
      <c r="AX808" s="87"/>
      <c r="AY808" s="87"/>
      <c r="AZ808" s="168"/>
      <c r="BA808" s="168"/>
      <c r="BB808" s="168"/>
      <c r="BC808" s="168"/>
      <c r="BD808" s="49">
        <v>650</v>
      </c>
    </row>
    <row r="809" spans="1:258" ht="12.95" customHeight="1">
      <c r="A809" s="73" t="s">
        <v>848</v>
      </c>
      <c r="B809" s="293"/>
      <c r="C809" s="293"/>
      <c r="D809" s="469">
        <v>210019675</v>
      </c>
      <c r="E809" s="721" t="s">
        <v>4535</v>
      </c>
      <c r="F809" s="293"/>
      <c r="G809" s="493"/>
      <c r="H809" s="37" t="s">
        <v>2500</v>
      </c>
      <c r="I809" s="246" t="s">
        <v>887</v>
      </c>
      <c r="J809" s="39" t="s">
        <v>2501</v>
      </c>
      <c r="K809" s="37" t="s">
        <v>104</v>
      </c>
      <c r="L809" s="158"/>
      <c r="M809" s="39"/>
      <c r="N809" s="37" t="s">
        <v>106</v>
      </c>
      <c r="O809" s="39" t="s">
        <v>107</v>
      </c>
      <c r="P809" s="37" t="s">
        <v>108</v>
      </c>
      <c r="Q809" s="39" t="s">
        <v>435</v>
      </c>
      <c r="R809" s="41" t="s">
        <v>110</v>
      </c>
      <c r="S809" s="37" t="s">
        <v>107</v>
      </c>
      <c r="T809" s="39" t="s">
        <v>122</v>
      </c>
      <c r="U809" s="37" t="s">
        <v>112</v>
      </c>
      <c r="V809" s="89">
        <v>60</v>
      </c>
      <c r="W809" s="39" t="s">
        <v>113</v>
      </c>
      <c r="X809" s="39"/>
      <c r="Y809" s="60"/>
      <c r="Z809" s="38"/>
      <c r="AA809" s="719"/>
      <c r="AB809" s="720">
        <v>90</v>
      </c>
      <c r="AC809" s="719">
        <v>10</v>
      </c>
      <c r="AD809" s="162" t="s">
        <v>129</v>
      </c>
      <c r="AE809" s="162" t="s">
        <v>115</v>
      </c>
      <c r="AF809" s="92">
        <v>209</v>
      </c>
      <c r="AG809" s="79">
        <v>182.5</v>
      </c>
      <c r="AH809" s="164">
        <v>38142.5</v>
      </c>
      <c r="AI809" s="165">
        <v>42719.600000000006</v>
      </c>
      <c r="AJ809" s="166"/>
      <c r="AK809" s="166"/>
      <c r="AL809" s="166"/>
      <c r="AM809" s="37" t="s">
        <v>116</v>
      </c>
      <c r="AN809" s="37"/>
      <c r="AO809" s="37"/>
      <c r="AP809" s="37"/>
      <c r="AQ809" s="37"/>
      <c r="AR809" s="37" t="s">
        <v>2507</v>
      </c>
      <c r="AS809" s="37"/>
      <c r="AT809" s="37"/>
      <c r="AU809" s="37"/>
      <c r="AV809" s="87"/>
      <c r="AW809" s="87"/>
      <c r="AX809" s="87"/>
      <c r="AY809" s="87"/>
      <c r="AZ809" s="450"/>
      <c r="BD809" s="49">
        <v>651</v>
      </c>
    </row>
    <row r="810" spans="1:258" ht="12.95" customHeight="1">
      <c r="A810" s="73" t="s">
        <v>848</v>
      </c>
      <c r="B810" s="228"/>
      <c r="C810" s="228"/>
      <c r="D810" s="143">
        <v>210019676</v>
      </c>
      <c r="E810" s="231" t="s">
        <v>1563</v>
      </c>
      <c r="F810" s="233">
        <v>22100403</v>
      </c>
      <c r="G810" s="153"/>
      <c r="H810" s="37" t="s">
        <v>2500</v>
      </c>
      <c r="I810" s="246" t="s">
        <v>887</v>
      </c>
      <c r="J810" s="39" t="s">
        <v>2501</v>
      </c>
      <c r="K810" s="37" t="s">
        <v>104</v>
      </c>
      <c r="L810" s="158"/>
      <c r="M810" s="39"/>
      <c r="N810" s="37" t="s">
        <v>106</v>
      </c>
      <c r="O810" s="39" t="s">
        <v>107</v>
      </c>
      <c r="P810" s="37" t="s">
        <v>108</v>
      </c>
      <c r="Q810" s="39" t="s">
        <v>2156</v>
      </c>
      <c r="R810" s="41" t="s">
        <v>110</v>
      </c>
      <c r="S810" s="37" t="s">
        <v>107</v>
      </c>
      <c r="T810" s="39" t="s">
        <v>122</v>
      </c>
      <c r="U810" s="37" t="s">
        <v>112</v>
      </c>
      <c r="V810" s="89">
        <v>60</v>
      </c>
      <c r="W810" s="39" t="s">
        <v>113</v>
      </c>
      <c r="X810" s="39"/>
      <c r="Y810" s="60"/>
      <c r="Z810" s="38"/>
      <c r="AA810" s="38"/>
      <c r="AB810" s="187">
        <v>90</v>
      </c>
      <c r="AC810" s="38">
        <v>10</v>
      </c>
      <c r="AD810" s="162" t="s">
        <v>129</v>
      </c>
      <c r="AE810" s="162" t="s">
        <v>115</v>
      </c>
      <c r="AF810" s="92">
        <v>100</v>
      </c>
      <c r="AG810" s="79">
        <v>297.5</v>
      </c>
      <c r="AH810" s="164">
        <v>0</v>
      </c>
      <c r="AI810" s="165">
        <f>AH810*1.12</f>
        <v>0</v>
      </c>
      <c r="AJ810" s="166"/>
      <c r="AK810" s="166"/>
      <c r="AL810" s="166"/>
      <c r="AM810" s="37" t="s">
        <v>116</v>
      </c>
      <c r="AN810" s="37"/>
      <c r="AO810" s="37"/>
      <c r="AP810" s="37"/>
      <c r="AQ810" s="37"/>
      <c r="AR810" s="37" t="s">
        <v>2508</v>
      </c>
      <c r="AS810" s="37"/>
      <c r="AT810" s="37"/>
      <c r="AU810" s="37"/>
      <c r="AV810" s="87"/>
      <c r="AW810" s="87"/>
      <c r="AX810" s="87"/>
      <c r="AY810" s="87"/>
      <c r="AZ810" s="168"/>
      <c r="BA810" s="168"/>
      <c r="BB810" s="168"/>
      <c r="BC810" s="168"/>
      <c r="BD810" s="49">
        <v>652</v>
      </c>
      <c r="BE810" s="83"/>
      <c r="BF810" s="83"/>
      <c r="BG810" s="83"/>
      <c r="BH810" s="83"/>
      <c r="BI810" s="83"/>
      <c r="BJ810" s="83"/>
      <c r="BK810" s="83"/>
      <c r="BL810" s="83"/>
      <c r="BM810" s="83"/>
      <c r="BN810" s="83"/>
      <c r="BO810" s="83"/>
      <c r="BP810" s="83"/>
      <c r="BQ810" s="83"/>
      <c r="BR810" s="83"/>
      <c r="BS810" s="83"/>
      <c r="BT810" s="83"/>
      <c r="BU810" s="83"/>
      <c r="BV810" s="83"/>
      <c r="BW810" s="83"/>
      <c r="BX810" s="83"/>
      <c r="BY810" s="83"/>
      <c r="BZ810" s="83"/>
      <c r="CA810" s="83"/>
      <c r="CB810" s="83"/>
      <c r="CC810" s="83"/>
      <c r="CD810" s="83"/>
      <c r="CE810" s="83"/>
      <c r="CF810" s="83"/>
      <c r="CG810" s="83"/>
      <c r="CH810" s="83"/>
      <c r="CI810" s="83"/>
      <c r="CJ810" s="83"/>
      <c r="CK810" s="83"/>
      <c r="CL810" s="83"/>
      <c r="CM810" s="83"/>
      <c r="CN810" s="83"/>
      <c r="CO810" s="83"/>
      <c r="CP810" s="83"/>
      <c r="CQ810" s="83"/>
      <c r="CR810" s="83"/>
      <c r="CS810" s="83"/>
      <c r="CT810" s="83"/>
      <c r="CU810" s="83"/>
      <c r="CV810" s="83"/>
      <c r="CW810" s="83"/>
      <c r="CX810" s="83"/>
      <c r="CY810" s="83"/>
      <c r="CZ810" s="83"/>
      <c r="DA810" s="83"/>
      <c r="DB810" s="83"/>
      <c r="DC810" s="83"/>
      <c r="DD810" s="83"/>
      <c r="DE810" s="83"/>
      <c r="DF810" s="83"/>
      <c r="DG810" s="83"/>
      <c r="DH810" s="83"/>
      <c r="DI810" s="83"/>
      <c r="DJ810" s="83"/>
      <c r="DK810" s="83"/>
      <c r="DL810" s="83"/>
      <c r="DM810" s="83"/>
      <c r="DN810" s="83"/>
      <c r="DO810" s="83"/>
      <c r="DP810" s="83"/>
      <c r="DQ810" s="83"/>
      <c r="DR810" s="83"/>
      <c r="DS810" s="83"/>
      <c r="DT810" s="83"/>
      <c r="DU810" s="83"/>
      <c r="DV810" s="83"/>
      <c r="DW810" s="83"/>
      <c r="DX810" s="83"/>
      <c r="DY810" s="83"/>
      <c r="DZ810" s="83"/>
      <c r="EA810" s="83"/>
      <c r="EB810" s="83"/>
      <c r="EC810" s="83"/>
      <c r="ED810" s="83"/>
      <c r="EE810" s="83"/>
      <c r="EF810" s="83"/>
      <c r="EG810" s="83"/>
      <c r="EH810" s="83"/>
      <c r="EI810" s="83"/>
      <c r="EJ810" s="83"/>
      <c r="EK810" s="83"/>
      <c r="EL810" s="83"/>
      <c r="EM810" s="83"/>
      <c r="EN810" s="83"/>
      <c r="EO810" s="83"/>
      <c r="EP810" s="83"/>
      <c r="EQ810" s="83"/>
      <c r="ER810" s="83"/>
      <c r="ES810" s="83"/>
      <c r="ET810" s="83"/>
      <c r="EU810" s="83"/>
      <c r="EV810" s="83"/>
      <c r="EW810" s="83"/>
      <c r="EX810" s="83"/>
      <c r="EY810" s="83"/>
      <c r="EZ810" s="83"/>
      <c r="FA810" s="83"/>
      <c r="FB810" s="83"/>
      <c r="FC810" s="83"/>
      <c r="FD810" s="83"/>
      <c r="FE810" s="83"/>
      <c r="FF810" s="83"/>
      <c r="FG810" s="83"/>
      <c r="FH810" s="83"/>
      <c r="FI810" s="83"/>
      <c r="FJ810" s="83"/>
      <c r="FK810" s="83"/>
      <c r="FL810" s="83"/>
      <c r="FM810" s="83"/>
      <c r="FN810" s="83"/>
      <c r="FO810" s="83"/>
      <c r="FP810" s="83"/>
      <c r="FQ810" s="83"/>
      <c r="FR810" s="83"/>
      <c r="FS810" s="83"/>
      <c r="FT810" s="83"/>
      <c r="FU810" s="83"/>
      <c r="FV810" s="83"/>
      <c r="FW810" s="83"/>
      <c r="FX810" s="83"/>
      <c r="FY810" s="83"/>
      <c r="FZ810" s="83"/>
      <c r="GA810" s="83"/>
      <c r="GB810" s="83"/>
      <c r="GC810" s="83"/>
      <c r="GD810" s="83"/>
      <c r="GE810" s="83"/>
      <c r="GF810" s="83"/>
      <c r="GG810" s="83"/>
      <c r="GH810" s="83"/>
      <c r="GI810" s="83"/>
      <c r="GJ810" s="83"/>
      <c r="GK810" s="83"/>
      <c r="GL810" s="83"/>
      <c r="GM810" s="83"/>
      <c r="GN810" s="83"/>
      <c r="GO810" s="83"/>
      <c r="GP810" s="83"/>
      <c r="GQ810" s="83"/>
      <c r="GR810" s="83"/>
      <c r="GS810" s="83"/>
      <c r="GT810" s="83"/>
      <c r="GU810" s="83"/>
      <c r="GV810" s="83"/>
      <c r="GW810" s="83"/>
      <c r="GX810" s="83"/>
      <c r="GY810" s="83"/>
      <c r="GZ810" s="83"/>
      <c r="HA810" s="83"/>
      <c r="HB810" s="83"/>
      <c r="HC810" s="83"/>
      <c r="HD810" s="83"/>
      <c r="HE810" s="83"/>
      <c r="HF810" s="83"/>
      <c r="HG810" s="83"/>
      <c r="HH810" s="83"/>
      <c r="HI810" s="83"/>
      <c r="HJ810" s="83"/>
      <c r="HK810" s="83"/>
      <c r="HL810" s="83"/>
      <c r="HM810" s="83"/>
      <c r="HN810" s="83"/>
      <c r="HO810" s="83"/>
      <c r="HP810" s="83"/>
      <c r="HQ810" s="83"/>
      <c r="HR810" s="83"/>
      <c r="HS810" s="83"/>
      <c r="HT810" s="83"/>
      <c r="HU810" s="83"/>
      <c r="HV810" s="83"/>
      <c r="HW810" s="83"/>
      <c r="HX810" s="83"/>
      <c r="HY810" s="83"/>
      <c r="HZ810" s="83"/>
      <c r="IA810" s="83"/>
      <c r="IB810" s="83"/>
      <c r="IC810" s="83"/>
      <c r="ID810" s="83"/>
      <c r="IE810" s="83"/>
      <c r="IF810" s="83"/>
      <c r="IG810" s="83"/>
      <c r="IH810" s="83"/>
      <c r="II810" s="83"/>
      <c r="IJ810" s="83"/>
      <c r="IK810" s="83"/>
      <c r="IL810" s="83"/>
      <c r="IM810" s="83"/>
      <c r="IN810" s="83"/>
      <c r="IO810" s="83"/>
      <c r="IP810" s="83"/>
      <c r="IQ810" s="83"/>
      <c r="IR810" s="83"/>
      <c r="IS810" s="83"/>
      <c r="IT810" s="83"/>
      <c r="IU810" s="83"/>
      <c r="IV810" s="83"/>
      <c r="IW810" s="83"/>
    </row>
    <row r="811" spans="1:258" ht="12.95" customHeight="1">
      <c r="A811" s="73" t="s">
        <v>848</v>
      </c>
      <c r="B811" s="293"/>
      <c r="C811" s="293"/>
      <c r="D811" s="469">
        <v>210019676</v>
      </c>
      <c r="E811" s="721" t="s">
        <v>4536</v>
      </c>
      <c r="F811" s="293"/>
      <c r="G811" s="493"/>
      <c r="H811" s="37" t="s">
        <v>2500</v>
      </c>
      <c r="I811" s="246" t="s">
        <v>887</v>
      </c>
      <c r="J811" s="39" t="s">
        <v>2501</v>
      </c>
      <c r="K811" s="37" t="s">
        <v>104</v>
      </c>
      <c r="L811" s="158"/>
      <c r="M811" s="39"/>
      <c r="N811" s="37" t="s">
        <v>106</v>
      </c>
      <c r="O811" s="39" t="s">
        <v>107</v>
      </c>
      <c r="P811" s="37" t="s">
        <v>108</v>
      </c>
      <c r="Q811" s="39" t="s">
        <v>435</v>
      </c>
      <c r="R811" s="41" t="s">
        <v>110</v>
      </c>
      <c r="S811" s="37" t="s">
        <v>107</v>
      </c>
      <c r="T811" s="39" t="s">
        <v>122</v>
      </c>
      <c r="U811" s="37" t="s">
        <v>112</v>
      </c>
      <c r="V811" s="89">
        <v>60</v>
      </c>
      <c r="W811" s="39" t="s">
        <v>113</v>
      </c>
      <c r="X811" s="39"/>
      <c r="Y811" s="60"/>
      <c r="Z811" s="38"/>
      <c r="AA811" s="719"/>
      <c r="AB811" s="720">
        <v>90</v>
      </c>
      <c r="AC811" s="719">
        <v>10</v>
      </c>
      <c r="AD811" s="162" t="s">
        <v>129</v>
      </c>
      <c r="AE811" s="162" t="s">
        <v>115</v>
      </c>
      <c r="AF811" s="92">
        <v>100</v>
      </c>
      <c r="AG811" s="79">
        <v>297.5</v>
      </c>
      <c r="AH811" s="164">
        <v>29750</v>
      </c>
      <c r="AI811" s="165">
        <v>33320</v>
      </c>
      <c r="AJ811" s="166"/>
      <c r="AK811" s="166"/>
      <c r="AL811" s="166"/>
      <c r="AM811" s="37" t="s">
        <v>116</v>
      </c>
      <c r="AN811" s="37"/>
      <c r="AO811" s="37"/>
      <c r="AP811" s="37"/>
      <c r="AQ811" s="37"/>
      <c r="AR811" s="37" t="s">
        <v>2508</v>
      </c>
      <c r="AS811" s="37"/>
      <c r="AT811" s="37"/>
      <c r="AU811" s="37"/>
      <c r="AV811" s="87"/>
      <c r="AW811" s="87"/>
      <c r="AX811" s="87"/>
      <c r="AY811" s="87"/>
      <c r="AZ811" s="450"/>
      <c r="BD811" s="49">
        <v>653</v>
      </c>
    </row>
    <row r="812" spans="1:258" ht="12.95" customHeight="1">
      <c r="A812" s="73" t="s">
        <v>848</v>
      </c>
      <c r="B812" s="228"/>
      <c r="C812" s="228"/>
      <c r="D812" s="143">
        <v>210019677</v>
      </c>
      <c r="E812" s="231" t="s">
        <v>1565</v>
      </c>
      <c r="F812" s="233">
        <v>22100404</v>
      </c>
      <c r="G812" s="153"/>
      <c r="H812" s="37" t="s">
        <v>2500</v>
      </c>
      <c r="I812" s="246" t="s">
        <v>887</v>
      </c>
      <c r="J812" s="39" t="s">
        <v>2501</v>
      </c>
      <c r="K812" s="37" t="s">
        <v>104</v>
      </c>
      <c r="L812" s="158"/>
      <c r="M812" s="39"/>
      <c r="N812" s="37" t="s">
        <v>106</v>
      </c>
      <c r="O812" s="39" t="s">
        <v>107</v>
      </c>
      <c r="P812" s="37" t="s">
        <v>108</v>
      </c>
      <c r="Q812" s="39" t="s">
        <v>2156</v>
      </c>
      <c r="R812" s="41" t="s">
        <v>110</v>
      </c>
      <c r="S812" s="37" t="s">
        <v>107</v>
      </c>
      <c r="T812" s="39" t="s">
        <v>122</v>
      </c>
      <c r="U812" s="37" t="s">
        <v>112</v>
      </c>
      <c r="V812" s="89">
        <v>60</v>
      </c>
      <c r="W812" s="39" t="s">
        <v>113</v>
      </c>
      <c r="X812" s="39"/>
      <c r="Y812" s="60"/>
      <c r="Z812" s="38"/>
      <c r="AA812" s="38"/>
      <c r="AB812" s="187">
        <v>90</v>
      </c>
      <c r="AC812" s="38">
        <v>10</v>
      </c>
      <c r="AD812" s="162" t="s">
        <v>129</v>
      </c>
      <c r="AE812" s="162" t="s">
        <v>115</v>
      </c>
      <c r="AF812" s="92">
        <v>90</v>
      </c>
      <c r="AG812" s="79">
        <v>315</v>
      </c>
      <c r="AH812" s="164">
        <v>0</v>
      </c>
      <c r="AI812" s="165">
        <f>AH812*1.12</f>
        <v>0</v>
      </c>
      <c r="AJ812" s="166"/>
      <c r="AK812" s="166"/>
      <c r="AL812" s="166"/>
      <c r="AM812" s="37" t="s">
        <v>116</v>
      </c>
      <c r="AN812" s="37"/>
      <c r="AO812" s="37"/>
      <c r="AP812" s="37"/>
      <c r="AQ812" s="37"/>
      <c r="AR812" s="37" t="s">
        <v>2509</v>
      </c>
      <c r="AS812" s="37"/>
      <c r="AT812" s="37"/>
      <c r="AU812" s="37"/>
      <c r="AV812" s="87"/>
      <c r="AW812" s="87"/>
      <c r="AX812" s="87"/>
      <c r="AY812" s="87"/>
      <c r="AZ812" s="168"/>
      <c r="BA812" s="168"/>
      <c r="BB812" s="168"/>
      <c r="BC812" s="168"/>
      <c r="BD812" s="49">
        <v>654</v>
      </c>
    </row>
    <row r="813" spans="1:258" s="365" customFormat="1" ht="12.75" customHeight="1">
      <c r="A813" s="73" t="s">
        <v>848</v>
      </c>
      <c r="B813" s="293"/>
      <c r="C813" s="293"/>
      <c r="D813" s="469">
        <v>210019677</v>
      </c>
      <c r="E813" s="721" t="s">
        <v>4537</v>
      </c>
      <c r="F813" s="293"/>
      <c r="G813" s="293"/>
      <c r="H813" s="37" t="s">
        <v>2500</v>
      </c>
      <c r="I813" s="37" t="s">
        <v>887</v>
      </c>
      <c r="J813" s="39" t="s">
        <v>2501</v>
      </c>
      <c r="K813" s="37" t="s">
        <v>104</v>
      </c>
      <c r="L813" s="158"/>
      <c r="M813" s="39"/>
      <c r="N813" s="37" t="s">
        <v>106</v>
      </c>
      <c r="O813" s="39" t="s">
        <v>107</v>
      </c>
      <c r="P813" s="37" t="s">
        <v>108</v>
      </c>
      <c r="Q813" s="39" t="s">
        <v>435</v>
      </c>
      <c r="R813" s="41" t="s">
        <v>110</v>
      </c>
      <c r="S813" s="37" t="s">
        <v>107</v>
      </c>
      <c r="T813" s="39" t="s">
        <v>122</v>
      </c>
      <c r="U813" s="37" t="s">
        <v>112</v>
      </c>
      <c r="V813" s="89">
        <v>60</v>
      </c>
      <c r="W813" s="39" t="s">
        <v>113</v>
      </c>
      <c r="X813" s="39"/>
      <c r="Y813" s="60"/>
      <c r="Z813" s="38"/>
      <c r="AA813" s="719"/>
      <c r="AB813" s="720">
        <v>90</v>
      </c>
      <c r="AC813" s="719">
        <v>10</v>
      </c>
      <c r="AD813" s="162" t="s">
        <v>129</v>
      </c>
      <c r="AE813" s="162" t="s">
        <v>115</v>
      </c>
      <c r="AF813" s="92">
        <v>90</v>
      </c>
      <c r="AG813" s="79">
        <v>315</v>
      </c>
      <c r="AH813" s="164">
        <v>28350</v>
      </c>
      <c r="AI813" s="165">
        <v>31752.000000000004</v>
      </c>
      <c r="AJ813" s="166"/>
      <c r="AK813" s="166"/>
      <c r="AL813" s="166"/>
      <c r="AM813" s="37" t="s">
        <v>116</v>
      </c>
      <c r="AN813" s="37"/>
      <c r="AO813" s="37"/>
      <c r="AP813" s="37"/>
      <c r="AQ813" s="37"/>
      <c r="AR813" s="37" t="s">
        <v>2509</v>
      </c>
      <c r="AS813" s="37"/>
      <c r="AT813" s="37"/>
      <c r="AU813" s="37"/>
      <c r="AV813" s="87"/>
      <c r="AW813" s="87"/>
      <c r="AX813" s="87"/>
      <c r="AY813" s="87"/>
      <c r="AZ813" s="88"/>
      <c r="BA813" s="1"/>
      <c r="BB813" s="1"/>
      <c r="BC813" s="1"/>
      <c r="BD813" s="49">
        <v>655</v>
      </c>
      <c r="BE813" s="564"/>
      <c r="BF813" s="564"/>
      <c r="BG813" s="564"/>
      <c r="BH813" s="564"/>
      <c r="BI813" s="564"/>
      <c r="BJ813" s="564"/>
      <c r="BK813" s="564"/>
      <c r="BL813" s="564"/>
      <c r="BM813" s="564"/>
      <c r="BN813" s="564"/>
      <c r="BO813" s="564"/>
      <c r="BP813" s="564"/>
      <c r="BQ813" s="564"/>
      <c r="BR813" s="564"/>
      <c r="BS813" s="564"/>
      <c r="BT813" s="564"/>
      <c r="BU813" s="564"/>
      <c r="BV813" s="564"/>
      <c r="BW813" s="564"/>
      <c r="BX813" s="564"/>
      <c r="BY813" s="564"/>
      <c r="BZ813" s="564"/>
      <c r="CA813" s="564"/>
      <c r="CB813" s="564"/>
      <c r="CC813" s="564"/>
      <c r="CD813" s="564"/>
      <c r="CE813" s="564"/>
      <c r="CF813" s="564"/>
      <c r="CG813" s="564"/>
      <c r="CH813" s="564"/>
      <c r="CI813" s="564"/>
      <c r="CJ813" s="564"/>
      <c r="CK813" s="564"/>
      <c r="CL813" s="564"/>
      <c r="CM813" s="564"/>
      <c r="CN813" s="564"/>
      <c r="CO813" s="564"/>
      <c r="CP813" s="564"/>
      <c r="CQ813" s="564"/>
      <c r="CR813" s="564"/>
      <c r="CS813" s="564"/>
      <c r="CT813" s="564"/>
      <c r="CU813" s="564"/>
      <c r="CV813" s="564"/>
      <c r="CW813" s="564"/>
      <c r="CX813" s="564"/>
      <c r="CY813" s="564"/>
      <c r="CZ813" s="564"/>
      <c r="DA813" s="564"/>
      <c r="DB813" s="564"/>
      <c r="DC813" s="564"/>
      <c r="DD813" s="564"/>
      <c r="DE813" s="564"/>
      <c r="DF813" s="564"/>
      <c r="DG813" s="564"/>
      <c r="DH813" s="564"/>
      <c r="DI813" s="564"/>
      <c r="DJ813" s="564"/>
      <c r="DK813" s="564"/>
      <c r="DL813" s="564"/>
      <c r="DM813" s="564"/>
      <c r="DN813" s="564"/>
      <c r="DO813" s="564"/>
      <c r="DP813" s="564"/>
      <c r="DQ813" s="564"/>
      <c r="DR813" s="564"/>
      <c r="DS813" s="564"/>
      <c r="DT813" s="564"/>
      <c r="DU813" s="564"/>
      <c r="DV813" s="564"/>
      <c r="DW813" s="564"/>
      <c r="DX813" s="564"/>
      <c r="DY813" s="564"/>
      <c r="DZ813" s="564"/>
      <c r="EA813" s="564"/>
      <c r="EB813" s="564"/>
      <c r="EC813" s="564"/>
      <c r="ED813" s="564"/>
      <c r="EE813" s="564"/>
      <c r="EF813" s="564"/>
      <c r="EG813" s="564"/>
      <c r="EH813" s="564"/>
      <c r="EI813" s="564"/>
      <c r="EJ813" s="564"/>
      <c r="EK813" s="564"/>
      <c r="EL813" s="564"/>
      <c r="EM813" s="564"/>
      <c r="EN813" s="564"/>
      <c r="EO813" s="564"/>
      <c r="EP813" s="564"/>
      <c r="EQ813" s="564"/>
      <c r="ER813" s="564"/>
      <c r="ES813" s="564"/>
      <c r="ET813" s="564"/>
      <c r="EU813" s="564"/>
      <c r="EV813" s="564"/>
      <c r="EW813" s="564"/>
      <c r="EX813" s="564"/>
      <c r="EY813" s="564"/>
      <c r="EZ813" s="564"/>
      <c r="FA813" s="564"/>
      <c r="FB813" s="564"/>
      <c r="FC813" s="564"/>
      <c r="FD813" s="564"/>
      <c r="FE813" s="564"/>
      <c r="FF813" s="564"/>
      <c r="FG813" s="564"/>
      <c r="FH813" s="564"/>
      <c r="FI813" s="564"/>
      <c r="FJ813" s="564"/>
      <c r="FK813" s="564"/>
      <c r="FL813" s="564"/>
      <c r="FM813" s="564"/>
      <c r="FN813" s="564"/>
      <c r="FO813" s="564"/>
      <c r="FP813" s="564"/>
      <c r="FQ813" s="564"/>
      <c r="FR813" s="564"/>
      <c r="FS813" s="564"/>
      <c r="FT813" s="564"/>
      <c r="FU813" s="564"/>
      <c r="FV813" s="564"/>
      <c r="FW813" s="564"/>
      <c r="FX813" s="564"/>
      <c r="FY813" s="564"/>
      <c r="FZ813" s="564"/>
      <c r="GA813" s="564"/>
      <c r="GB813" s="564"/>
      <c r="GC813" s="564"/>
      <c r="GD813" s="564"/>
      <c r="GE813" s="564"/>
      <c r="GF813" s="564"/>
      <c r="GG813" s="564"/>
      <c r="GH813" s="564"/>
      <c r="GI813" s="564"/>
      <c r="GJ813" s="564"/>
      <c r="GK813" s="564"/>
      <c r="GL813" s="564"/>
      <c r="GM813" s="564"/>
      <c r="GN813" s="564"/>
      <c r="GO813" s="564"/>
      <c r="GP813" s="564"/>
      <c r="GQ813" s="564"/>
      <c r="GR813" s="564"/>
      <c r="GS813" s="564"/>
      <c r="GT813" s="564"/>
      <c r="GU813" s="564"/>
      <c r="GV813" s="564"/>
      <c r="GW813" s="564"/>
      <c r="GX813" s="564"/>
      <c r="GY813" s="564"/>
      <c r="GZ813" s="564"/>
      <c r="HA813" s="564"/>
      <c r="HB813" s="564"/>
      <c r="HC813" s="564"/>
      <c r="HD813" s="564"/>
      <c r="HE813" s="564"/>
      <c r="HF813" s="564"/>
      <c r="HG813" s="564"/>
      <c r="HH813" s="564"/>
      <c r="HI813" s="564"/>
      <c r="HJ813" s="564"/>
      <c r="HK813" s="564"/>
      <c r="HL813" s="564"/>
      <c r="HM813" s="564"/>
      <c r="HN813" s="564"/>
      <c r="HO813" s="564"/>
      <c r="HP813" s="564"/>
      <c r="HQ813" s="564"/>
      <c r="HR813" s="564"/>
      <c r="HS813" s="564"/>
      <c r="HT813" s="564"/>
      <c r="HU813" s="564"/>
      <c r="HV813" s="564"/>
      <c r="HW813" s="564"/>
      <c r="HX813" s="564"/>
      <c r="HY813" s="564"/>
      <c r="HZ813" s="564"/>
      <c r="IA813" s="564"/>
      <c r="IB813" s="564"/>
      <c r="IC813" s="564"/>
      <c r="ID813" s="564"/>
      <c r="IE813" s="564"/>
      <c r="IF813" s="564"/>
      <c r="IG813" s="564"/>
      <c r="IH813" s="564"/>
    </row>
    <row r="814" spans="1:258" ht="12.95" customHeight="1">
      <c r="A814" s="73" t="s">
        <v>848</v>
      </c>
      <c r="B814" s="228"/>
      <c r="C814" s="228"/>
      <c r="D814" s="143">
        <v>210020224</v>
      </c>
      <c r="E814" s="231" t="s">
        <v>1567</v>
      </c>
      <c r="F814" s="233">
        <v>22100405</v>
      </c>
      <c r="G814" s="153"/>
      <c r="H814" s="37" t="s">
        <v>2500</v>
      </c>
      <c r="I814" s="246" t="s">
        <v>887</v>
      </c>
      <c r="J814" s="39" t="s">
        <v>2501</v>
      </c>
      <c r="K814" s="37" t="s">
        <v>104</v>
      </c>
      <c r="L814" s="158"/>
      <c r="M814" s="39"/>
      <c r="N814" s="37" t="s">
        <v>106</v>
      </c>
      <c r="O814" s="39" t="s">
        <v>107</v>
      </c>
      <c r="P814" s="37" t="s">
        <v>108</v>
      </c>
      <c r="Q814" s="39" t="s">
        <v>2156</v>
      </c>
      <c r="R814" s="41" t="s">
        <v>110</v>
      </c>
      <c r="S814" s="37" t="s">
        <v>107</v>
      </c>
      <c r="T814" s="39" t="s">
        <v>122</v>
      </c>
      <c r="U814" s="37" t="s">
        <v>112</v>
      </c>
      <c r="V814" s="89">
        <v>60</v>
      </c>
      <c r="W814" s="39" t="s">
        <v>113</v>
      </c>
      <c r="X814" s="39"/>
      <c r="Y814" s="60"/>
      <c r="Z814" s="38"/>
      <c r="AA814" s="38"/>
      <c r="AB814" s="187">
        <v>90</v>
      </c>
      <c r="AC814" s="38">
        <v>10</v>
      </c>
      <c r="AD814" s="162" t="s">
        <v>129</v>
      </c>
      <c r="AE814" s="162" t="s">
        <v>115</v>
      </c>
      <c r="AF814" s="92">
        <v>130</v>
      </c>
      <c r="AG814" s="79">
        <v>108</v>
      </c>
      <c r="AH814" s="164">
        <v>0</v>
      </c>
      <c r="AI814" s="165">
        <f>AH814*1.12</f>
        <v>0</v>
      </c>
      <c r="AJ814" s="166"/>
      <c r="AK814" s="166"/>
      <c r="AL814" s="166"/>
      <c r="AM814" s="37" t="s">
        <v>116</v>
      </c>
      <c r="AN814" s="37"/>
      <c r="AO814" s="37"/>
      <c r="AP814" s="37"/>
      <c r="AQ814" s="37"/>
      <c r="AR814" s="37" t="s">
        <v>2510</v>
      </c>
      <c r="AS814" s="37"/>
      <c r="AT814" s="37"/>
      <c r="AU814" s="37"/>
      <c r="AV814" s="87"/>
      <c r="AW814" s="87"/>
      <c r="AX814" s="87"/>
      <c r="AY814" s="87"/>
      <c r="AZ814" s="168"/>
      <c r="BA814" s="168"/>
      <c r="BB814" s="168"/>
      <c r="BC814" s="168"/>
      <c r="BD814" s="49">
        <v>656</v>
      </c>
    </row>
    <row r="815" spans="1:258" ht="12.95" customHeight="1">
      <c r="A815" s="73" t="s">
        <v>848</v>
      </c>
      <c r="B815" s="293"/>
      <c r="C815" s="293"/>
      <c r="D815" s="469">
        <v>210020224</v>
      </c>
      <c r="E815" s="721" t="s">
        <v>4538</v>
      </c>
      <c r="F815" s="293"/>
      <c r="G815" s="493"/>
      <c r="H815" s="37" t="s">
        <v>2500</v>
      </c>
      <c r="I815" s="246" t="s">
        <v>887</v>
      </c>
      <c r="J815" s="39" t="s">
        <v>2501</v>
      </c>
      <c r="K815" s="37" t="s">
        <v>104</v>
      </c>
      <c r="L815" s="158"/>
      <c r="M815" s="39"/>
      <c r="N815" s="37" t="s">
        <v>106</v>
      </c>
      <c r="O815" s="39" t="s">
        <v>107</v>
      </c>
      <c r="P815" s="37" t="s">
        <v>108</v>
      </c>
      <c r="Q815" s="39" t="s">
        <v>435</v>
      </c>
      <c r="R815" s="41" t="s">
        <v>110</v>
      </c>
      <c r="S815" s="37" t="s">
        <v>107</v>
      </c>
      <c r="T815" s="39" t="s">
        <v>122</v>
      </c>
      <c r="U815" s="37" t="s">
        <v>112</v>
      </c>
      <c r="V815" s="89">
        <v>60</v>
      </c>
      <c r="W815" s="39" t="s">
        <v>113</v>
      </c>
      <c r="X815" s="39"/>
      <c r="Y815" s="60"/>
      <c r="Z815" s="38"/>
      <c r="AA815" s="719"/>
      <c r="AB815" s="720">
        <v>90</v>
      </c>
      <c r="AC815" s="719">
        <v>10</v>
      </c>
      <c r="AD815" s="162" t="s">
        <v>129</v>
      </c>
      <c r="AE815" s="162" t="s">
        <v>115</v>
      </c>
      <c r="AF815" s="92">
        <v>130</v>
      </c>
      <c r="AG815" s="79">
        <v>108</v>
      </c>
      <c r="AH815" s="164">
        <v>14040</v>
      </c>
      <c r="AI815" s="165">
        <v>15724.800000000001</v>
      </c>
      <c r="AJ815" s="166"/>
      <c r="AK815" s="166"/>
      <c r="AL815" s="166"/>
      <c r="AM815" s="37" t="s">
        <v>116</v>
      </c>
      <c r="AN815" s="37"/>
      <c r="AO815" s="37"/>
      <c r="AP815" s="37"/>
      <c r="AQ815" s="37"/>
      <c r="AR815" s="37" t="s">
        <v>2510</v>
      </c>
      <c r="AS815" s="37"/>
      <c r="AT815" s="37"/>
      <c r="AU815" s="37"/>
      <c r="AV815" s="87"/>
      <c r="AW815" s="87"/>
      <c r="AX815" s="87"/>
      <c r="AY815" s="87"/>
      <c r="AZ815" s="450"/>
      <c r="BD815" s="49">
        <v>657</v>
      </c>
    </row>
    <row r="816" spans="1:258" ht="12.95" customHeight="1">
      <c r="A816" s="73" t="s">
        <v>848</v>
      </c>
      <c r="B816" s="228"/>
      <c r="C816" s="228"/>
      <c r="D816" s="143">
        <v>210020225</v>
      </c>
      <c r="E816" s="231" t="s">
        <v>1569</v>
      </c>
      <c r="F816" s="233">
        <v>22100406</v>
      </c>
      <c r="G816" s="153"/>
      <c r="H816" s="37" t="s">
        <v>2500</v>
      </c>
      <c r="I816" s="246" t="s">
        <v>887</v>
      </c>
      <c r="J816" s="39" t="s">
        <v>2501</v>
      </c>
      <c r="K816" s="37" t="s">
        <v>104</v>
      </c>
      <c r="L816" s="158"/>
      <c r="M816" s="39"/>
      <c r="N816" s="37" t="s">
        <v>106</v>
      </c>
      <c r="O816" s="39" t="s">
        <v>107</v>
      </c>
      <c r="P816" s="37" t="s">
        <v>108</v>
      </c>
      <c r="Q816" s="39" t="s">
        <v>2156</v>
      </c>
      <c r="R816" s="41" t="s">
        <v>110</v>
      </c>
      <c r="S816" s="37" t="s">
        <v>107</v>
      </c>
      <c r="T816" s="39" t="s">
        <v>122</v>
      </c>
      <c r="U816" s="37" t="s">
        <v>112</v>
      </c>
      <c r="V816" s="89">
        <v>60</v>
      </c>
      <c r="W816" s="39" t="s">
        <v>113</v>
      </c>
      <c r="X816" s="39"/>
      <c r="Y816" s="60"/>
      <c r="Z816" s="38"/>
      <c r="AA816" s="38"/>
      <c r="AB816" s="187">
        <v>90</v>
      </c>
      <c r="AC816" s="38">
        <v>10</v>
      </c>
      <c r="AD816" s="162" t="s">
        <v>129</v>
      </c>
      <c r="AE816" s="162" t="s">
        <v>115</v>
      </c>
      <c r="AF816" s="92">
        <v>50</v>
      </c>
      <c r="AG816" s="79">
        <v>287.5</v>
      </c>
      <c r="AH816" s="164">
        <v>0</v>
      </c>
      <c r="AI816" s="165">
        <f>AH816*1.12</f>
        <v>0</v>
      </c>
      <c r="AJ816" s="166"/>
      <c r="AK816" s="166"/>
      <c r="AL816" s="166"/>
      <c r="AM816" s="37" t="s">
        <v>116</v>
      </c>
      <c r="AN816" s="37"/>
      <c r="AO816" s="37"/>
      <c r="AP816" s="37"/>
      <c r="AQ816" s="37"/>
      <c r="AR816" s="37" t="s">
        <v>2511</v>
      </c>
      <c r="AS816" s="37"/>
      <c r="AT816" s="37"/>
      <c r="AU816" s="37"/>
      <c r="AV816" s="87"/>
      <c r="AW816" s="87"/>
      <c r="AX816" s="87"/>
      <c r="AY816" s="87"/>
      <c r="AZ816" s="168"/>
      <c r="BA816" s="168"/>
      <c r="BB816" s="168"/>
      <c r="BC816" s="168"/>
      <c r="BD816" s="49">
        <v>658</v>
      </c>
      <c r="BE816" s="83"/>
      <c r="BF816" s="83"/>
      <c r="BG816" s="83"/>
      <c r="BH816" s="83"/>
      <c r="BI816" s="83"/>
      <c r="BJ816" s="83"/>
      <c r="BK816" s="83"/>
      <c r="BL816" s="83"/>
      <c r="BM816" s="83"/>
      <c r="BN816" s="83"/>
      <c r="BO816" s="83"/>
      <c r="BP816" s="83"/>
      <c r="BQ816" s="83"/>
      <c r="BR816" s="83"/>
      <c r="BS816" s="83"/>
      <c r="BT816" s="83"/>
      <c r="BU816" s="83"/>
      <c r="BV816" s="83"/>
      <c r="BW816" s="83"/>
      <c r="BX816" s="83"/>
      <c r="BY816" s="83"/>
      <c r="BZ816" s="83"/>
      <c r="CA816" s="83"/>
      <c r="CB816" s="83"/>
      <c r="CC816" s="83"/>
      <c r="CD816" s="83"/>
      <c r="CE816" s="83"/>
      <c r="CF816" s="83"/>
      <c r="CG816" s="83"/>
      <c r="CH816" s="83"/>
      <c r="CI816" s="83"/>
      <c r="CJ816" s="83"/>
      <c r="CK816" s="83"/>
      <c r="CL816" s="83"/>
      <c r="CM816" s="83"/>
      <c r="CN816" s="83"/>
      <c r="CO816" s="83"/>
      <c r="CP816" s="83"/>
      <c r="CQ816" s="83"/>
      <c r="CR816" s="83"/>
      <c r="CS816" s="83"/>
      <c r="CT816" s="83"/>
      <c r="CU816" s="83"/>
      <c r="CV816" s="83"/>
      <c r="CW816" s="83"/>
      <c r="CX816" s="83"/>
      <c r="CY816" s="83"/>
      <c r="CZ816" s="83"/>
      <c r="DA816" s="83"/>
      <c r="DB816" s="83"/>
      <c r="DC816" s="83"/>
      <c r="DD816" s="83"/>
      <c r="DE816" s="83"/>
      <c r="DF816" s="83"/>
      <c r="DG816" s="83"/>
      <c r="DH816" s="83"/>
      <c r="DI816" s="83"/>
      <c r="DJ816" s="83"/>
      <c r="DK816" s="83"/>
      <c r="DL816" s="83"/>
      <c r="DM816" s="83"/>
      <c r="DN816" s="83"/>
      <c r="DO816" s="83"/>
      <c r="DP816" s="83"/>
      <c r="DQ816" s="83"/>
      <c r="DR816" s="83"/>
      <c r="DS816" s="83"/>
      <c r="DT816" s="83"/>
      <c r="DU816" s="83"/>
      <c r="DV816" s="83"/>
      <c r="DW816" s="83"/>
      <c r="DX816" s="83"/>
      <c r="DY816" s="83"/>
      <c r="DZ816" s="83"/>
      <c r="EA816" s="83"/>
      <c r="EB816" s="83"/>
      <c r="EC816" s="83"/>
      <c r="ED816" s="83"/>
      <c r="EE816" s="83"/>
      <c r="EF816" s="83"/>
      <c r="EG816" s="83"/>
      <c r="EH816" s="83"/>
      <c r="EI816" s="83"/>
      <c r="EJ816" s="83"/>
      <c r="EK816" s="83"/>
      <c r="EL816" s="83"/>
      <c r="EM816" s="83"/>
      <c r="EN816" s="83"/>
      <c r="EO816" s="83"/>
      <c r="EP816" s="83"/>
      <c r="EQ816" s="83"/>
      <c r="ER816" s="83"/>
      <c r="ES816" s="83"/>
      <c r="ET816" s="83"/>
      <c r="EU816" s="83"/>
      <c r="EV816" s="83"/>
      <c r="EW816" s="83"/>
      <c r="EX816" s="83"/>
      <c r="EY816" s="83"/>
      <c r="EZ816" s="83"/>
      <c r="FA816" s="83"/>
      <c r="FB816" s="83"/>
      <c r="FC816" s="83"/>
      <c r="FD816" s="83"/>
      <c r="FE816" s="83"/>
      <c r="FF816" s="83"/>
      <c r="FG816" s="83"/>
      <c r="FH816" s="83"/>
      <c r="FI816" s="83"/>
      <c r="FJ816" s="83"/>
      <c r="FK816" s="83"/>
      <c r="FL816" s="83"/>
      <c r="FM816" s="83"/>
      <c r="FN816" s="83"/>
      <c r="FO816" s="83"/>
      <c r="FP816" s="83"/>
      <c r="FQ816" s="83"/>
      <c r="FR816" s="83"/>
      <c r="FS816" s="83"/>
      <c r="FT816" s="83"/>
      <c r="FU816" s="83"/>
      <c r="FV816" s="83"/>
      <c r="FW816" s="83"/>
      <c r="FX816" s="83"/>
      <c r="FY816" s="83"/>
      <c r="FZ816" s="83"/>
      <c r="GA816" s="83"/>
      <c r="GB816" s="83"/>
      <c r="GC816" s="83"/>
      <c r="GD816" s="83"/>
      <c r="GE816" s="83"/>
      <c r="GF816" s="83"/>
      <c r="GG816" s="83"/>
      <c r="GH816" s="83"/>
      <c r="GI816" s="83"/>
      <c r="GJ816" s="83"/>
      <c r="GK816" s="83"/>
      <c r="GL816" s="83"/>
      <c r="GM816" s="83"/>
      <c r="GN816" s="83"/>
      <c r="GO816" s="83"/>
      <c r="GP816" s="83"/>
      <c r="GQ816" s="83"/>
      <c r="GR816" s="83"/>
      <c r="GS816" s="83"/>
      <c r="GT816" s="83"/>
      <c r="GU816" s="83"/>
      <c r="GV816" s="83"/>
      <c r="GW816" s="83"/>
      <c r="GX816" s="83"/>
      <c r="GY816" s="83"/>
      <c r="GZ816" s="83"/>
      <c r="HA816" s="83"/>
      <c r="HB816" s="83"/>
      <c r="HC816" s="83"/>
      <c r="HD816" s="83"/>
      <c r="HE816" s="83"/>
      <c r="HF816" s="83"/>
      <c r="HG816" s="83"/>
      <c r="HH816" s="83"/>
      <c r="HI816" s="83"/>
      <c r="HJ816" s="83"/>
      <c r="HK816" s="83"/>
      <c r="HL816" s="83"/>
      <c r="HM816" s="83"/>
      <c r="HN816" s="83"/>
      <c r="HO816" s="83"/>
      <c r="HP816" s="83"/>
      <c r="HQ816" s="83"/>
      <c r="HR816" s="83"/>
      <c r="HS816" s="83"/>
      <c r="HT816" s="83"/>
      <c r="HU816" s="83"/>
      <c r="HV816" s="83"/>
      <c r="HW816" s="83"/>
      <c r="HX816" s="83"/>
      <c r="HY816" s="83"/>
      <c r="HZ816" s="83"/>
      <c r="IA816" s="83"/>
      <c r="IB816" s="83"/>
      <c r="IC816" s="83"/>
      <c r="ID816" s="83"/>
      <c r="IE816" s="83"/>
      <c r="IF816" s="83"/>
      <c r="IG816" s="83"/>
      <c r="IH816" s="83"/>
      <c r="II816" s="83"/>
      <c r="IJ816" s="83"/>
      <c r="IK816" s="83"/>
      <c r="IL816" s="83"/>
      <c r="IM816" s="83"/>
      <c r="IN816" s="83"/>
      <c r="IO816" s="83"/>
      <c r="IP816" s="83"/>
      <c r="IQ816" s="83"/>
      <c r="IR816" s="83"/>
      <c r="IS816" s="83"/>
      <c r="IT816" s="83"/>
      <c r="IU816" s="83"/>
      <c r="IV816" s="83"/>
      <c r="IW816" s="83"/>
    </row>
    <row r="817" spans="1:56" ht="12.95" customHeight="1">
      <c r="A817" s="73" t="s">
        <v>848</v>
      </c>
      <c r="B817" s="293"/>
      <c r="C817" s="293"/>
      <c r="D817" s="469">
        <v>210020225</v>
      </c>
      <c r="E817" s="721" t="s">
        <v>4539</v>
      </c>
      <c r="F817" s="293"/>
      <c r="G817" s="493"/>
      <c r="H817" s="37" t="s">
        <v>2500</v>
      </c>
      <c r="I817" s="246" t="s">
        <v>887</v>
      </c>
      <c r="J817" s="39" t="s">
        <v>2501</v>
      </c>
      <c r="K817" s="37" t="s">
        <v>104</v>
      </c>
      <c r="L817" s="158"/>
      <c r="M817" s="39"/>
      <c r="N817" s="37" t="s">
        <v>106</v>
      </c>
      <c r="O817" s="39" t="s">
        <v>107</v>
      </c>
      <c r="P817" s="37" t="s">
        <v>108</v>
      </c>
      <c r="Q817" s="39" t="s">
        <v>435</v>
      </c>
      <c r="R817" s="41" t="s">
        <v>110</v>
      </c>
      <c r="S817" s="37" t="s">
        <v>107</v>
      </c>
      <c r="T817" s="39" t="s">
        <v>122</v>
      </c>
      <c r="U817" s="37" t="s">
        <v>112</v>
      </c>
      <c r="V817" s="89">
        <v>60</v>
      </c>
      <c r="W817" s="39" t="s">
        <v>113</v>
      </c>
      <c r="X817" s="39"/>
      <c r="Y817" s="60"/>
      <c r="Z817" s="38"/>
      <c r="AA817" s="719"/>
      <c r="AB817" s="720">
        <v>90</v>
      </c>
      <c r="AC817" s="719">
        <v>10</v>
      </c>
      <c r="AD817" s="162" t="s">
        <v>129</v>
      </c>
      <c r="AE817" s="162" t="s">
        <v>115</v>
      </c>
      <c r="AF817" s="92">
        <v>50</v>
      </c>
      <c r="AG817" s="79">
        <v>287.5</v>
      </c>
      <c r="AH817" s="164">
        <v>14375</v>
      </c>
      <c r="AI817" s="165">
        <v>16100.000000000002</v>
      </c>
      <c r="AJ817" s="166"/>
      <c r="AK817" s="166"/>
      <c r="AL817" s="166"/>
      <c r="AM817" s="37" t="s">
        <v>116</v>
      </c>
      <c r="AN817" s="37"/>
      <c r="AO817" s="37"/>
      <c r="AP817" s="37"/>
      <c r="AQ817" s="37"/>
      <c r="AR817" s="37" t="s">
        <v>2511</v>
      </c>
      <c r="AS817" s="37"/>
      <c r="AT817" s="37"/>
      <c r="AU817" s="37"/>
      <c r="AV817" s="87"/>
      <c r="AW817" s="87"/>
      <c r="AX817" s="87"/>
      <c r="AY817" s="87"/>
      <c r="AZ817" s="450"/>
      <c r="BD817" s="49">
        <v>659</v>
      </c>
    </row>
    <row r="818" spans="1:56" ht="12.95" customHeight="1">
      <c r="A818" s="73" t="s">
        <v>848</v>
      </c>
      <c r="B818" s="228"/>
      <c r="C818" s="228"/>
      <c r="D818" s="143">
        <v>210020226</v>
      </c>
      <c r="E818" s="231" t="s">
        <v>1571</v>
      </c>
      <c r="F818" s="233">
        <v>22100407</v>
      </c>
      <c r="G818" s="153"/>
      <c r="H818" s="37" t="s">
        <v>2500</v>
      </c>
      <c r="I818" s="246" t="s">
        <v>887</v>
      </c>
      <c r="J818" s="39" t="s">
        <v>2501</v>
      </c>
      <c r="K818" s="37" t="s">
        <v>104</v>
      </c>
      <c r="L818" s="158"/>
      <c r="M818" s="39"/>
      <c r="N818" s="37" t="s">
        <v>106</v>
      </c>
      <c r="O818" s="39" t="s">
        <v>107</v>
      </c>
      <c r="P818" s="37" t="s">
        <v>108</v>
      </c>
      <c r="Q818" s="39" t="s">
        <v>2156</v>
      </c>
      <c r="R818" s="41" t="s">
        <v>110</v>
      </c>
      <c r="S818" s="37" t="s">
        <v>107</v>
      </c>
      <c r="T818" s="39" t="s">
        <v>122</v>
      </c>
      <c r="U818" s="37" t="s">
        <v>112</v>
      </c>
      <c r="V818" s="89">
        <v>60</v>
      </c>
      <c r="W818" s="39" t="s">
        <v>113</v>
      </c>
      <c r="X818" s="39"/>
      <c r="Y818" s="60"/>
      <c r="Z818" s="38"/>
      <c r="AA818" s="38"/>
      <c r="AB818" s="187">
        <v>90</v>
      </c>
      <c r="AC818" s="38">
        <v>10</v>
      </c>
      <c r="AD818" s="162" t="s">
        <v>129</v>
      </c>
      <c r="AE818" s="162" t="s">
        <v>115</v>
      </c>
      <c r="AF818" s="92">
        <v>252</v>
      </c>
      <c r="AG818" s="79">
        <v>129</v>
      </c>
      <c r="AH818" s="164">
        <v>0</v>
      </c>
      <c r="AI818" s="165">
        <f>AH818*1.12</f>
        <v>0</v>
      </c>
      <c r="AJ818" s="166"/>
      <c r="AK818" s="166"/>
      <c r="AL818" s="166"/>
      <c r="AM818" s="37" t="s">
        <v>116</v>
      </c>
      <c r="AN818" s="37"/>
      <c r="AO818" s="37"/>
      <c r="AP818" s="37"/>
      <c r="AQ818" s="37"/>
      <c r="AR818" s="37" t="s">
        <v>2512</v>
      </c>
      <c r="AS818" s="37"/>
      <c r="AT818" s="37"/>
      <c r="AU818" s="37"/>
      <c r="AV818" s="87"/>
      <c r="AW818" s="87"/>
      <c r="AX818" s="87"/>
      <c r="AY818" s="87"/>
      <c r="AZ818" s="168"/>
      <c r="BA818" s="168"/>
      <c r="BB818" s="168"/>
      <c r="BC818" s="168"/>
      <c r="BD818" s="49">
        <v>660</v>
      </c>
    </row>
    <row r="819" spans="1:56" ht="12.95" customHeight="1">
      <c r="A819" s="73" t="s">
        <v>848</v>
      </c>
      <c r="B819" s="293"/>
      <c r="C819" s="293"/>
      <c r="D819" s="469">
        <v>210020226</v>
      </c>
      <c r="E819" s="721" t="s">
        <v>4540</v>
      </c>
      <c r="F819" s="293"/>
      <c r="G819" s="493"/>
      <c r="H819" s="37" t="s">
        <v>2500</v>
      </c>
      <c r="I819" s="246" t="s">
        <v>887</v>
      </c>
      <c r="J819" s="39" t="s">
        <v>2501</v>
      </c>
      <c r="K819" s="37" t="s">
        <v>104</v>
      </c>
      <c r="L819" s="158"/>
      <c r="M819" s="39"/>
      <c r="N819" s="37" t="s">
        <v>106</v>
      </c>
      <c r="O819" s="39" t="s">
        <v>107</v>
      </c>
      <c r="P819" s="37" t="s">
        <v>108</v>
      </c>
      <c r="Q819" s="39" t="s">
        <v>435</v>
      </c>
      <c r="R819" s="41" t="s">
        <v>110</v>
      </c>
      <c r="S819" s="37" t="s">
        <v>107</v>
      </c>
      <c r="T819" s="39" t="s">
        <v>122</v>
      </c>
      <c r="U819" s="37" t="s">
        <v>112</v>
      </c>
      <c r="V819" s="89">
        <v>60</v>
      </c>
      <c r="W819" s="39" t="s">
        <v>113</v>
      </c>
      <c r="X819" s="39"/>
      <c r="Y819" s="60"/>
      <c r="Z819" s="38"/>
      <c r="AA819" s="719"/>
      <c r="AB819" s="720">
        <v>90</v>
      </c>
      <c r="AC819" s="719">
        <v>10</v>
      </c>
      <c r="AD819" s="162" t="s">
        <v>129</v>
      </c>
      <c r="AE819" s="162" t="s">
        <v>115</v>
      </c>
      <c r="AF819" s="92">
        <v>252</v>
      </c>
      <c r="AG819" s="79">
        <v>129</v>
      </c>
      <c r="AH819" s="164">
        <v>32508</v>
      </c>
      <c r="AI819" s="165">
        <v>36408.960000000006</v>
      </c>
      <c r="AJ819" s="166"/>
      <c r="AK819" s="166"/>
      <c r="AL819" s="166"/>
      <c r="AM819" s="37" t="s">
        <v>116</v>
      </c>
      <c r="AN819" s="37"/>
      <c r="AO819" s="37"/>
      <c r="AP819" s="37"/>
      <c r="AQ819" s="37"/>
      <c r="AR819" s="37" t="s">
        <v>2512</v>
      </c>
      <c r="AS819" s="37"/>
      <c r="AT819" s="37"/>
      <c r="AU819" s="37"/>
      <c r="AV819" s="87"/>
      <c r="AW819" s="87"/>
      <c r="AX819" s="87"/>
      <c r="AY819" s="87"/>
      <c r="AZ819" s="450"/>
      <c r="BD819" s="49">
        <v>661</v>
      </c>
    </row>
    <row r="820" spans="1:56" ht="12.95" customHeight="1">
      <c r="A820" s="73" t="s">
        <v>848</v>
      </c>
      <c r="B820" s="228"/>
      <c r="C820" s="228"/>
      <c r="D820" s="143">
        <v>210029608</v>
      </c>
      <c r="E820" s="231" t="s">
        <v>1572</v>
      </c>
      <c r="F820" s="233">
        <v>22100408</v>
      </c>
      <c r="G820" s="153"/>
      <c r="H820" s="37" t="s">
        <v>2500</v>
      </c>
      <c r="I820" s="246" t="s">
        <v>887</v>
      </c>
      <c r="J820" s="39" t="s">
        <v>2501</v>
      </c>
      <c r="K820" s="37" t="s">
        <v>104</v>
      </c>
      <c r="L820" s="158"/>
      <c r="M820" s="39"/>
      <c r="N820" s="37" t="s">
        <v>106</v>
      </c>
      <c r="O820" s="39" t="s">
        <v>107</v>
      </c>
      <c r="P820" s="37" t="s">
        <v>108</v>
      </c>
      <c r="Q820" s="39" t="s">
        <v>2156</v>
      </c>
      <c r="R820" s="41" t="s">
        <v>110</v>
      </c>
      <c r="S820" s="37" t="s">
        <v>107</v>
      </c>
      <c r="T820" s="39" t="s">
        <v>122</v>
      </c>
      <c r="U820" s="37" t="s">
        <v>112</v>
      </c>
      <c r="V820" s="89">
        <v>60</v>
      </c>
      <c r="W820" s="39" t="s">
        <v>113</v>
      </c>
      <c r="X820" s="39"/>
      <c r="Y820" s="60"/>
      <c r="Z820" s="38"/>
      <c r="AA820" s="38"/>
      <c r="AB820" s="187">
        <v>90</v>
      </c>
      <c r="AC820" s="38">
        <v>10</v>
      </c>
      <c r="AD820" s="162" t="s">
        <v>129</v>
      </c>
      <c r="AE820" s="162" t="s">
        <v>115</v>
      </c>
      <c r="AF820" s="92">
        <v>150</v>
      </c>
      <c r="AG820" s="79">
        <v>390</v>
      </c>
      <c r="AH820" s="164">
        <v>0</v>
      </c>
      <c r="AI820" s="165">
        <f>AH820*1.12</f>
        <v>0</v>
      </c>
      <c r="AJ820" s="166"/>
      <c r="AK820" s="166"/>
      <c r="AL820" s="166"/>
      <c r="AM820" s="37" t="s">
        <v>116</v>
      </c>
      <c r="AN820" s="37"/>
      <c r="AO820" s="37"/>
      <c r="AP820" s="37"/>
      <c r="AQ820" s="37"/>
      <c r="AR820" s="37" t="s">
        <v>2513</v>
      </c>
      <c r="AS820" s="37"/>
      <c r="AT820" s="37"/>
      <c r="AU820" s="37"/>
      <c r="AV820" s="87"/>
      <c r="AW820" s="87"/>
      <c r="AX820" s="87"/>
      <c r="AY820" s="87"/>
      <c r="AZ820" s="450"/>
      <c r="BA820" s="450"/>
      <c r="BB820" s="168"/>
      <c r="BC820" s="168"/>
      <c r="BD820" s="49">
        <v>662</v>
      </c>
    </row>
    <row r="821" spans="1:56" ht="12.95" customHeight="1">
      <c r="A821" s="73" t="s">
        <v>848</v>
      </c>
      <c r="B821" s="293"/>
      <c r="C821" s="293"/>
      <c r="D821" s="469">
        <v>210029608</v>
      </c>
      <c r="E821" s="721" t="s">
        <v>4541</v>
      </c>
      <c r="F821" s="293"/>
      <c r="G821" s="493"/>
      <c r="H821" s="37" t="s">
        <v>2500</v>
      </c>
      <c r="I821" s="246" t="s">
        <v>887</v>
      </c>
      <c r="J821" s="39" t="s">
        <v>2501</v>
      </c>
      <c r="K821" s="37" t="s">
        <v>104</v>
      </c>
      <c r="L821" s="158"/>
      <c r="M821" s="39"/>
      <c r="N821" s="37" t="s">
        <v>106</v>
      </c>
      <c r="O821" s="39" t="s">
        <v>107</v>
      </c>
      <c r="P821" s="37" t="s">
        <v>108</v>
      </c>
      <c r="Q821" s="39" t="s">
        <v>435</v>
      </c>
      <c r="R821" s="41" t="s">
        <v>110</v>
      </c>
      <c r="S821" s="37" t="s">
        <v>107</v>
      </c>
      <c r="T821" s="39" t="s">
        <v>122</v>
      </c>
      <c r="U821" s="37" t="s">
        <v>112</v>
      </c>
      <c r="V821" s="89">
        <v>60</v>
      </c>
      <c r="W821" s="39" t="s">
        <v>113</v>
      </c>
      <c r="X821" s="39"/>
      <c r="Y821" s="60"/>
      <c r="Z821" s="38"/>
      <c r="AA821" s="719"/>
      <c r="AB821" s="720">
        <v>90</v>
      </c>
      <c r="AC821" s="719">
        <v>10</v>
      </c>
      <c r="AD821" s="162" t="s">
        <v>129</v>
      </c>
      <c r="AE821" s="162" t="s">
        <v>115</v>
      </c>
      <c r="AF821" s="92">
        <v>150</v>
      </c>
      <c r="AG821" s="79">
        <v>390</v>
      </c>
      <c r="AH821" s="164">
        <v>58500</v>
      </c>
      <c r="AI821" s="165">
        <v>65520.000000000007</v>
      </c>
      <c r="AJ821" s="166"/>
      <c r="AK821" s="166"/>
      <c r="AL821" s="166"/>
      <c r="AM821" s="37" t="s">
        <v>116</v>
      </c>
      <c r="AN821" s="37"/>
      <c r="AO821" s="37"/>
      <c r="AP821" s="37"/>
      <c r="AQ821" s="37"/>
      <c r="AR821" s="37" t="s">
        <v>2513</v>
      </c>
      <c r="AS821" s="37"/>
      <c r="AT821" s="37"/>
      <c r="AU821" s="37"/>
      <c r="AV821" s="87"/>
      <c r="AW821" s="87"/>
      <c r="AX821" s="87"/>
      <c r="AY821" s="87"/>
      <c r="AZ821" s="450"/>
      <c r="BD821" s="49">
        <v>663</v>
      </c>
    </row>
    <row r="822" spans="1:56" ht="12.95" customHeight="1">
      <c r="A822" s="73" t="s">
        <v>848</v>
      </c>
      <c r="B822" s="228"/>
      <c r="C822" s="228"/>
      <c r="D822" s="143">
        <v>210034570</v>
      </c>
      <c r="E822" s="231" t="s">
        <v>1573</v>
      </c>
      <c r="F822" s="233">
        <v>22100409</v>
      </c>
      <c r="G822" s="153"/>
      <c r="H822" s="37" t="s">
        <v>2500</v>
      </c>
      <c r="I822" s="246" t="s">
        <v>887</v>
      </c>
      <c r="J822" s="39" t="s">
        <v>2501</v>
      </c>
      <c r="K822" s="37" t="s">
        <v>104</v>
      </c>
      <c r="L822" s="158"/>
      <c r="M822" s="39"/>
      <c r="N822" s="37" t="s">
        <v>106</v>
      </c>
      <c r="O822" s="39" t="s">
        <v>107</v>
      </c>
      <c r="P822" s="37" t="s">
        <v>108</v>
      </c>
      <c r="Q822" s="39" t="s">
        <v>2156</v>
      </c>
      <c r="R822" s="41" t="s">
        <v>110</v>
      </c>
      <c r="S822" s="37" t="s">
        <v>107</v>
      </c>
      <c r="T822" s="39" t="s">
        <v>122</v>
      </c>
      <c r="U822" s="37" t="s">
        <v>112</v>
      </c>
      <c r="V822" s="89">
        <v>60</v>
      </c>
      <c r="W822" s="39" t="s">
        <v>113</v>
      </c>
      <c r="X822" s="39"/>
      <c r="Y822" s="60"/>
      <c r="Z822" s="38"/>
      <c r="AA822" s="38"/>
      <c r="AB822" s="187">
        <v>90</v>
      </c>
      <c r="AC822" s="38">
        <v>10</v>
      </c>
      <c r="AD822" s="162" t="s">
        <v>129</v>
      </c>
      <c r="AE822" s="162" t="s">
        <v>115</v>
      </c>
      <c r="AF822" s="92">
        <v>100</v>
      </c>
      <c r="AG822" s="79">
        <v>150</v>
      </c>
      <c r="AH822" s="164">
        <v>0</v>
      </c>
      <c r="AI822" s="165">
        <f>AH822*1.12</f>
        <v>0</v>
      </c>
      <c r="AJ822" s="166"/>
      <c r="AK822" s="166"/>
      <c r="AL822" s="166"/>
      <c r="AM822" s="37" t="s">
        <v>116</v>
      </c>
      <c r="AN822" s="37"/>
      <c r="AO822" s="37"/>
      <c r="AP822" s="37"/>
      <c r="AQ822" s="37"/>
      <c r="AR822" s="37" t="s">
        <v>2514</v>
      </c>
      <c r="AS822" s="37"/>
      <c r="AT822" s="37"/>
      <c r="AU822" s="37"/>
      <c r="AV822" s="87"/>
      <c r="AW822" s="87"/>
      <c r="AX822" s="87"/>
      <c r="AY822" s="87"/>
      <c r="AZ822" s="168"/>
      <c r="BA822" s="168"/>
      <c r="BB822" s="168"/>
      <c r="BC822" s="168"/>
      <c r="BD822" s="49">
        <v>664</v>
      </c>
    </row>
    <row r="823" spans="1:56" ht="12.95" customHeight="1">
      <c r="A823" s="73" t="s">
        <v>848</v>
      </c>
      <c r="B823" s="293"/>
      <c r="C823" s="293"/>
      <c r="D823" s="469">
        <v>210034570</v>
      </c>
      <c r="E823" s="721" t="s">
        <v>4542</v>
      </c>
      <c r="F823" s="293"/>
      <c r="G823" s="493"/>
      <c r="H823" s="37" t="s">
        <v>2500</v>
      </c>
      <c r="I823" s="246" t="s">
        <v>887</v>
      </c>
      <c r="J823" s="39" t="s">
        <v>2501</v>
      </c>
      <c r="K823" s="37" t="s">
        <v>104</v>
      </c>
      <c r="L823" s="158"/>
      <c r="M823" s="39"/>
      <c r="N823" s="37" t="s">
        <v>106</v>
      </c>
      <c r="O823" s="39" t="s">
        <v>107</v>
      </c>
      <c r="P823" s="37" t="s">
        <v>108</v>
      </c>
      <c r="Q823" s="39" t="s">
        <v>435</v>
      </c>
      <c r="R823" s="41" t="s">
        <v>110</v>
      </c>
      <c r="S823" s="37" t="s">
        <v>107</v>
      </c>
      <c r="T823" s="39" t="s">
        <v>122</v>
      </c>
      <c r="U823" s="37" t="s">
        <v>112</v>
      </c>
      <c r="V823" s="89">
        <v>60</v>
      </c>
      <c r="W823" s="39" t="s">
        <v>113</v>
      </c>
      <c r="X823" s="39"/>
      <c r="Y823" s="60"/>
      <c r="Z823" s="38"/>
      <c r="AA823" s="719"/>
      <c r="AB823" s="720">
        <v>90</v>
      </c>
      <c r="AC823" s="719">
        <v>10</v>
      </c>
      <c r="AD823" s="162" t="s">
        <v>129</v>
      </c>
      <c r="AE823" s="162" t="s">
        <v>115</v>
      </c>
      <c r="AF823" s="92">
        <v>100</v>
      </c>
      <c r="AG823" s="79">
        <v>150</v>
      </c>
      <c r="AH823" s="164">
        <v>15000</v>
      </c>
      <c r="AI823" s="165">
        <v>16800</v>
      </c>
      <c r="AJ823" s="166"/>
      <c r="AK823" s="166"/>
      <c r="AL823" s="166"/>
      <c r="AM823" s="37" t="s">
        <v>116</v>
      </c>
      <c r="AN823" s="37"/>
      <c r="AO823" s="37"/>
      <c r="AP823" s="37"/>
      <c r="AQ823" s="37"/>
      <c r="AR823" s="37" t="s">
        <v>2514</v>
      </c>
      <c r="AS823" s="37"/>
      <c r="AT823" s="37"/>
      <c r="AU823" s="37"/>
      <c r="AV823" s="87"/>
      <c r="AW823" s="87"/>
      <c r="AX823" s="87"/>
      <c r="AY823" s="87"/>
      <c r="AZ823" s="450"/>
      <c r="BD823" s="49">
        <v>665</v>
      </c>
    </row>
    <row r="824" spans="1:56" ht="12.95" customHeight="1">
      <c r="A824" s="73" t="s">
        <v>848</v>
      </c>
      <c r="B824" s="228"/>
      <c r="C824" s="228"/>
      <c r="D824" s="143">
        <v>210034571</v>
      </c>
      <c r="E824" s="231" t="s">
        <v>1574</v>
      </c>
      <c r="F824" s="233">
        <v>22100410</v>
      </c>
      <c r="G824" s="153"/>
      <c r="H824" s="37" t="s">
        <v>2500</v>
      </c>
      <c r="I824" s="246" t="s">
        <v>887</v>
      </c>
      <c r="J824" s="39" t="s">
        <v>2501</v>
      </c>
      <c r="K824" s="37" t="s">
        <v>104</v>
      </c>
      <c r="L824" s="158"/>
      <c r="M824" s="39"/>
      <c r="N824" s="37" t="s">
        <v>106</v>
      </c>
      <c r="O824" s="39" t="s">
        <v>107</v>
      </c>
      <c r="P824" s="37" t="s">
        <v>108</v>
      </c>
      <c r="Q824" s="39" t="s">
        <v>2156</v>
      </c>
      <c r="R824" s="41" t="s">
        <v>110</v>
      </c>
      <c r="S824" s="37" t="s">
        <v>107</v>
      </c>
      <c r="T824" s="39" t="s">
        <v>122</v>
      </c>
      <c r="U824" s="37" t="s">
        <v>112</v>
      </c>
      <c r="V824" s="89">
        <v>60</v>
      </c>
      <c r="W824" s="39" t="s">
        <v>113</v>
      </c>
      <c r="X824" s="39"/>
      <c r="Y824" s="60"/>
      <c r="Z824" s="38"/>
      <c r="AA824" s="38"/>
      <c r="AB824" s="187">
        <v>90</v>
      </c>
      <c r="AC824" s="38">
        <v>10</v>
      </c>
      <c r="AD824" s="162" t="s">
        <v>129</v>
      </c>
      <c r="AE824" s="162" t="s">
        <v>115</v>
      </c>
      <c r="AF824" s="92">
        <v>54</v>
      </c>
      <c r="AG824" s="79">
        <v>175</v>
      </c>
      <c r="AH824" s="164">
        <v>0</v>
      </c>
      <c r="AI824" s="165">
        <f>AH824*1.12</f>
        <v>0</v>
      </c>
      <c r="AJ824" s="166"/>
      <c r="AK824" s="166"/>
      <c r="AL824" s="166"/>
      <c r="AM824" s="37" t="s">
        <v>116</v>
      </c>
      <c r="AN824" s="37"/>
      <c r="AO824" s="37"/>
      <c r="AP824" s="37"/>
      <c r="AQ824" s="37"/>
      <c r="AR824" s="37" t="s">
        <v>2515</v>
      </c>
      <c r="AS824" s="37"/>
      <c r="AT824" s="37"/>
      <c r="AU824" s="37"/>
      <c r="AV824" s="87"/>
      <c r="AW824" s="87"/>
      <c r="AX824" s="87"/>
      <c r="AY824" s="87"/>
      <c r="AZ824" s="168"/>
      <c r="BA824" s="168"/>
      <c r="BB824" s="168"/>
      <c r="BC824" s="168"/>
      <c r="BD824" s="49">
        <v>666</v>
      </c>
    </row>
    <row r="825" spans="1:56" ht="12.95" customHeight="1">
      <c r="A825" s="73" t="s">
        <v>848</v>
      </c>
      <c r="B825" s="293"/>
      <c r="C825" s="293"/>
      <c r="D825" s="469">
        <v>210034571</v>
      </c>
      <c r="E825" s="721" t="s">
        <v>4543</v>
      </c>
      <c r="F825" s="293"/>
      <c r="G825" s="493"/>
      <c r="H825" s="37" t="s">
        <v>2500</v>
      </c>
      <c r="I825" s="246" t="s">
        <v>887</v>
      </c>
      <c r="J825" s="39" t="s">
        <v>2501</v>
      </c>
      <c r="K825" s="37" t="s">
        <v>104</v>
      </c>
      <c r="L825" s="158"/>
      <c r="M825" s="39"/>
      <c r="N825" s="37" t="s">
        <v>106</v>
      </c>
      <c r="O825" s="39" t="s">
        <v>107</v>
      </c>
      <c r="P825" s="37" t="s">
        <v>108</v>
      </c>
      <c r="Q825" s="39" t="s">
        <v>435</v>
      </c>
      <c r="R825" s="41" t="s">
        <v>110</v>
      </c>
      <c r="S825" s="37" t="s">
        <v>107</v>
      </c>
      <c r="T825" s="39" t="s">
        <v>122</v>
      </c>
      <c r="U825" s="37" t="s">
        <v>112</v>
      </c>
      <c r="V825" s="89">
        <v>60</v>
      </c>
      <c r="W825" s="39" t="s">
        <v>113</v>
      </c>
      <c r="X825" s="39"/>
      <c r="Y825" s="60"/>
      <c r="Z825" s="38"/>
      <c r="AA825" s="719"/>
      <c r="AB825" s="720">
        <v>90</v>
      </c>
      <c r="AC825" s="719">
        <v>10</v>
      </c>
      <c r="AD825" s="162" t="s">
        <v>129</v>
      </c>
      <c r="AE825" s="162" t="s">
        <v>115</v>
      </c>
      <c r="AF825" s="92">
        <v>54</v>
      </c>
      <c r="AG825" s="79">
        <v>175</v>
      </c>
      <c r="AH825" s="164">
        <v>9450</v>
      </c>
      <c r="AI825" s="165">
        <v>10584.000000000002</v>
      </c>
      <c r="AJ825" s="166"/>
      <c r="AK825" s="166"/>
      <c r="AL825" s="166"/>
      <c r="AM825" s="37" t="s">
        <v>116</v>
      </c>
      <c r="AN825" s="37"/>
      <c r="AO825" s="37"/>
      <c r="AP825" s="37"/>
      <c r="AQ825" s="37"/>
      <c r="AR825" s="37" t="s">
        <v>2515</v>
      </c>
      <c r="AS825" s="37"/>
      <c r="AT825" s="37"/>
      <c r="AU825" s="37"/>
      <c r="AV825" s="87"/>
      <c r="AW825" s="87"/>
      <c r="AX825" s="87"/>
      <c r="AY825" s="87"/>
      <c r="AZ825" s="450"/>
      <c r="BD825" s="49">
        <v>667</v>
      </c>
    </row>
    <row r="826" spans="1:56" ht="12.95" customHeight="1">
      <c r="A826" s="73" t="s">
        <v>848</v>
      </c>
      <c r="B826" s="228"/>
      <c r="C826" s="228"/>
      <c r="D826" s="143">
        <v>210019295</v>
      </c>
      <c r="E826" s="231" t="s">
        <v>1575</v>
      </c>
      <c r="F826" s="233">
        <v>22100411</v>
      </c>
      <c r="G826" s="153"/>
      <c r="H826" s="37" t="s">
        <v>2516</v>
      </c>
      <c r="I826" s="246" t="s">
        <v>887</v>
      </c>
      <c r="J826" s="39" t="s">
        <v>2517</v>
      </c>
      <c r="K826" s="37" t="s">
        <v>104</v>
      </c>
      <c r="L826" s="158"/>
      <c r="M826" s="39"/>
      <c r="N826" s="37" t="s">
        <v>106</v>
      </c>
      <c r="O826" s="39" t="s">
        <v>107</v>
      </c>
      <c r="P826" s="37" t="s">
        <v>108</v>
      </c>
      <c r="Q826" s="39" t="s">
        <v>2156</v>
      </c>
      <c r="R826" s="41" t="s">
        <v>110</v>
      </c>
      <c r="S826" s="37" t="s">
        <v>107</v>
      </c>
      <c r="T826" s="39" t="s">
        <v>122</v>
      </c>
      <c r="U826" s="37" t="s">
        <v>112</v>
      </c>
      <c r="V826" s="89">
        <v>60</v>
      </c>
      <c r="W826" s="39" t="s">
        <v>113</v>
      </c>
      <c r="X826" s="39"/>
      <c r="Y826" s="60"/>
      <c r="Z826" s="38"/>
      <c r="AA826" s="38"/>
      <c r="AB826" s="187">
        <v>90</v>
      </c>
      <c r="AC826" s="38">
        <v>10</v>
      </c>
      <c r="AD826" s="162" t="s">
        <v>129</v>
      </c>
      <c r="AE826" s="162" t="s">
        <v>115</v>
      </c>
      <c r="AF826" s="92">
        <v>16</v>
      </c>
      <c r="AG826" s="79">
        <v>379.16</v>
      </c>
      <c r="AH826" s="164">
        <v>0</v>
      </c>
      <c r="AI826" s="165">
        <f>AH826*1.12</f>
        <v>0</v>
      </c>
      <c r="AJ826" s="166"/>
      <c r="AK826" s="166"/>
      <c r="AL826" s="166"/>
      <c r="AM826" s="37" t="s">
        <v>116</v>
      </c>
      <c r="AN826" s="37"/>
      <c r="AO826" s="37"/>
      <c r="AP826" s="37"/>
      <c r="AQ826" s="37"/>
      <c r="AR826" s="37" t="s">
        <v>2518</v>
      </c>
      <c r="AS826" s="37"/>
      <c r="AT826" s="37"/>
      <c r="AU826" s="37"/>
      <c r="AV826" s="87"/>
      <c r="AW826" s="87"/>
      <c r="AX826" s="87"/>
      <c r="AY826" s="87"/>
      <c r="AZ826" s="168"/>
      <c r="BA826" s="168"/>
      <c r="BB826" s="168"/>
      <c r="BC826" s="168"/>
      <c r="BD826" s="49">
        <v>668</v>
      </c>
    </row>
    <row r="827" spans="1:56" ht="12.95" customHeight="1">
      <c r="A827" s="73" t="s">
        <v>848</v>
      </c>
      <c r="B827" s="293"/>
      <c r="C827" s="293"/>
      <c r="D827" s="469">
        <v>210019295</v>
      </c>
      <c r="E827" s="721" t="s">
        <v>4544</v>
      </c>
      <c r="F827" s="293"/>
      <c r="G827" s="493"/>
      <c r="H827" s="37" t="s">
        <v>2516</v>
      </c>
      <c r="I827" s="246" t="s">
        <v>887</v>
      </c>
      <c r="J827" s="39" t="s">
        <v>2517</v>
      </c>
      <c r="K827" s="37" t="s">
        <v>104</v>
      </c>
      <c r="L827" s="158"/>
      <c r="M827" s="39"/>
      <c r="N827" s="37" t="s">
        <v>106</v>
      </c>
      <c r="O827" s="39" t="s">
        <v>107</v>
      </c>
      <c r="P827" s="37" t="s">
        <v>108</v>
      </c>
      <c r="Q827" s="39" t="s">
        <v>435</v>
      </c>
      <c r="R827" s="41" t="s">
        <v>110</v>
      </c>
      <c r="S827" s="37" t="s">
        <v>107</v>
      </c>
      <c r="T827" s="39" t="s">
        <v>122</v>
      </c>
      <c r="U827" s="37" t="s">
        <v>112</v>
      </c>
      <c r="V827" s="89">
        <v>60</v>
      </c>
      <c r="W827" s="39" t="s">
        <v>113</v>
      </c>
      <c r="X827" s="39"/>
      <c r="Y827" s="60"/>
      <c r="Z827" s="38"/>
      <c r="AA827" s="719"/>
      <c r="AB827" s="720">
        <v>90</v>
      </c>
      <c r="AC827" s="719">
        <v>10</v>
      </c>
      <c r="AD827" s="162" t="s">
        <v>129</v>
      </c>
      <c r="AE827" s="162" t="s">
        <v>115</v>
      </c>
      <c r="AF827" s="92">
        <v>16</v>
      </c>
      <c r="AG827" s="79">
        <v>379.16</v>
      </c>
      <c r="AH827" s="164">
        <v>6066.56</v>
      </c>
      <c r="AI827" s="165">
        <v>6794.5472000000009</v>
      </c>
      <c r="AJ827" s="166"/>
      <c r="AK827" s="166"/>
      <c r="AL827" s="166"/>
      <c r="AM827" s="37" t="s">
        <v>116</v>
      </c>
      <c r="AN827" s="37"/>
      <c r="AO827" s="37"/>
      <c r="AP827" s="37"/>
      <c r="AQ827" s="37"/>
      <c r="AR827" s="37" t="s">
        <v>2518</v>
      </c>
      <c r="AS827" s="37"/>
      <c r="AT827" s="37"/>
      <c r="AU827" s="37"/>
      <c r="AV827" s="87"/>
      <c r="AW827" s="87"/>
      <c r="AX827" s="87"/>
      <c r="AY827" s="87"/>
      <c r="AZ827" s="450"/>
      <c r="BD827" s="49">
        <v>669</v>
      </c>
    </row>
    <row r="828" spans="1:56" ht="12.95" customHeight="1">
      <c r="A828" s="73" t="s">
        <v>350</v>
      </c>
      <c r="B828" s="228"/>
      <c r="C828" s="228"/>
      <c r="D828" s="143">
        <v>120001778</v>
      </c>
      <c r="E828" s="231" t="s">
        <v>3676</v>
      </c>
      <c r="F828" s="233">
        <v>22100687</v>
      </c>
      <c r="G828" s="153"/>
      <c r="H828" s="37" t="s">
        <v>334</v>
      </c>
      <c r="I828" s="246" t="s">
        <v>335</v>
      </c>
      <c r="J828" s="37" t="s">
        <v>336</v>
      </c>
      <c r="K828" s="37" t="s">
        <v>104</v>
      </c>
      <c r="L828" s="158" t="s">
        <v>105</v>
      </c>
      <c r="M828" s="37"/>
      <c r="N828" s="39" t="s">
        <v>106</v>
      </c>
      <c r="O828" s="39" t="s">
        <v>107</v>
      </c>
      <c r="P828" s="37" t="s">
        <v>108</v>
      </c>
      <c r="Q828" s="39" t="s">
        <v>435</v>
      </c>
      <c r="R828" s="37" t="s">
        <v>110</v>
      </c>
      <c r="S828" s="39" t="s">
        <v>107</v>
      </c>
      <c r="T828" s="37" t="s">
        <v>122</v>
      </c>
      <c r="U828" s="37" t="s">
        <v>112</v>
      </c>
      <c r="V828" s="89">
        <v>60</v>
      </c>
      <c r="W828" s="37" t="s">
        <v>113</v>
      </c>
      <c r="X828" s="39"/>
      <c r="Y828" s="39"/>
      <c r="Z828" s="39"/>
      <c r="AA828" s="60"/>
      <c r="AB828" s="38">
        <v>90</v>
      </c>
      <c r="AC828" s="38">
        <v>10</v>
      </c>
      <c r="AD828" s="162" t="s">
        <v>123</v>
      </c>
      <c r="AE828" s="186" t="s">
        <v>115</v>
      </c>
      <c r="AF828" s="163">
        <v>7</v>
      </c>
      <c r="AG828" s="92">
        <v>305803.12</v>
      </c>
      <c r="AH828" s="164">
        <f>AF828*AG828</f>
        <v>2140621.84</v>
      </c>
      <c r="AI828" s="165">
        <f t="shared" ref="AI828:AI844" si="48">AH828*1.12</f>
        <v>2397496.4608</v>
      </c>
      <c r="AJ828" s="166"/>
      <c r="AK828" s="166"/>
      <c r="AL828" s="166"/>
      <c r="AM828" s="35" t="s">
        <v>116</v>
      </c>
      <c r="AN828" s="37"/>
      <c r="AO828" s="37"/>
      <c r="AP828" s="37"/>
      <c r="AQ828" s="37"/>
      <c r="AR828" s="37" t="s">
        <v>2519</v>
      </c>
      <c r="AS828" s="37"/>
      <c r="AT828" s="37"/>
      <c r="AU828" s="37"/>
      <c r="AV828" s="87"/>
      <c r="AW828" s="87"/>
      <c r="AX828" s="87"/>
      <c r="AY828" s="87"/>
      <c r="AZ828" s="168"/>
      <c r="BA828" s="168"/>
      <c r="BB828" s="168"/>
      <c r="BC828" s="168"/>
      <c r="BD828" s="49">
        <v>670</v>
      </c>
    </row>
    <row r="829" spans="1:56" ht="12.95" customHeight="1">
      <c r="A829" s="73" t="s">
        <v>2136</v>
      </c>
      <c r="B829" s="228"/>
      <c r="C829" s="228"/>
      <c r="D829" s="143">
        <v>250007169</v>
      </c>
      <c r="E829" s="231" t="s">
        <v>3677</v>
      </c>
      <c r="F829" s="233">
        <v>22100519</v>
      </c>
      <c r="G829" s="234"/>
      <c r="H829" s="157" t="s">
        <v>2520</v>
      </c>
      <c r="I829" s="246" t="s">
        <v>2521</v>
      </c>
      <c r="J829" s="157" t="s">
        <v>2522</v>
      </c>
      <c r="K829" s="157" t="s">
        <v>104</v>
      </c>
      <c r="L829" s="158"/>
      <c r="M829" s="157"/>
      <c r="N829" s="159" t="s">
        <v>106</v>
      </c>
      <c r="O829" s="159" t="s">
        <v>107</v>
      </c>
      <c r="P829" s="157" t="s">
        <v>108</v>
      </c>
      <c r="Q829" s="194" t="s">
        <v>2140</v>
      </c>
      <c r="R829" s="157" t="s">
        <v>110</v>
      </c>
      <c r="S829" s="159" t="s">
        <v>107</v>
      </c>
      <c r="T829" s="157" t="s">
        <v>122</v>
      </c>
      <c r="U829" s="157" t="s">
        <v>112</v>
      </c>
      <c r="V829" s="159">
        <v>60</v>
      </c>
      <c r="W829" s="37" t="s">
        <v>113</v>
      </c>
      <c r="X829" s="159"/>
      <c r="Y829" s="159"/>
      <c r="Z829" s="159"/>
      <c r="AA829" s="160"/>
      <c r="AB829" s="161">
        <v>90</v>
      </c>
      <c r="AC829" s="161">
        <v>10</v>
      </c>
      <c r="AD829" s="162" t="s">
        <v>129</v>
      </c>
      <c r="AE829" s="157" t="s">
        <v>115</v>
      </c>
      <c r="AF829" s="163">
        <v>1</v>
      </c>
      <c r="AG829" s="92">
        <v>132249.75</v>
      </c>
      <c r="AH829" s="43">
        <v>0</v>
      </c>
      <c r="AI829" s="44">
        <f t="shared" si="48"/>
        <v>0</v>
      </c>
      <c r="AJ829" s="166"/>
      <c r="AK829" s="166"/>
      <c r="AL829" s="166"/>
      <c r="AM829" s="167" t="s">
        <v>116</v>
      </c>
      <c r="AN829" s="157"/>
      <c r="AO829" s="157"/>
      <c r="AP829" s="157"/>
      <c r="AQ829" s="157"/>
      <c r="AR829" s="37" t="s">
        <v>2523</v>
      </c>
      <c r="AS829" s="157"/>
      <c r="AT829" s="157"/>
      <c r="AU829" s="157"/>
      <c r="AV829" s="87"/>
      <c r="AW829" s="87"/>
      <c r="AX829" s="87"/>
      <c r="AY829" s="87"/>
      <c r="AZ829" s="168"/>
      <c r="BA829" s="168"/>
      <c r="BB829" s="168"/>
      <c r="BC829" s="168"/>
      <c r="BD829" s="49">
        <v>671</v>
      </c>
    </row>
    <row r="830" spans="1:56" ht="12.95" customHeight="1">
      <c r="A830" s="469" t="s">
        <v>2136</v>
      </c>
      <c r="B830" s="617"/>
      <c r="C830" s="617"/>
      <c r="D830" s="143">
        <v>250007169</v>
      </c>
      <c r="E830" s="1108" t="s">
        <v>4892</v>
      </c>
      <c r="F830" s="617"/>
      <c r="G830" s="1126"/>
      <c r="H830" s="741" t="s">
        <v>2520</v>
      </c>
      <c r="I830" s="1122" t="s">
        <v>2521</v>
      </c>
      <c r="J830" s="741" t="s">
        <v>2522</v>
      </c>
      <c r="K830" s="547" t="s">
        <v>104</v>
      </c>
      <c r="L830" s="109" t="s">
        <v>4720</v>
      </c>
      <c r="M830" s="143"/>
      <c r="N830" s="76" t="s">
        <v>106</v>
      </c>
      <c r="O830" s="469" t="s">
        <v>107</v>
      </c>
      <c r="P830" s="741" t="s">
        <v>108</v>
      </c>
      <c r="Q830" s="469" t="s">
        <v>2140</v>
      </c>
      <c r="R830" s="547" t="s">
        <v>110</v>
      </c>
      <c r="S830" s="469" t="s">
        <v>107</v>
      </c>
      <c r="T830" s="741" t="s">
        <v>122</v>
      </c>
      <c r="U830" s="741" t="s">
        <v>112</v>
      </c>
      <c r="V830" s="469">
        <v>60</v>
      </c>
      <c r="W830" s="741" t="s">
        <v>113</v>
      </c>
      <c r="X830" s="469"/>
      <c r="Y830" s="469"/>
      <c r="Z830" s="469"/>
      <c r="AA830" s="595">
        <v>0</v>
      </c>
      <c r="AB830" s="472">
        <v>90</v>
      </c>
      <c r="AC830" s="472">
        <v>10</v>
      </c>
      <c r="AD830" s="1049" t="s">
        <v>129</v>
      </c>
      <c r="AE830" s="1050" t="s">
        <v>115</v>
      </c>
      <c r="AF830" s="745">
        <v>3</v>
      </c>
      <c r="AG830" s="745">
        <v>132249.75</v>
      </c>
      <c r="AH830" s="1051">
        <v>396749.25</v>
      </c>
      <c r="AI830" s="1051">
        <f t="shared" si="48"/>
        <v>444359.16000000003</v>
      </c>
      <c r="AJ830" s="1052"/>
      <c r="AK830" s="1053"/>
      <c r="AL830" s="1053"/>
      <c r="AM830" s="466" t="s">
        <v>116</v>
      </c>
      <c r="AN830" s="741"/>
      <c r="AO830" s="741"/>
      <c r="AP830" s="741"/>
      <c r="AQ830" s="741"/>
      <c r="AR830" s="741" t="s">
        <v>2523</v>
      </c>
      <c r="AS830" s="741"/>
      <c r="AT830" s="741"/>
      <c r="AU830" s="741"/>
      <c r="AV830" s="482"/>
      <c r="AW830" s="482"/>
      <c r="AX830" s="482"/>
      <c r="AY830" s="741" t="s">
        <v>4727</v>
      </c>
      <c r="AZ830" s="1081" t="s">
        <v>4722</v>
      </c>
      <c r="BA830" s="366"/>
      <c r="BB830" s="366"/>
      <c r="BC830" s="118" t="e">
        <f>VLOOKUP(#REF!,$E$13:$BD$2009,53,0)</f>
        <v>#REF!</v>
      </c>
      <c r="BD830" s="785" t="e">
        <f>BC830+0.5</f>
        <v>#REF!</v>
      </c>
    </row>
    <row r="831" spans="1:56" ht="12.95" customHeight="1">
      <c r="A831" s="73" t="s">
        <v>333</v>
      </c>
      <c r="B831" s="228"/>
      <c r="C831" s="228"/>
      <c r="D831" s="143">
        <v>210034894</v>
      </c>
      <c r="E831" s="231" t="s">
        <v>3678</v>
      </c>
      <c r="F831" s="233">
        <v>22100584</v>
      </c>
      <c r="G831" s="383"/>
      <c r="H831" s="169" t="s">
        <v>2520</v>
      </c>
      <c r="I831" s="386" t="s">
        <v>2521</v>
      </c>
      <c r="J831" s="169" t="s">
        <v>2522</v>
      </c>
      <c r="K831" s="169" t="s">
        <v>104</v>
      </c>
      <c r="L831" s="158"/>
      <c r="M831" s="169"/>
      <c r="N831" s="171" t="s">
        <v>106</v>
      </c>
      <c r="O831" s="171" t="s">
        <v>107</v>
      </c>
      <c r="P831" s="169" t="s">
        <v>108</v>
      </c>
      <c r="Q831" s="462" t="s">
        <v>1094</v>
      </c>
      <c r="R831" s="169" t="s">
        <v>110</v>
      </c>
      <c r="S831" s="171" t="s">
        <v>107</v>
      </c>
      <c r="T831" s="169" t="s">
        <v>122</v>
      </c>
      <c r="U831" s="169" t="s">
        <v>112</v>
      </c>
      <c r="V831" s="171">
        <v>60</v>
      </c>
      <c r="W831" s="170" t="s">
        <v>113</v>
      </c>
      <c r="X831" s="171"/>
      <c r="Y831" s="171"/>
      <c r="Z831" s="171"/>
      <c r="AA831" s="172"/>
      <c r="AB831" s="173">
        <v>90</v>
      </c>
      <c r="AC831" s="173">
        <v>10</v>
      </c>
      <c r="AD831" s="174" t="s">
        <v>129</v>
      </c>
      <c r="AE831" s="169" t="s">
        <v>115</v>
      </c>
      <c r="AF831" s="175">
        <v>1</v>
      </c>
      <c r="AG831" s="176">
        <v>63940</v>
      </c>
      <c r="AH831" s="164">
        <f>AF831*AG831</f>
        <v>63940</v>
      </c>
      <c r="AI831" s="165">
        <f t="shared" si="48"/>
        <v>71612.800000000003</v>
      </c>
      <c r="AJ831" s="166"/>
      <c r="AK831" s="166"/>
      <c r="AL831" s="166"/>
      <c r="AM831" s="177" t="s">
        <v>116</v>
      </c>
      <c r="AN831" s="169"/>
      <c r="AO831" s="169"/>
      <c r="AP831" s="169"/>
      <c r="AQ831" s="169"/>
      <c r="AR831" s="169" t="s">
        <v>2524</v>
      </c>
      <c r="AS831" s="169"/>
      <c r="AT831" s="169"/>
      <c r="AU831" s="169"/>
      <c r="AV831" s="87"/>
      <c r="AW831" s="87"/>
      <c r="AX831" s="87"/>
      <c r="AY831" s="87"/>
      <c r="AZ831" s="168"/>
      <c r="BA831" s="168"/>
      <c r="BB831" s="168"/>
      <c r="BC831" s="168"/>
      <c r="BD831" s="49">
        <v>672</v>
      </c>
    </row>
    <row r="832" spans="1:56" ht="12.95" customHeight="1">
      <c r="A832" s="73" t="s">
        <v>319</v>
      </c>
      <c r="B832" s="228"/>
      <c r="C832" s="228"/>
      <c r="D832" s="143">
        <v>270001504</v>
      </c>
      <c r="E832" s="231" t="s">
        <v>1494</v>
      </c>
      <c r="F832" s="233">
        <v>22100475</v>
      </c>
      <c r="G832" s="384"/>
      <c r="H832" s="59" t="s">
        <v>2525</v>
      </c>
      <c r="I832" s="240" t="s">
        <v>2526</v>
      </c>
      <c r="J832" s="59" t="s">
        <v>2270</v>
      </c>
      <c r="K832" s="59" t="s">
        <v>104</v>
      </c>
      <c r="L832" s="158" t="s">
        <v>105</v>
      </c>
      <c r="M832" s="59"/>
      <c r="N832" s="178" t="s">
        <v>106</v>
      </c>
      <c r="O832" s="178" t="s">
        <v>107</v>
      </c>
      <c r="P832" s="59" t="s">
        <v>108</v>
      </c>
      <c r="Q832" s="178" t="s">
        <v>1094</v>
      </c>
      <c r="R832" s="59" t="s">
        <v>110</v>
      </c>
      <c r="S832" s="178" t="s">
        <v>107</v>
      </c>
      <c r="T832" s="59" t="s">
        <v>122</v>
      </c>
      <c r="U832" s="59" t="s">
        <v>112</v>
      </c>
      <c r="V832" s="179">
        <v>60</v>
      </c>
      <c r="W832" s="59" t="s">
        <v>113</v>
      </c>
      <c r="X832" s="178"/>
      <c r="Y832" s="178"/>
      <c r="Z832" s="178"/>
      <c r="AA832" s="180"/>
      <c r="AB832" s="181">
        <v>90</v>
      </c>
      <c r="AC832" s="181">
        <v>10</v>
      </c>
      <c r="AD832" s="182" t="s">
        <v>129</v>
      </c>
      <c r="AE832" s="183" t="s">
        <v>115</v>
      </c>
      <c r="AF832" s="184">
        <v>194</v>
      </c>
      <c r="AG832" s="185">
        <v>416.99</v>
      </c>
      <c r="AH832" s="43">
        <v>0</v>
      </c>
      <c r="AI832" s="44">
        <f t="shared" si="48"/>
        <v>0</v>
      </c>
      <c r="AJ832" s="166"/>
      <c r="AK832" s="166"/>
      <c r="AL832" s="166"/>
      <c r="AM832" s="51" t="s">
        <v>116</v>
      </c>
      <c r="AN832" s="59"/>
      <c r="AO832" s="59"/>
      <c r="AP832" s="59"/>
      <c r="AQ832" s="59"/>
      <c r="AR832" s="59" t="s">
        <v>2527</v>
      </c>
      <c r="AS832" s="59"/>
      <c r="AT832" s="59"/>
      <c r="AU832" s="59"/>
      <c r="AV832" s="87"/>
      <c r="AW832" s="87"/>
      <c r="AX832" s="87"/>
      <c r="AY832" s="87"/>
      <c r="AZ832" s="168"/>
      <c r="BA832" s="168"/>
      <c r="BB832" s="168"/>
      <c r="BC832" s="168"/>
      <c r="BD832" s="49">
        <v>673</v>
      </c>
    </row>
    <row r="833" spans="1:258" ht="12.95" customHeight="1">
      <c r="A833" s="469" t="s">
        <v>319</v>
      </c>
      <c r="B833" s="293"/>
      <c r="C833" s="293"/>
      <c r="D833" s="491">
        <v>270001504</v>
      </c>
      <c r="E833" s="492" t="s">
        <v>4306</v>
      </c>
      <c r="F833" s="471"/>
      <c r="G833" s="493"/>
      <c r="H833" s="59" t="s">
        <v>2525</v>
      </c>
      <c r="I833" s="240" t="s">
        <v>2526</v>
      </c>
      <c r="J833" s="59" t="s">
        <v>2270</v>
      </c>
      <c r="K833" s="59" t="s">
        <v>104</v>
      </c>
      <c r="L833" s="464"/>
      <c r="M833" s="59"/>
      <c r="N833" s="178" t="s">
        <v>106</v>
      </c>
      <c r="O833" s="178" t="s">
        <v>107</v>
      </c>
      <c r="P833" s="59" t="s">
        <v>108</v>
      </c>
      <c r="Q833" s="178" t="s">
        <v>1094</v>
      </c>
      <c r="R833" s="59" t="s">
        <v>110</v>
      </c>
      <c r="S833" s="178" t="s">
        <v>107</v>
      </c>
      <c r="T833" s="59" t="s">
        <v>122</v>
      </c>
      <c r="U833" s="59" t="s">
        <v>112</v>
      </c>
      <c r="V833" s="178">
        <v>60</v>
      </c>
      <c r="W833" s="59" t="s">
        <v>113</v>
      </c>
      <c r="X833" s="178"/>
      <c r="Y833" s="178"/>
      <c r="Z833" s="178"/>
      <c r="AA833" s="478"/>
      <c r="AB833" s="59">
        <v>90</v>
      </c>
      <c r="AC833" s="59">
        <v>10</v>
      </c>
      <c r="AD833" s="479" t="s">
        <v>129</v>
      </c>
      <c r="AE833" s="59" t="s">
        <v>115</v>
      </c>
      <c r="AF833" s="480">
        <v>268</v>
      </c>
      <c r="AG833" s="481">
        <v>416.99</v>
      </c>
      <c r="AH833" s="45">
        <f>AG833*AF833</f>
        <v>111753.32</v>
      </c>
      <c r="AI833" s="45">
        <f t="shared" si="48"/>
        <v>125163.71840000001</v>
      </c>
      <c r="AJ833" s="46"/>
      <c r="AK833" s="45"/>
      <c r="AL833" s="45"/>
      <c r="AM833" s="51" t="s">
        <v>116</v>
      </c>
      <c r="AN833" s="59"/>
      <c r="AO833" s="59"/>
      <c r="AP833" s="59"/>
      <c r="AQ833" s="59"/>
      <c r="AR833" s="59" t="s">
        <v>2527</v>
      </c>
      <c r="AS833" s="59"/>
      <c r="AT833" s="59"/>
      <c r="AU833" s="59"/>
      <c r="AV833" s="482"/>
      <c r="AW833" s="482"/>
      <c r="AX833" s="482"/>
      <c r="AY833" s="470"/>
      <c r="AZ833" s="455" t="s">
        <v>4051</v>
      </c>
      <c r="BA833" s="456">
        <v>22100475</v>
      </c>
      <c r="BB833" s="456"/>
      <c r="BC833" s="224"/>
      <c r="BD833" s="49">
        <v>674</v>
      </c>
    </row>
    <row r="834" spans="1:258" ht="12.95" customHeight="1">
      <c r="A834" s="73" t="s">
        <v>319</v>
      </c>
      <c r="B834" s="228"/>
      <c r="C834" s="228"/>
      <c r="D834" s="143">
        <v>270002290</v>
      </c>
      <c r="E834" s="231" t="s">
        <v>1495</v>
      </c>
      <c r="F834" s="233">
        <v>22100476</v>
      </c>
      <c r="G834" s="384"/>
      <c r="H834" s="59" t="s">
        <v>2528</v>
      </c>
      <c r="I834" s="240" t="s">
        <v>2529</v>
      </c>
      <c r="J834" s="59" t="s">
        <v>2530</v>
      </c>
      <c r="K834" s="59" t="s">
        <v>104</v>
      </c>
      <c r="L834" s="158" t="s">
        <v>105</v>
      </c>
      <c r="M834" s="59"/>
      <c r="N834" s="178" t="s">
        <v>106</v>
      </c>
      <c r="O834" s="178" t="s">
        <v>107</v>
      </c>
      <c r="P834" s="59" t="s">
        <v>108</v>
      </c>
      <c r="Q834" s="178" t="s">
        <v>1094</v>
      </c>
      <c r="R834" s="59" t="s">
        <v>110</v>
      </c>
      <c r="S834" s="178" t="s">
        <v>107</v>
      </c>
      <c r="T834" s="59" t="s">
        <v>122</v>
      </c>
      <c r="U834" s="59" t="s">
        <v>112</v>
      </c>
      <c r="V834" s="179">
        <v>60</v>
      </c>
      <c r="W834" s="59" t="s">
        <v>113</v>
      </c>
      <c r="X834" s="178"/>
      <c r="Y834" s="178"/>
      <c r="Z834" s="178"/>
      <c r="AA834" s="180"/>
      <c r="AB834" s="181">
        <v>90</v>
      </c>
      <c r="AC834" s="181">
        <v>10</v>
      </c>
      <c r="AD834" s="182" t="s">
        <v>129</v>
      </c>
      <c r="AE834" s="183" t="s">
        <v>115</v>
      </c>
      <c r="AF834" s="184">
        <v>183</v>
      </c>
      <c r="AG834" s="185">
        <v>592.5</v>
      </c>
      <c r="AH834" s="43">
        <v>0</v>
      </c>
      <c r="AI834" s="44">
        <f t="shared" si="48"/>
        <v>0</v>
      </c>
      <c r="AJ834" s="166"/>
      <c r="AK834" s="166"/>
      <c r="AL834" s="166"/>
      <c r="AM834" s="51" t="s">
        <v>116</v>
      </c>
      <c r="AN834" s="59"/>
      <c r="AO834" s="59"/>
      <c r="AP834" s="59"/>
      <c r="AQ834" s="59"/>
      <c r="AR834" s="59" t="s">
        <v>2531</v>
      </c>
      <c r="AS834" s="59"/>
      <c r="AT834" s="59"/>
      <c r="AU834" s="59"/>
      <c r="AV834" s="87"/>
      <c r="AW834" s="87"/>
      <c r="AX834" s="87"/>
      <c r="AY834" s="87"/>
      <c r="AZ834" s="168"/>
      <c r="BA834" s="168"/>
      <c r="BB834" s="168"/>
      <c r="BC834" s="168"/>
      <c r="BD834" s="49">
        <v>675</v>
      </c>
    </row>
    <row r="835" spans="1:258" ht="12.95" customHeight="1">
      <c r="A835" s="469" t="s">
        <v>319</v>
      </c>
      <c r="B835" s="293"/>
      <c r="C835" s="293"/>
      <c r="D835" s="491">
        <v>270002290</v>
      </c>
      <c r="E835" s="492" t="s">
        <v>4307</v>
      </c>
      <c r="F835" s="471"/>
      <c r="G835" s="493"/>
      <c r="H835" s="59" t="s">
        <v>2528</v>
      </c>
      <c r="I835" s="240" t="s">
        <v>2529</v>
      </c>
      <c r="J835" s="59" t="s">
        <v>2530</v>
      </c>
      <c r="K835" s="59" t="s">
        <v>104</v>
      </c>
      <c r="L835" s="464"/>
      <c r="M835" s="59"/>
      <c r="N835" s="178" t="s">
        <v>106</v>
      </c>
      <c r="O835" s="178" t="s">
        <v>107</v>
      </c>
      <c r="P835" s="59" t="s">
        <v>108</v>
      </c>
      <c r="Q835" s="178" t="s">
        <v>1094</v>
      </c>
      <c r="R835" s="59" t="s">
        <v>110</v>
      </c>
      <c r="S835" s="178" t="s">
        <v>107</v>
      </c>
      <c r="T835" s="59" t="s">
        <v>122</v>
      </c>
      <c r="U835" s="59" t="s">
        <v>112</v>
      </c>
      <c r="V835" s="178">
        <v>60</v>
      </c>
      <c r="W835" s="59" t="s">
        <v>113</v>
      </c>
      <c r="X835" s="178"/>
      <c r="Y835" s="178"/>
      <c r="Z835" s="178"/>
      <c r="AA835" s="478"/>
      <c r="AB835" s="59">
        <v>90</v>
      </c>
      <c r="AC835" s="59">
        <v>10</v>
      </c>
      <c r="AD835" s="479" t="s">
        <v>129</v>
      </c>
      <c r="AE835" s="59" t="s">
        <v>115</v>
      </c>
      <c r="AF835" s="480">
        <v>321</v>
      </c>
      <c r="AG835" s="481">
        <v>592.5</v>
      </c>
      <c r="AH835" s="45">
        <f>AG835*AF835</f>
        <v>190192.5</v>
      </c>
      <c r="AI835" s="45">
        <f t="shared" si="48"/>
        <v>213015.6</v>
      </c>
      <c r="AJ835" s="46"/>
      <c r="AK835" s="45"/>
      <c r="AL835" s="45"/>
      <c r="AM835" s="51" t="s">
        <v>116</v>
      </c>
      <c r="AN835" s="59"/>
      <c r="AO835" s="59"/>
      <c r="AP835" s="59"/>
      <c r="AQ835" s="59"/>
      <c r="AR835" s="59" t="s">
        <v>2531</v>
      </c>
      <c r="AS835" s="59"/>
      <c r="AT835" s="59"/>
      <c r="AU835" s="59"/>
      <c r="AV835" s="482"/>
      <c r="AW835" s="482"/>
      <c r="AX835" s="482"/>
      <c r="AY835" s="470"/>
      <c r="AZ835" s="455" t="s">
        <v>4052</v>
      </c>
      <c r="BA835" s="456">
        <v>22100476</v>
      </c>
      <c r="BB835" s="456"/>
      <c r="BC835" s="224"/>
      <c r="BD835" s="49">
        <v>676</v>
      </c>
    </row>
    <row r="836" spans="1:258" ht="12.95" customHeight="1">
      <c r="A836" s="73" t="s">
        <v>319</v>
      </c>
      <c r="B836" s="228"/>
      <c r="C836" s="228"/>
      <c r="D836" s="143">
        <v>270002764</v>
      </c>
      <c r="E836" s="231" t="s">
        <v>1379</v>
      </c>
      <c r="F836" s="233">
        <v>22100477</v>
      </c>
      <c r="G836" s="384"/>
      <c r="H836" s="59" t="s">
        <v>2532</v>
      </c>
      <c r="I836" s="240" t="s">
        <v>2533</v>
      </c>
      <c r="J836" s="59" t="s">
        <v>2534</v>
      </c>
      <c r="K836" s="59" t="s">
        <v>104</v>
      </c>
      <c r="L836" s="158" t="s">
        <v>105</v>
      </c>
      <c r="M836" s="59"/>
      <c r="N836" s="178" t="s">
        <v>106</v>
      </c>
      <c r="O836" s="178" t="s">
        <v>107</v>
      </c>
      <c r="P836" s="59" t="s">
        <v>108</v>
      </c>
      <c r="Q836" s="178" t="s">
        <v>1094</v>
      </c>
      <c r="R836" s="59" t="s">
        <v>110</v>
      </c>
      <c r="S836" s="178" t="s">
        <v>107</v>
      </c>
      <c r="T836" s="59" t="s">
        <v>122</v>
      </c>
      <c r="U836" s="59" t="s">
        <v>112</v>
      </c>
      <c r="V836" s="179">
        <v>60</v>
      </c>
      <c r="W836" s="59" t="s">
        <v>113</v>
      </c>
      <c r="X836" s="178"/>
      <c r="Y836" s="178"/>
      <c r="Z836" s="178"/>
      <c r="AA836" s="180"/>
      <c r="AB836" s="181">
        <v>90</v>
      </c>
      <c r="AC836" s="181">
        <v>10</v>
      </c>
      <c r="AD836" s="182" t="s">
        <v>123</v>
      </c>
      <c r="AE836" s="183" t="s">
        <v>115</v>
      </c>
      <c r="AF836" s="184">
        <v>59</v>
      </c>
      <c r="AG836" s="185">
        <v>3978.85</v>
      </c>
      <c r="AH836" s="43">
        <v>0</v>
      </c>
      <c r="AI836" s="44">
        <f t="shared" si="48"/>
        <v>0</v>
      </c>
      <c r="AJ836" s="166"/>
      <c r="AK836" s="166"/>
      <c r="AL836" s="166"/>
      <c r="AM836" s="51" t="s">
        <v>116</v>
      </c>
      <c r="AN836" s="59"/>
      <c r="AO836" s="59"/>
      <c r="AP836" s="59"/>
      <c r="AQ836" s="59"/>
      <c r="AR836" s="59" t="s">
        <v>2535</v>
      </c>
      <c r="AS836" s="59"/>
      <c r="AT836" s="59"/>
      <c r="AU836" s="59"/>
      <c r="AV836" s="87"/>
      <c r="AW836" s="87"/>
      <c r="AX836" s="87"/>
      <c r="AY836" s="87"/>
      <c r="AZ836" s="168"/>
      <c r="BA836" s="168"/>
      <c r="BB836" s="168"/>
      <c r="BC836" s="168"/>
      <c r="BD836" s="49">
        <v>677</v>
      </c>
    </row>
    <row r="837" spans="1:258" ht="12.95" customHeight="1">
      <c r="A837" s="469" t="s">
        <v>319</v>
      </c>
      <c r="B837" s="293"/>
      <c r="C837" s="293"/>
      <c r="D837" s="491">
        <v>270002764</v>
      </c>
      <c r="E837" s="492" t="s">
        <v>4308</v>
      </c>
      <c r="F837" s="471"/>
      <c r="G837" s="493"/>
      <c r="H837" s="59" t="s">
        <v>2532</v>
      </c>
      <c r="I837" s="240" t="s">
        <v>2533</v>
      </c>
      <c r="J837" s="59" t="s">
        <v>2534</v>
      </c>
      <c r="K837" s="59" t="s">
        <v>104</v>
      </c>
      <c r="L837" s="464"/>
      <c r="M837" s="59"/>
      <c r="N837" s="178" t="s">
        <v>106</v>
      </c>
      <c r="O837" s="178" t="s">
        <v>107</v>
      </c>
      <c r="P837" s="59" t="s">
        <v>108</v>
      </c>
      <c r="Q837" s="178" t="s">
        <v>1094</v>
      </c>
      <c r="R837" s="59" t="s">
        <v>110</v>
      </c>
      <c r="S837" s="178" t="s">
        <v>107</v>
      </c>
      <c r="T837" s="59" t="s">
        <v>122</v>
      </c>
      <c r="U837" s="59" t="s">
        <v>112</v>
      </c>
      <c r="V837" s="178">
        <v>60</v>
      </c>
      <c r="W837" s="59" t="s">
        <v>113</v>
      </c>
      <c r="X837" s="178"/>
      <c r="Y837" s="178"/>
      <c r="Z837" s="178"/>
      <c r="AA837" s="478"/>
      <c r="AB837" s="59">
        <v>90</v>
      </c>
      <c r="AC837" s="59">
        <v>10</v>
      </c>
      <c r="AD837" s="479" t="s">
        <v>123</v>
      </c>
      <c r="AE837" s="59" t="s">
        <v>115</v>
      </c>
      <c r="AF837" s="480">
        <v>87</v>
      </c>
      <c r="AG837" s="481">
        <v>3978.85</v>
      </c>
      <c r="AH837" s="43">
        <v>0</v>
      </c>
      <c r="AI837" s="44">
        <f t="shared" si="48"/>
        <v>0</v>
      </c>
      <c r="AJ837" s="46"/>
      <c r="AK837" s="45"/>
      <c r="AL837" s="45"/>
      <c r="AM837" s="51" t="s">
        <v>116</v>
      </c>
      <c r="AN837" s="59"/>
      <c r="AO837" s="59"/>
      <c r="AP837" s="59"/>
      <c r="AQ837" s="59"/>
      <c r="AR837" s="59" t="s">
        <v>2535</v>
      </c>
      <c r="AS837" s="59"/>
      <c r="AT837" s="59"/>
      <c r="AU837" s="59"/>
      <c r="AV837" s="482"/>
      <c r="AW837" s="482"/>
      <c r="AX837" s="482"/>
      <c r="AY837" s="470"/>
      <c r="AZ837" s="455" t="s">
        <v>4053</v>
      </c>
      <c r="BA837" s="456">
        <v>22100477</v>
      </c>
      <c r="BB837" s="456"/>
      <c r="BC837" s="224"/>
      <c r="BD837" s="49">
        <v>678</v>
      </c>
    </row>
    <row r="838" spans="1:258" ht="12.95" customHeight="1">
      <c r="A838" s="1149" t="s">
        <v>319</v>
      </c>
      <c r="B838" s="617"/>
      <c r="C838" s="617"/>
      <c r="D838" s="1077">
        <v>270002764</v>
      </c>
      <c r="E838" s="1091" t="s">
        <v>4798</v>
      </c>
      <c r="F838" s="617"/>
      <c r="G838" s="1126"/>
      <c r="H838" s="1091" t="s">
        <v>2532</v>
      </c>
      <c r="I838" s="1150" t="s">
        <v>2533</v>
      </c>
      <c r="J838" s="1092" t="s">
        <v>2534</v>
      </c>
      <c r="K838" s="1077" t="s">
        <v>104</v>
      </c>
      <c r="L838" s="1093"/>
      <c r="M838" s="1093"/>
      <c r="N838" s="76" t="s">
        <v>106</v>
      </c>
      <c r="O838" s="1094">
        <v>230000000</v>
      </c>
      <c r="P838" s="1094" t="s">
        <v>108</v>
      </c>
      <c r="Q838" s="1078" t="s">
        <v>3130</v>
      </c>
      <c r="R838" s="547" t="s">
        <v>110</v>
      </c>
      <c r="S838" s="469" t="s">
        <v>107</v>
      </c>
      <c r="T838" s="1082" t="s">
        <v>122</v>
      </c>
      <c r="U838" s="1082" t="s">
        <v>112</v>
      </c>
      <c r="V838" s="1078">
        <v>60</v>
      </c>
      <c r="W838" s="1094" t="s">
        <v>113</v>
      </c>
      <c r="X838" s="1093"/>
      <c r="Y838" s="1093"/>
      <c r="Z838" s="1093"/>
      <c r="AA838" s="595">
        <v>0</v>
      </c>
      <c r="AB838" s="472">
        <v>90</v>
      </c>
      <c r="AC838" s="472">
        <v>10</v>
      </c>
      <c r="AD838" s="1091" t="s">
        <v>123</v>
      </c>
      <c r="AE838" s="1095" t="s">
        <v>115</v>
      </c>
      <c r="AF838" s="1096">
        <v>87</v>
      </c>
      <c r="AG838" s="1097">
        <v>3978.85</v>
      </c>
      <c r="AH838" s="1051">
        <v>346159.95</v>
      </c>
      <c r="AI838" s="1051">
        <f t="shared" si="48"/>
        <v>387699.14400000003</v>
      </c>
      <c r="AJ838" s="1052"/>
      <c r="AK838" s="1053"/>
      <c r="AL838" s="1053"/>
      <c r="AM838" s="1098" t="s">
        <v>116</v>
      </c>
      <c r="AN838" s="1098"/>
      <c r="AO838" s="1098"/>
      <c r="AP838" s="1098"/>
      <c r="AQ838" s="1098"/>
      <c r="AR838" s="1092" t="s">
        <v>2535</v>
      </c>
      <c r="AS838" s="1093"/>
      <c r="AT838" s="1093"/>
      <c r="AU838" s="1093"/>
      <c r="AV838" s="1093"/>
      <c r="AW838" s="1093"/>
      <c r="AX838" s="1093"/>
      <c r="AY838" s="1093"/>
      <c r="AZ838" s="1099"/>
      <c r="BA838" s="366"/>
      <c r="BB838" s="366"/>
      <c r="BC838" s="118" t="e">
        <f>VLOOKUP(#REF!,$E$13:$BD$2009,53,0)</f>
        <v>#REF!</v>
      </c>
      <c r="BD838" s="785" t="e">
        <f>BC838+0.5</f>
        <v>#REF!</v>
      </c>
    </row>
    <row r="839" spans="1:258" ht="12.95" customHeight="1">
      <c r="A839" s="73" t="s">
        <v>333</v>
      </c>
      <c r="B839" s="228"/>
      <c r="C839" s="228"/>
      <c r="D839" s="143">
        <v>210010390</v>
      </c>
      <c r="E839" s="231" t="s">
        <v>1482</v>
      </c>
      <c r="F839" s="233">
        <v>22100585</v>
      </c>
      <c r="G839" s="383"/>
      <c r="H839" s="169" t="s">
        <v>2536</v>
      </c>
      <c r="I839" s="386" t="s">
        <v>2537</v>
      </c>
      <c r="J839" s="169" t="s">
        <v>103</v>
      </c>
      <c r="K839" s="169" t="s">
        <v>104</v>
      </c>
      <c r="L839" s="158"/>
      <c r="M839" s="169"/>
      <c r="N839" s="171" t="s">
        <v>106</v>
      </c>
      <c r="O839" s="171" t="s">
        <v>107</v>
      </c>
      <c r="P839" s="169" t="s">
        <v>108</v>
      </c>
      <c r="Q839" s="462" t="s">
        <v>1094</v>
      </c>
      <c r="R839" s="169" t="s">
        <v>110</v>
      </c>
      <c r="S839" s="171" t="s">
        <v>107</v>
      </c>
      <c r="T839" s="169" t="s">
        <v>122</v>
      </c>
      <c r="U839" s="169" t="s">
        <v>112</v>
      </c>
      <c r="V839" s="171">
        <v>60</v>
      </c>
      <c r="W839" s="170" t="s">
        <v>113</v>
      </c>
      <c r="X839" s="171"/>
      <c r="Y839" s="171"/>
      <c r="Z839" s="171"/>
      <c r="AA839" s="172"/>
      <c r="AB839" s="173">
        <v>90</v>
      </c>
      <c r="AC839" s="173">
        <v>10</v>
      </c>
      <c r="AD839" s="174" t="s">
        <v>114</v>
      </c>
      <c r="AE839" s="169" t="s">
        <v>115</v>
      </c>
      <c r="AF839" s="175">
        <v>2</v>
      </c>
      <c r="AG839" s="176">
        <v>1998.03</v>
      </c>
      <c r="AH839" s="43">
        <v>0</v>
      </c>
      <c r="AI839" s="44">
        <f t="shared" si="48"/>
        <v>0</v>
      </c>
      <c r="AJ839" s="166"/>
      <c r="AK839" s="166"/>
      <c r="AL839" s="166"/>
      <c r="AM839" s="177" t="s">
        <v>116</v>
      </c>
      <c r="AN839" s="169"/>
      <c r="AO839" s="169"/>
      <c r="AP839" s="169"/>
      <c r="AQ839" s="169"/>
      <c r="AR839" s="169" t="s">
        <v>2538</v>
      </c>
      <c r="AS839" s="169"/>
      <c r="AT839" s="169"/>
      <c r="AU839" s="169"/>
      <c r="AV839" s="87"/>
      <c r="AW839" s="87"/>
      <c r="AX839" s="87"/>
      <c r="AY839" s="87"/>
      <c r="AZ839" s="168"/>
      <c r="BA839" s="168"/>
      <c r="BB839" s="168"/>
      <c r="BC839" s="168"/>
      <c r="BD839" s="49">
        <v>679</v>
      </c>
    </row>
    <row r="840" spans="1:258" ht="12.95" customHeight="1">
      <c r="A840" s="469" t="s">
        <v>333</v>
      </c>
      <c r="B840" s="617"/>
      <c r="C840" s="617"/>
      <c r="D840" s="143">
        <v>210010390</v>
      </c>
      <c r="E840" s="1108" t="s">
        <v>4894</v>
      </c>
      <c r="F840" s="617"/>
      <c r="G840" s="617"/>
      <c r="H840" s="1082" t="s">
        <v>2536</v>
      </c>
      <c r="I840" s="1082" t="s">
        <v>2537</v>
      </c>
      <c r="J840" s="1082" t="s">
        <v>103</v>
      </c>
      <c r="K840" s="1084" t="s">
        <v>104</v>
      </c>
      <c r="L840" s="233"/>
      <c r="M840" s="1084"/>
      <c r="N840" s="76" t="s">
        <v>106</v>
      </c>
      <c r="O840" s="1083" t="s">
        <v>107</v>
      </c>
      <c r="P840" s="1082" t="s">
        <v>108</v>
      </c>
      <c r="Q840" s="469" t="s">
        <v>2156</v>
      </c>
      <c r="R840" s="1084" t="s">
        <v>110</v>
      </c>
      <c r="S840" s="1083" t="s">
        <v>107</v>
      </c>
      <c r="T840" s="1082" t="s">
        <v>122</v>
      </c>
      <c r="U840" s="1082" t="s">
        <v>112</v>
      </c>
      <c r="V840" s="1083">
        <v>60</v>
      </c>
      <c r="W840" s="1082" t="s">
        <v>113</v>
      </c>
      <c r="X840" s="1083"/>
      <c r="Y840" s="1083"/>
      <c r="Z840" s="1083"/>
      <c r="AA840" s="595">
        <v>0</v>
      </c>
      <c r="AB840" s="472">
        <v>90</v>
      </c>
      <c r="AC840" s="472">
        <v>10</v>
      </c>
      <c r="AD840" s="1055" t="s">
        <v>114</v>
      </c>
      <c r="AE840" s="1050" t="s">
        <v>115</v>
      </c>
      <c r="AF840" s="1109">
        <v>2</v>
      </c>
      <c r="AG840" s="1109">
        <v>11962.13</v>
      </c>
      <c r="AH840" s="1051">
        <v>23924.26</v>
      </c>
      <c r="AI840" s="1051">
        <f t="shared" si="48"/>
        <v>26795.171200000001</v>
      </c>
      <c r="AJ840" s="1052"/>
      <c r="AK840" s="1053"/>
      <c r="AL840" s="1053"/>
      <c r="AM840" s="1086" t="s">
        <v>116</v>
      </c>
      <c r="AN840" s="1082"/>
      <c r="AO840" s="1082"/>
      <c r="AP840" s="1082"/>
      <c r="AQ840" s="1082"/>
      <c r="AR840" s="1082" t="s">
        <v>2538</v>
      </c>
      <c r="AS840" s="1082"/>
      <c r="AT840" s="1082"/>
      <c r="AU840" s="1082"/>
      <c r="AV840" s="482"/>
      <c r="AW840" s="482"/>
      <c r="AX840" s="482"/>
      <c r="AY840" s="741" t="s">
        <v>4034</v>
      </c>
      <c r="AZ840" s="1087"/>
      <c r="BA840" s="366"/>
      <c r="BB840" s="366"/>
      <c r="BC840" s="118" t="e">
        <f>VLOOKUP(#REF!,$E$13:$BD$2009,53,0)</f>
        <v>#REF!</v>
      </c>
      <c r="BD840" s="785" t="e">
        <f>BC840+0.5</f>
        <v>#REF!</v>
      </c>
    </row>
    <row r="841" spans="1:258" ht="12.95" customHeight="1">
      <c r="A841" s="73" t="s">
        <v>2539</v>
      </c>
      <c r="B841" s="228"/>
      <c r="C841" s="228"/>
      <c r="D841" s="143">
        <v>210031647</v>
      </c>
      <c r="E841" s="231" t="s">
        <v>3679</v>
      </c>
      <c r="F841" s="233">
        <v>22100521</v>
      </c>
      <c r="G841" s="157"/>
      <c r="H841" s="157" t="s">
        <v>2540</v>
      </c>
      <c r="I841" s="157" t="s">
        <v>2541</v>
      </c>
      <c r="J841" s="157" t="s">
        <v>2542</v>
      </c>
      <c r="K841" s="157" t="s">
        <v>104</v>
      </c>
      <c r="L841" s="158"/>
      <c r="M841" s="157"/>
      <c r="N841" s="159" t="s">
        <v>106</v>
      </c>
      <c r="O841" s="159" t="s">
        <v>107</v>
      </c>
      <c r="P841" s="157" t="s">
        <v>108</v>
      </c>
      <c r="Q841" s="194" t="s">
        <v>435</v>
      </c>
      <c r="R841" s="157" t="s">
        <v>110</v>
      </c>
      <c r="S841" s="159" t="s">
        <v>107</v>
      </c>
      <c r="T841" s="157" t="s">
        <v>122</v>
      </c>
      <c r="U841" s="157" t="s">
        <v>112</v>
      </c>
      <c r="V841" s="159">
        <v>70</v>
      </c>
      <c r="W841" s="37" t="s">
        <v>113</v>
      </c>
      <c r="X841" s="159"/>
      <c r="Y841" s="159"/>
      <c r="Z841" s="159"/>
      <c r="AA841" s="160"/>
      <c r="AB841" s="161">
        <v>90</v>
      </c>
      <c r="AC841" s="161">
        <v>10</v>
      </c>
      <c r="AD841" s="188" t="s">
        <v>129</v>
      </c>
      <c r="AE841" s="157" t="s">
        <v>115</v>
      </c>
      <c r="AF841" s="163">
        <v>3</v>
      </c>
      <c r="AG841" s="92">
        <v>579031.19999999995</v>
      </c>
      <c r="AH841" s="164">
        <f>AF841*AG841</f>
        <v>1737093.5999999999</v>
      </c>
      <c r="AI841" s="165">
        <f t="shared" si="48"/>
        <v>1945544.8319999999</v>
      </c>
      <c r="AJ841" s="166"/>
      <c r="AK841" s="166"/>
      <c r="AL841" s="166"/>
      <c r="AM841" s="167" t="s">
        <v>116</v>
      </c>
      <c r="AN841" s="157"/>
      <c r="AO841" s="157"/>
      <c r="AP841" s="157"/>
      <c r="AQ841" s="157"/>
      <c r="AR841" s="157" t="s">
        <v>2543</v>
      </c>
      <c r="AS841" s="157"/>
      <c r="AT841" s="157"/>
      <c r="AU841" s="157"/>
      <c r="AV841" s="87"/>
      <c r="AW841" s="87"/>
      <c r="AX841" s="87"/>
      <c r="AY841" s="87"/>
      <c r="AZ841" s="168"/>
      <c r="BA841" s="168"/>
      <c r="BB841" s="168"/>
      <c r="BC841" s="168"/>
      <c r="BD841" s="49">
        <v>680</v>
      </c>
      <c r="BE841" s="220"/>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c r="HL841" s="8"/>
      <c r="HM841" s="8"/>
      <c r="HN841" s="8"/>
      <c r="HO841" s="8"/>
      <c r="HP841" s="8"/>
      <c r="HQ841" s="8"/>
      <c r="HR841" s="8"/>
      <c r="HS841" s="8"/>
      <c r="HT841" s="8"/>
      <c r="HU841" s="8"/>
      <c r="HV841" s="8"/>
      <c r="HW841" s="8"/>
      <c r="HX841" s="8"/>
      <c r="HY841" s="8"/>
      <c r="HZ841" s="8"/>
      <c r="IA841" s="8"/>
      <c r="IB841" s="8"/>
      <c r="IC841" s="8"/>
      <c r="ID841" s="8"/>
      <c r="IE841" s="8"/>
      <c r="IF841" s="8"/>
      <c r="IG841" s="8"/>
      <c r="IH841" s="8"/>
      <c r="II841" s="8"/>
      <c r="IJ841" s="8"/>
      <c r="IK841" s="8"/>
      <c r="IL841" s="8"/>
      <c r="IM841" s="8"/>
      <c r="IN841" s="8"/>
      <c r="IO841" s="8"/>
      <c r="IP841" s="8"/>
      <c r="IQ841" s="8"/>
      <c r="IR841" s="8"/>
      <c r="IS841" s="8"/>
      <c r="IT841" s="8"/>
      <c r="IU841" s="8"/>
      <c r="IV841" s="8"/>
      <c r="IW841" s="8"/>
      <c r="IX841" s="8"/>
    </row>
    <row r="842" spans="1:258" ht="12.95" customHeight="1">
      <c r="A842" s="73" t="s">
        <v>319</v>
      </c>
      <c r="B842" s="228"/>
      <c r="C842" s="228"/>
      <c r="D842" s="143">
        <v>270001531</v>
      </c>
      <c r="E842" s="231" t="s">
        <v>1378</v>
      </c>
      <c r="F842" s="233">
        <v>22100478</v>
      </c>
      <c r="G842" s="59"/>
      <c r="H842" s="59" t="s">
        <v>2544</v>
      </c>
      <c r="I842" s="59" t="s">
        <v>2545</v>
      </c>
      <c r="J842" s="59" t="s">
        <v>2546</v>
      </c>
      <c r="K842" s="59" t="s">
        <v>104</v>
      </c>
      <c r="L842" s="158" t="s">
        <v>105</v>
      </c>
      <c r="M842" s="59"/>
      <c r="N842" s="178" t="s">
        <v>106</v>
      </c>
      <c r="O842" s="178" t="s">
        <v>107</v>
      </c>
      <c r="P842" s="59" t="s">
        <v>108</v>
      </c>
      <c r="Q842" s="178" t="s">
        <v>1094</v>
      </c>
      <c r="R842" s="59" t="s">
        <v>110</v>
      </c>
      <c r="S842" s="178" t="s">
        <v>107</v>
      </c>
      <c r="T842" s="59" t="s">
        <v>122</v>
      </c>
      <c r="U842" s="59" t="s">
        <v>112</v>
      </c>
      <c r="V842" s="179">
        <v>60</v>
      </c>
      <c r="W842" s="59" t="s">
        <v>113</v>
      </c>
      <c r="X842" s="178"/>
      <c r="Y842" s="178"/>
      <c r="Z842" s="178"/>
      <c r="AA842" s="180"/>
      <c r="AB842" s="181">
        <v>90</v>
      </c>
      <c r="AC842" s="181">
        <v>10</v>
      </c>
      <c r="AD842" s="182" t="s">
        <v>129</v>
      </c>
      <c r="AE842" s="183" t="s">
        <v>115</v>
      </c>
      <c r="AF842" s="184">
        <v>1438</v>
      </c>
      <c r="AG842" s="185">
        <v>373.75</v>
      </c>
      <c r="AH842" s="164">
        <f>AF842*AG842</f>
        <v>537452.5</v>
      </c>
      <c r="AI842" s="165">
        <f t="shared" si="48"/>
        <v>601946.80000000005</v>
      </c>
      <c r="AJ842" s="166"/>
      <c r="AK842" s="166"/>
      <c r="AL842" s="166"/>
      <c r="AM842" s="51" t="s">
        <v>116</v>
      </c>
      <c r="AN842" s="59"/>
      <c r="AO842" s="59"/>
      <c r="AP842" s="59"/>
      <c r="AQ842" s="59"/>
      <c r="AR842" s="59" t="s">
        <v>2547</v>
      </c>
      <c r="AS842" s="59"/>
      <c r="AT842" s="59"/>
      <c r="AU842" s="59"/>
      <c r="AV842" s="87"/>
      <c r="AW842" s="87"/>
      <c r="AX842" s="87"/>
      <c r="AY842" s="87"/>
      <c r="AZ842" s="168"/>
      <c r="BA842" s="168"/>
      <c r="BB842" s="168"/>
      <c r="BC842" s="168"/>
      <c r="BD842" s="49">
        <v>681</v>
      </c>
    </row>
    <row r="843" spans="1:258" ht="12.95" customHeight="1">
      <c r="A843" s="73" t="s">
        <v>350</v>
      </c>
      <c r="B843" s="228"/>
      <c r="C843" s="228"/>
      <c r="D843" s="143">
        <v>210026889</v>
      </c>
      <c r="E843" s="231" t="s">
        <v>1422</v>
      </c>
      <c r="F843" s="233">
        <v>22100669</v>
      </c>
      <c r="G843" s="37"/>
      <c r="H843" s="37" t="s">
        <v>628</v>
      </c>
      <c r="I843" s="37" t="s">
        <v>629</v>
      </c>
      <c r="J843" s="37" t="s">
        <v>630</v>
      </c>
      <c r="K843" s="37" t="s">
        <v>104</v>
      </c>
      <c r="L843" s="158" t="s">
        <v>927</v>
      </c>
      <c r="M843" s="37"/>
      <c r="N843" s="39" t="s">
        <v>106</v>
      </c>
      <c r="O843" s="39" t="s">
        <v>107</v>
      </c>
      <c r="P843" s="37" t="s">
        <v>108</v>
      </c>
      <c r="Q843" s="39" t="s">
        <v>109</v>
      </c>
      <c r="R843" s="37" t="s">
        <v>110</v>
      </c>
      <c r="S843" s="39" t="s">
        <v>107</v>
      </c>
      <c r="T843" s="37" t="s">
        <v>122</v>
      </c>
      <c r="U843" s="37" t="s">
        <v>112</v>
      </c>
      <c r="V843" s="89">
        <v>60</v>
      </c>
      <c r="W843" s="37" t="s">
        <v>113</v>
      </c>
      <c r="X843" s="39"/>
      <c r="Y843" s="39"/>
      <c r="Z843" s="39"/>
      <c r="AA843" s="60"/>
      <c r="AB843" s="38">
        <v>90</v>
      </c>
      <c r="AC843" s="38">
        <v>10</v>
      </c>
      <c r="AD843" s="162" t="s">
        <v>114</v>
      </c>
      <c r="AE843" s="186" t="s">
        <v>115</v>
      </c>
      <c r="AF843" s="163">
        <v>150.6</v>
      </c>
      <c r="AG843" s="92">
        <v>936.1</v>
      </c>
      <c r="AH843" s="164">
        <f>AF843*AG843</f>
        <v>140976.66</v>
      </c>
      <c r="AI843" s="165">
        <f t="shared" si="48"/>
        <v>157893.85920000001</v>
      </c>
      <c r="AJ843" s="166"/>
      <c r="AK843" s="166"/>
      <c r="AL843" s="166"/>
      <c r="AM843" s="35" t="s">
        <v>116</v>
      </c>
      <c r="AN843" s="37"/>
      <c r="AO843" s="37"/>
      <c r="AP843" s="37"/>
      <c r="AQ843" s="37"/>
      <c r="AR843" s="37" t="s">
        <v>2548</v>
      </c>
      <c r="AS843" s="37"/>
      <c r="AT843" s="37"/>
      <c r="AU843" s="37"/>
      <c r="AV843" s="87"/>
      <c r="AW843" s="87"/>
      <c r="AX843" s="87"/>
      <c r="AY843" s="87"/>
      <c r="AZ843" s="168"/>
      <c r="BA843" s="168"/>
      <c r="BB843" s="168"/>
      <c r="BC843" s="168"/>
      <c r="BD843" s="49">
        <v>682</v>
      </c>
    </row>
    <row r="844" spans="1:258" ht="12.95" customHeight="1">
      <c r="A844" s="73" t="s">
        <v>350</v>
      </c>
      <c r="B844" s="228"/>
      <c r="C844" s="228"/>
      <c r="D844" s="143">
        <v>250003413</v>
      </c>
      <c r="E844" s="231" t="s">
        <v>3680</v>
      </c>
      <c r="F844" s="233">
        <v>22100688</v>
      </c>
      <c r="G844" s="37"/>
      <c r="H844" s="37" t="s">
        <v>2549</v>
      </c>
      <c r="I844" s="37" t="s">
        <v>2550</v>
      </c>
      <c r="J844" s="37" t="s">
        <v>2551</v>
      </c>
      <c r="K844" s="37" t="s">
        <v>104</v>
      </c>
      <c r="L844" s="158" t="s">
        <v>105</v>
      </c>
      <c r="M844" s="37"/>
      <c r="N844" s="39" t="s">
        <v>106</v>
      </c>
      <c r="O844" s="39" t="s">
        <v>107</v>
      </c>
      <c r="P844" s="37" t="s">
        <v>108</v>
      </c>
      <c r="Q844" s="395" t="s">
        <v>435</v>
      </c>
      <c r="R844" s="37" t="s">
        <v>110</v>
      </c>
      <c r="S844" s="39" t="s">
        <v>107</v>
      </c>
      <c r="T844" s="37" t="s">
        <v>122</v>
      </c>
      <c r="U844" s="37" t="s">
        <v>112</v>
      </c>
      <c r="V844" s="89">
        <v>60</v>
      </c>
      <c r="W844" s="37" t="s">
        <v>113</v>
      </c>
      <c r="X844" s="395"/>
      <c r="Y844" s="39"/>
      <c r="Z844" s="39"/>
      <c r="AA844" s="60"/>
      <c r="AB844" s="38">
        <v>90</v>
      </c>
      <c r="AC844" s="38">
        <v>10</v>
      </c>
      <c r="AD844" s="162" t="s">
        <v>129</v>
      </c>
      <c r="AE844" s="186" t="s">
        <v>115</v>
      </c>
      <c r="AF844" s="163">
        <v>2</v>
      </c>
      <c r="AG844" s="92">
        <v>265291</v>
      </c>
      <c r="AH844" s="164">
        <f>AF844*AG844</f>
        <v>530582</v>
      </c>
      <c r="AI844" s="165">
        <f t="shared" si="48"/>
        <v>594251.84000000008</v>
      </c>
      <c r="AJ844" s="166"/>
      <c r="AK844" s="166"/>
      <c r="AL844" s="166"/>
      <c r="AM844" s="680" t="s">
        <v>116</v>
      </c>
      <c r="AN844" s="37"/>
      <c r="AO844" s="37"/>
      <c r="AP844" s="37"/>
      <c r="AQ844" s="37"/>
      <c r="AR844" s="37" t="s">
        <v>2552</v>
      </c>
      <c r="AS844" s="37"/>
      <c r="AT844" s="37"/>
      <c r="AU844" s="37"/>
      <c r="AV844" s="87"/>
      <c r="AW844" s="87"/>
      <c r="AX844" s="87"/>
      <c r="AY844" s="87"/>
      <c r="AZ844" s="168"/>
      <c r="BA844" s="168"/>
      <c r="BB844" s="168"/>
      <c r="BC844" s="168"/>
      <c r="BD844" s="49">
        <v>683</v>
      </c>
    </row>
    <row r="845" spans="1:258" s="366" customFormat="1" ht="13.15" customHeight="1">
      <c r="A845" s="89" t="s">
        <v>2152</v>
      </c>
      <c r="B845" s="448"/>
      <c r="C845" s="448"/>
      <c r="D845" s="84">
        <v>220029457</v>
      </c>
      <c r="E845" s="1111" t="s">
        <v>3681</v>
      </c>
      <c r="F845" s="448"/>
      <c r="G845" s="448"/>
      <c r="H845" s="1112" t="s">
        <v>188</v>
      </c>
      <c r="I845" s="1113" t="s">
        <v>189</v>
      </c>
      <c r="J845" s="1112" t="s">
        <v>190</v>
      </c>
      <c r="K845" s="1114" t="s">
        <v>104</v>
      </c>
      <c r="L845" s="158"/>
      <c r="M845" s="1113" t="s">
        <v>121</v>
      </c>
      <c r="N845" s="1115" t="s">
        <v>83</v>
      </c>
      <c r="O845" s="1116" t="s">
        <v>107</v>
      </c>
      <c r="P845" s="1113" t="s">
        <v>108</v>
      </c>
      <c r="Q845" s="89" t="s">
        <v>2156</v>
      </c>
      <c r="R845" s="1114" t="s">
        <v>110</v>
      </c>
      <c r="S845" s="1116" t="s">
        <v>107</v>
      </c>
      <c r="T845" s="1113" t="s">
        <v>122</v>
      </c>
      <c r="U845" s="1113" t="s">
        <v>112</v>
      </c>
      <c r="V845" s="1116">
        <v>60</v>
      </c>
      <c r="W845" s="1113" t="s">
        <v>113</v>
      </c>
      <c r="X845" s="1115"/>
      <c r="Y845" s="1115"/>
      <c r="Z845" s="1115"/>
      <c r="AA845" s="1117">
        <v>30</v>
      </c>
      <c r="AB845" s="1112">
        <v>60</v>
      </c>
      <c r="AC845" s="1112">
        <v>10</v>
      </c>
      <c r="AD845" s="1118" t="s">
        <v>129</v>
      </c>
      <c r="AE845" s="1112" t="s">
        <v>115</v>
      </c>
      <c r="AF845" s="1119">
        <v>35</v>
      </c>
      <c r="AG845" s="1120">
        <v>55893.7</v>
      </c>
      <c r="AH845" s="79">
        <v>0</v>
      </c>
      <c r="AI845" s="79">
        <v>0</v>
      </c>
      <c r="AJ845" s="79"/>
      <c r="AK845" s="79"/>
      <c r="AL845" s="79"/>
      <c r="AM845" s="1121" t="s">
        <v>116</v>
      </c>
      <c r="AN845" s="1112"/>
      <c r="AO845" s="1112"/>
      <c r="AP845" s="1112"/>
      <c r="AQ845" s="1112"/>
      <c r="AR845" s="1112" t="s">
        <v>2553</v>
      </c>
      <c r="AS845" s="1112"/>
      <c r="AT845" s="1112"/>
      <c r="AU845" s="1112"/>
      <c r="AV845" s="404"/>
      <c r="AW845" s="404"/>
      <c r="AX845" s="404"/>
      <c r="AY845" s="97" t="s">
        <v>5019</v>
      </c>
      <c r="AZ845" s="580" t="s">
        <v>4570</v>
      </c>
    </row>
    <row r="846" spans="1:258" s="366" customFormat="1" ht="13.15" customHeight="1">
      <c r="A846" s="89" t="s">
        <v>2152</v>
      </c>
      <c r="B846" s="448"/>
      <c r="C846" s="448"/>
      <c r="D846" s="84">
        <v>220029460</v>
      </c>
      <c r="E846" s="1111" t="s">
        <v>3682</v>
      </c>
      <c r="F846" s="448"/>
      <c r="G846" s="448"/>
      <c r="H846" s="1112" t="s">
        <v>188</v>
      </c>
      <c r="I846" s="1113" t="s">
        <v>189</v>
      </c>
      <c r="J846" s="1112" t="s">
        <v>190</v>
      </c>
      <c r="K846" s="1114" t="s">
        <v>104</v>
      </c>
      <c r="L846" s="158"/>
      <c r="M846" s="1113" t="s">
        <v>121</v>
      </c>
      <c r="N846" s="1115" t="s">
        <v>83</v>
      </c>
      <c r="O846" s="1116" t="s">
        <v>107</v>
      </c>
      <c r="P846" s="1113" t="s">
        <v>108</v>
      </c>
      <c r="Q846" s="89" t="s">
        <v>2156</v>
      </c>
      <c r="R846" s="1114" t="s">
        <v>110</v>
      </c>
      <c r="S846" s="1116" t="s">
        <v>107</v>
      </c>
      <c r="T846" s="1113" t="s">
        <v>122</v>
      </c>
      <c r="U846" s="1113" t="s">
        <v>112</v>
      </c>
      <c r="V846" s="1116">
        <v>60</v>
      </c>
      <c r="W846" s="1113" t="s">
        <v>113</v>
      </c>
      <c r="X846" s="1115"/>
      <c r="Y846" s="1115"/>
      <c r="Z846" s="1115"/>
      <c r="AA846" s="1117">
        <v>30</v>
      </c>
      <c r="AB846" s="1112">
        <v>60</v>
      </c>
      <c r="AC846" s="1112">
        <v>10</v>
      </c>
      <c r="AD846" s="1118" t="s">
        <v>129</v>
      </c>
      <c r="AE846" s="1112" t="s">
        <v>115</v>
      </c>
      <c r="AF846" s="1119">
        <v>10</v>
      </c>
      <c r="AG846" s="1120">
        <v>61727.03</v>
      </c>
      <c r="AH846" s="79">
        <v>0</v>
      </c>
      <c r="AI846" s="79">
        <v>0</v>
      </c>
      <c r="AJ846" s="79"/>
      <c r="AK846" s="79"/>
      <c r="AL846" s="79"/>
      <c r="AM846" s="1121" t="s">
        <v>116</v>
      </c>
      <c r="AN846" s="1112"/>
      <c r="AO846" s="1112"/>
      <c r="AP846" s="1112"/>
      <c r="AQ846" s="1112"/>
      <c r="AR846" s="1112" t="s">
        <v>2554</v>
      </c>
      <c r="AS846" s="1112"/>
      <c r="AT846" s="1112"/>
      <c r="AU846" s="1112"/>
      <c r="AV846" s="404"/>
      <c r="AW846" s="404"/>
      <c r="AX846" s="404"/>
      <c r="AY846" s="97" t="s">
        <v>5019</v>
      </c>
      <c r="AZ846" s="580" t="s">
        <v>4570</v>
      </c>
    </row>
    <row r="847" spans="1:258" ht="12.95" customHeight="1">
      <c r="A847" s="73" t="s">
        <v>333</v>
      </c>
      <c r="B847" s="228"/>
      <c r="C847" s="228"/>
      <c r="D847" s="143">
        <v>210030307</v>
      </c>
      <c r="E847" s="231" t="s">
        <v>1294</v>
      </c>
      <c r="F847" s="233">
        <v>22100639</v>
      </c>
      <c r="G847" s="169"/>
      <c r="H847" s="169" t="s">
        <v>2555</v>
      </c>
      <c r="I847" s="170" t="s">
        <v>2556</v>
      </c>
      <c r="J847" s="169" t="s">
        <v>2557</v>
      </c>
      <c r="K847" s="169" t="s">
        <v>104</v>
      </c>
      <c r="L847" s="158"/>
      <c r="M847" s="170" t="s">
        <v>121</v>
      </c>
      <c r="N847" s="171" t="s">
        <v>83</v>
      </c>
      <c r="O847" s="171" t="s">
        <v>107</v>
      </c>
      <c r="P847" s="169" t="s">
        <v>108</v>
      </c>
      <c r="Q847" s="462" t="s">
        <v>1094</v>
      </c>
      <c r="R847" s="169" t="s">
        <v>110</v>
      </c>
      <c r="S847" s="171" t="s">
        <v>107</v>
      </c>
      <c r="T847" s="169" t="s">
        <v>122</v>
      </c>
      <c r="U847" s="169" t="s">
        <v>112</v>
      </c>
      <c r="V847" s="171">
        <v>60</v>
      </c>
      <c r="W847" s="170" t="s">
        <v>113</v>
      </c>
      <c r="X847" s="171"/>
      <c r="Y847" s="171"/>
      <c r="Z847" s="171"/>
      <c r="AA847" s="172">
        <v>30</v>
      </c>
      <c r="AB847" s="173">
        <v>60</v>
      </c>
      <c r="AC847" s="173">
        <v>10</v>
      </c>
      <c r="AD847" s="174" t="s">
        <v>114</v>
      </c>
      <c r="AE847" s="169" t="s">
        <v>115</v>
      </c>
      <c r="AF847" s="175">
        <v>220</v>
      </c>
      <c r="AG847" s="176">
        <v>6320.07</v>
      </c>
      <c r="AH847" s="43">
        <v>0</v>
      </c>
      <c r="AI847" s="44">
        <f t="shared" ref="AI847:AI878" si="49">AH847*1.12</f>
        <v>0</v>
      </c>
      <c r="AJ847" s="166"/>
      <c r="AK847" s="166"/>
      <c r="AL847" s="166"/>
      <c r="AM847" s="177" t="s">
        <v>116</v>
      </c>
      <c r="AN847" s="169"/>
      <c r="AO847" s="169"/>
      <c r="AP847" s="169"/>
      <c r="AQ847" s="169"/>
      <c r="AR847" s="169" t="s">
        <v>2558</v>
      </c>
      <c r="AS847" s="169"/>
      <c r="AT847" s="169"/>
      <c r="AU847" s="169"/>
      <c r="AV847" s="87"/>
      <c r="AW847" s="87"/>
      <c r="AX847" s="87"/>
      <c r="AY847" s="87"/>
      <c r="AZ847" s="168"/>
      <c r="BA847" s="168"/>
      <c r="BB847" s="168"/>
      <c r="BC847" s="168"/>
      <c r="BD847" s="49">
        <v>686</v>
      </c>
      <c r="BE847" s="118"/>
      <c r="BF847" s="118"/>
      <c r="BG847" s="118"/>
      <c r="BH847" s="118"/>
      <c r="BI847" s="118"/>
      <c r="BJ847" s="118"/>
      <c r="BK847" s="118"/>
      <c r="BL847" s="118"/>
      <c r="BM847" s="118"/>
      <c r="BN847" s="118"/>
      <c r="BO847" s="118"/>
      <c r="BP847" s="118"/>
      <c r="BQ847" s="118"/>
      <c r="BR847" s="118"/>
      <c r="BS847" s="118"/>
      <c r="BT847" s="118"/>
      <c r="BU847" s="118"/>
      <c r="BV847" s="118"/>
      <c r="BW847" s="118"/>
      <c r="BX847" s="118"/>
      <c r="BY847" s="118"/>
      <c r="BZ847" s="118"/>
      <c r="CA847" s="118"/>
      <c r="CB847" s="118"/>
      <c r="CC847" s="118"/>
      <c r="CD847" s="118"/>
      <c r="CE847" s="118"/>
      <c r="CF847" s="118"/>
      <c r="CG847" s="118"/>
      <c r="CH847" s="118"/>
      <c r="CI847" s="118"/>
      <c r="CJ847" s="118"/>
      <c r="CK847" s="118"/>
      <c r="CL847" s="118"/>
      <c r="CM847" s="118"/>
      <c r="CN847" s="118"/>
      <c r="CO847" s="118"/>
      <c r="CP847" s="118"/>
      <c r="CQ847" s="118"/>
      <c r="CR847" s="118"/>
      <c r="CS847" s="118"/>
      <c r="CT847" s="118"/>
      <c r="CU847" s="118"/>
      <c r="CV847" s="118"/>
      <c r="CW847" s="118"/>
      <c r="CX847" s="118"/>
      <c r="CY847" s="118"/>
      <c r="CZ847" s="118"/>
      <c r="DA847" s="118"/>
      <c r="DB847" s="118"/>
      <c r="DC847" s="118"/>
      <c r="DD847" s="118"/>
      <c r="DE847" s="118"/>
      <c r="DF847" s="118"/>
      <c r="DG847" s="118"/>
      <c r="DH847" s="118"/>
      <c r="DI847" s="118"/>
      <c r="DJ847" s="118"/>
      <c r="DK847" s="118"/>
      <c r="DL847" s="118"/>
      <c r="DM847" s="118"/>
      <c r="DN847" s="118"/>
      <c r="DO847" s="118"/>
      <c r="DP847" s="118"/>
      <c r="DQ847" s="118"/>
      <c r="DR847" s="118"/>
      <c r="DS847" s="118"/>
      <c r="DT847" s="118"/>
      <c r="DU847" s="118"/>
      <c r="DV847" s="118"/>
      <c r="DW847" s="118"/>
      <c r="DX847" s="118"/>
      <c r="DY847" s="118"/>
      <c r="DZ847" s="118"/>
      <c r="EA847" s="118"/>
      <c r="EB847" s="118"/>
      <c r="EC847" s="118"/>
      <c r="ED847" s="118"/>
      <c r="EE847" s="118"/>
      <c r="EF847" s="118"/>
      <c r="EG847" s="118"/>
      <c r="EH847" s="118"/>
      <c r="EI847" s="118"/>
      <c r="EJ847" s="118"/>
      <c r="EK847" s="118"/>
      <c r="EL847" s="118"/>
      <c r="EM847" s="118"/>
      <c r="EN847" s="118"/>
      <c r="EO847" s="118"/>
      <c r="EP847" s="118"/>
      <c r="EQ847" s="118"/>
      <c r="ER847" s="118"/>
      <c r="ES847" s="118"/>
      <c r="ET847" s="118"/>
      <c r="EU847" s="118"/>
      <c r="EV847" s="118"/>
      <c r="EW847" s="118"/>
      <c r="EX847" s="118"/>
      <c r="EY847" s="118"/>
      <c r="EZ847" s="118"/>
      <c r="FA847" s="118"/>
      <c r="FB847" s="118"/>
      <c r="FC847" s="118"/>
      <c r="FD847" s="118"/>
      <c r="FE847" s="118"/>
      <c r="FF847" s="118"/>
      <c r="FG847" s="118"/>
      <c r="FH847" s="118"/>
      <c r="FI847" s="118"/>
      <c r="FJ847" s="118"/>
      <c r="FK847" s="118"/>
      <c r="FL847" s="118"/>
      <c r="FM847" s="118"/>
      <c r="FN847" s="118"/>
      <c r="FO847" s="118"/>
      <c r="FP847" s="118"/>
      <c r="FQ847" s="118"/>
      <c r="FR847" s="118"/>
      <c r="FS847" s="118"/>
      <c r="FT847" s="118"/>
      <c r="FU847" s="118"/>
      <c r="FV847" s="118"/>
      <c r="FW847" s="118"/>
      <c r="FX847" s="118"/>
      <c r="FY847" s="118"/>
      <c r="FZ847" s="118"/>
      <c r="GA847" s="118"/>
      <c r="GB847" s="118"/>
      <c r="GC847" s="118"/>
      <c r="GD847" s="118"/>
      <c r="GE847" s="118"/>
      <c r="GF847" s="118"/>
      <c r="GG847" s="118"/>
      <c r="GH847" s="118"/>
      <c r="GI847" s="118"/>
      <c r="GJ847" s="118"/>
      <c r="GK847" s="118"/>
      <c r="GL847" s="118"/>
      <c r="GM847" s="118"/>
      <c r="GN847" s="118"/>
      <c r="GO847" s="118"/>
      <c r="GP847" s="118"/>
      <c r="GQ847" s="118"/>
      <c r="GR847" s="118"/>
      <c r="GS847" s="118"/>
      <c r="GT847" s="118"/>
      <c r="GU847" s="118"/>
      <c r="GV847" s="118"/>
      <c r="GW847" s="118"/>
      <c r="GX847" s="118"/>
      <c r="GY847" s="118"/>
      <c r="GZ847" s="118"/>
      <c r="HA847" s="118"/>
      <c r="HB847" s="118"/>
      <c r="HC847" s="118"/>
      <c r="HD847" s="118"/>
      <c r="HE847" s="118"/>
      <c r="HF847" s="118"/>
      <c r="HG847" s="118"/>
      <c r="HH847" s="118"/>
      <c r="HI847" s="118"/>
      <c r="HJ847" s="118"/>
      <c r="HK847" s="118"/>
      <c r="HL847" s="118"/>
      <c r="HM847" s="118"/>
      <c r="HN847" s="118"/>
      <c r="HO847" s="118"/>
      <c r="HP847" s="118"/>
      <c r="HQ847" s="118"/>
      <c r="HR847" s="118"/>
      <c r="HS847" s="118"/>
      <c r="HT847" s="118"/>
      <c r="HU847" s="118"/>
      <c r="HV847" s="118"/>
      <c r="HW847" s="118"/>
      <c r="HX847" s="118"/>
      <c r="HY847" s="118"/>
      <c r="HZ847" s="118"/>
      <c r="IA847" s="118"/>
      <c r="IB847" s="118"/>
      <c r="IC847" s="118"/>
      <c r="ID847" s="118"/>
      <c r="IE847" s="118"/>
      <c r="IF847" s="118"/>
      <c r="IG847" s="118"/>
      <c r="IH847" s="118"/>
      <c r="II847" s="118"/>
      <c r="IJ847" s="118"/>
      <c r="IK847" s="118"/>
      <c r="IL847" s="118"/>
      <c r="IM847" s="118"/>
      <c r="IN847" s="118"/>
      <c r="IO847" s="118"/>
      <c r="IP847" s="118"/>
      <c r="IQ847" s="118"/>
      <c r="IR847" s="118"/>
      <c r="IS847" s="118"/>
      <c r="IT847" s="118"/>
      <c r="IU847" s="118"/>
      <c r="IV847" s="118"/>
      <c r="IW847" s="118"/>
    </row>
    <row r="848" spans="1:258" ht="12.95" customHeight="1">
      <c r="A848" s="35" t="s">
        <v>333</v>
      </c>
      <c r="B848" s="293"/>
      <c r="C848" s="293"/>
      <c r="D848" s="36">
        <v>210030307</v>
      </c>
      <c r="E848" s="38" t="s">
        <v>4293</v>
      </c>
      <c r="F848" s="37"/>
      <c r="G848" s="293"/>
      <c r="H848" s="37" t="s">
        <v>2555</v>
      </c>
      <c r="I848" s="37" t="s">
        <v>2556</v>
      </c>
      <c r="J848" s="37" t="s">
        <v>2557</v>
      </c>
      <c r="K848" s="37" t="s">
        <v>104</v>
      </c>
      <c r="L848" s="464"/>
      <c r="M848" s="37"/>
      <c r="N848" s="39" t="s">
        <v>106</v>
      </c>
      <c r="O848" s="39" t="s">
        <v>107</v>
      </c>
      <c r="P848" s="37" t="s">
        <v>108</v>
      </c>
      <c r="Q848" s="39" t="s">
        <v>1094</v>
      </c>
      <c r="R848" s="37" t="s">
        <v>110</v>
      </c>
      <c r="S848" s="39" t="s">
        <v>107</v>
      </c>
      <c r="T848" s="37" t="s">
        <v>122</v>
      </c>
      <c r="U848" s="37" t="s">
        <v>112</v>
      </c>
      <c r="V848" s="39">
        <v>60</v>
      </c>
      <c r="W848" s="37" t="s">
        <v>113</v>
      </c>
      <c r="X848" s="39"/>
      <c r="Y848" s="39"/>
      <c r="Z848" s="39"/>
      <c r="AA848" s="465"/>
      <c r="AB848" s="37">
        <v>90</v>
      </c>
      <c r="AC848" s="37">
        <v>10</v>
      </c>
      <c r="AD848" s="42" t="s">
        <v>114</v>
      </c>
      <c r="AE848" s="37" t="s">
        <v>115</v>
      </c>
      <c r="AF848" s="42">
        <v>200</v>
      </c>
      <c r="AG848" s="50">
        <v>6320.07</v>
      </c>
      <c r="AH848" s="45">
        <f>AG848*AF848</f>
        <v>1264014</v>
      </c>
      <c r="AI848" s="45">
        <f t="shared" si="49"/>
        <v>1415695.6800000002</v>
      </c>
      <c r="AJ848" s="46"/>
      <c r="AK848" s="45"/>
      <c r="AL848" s="45"/>
      <c r="AM848" s="35" t="s">
        <v>116</v>
      </c>
      <c r="AN848" s="37"/>
      <c r="AO848" s="37"/>
      <c r="AP848" s="37"/>
      <c r="AQ848" s="37"/>
      <c r="AR848" s="37" t="s">
        <v>2558</v>
      </c>
      <c r="AS848" s="37"/>
      <c r="AT848" s="37"/>
      <c r="AU848" s="37"/>
      <c r="AV848" s="37"/>
      <c r="AW848" s="37"/>
      <c r="AX848" s="37"/>
      <c r="AY848" s="35"/>
      <c r="AZ848" s="346" t="s">
        <v>4038</v>
      </c>
      <c r="BA848" s="346">
        <v>22100639</v>
      </c>
      <c r="BB848" s="216"/>
      <c r="BC848" s="216"/>
      <c r="BD848" s="49">
        <v>687</v>
      </c>
      <c r="BE848" s="221"/>
      <c r="BF848" s="221"/>
      <c r="BG848" s="221"/>
      <c r="BH848" s="221"/>
      <c r="BI848" s="221"/>
      <c r="BJ848" s="221"/>
      <c r="BK848" s="221"/>
      <c r="BL848" s="221"/>
      <c r="BM848" s="221"/>
      <c r="BN848" s="221"/>
      <c r="BO848" s="221"/>
      <c r="BP848" s="221"/>
      <c r="BQ848" s="221"/>
      <c r="BR848" s="221"/>
      <c r="BS848" s="221"/>
      <c r="BT848" s="221"/>
      <c r="BU848" s="221"/>
      <c r="BV848" s="221"/>
      <c r="BW848" s="221"/>
      <c r="BX848" s="221"/>
      <c r="BY848" s="221"/>
      <c r="BZ848" s="221"/>
      <c r="CA848" s="221"/>
      <c r="CB848" s="221"/>
      <c r="CC848" s="221"/>
      <c r="CD848" s="221"/>
      <c r="CE848" s="221"/>
      <c r="CF848" s="221"/>
      <c r="CG848" s="221"/>
      <c r="CH848" s="221"/>
      <c r="CI848" s="221"/>
      <c r="CJ848" s="221"/>
      <c r="CK848" s="221"/>
      <c r="CL848" s="221"/>
      <c r="CM848" s="221"/>
      <c r="CN848" s="221"/>
      <c r="CO848" s="221"/>
      <c r="CP848" s="221"/>
      <c r="CQ848" s="221"/>
      <c r="CR848" s="221"/>
      <c r="CS848" s="221"/>
      <c r="CT848" s="221"/>
      <c r="CU848" s="221"/>
      <c r="CV848" s="221"/>
      <c r="CW848" s="221"/>
      <c r="CX848" s="221"/>
      <c r="CY848" s="221"/>
      <c r="CZ848" s="221"/>
      <c r="DA848" s="221"/>
      <c r="DB848" s="221"/>
      <c r="DC848" s="221"/>
      <c r="DD848" s="221"/>
      <c r="DE848" s="221"/>
      <c r="DF848" s="221"/>
      <c r="DG848" s="221"/>
      <c r="DH848" s="221"/>
      <c r="DI848" s="221"/>
      <c r="DJ848" s="221"/>
      <c r="DK848" s="221"/>
      <c r="DL848" s="221"/>
      <c r="DM848" s="221"/>
      <c r="DN848" s="221"/>
      <c r="DO848" s="221"/>
      <c r="DP848" s="221"/>
      <c r="DQ848" s="221"/>
      <c r="DR848" s="221"/>
      <c r="DS848" s="221"/>
      <c r="DT848" s="221"/>
      <c r="DU848" s="221"/>
      <c r="DV848" s="221"/>
      <c r="DW848" s="221"/>
      <c r="DX848" s="221"/>
      <c r="DY848" s="221"/>
      <c r="DZ848" s="221"/>
      <c r="EA848" s="221"/>
      <c r="EB848" s="221"/>
      <c r="EC848" s="221"/>
      <c r="ED848" s="221"/>
      <c r="EE848" s="221"/>
      <c r="EF848" s="221"/>
      <c r="EG848" s="221"/>
      <c r="EH848" s="221"/>
      <c r="EI848" s="221"/>
      <c r="EJ848" s="221"/>
      <c r="EK848" s="221"/>
      <c r="EL848" s="221"/>
      <c r="EM848" s="221"/>
      <c r="EN848" s="221"/>
      <c r="EO848" s="221"/>
      <c r="EP848" s="221"/>
      <c r="EQ848" s="221"/>
      <c r="ER848" s="221"/>
      <c r="ES848" s="221"/>
      <c r="ET848" s="221"/>
      <c r="EU848" s="221"/>
      <c r="EV848" s="221"/>
      <c r="EW848" s="221"/>
      <c r="EX848" s="221"/>
      <c r="EY848" s="221"/>
      <c r="EZ848" s="221"/>
      <c r="FA848" s="221"/>
      <c r="FB848" s="221"/>
      <c r="FC848" s="221"/>
      <c r="FD848" s="221"/>
      <c r="FE848" s="221"/>
      <c r="FF848" s="221"/>
      <c r="FG848" s="221"/>
      <c r="FH848" s="221"/>
      <c r="FI848" s="221"/>
      <c r="FJ848" s="221"/>
      <c r="FK848" s="221"/>
      <c r="FL848" s="221"/>
      <c r="FM848" s="221"/>
      <c r="FN848" s="221"/>
      <c r="FO848" s="221"/>
      <c r="FP848" s="221"/>
      <c r="FQ848" s="221"/>
      <c r="FR848" s="221"/>
      <c r="FS848" s="221"/>
      <c r="FT848" s="221"/>
      <c r="FU848" s="221"/>
      <c r="FV848" s="221"/>
      <c r="FW848" s="221"/>
      <c r="FX848" s="221"/>
      <c r="FY848" s="221"/>
      <c r="FZ848" s="221"/>
      <c r="GA848" s="221"/>
      <c r="GB848" s="221"/>
      <c r="GC848" s="221"/>
      <c r="GD848" s="221"/>
      <c r="GE848" s="221"/>
      <c r="GF848" s="221"/>
      <c r="GG848" s="221"/>
      <c r="GH848" s="221"/>
      <c r="GI848" s="221"/>
      <c r="GJ848" s="221"/>
      <c r="GK848" s="221"/>
      <c r="GL848" s="221"/>
      <c r="GM848" s="221"/>
      <c r="GN848" s="221"/>
      <c r="GO848" s="221"/>
      <c r="GP848" s="221"/>
      <c r="GQ848" s="221"/>
      <c r="GR848" s="221"/>
      <c r="GS848" s="221"/>
      <c r="GT848" s="221"/>
      <c r="GU848" s="221"/>
      <c r="GV848" s="221"/>
      <c r="GW848" s="221"/>
      <c r="GX848" s="221"/>
      <c r="GY848" s="221"/>
      <c r="GZ848" s="221"/>
      <c r="HA848" s="221"/>
      <c r="HB848" s="221"/>
      <c r="HC848" s="221"/>
      <c r="HD848" s="221"/>
      <c r="HE848" s="221"/>
      <c r="HF848" s="221"/>
      <c r="HG848" s="221"/>
      <c r="HH848" s="221"/>
      <c r="HI848" s="221"/>
      <c r="HJ848" s="221"/>
      <c r="HK848" s="221"/>
      <c r="HL848" s="221"/>
      <c r="HM848" s="221"/>
      <c r="HN848" s="221"/>
      <c r="HO848" s="221"/>
      <c r="HP848" s="221"/>
      <c r="HQ848" s="221"/>
      <c r="HR848" s="221"/>
      <c r="HS848" s="221"/>
      <c r="HT848" s="221"/>
      <c r="HU848" s="221"/>
      <c r="HV848" s="221"/>
      <c r="HW848" s="221"/>
      <c r="HX848" s="221"/>
      <c r="HY848" s="221"/>
      <c r="HZ848" s="221"/>
      <c r="IA848" s="221"/>
      <c r="IB848" s="221"/>
      <c r="IC848" s="221"/>
      <c r="ID848" s="221"/>
      <c r="IE848" s="221"/>
      <c r="IF848" s="221"/>
      <c r="IG848" s="221"/>
      <c r="IH848" s="221"/>
      <c r="II848" s="221"/>
      <c r="IJ848" s="221"/>
      <c r="IK848" s="221"/>
      <c r="IL848" s="221"/>
      <c r="IM848" s="221"/>
      <c r="IN848" s="221"/>
      <c r="IO848" s="221"/>
      <c r="IP848" s="221"/>
      <c r="IQ848" s="221"/>
      <c r="IR848" s="221"/>
      <c r="IS848" s="221"/>
      <c r="IT848" s="221"/>
      <c r="IU848" s="221"/>
      <c r="IV848" s="221"/>
      <c r="IW848" s="221"/>
    </row>
    <row r="849" spans="1:257" ht="12.95" customHeight="1">
      <c r="A849" s="73" t="s">
        <v>333</v>
      </c>
      <c r="B849" s="228"/>
      <c r="C849" s="228"/>
      <c r="D849" s="143">
        <v>210033655</v>
      </c>
      <c r="E849" s="231" t="s">
        <v>1261</v>
      </c>
      <c r="F849" s="233">
        <v>22100586</v>
      </c>
      <c r="G849" s="169"/>
      <c r="H849" s="169" t="s">
        <v>2559</v>
      </c>
      <c r="I849" s="170" t="s">
        <v>2560</v>
      </c>
      <c r="J849" s="169" t="s">
        <v>2561</v>
      </c>
      <c r="K849" s="169" t="s">
        <v>104</v>
      </c>
      <c r="L849" s="158"/>
      <c r="M849" s="169"/>
      <c r="N849" s="171" t="s">
        <v>106</v>
      </c>
      <c r="O849" s="171" t="s">
        <v>107</v>
      </c>
      <c r="P849" s="169" t="s">
        <v>108</v>
      </c>
      <c r="Q849" s="462" t="s">
        <v>1094</v>
      </c>
      <c r="R849" s="169" t="s">
        <v>110</v>
      </c>
      <c r="S849" s="171" t="s">
        <v>107</v>
      </c>
      <c r="T849" s="169" t="s">
        <v>122</v>
      </c>
      <c r="U849" s="169" t="s">
        <v>112</v>
      </c>
      <c r="V849" s="171">
        <v>60</v>
      </c>
      <c r="W849" s="170" t="s">
        <v>113</v>
      </c>
      <c r="X849" s="171"/>
      <c r="Y849" s="171"/>
      <c r="Z849" s="171"/>
      <c r="AA849" s="172"/>
      <c r="AB849" s="173">
        <v>90</v>
      </c>
      <c r="AC849" s="173">
        <v>10</v>
      </c>
      <c r="AD849" s="174" t="s">
        <v>114</v>
      </c>
      <c r="AE849" s="169" t="s">
        <v>115</v>
      </c>
      <c r="AF849" s="175">
        <v>1</v>
      </c>
      <c r="AG849" s="176">
        <v>79383.7</v>
      </c>
      <c r="AH849" s="164">
        <f>AF849*AG849</f>
        <v>79383.7</v>
      </c>
      <c r="AI849" s="165">
        <f t="shared" si="49"/>
        <v>88909.744000000006</v>
      </c>
      <c r="AJ849" s="166"/>
      <c r="AK849" s="166"/>
      <c r="AL849" s="166"/>
      <c r="AM849" s="177" t="s">
        <v>116</v>
      </c>
      <c r="AN849" s="169"/>
      <c r="AO849" s="169"/>
      <c r="AP849" s="169"/>
      <c r="AQ849" s="169"/>
      <c r="AR849" s="169" t="s">
        <v>2562</v>
      </c>
      <c r="AS849" s="169"/>
      <c r="AT849" s="169"/>
      <c r="AU849" s="169"/>
      <c r="AV849" s="87"/>
      <c r="AW849" s="87"/>
      <c r="AX849" s="87"/>
      <c r="AY849" s="87"/>
      <c r="AZ849" s="168"/>
      <c r="BA849" s="168"/>
      <c r="BB849" s="168"/>
      <c r="BC849" s="168"/>
      <c r="BD849" s="49">
        <v>688</v>
      </c>
      <c r="BE849" s="118"/>
      <c r="BF849" s="118"/>
      <c r="BG849" s="118"/>
      <c r="BH849" s="118"/>
      <c r="BI849" s="118"/>
      <c r="BJ849" s="118"/>
      <c r="BK849" s="118"/>
      <c r="BL849" s="118"/>
      <c r="BM849" s="118"/>
      <c r="BN849" s="118"/>
      <c r="BO849" s="118"/>
      <c r="BP849" s="118"/>
      <c r="BQ849" s="118"/>
      <c r="BR849" s="118"/>
      <c r="BS849" s="118"/>
      <c r="BT849" s="118"/>
      <c r="BU849" s="118"/>
      <c r="BV849" s="118"/>
      <c r="BW849" s="118"/>
      <c r="BX849" s="118"/>
      <c r="BY849" s="118"/>
      <c r="BZ849" s="118"/>
      <c r="CA849" s="118"/>
      <c r="CB849" s="118"/>
      <c r="CC849" s="118"/>
      <c r="CD849" s="118"/>
      <c r="CE849" s="118"/>
      <c r="CF849" s="118"/>
      <c r="CG849" s="118"/>
      <c r="CH849" s="118"/>
      <c r="CI849" s="118"/>
      <c r="CJ849" s="118"/>
      <c r="CK849" s="118"/>
      <c r="CL849" s="118"/>
      <c r="CM849" s="118"/>
      <c r="CN849" s="118"/>
      <c r="CO849" s="118"/>
      <c r="CP849" s="118"/>
      <c r="CQ849" s="118"/>
      <c r="CR849" s="118"/>
      <c r="CS849" s="118"/>
      <c r="CT849" s="118"/>
      <c r="CU849" s="118"/>
      <c r="CV849" s="118"/>
      <c r="CW849" s="118"/>
      <c r="CX849" s="118"/>
      <c r="CY849" s="118"/>
      <c r="CZ849" s="118"/>
      <c r="DA849" s="118"/>
      <c r="DB849" s="118"/>
      <c r="DC849" s="118"/>
      <c r="DD849" s="118"/>
      <c r="DE849" s="118"/>
      <c r="DF849" s="118"/>
      <c r="DG849" s="118"/>
      <c r="DH849" s="118"/>
      <c r="DI849" s="118"/>
      <c r="DJ849" s="118"/>
      <c r="DK849" s="118"/>
      <c r="DL849" s="118"/>
      <c r="DM849" s="118"/>
      <c r="DN849" s="118"/>
      <c r="DO849" s="118"/>
      <c r="DP849" s="118"/>
      <c r="DQ849" s="118"/>
      <c r="DR849" s="118"/>
      <c r="DS849" s="118"/>
      <c r="DT849" s="118"/>
      <c r="DU849" s="118"/>
      <c r="DV849" s="118"/>
      <c r="DW849" s="118"/>
      <c r="DX849" s="118"/>
      <c r="DY849" s="118"/>
      <c r="DZ849" s="118"/>
      <c r="EA849" s="118"/>
      <c r="EB849" s="118"/>
      <c r="EC849" s="118"/>
      <c r="ED849" s="118"/>
      <c r="EE849" s="118"/>
      <c r="EF849" s="118"/>
      <c r="EG849" s="118"/>
      <c r="EH849" s="118"/>
      <c r="EI849" s="118"/>
      <c r="EJ849" s="118"/>
      <c r="EK849" s="118"/>
      <c r="EL849" s="118"/>
      <c r="EM849" s="118"/>
      <c r="EN849" s="118"/>
      <c r="EO849" s="118"/>
      <c r="EP849" s="118"/>
      <c r="EQ849" s="118"/>
      <c r="ER849" s="118"/>
      <c r="ES849" s="118"/>
      <c r="ET849" s="118"/>
      <c r="EU849" s="118"/>
      <c r="EV849" s="118"/>
      <c r="EW849" s="118"/>
      <c r="EX849" s="118"/>
      <c r="EY849" s="118"/>
      <c r="EZ849" s="118"/>
      <c r="FA849" s="118"/>
      <c r="FB849" s="118"/>
      <c r="FC849" s="118"/>
      <c r="FD849" s="118"/>
      <c r="FE849" s="118"/>
      <c r="FF849" s="118"/>
      <c r="FG849" s="118"/>
      <c r="FH849" s="118"/>
      <c r="FI849" s="118"/>
      <c r="FJ849" s="118"/>
      <c r="FK849" s="118"/>
      <c r="FL849" s="118"/>
      <c r="FM849" s="118"/>
      <c r="FN849" s="118"/>
      <c r="FO849" s="118"/>
      <c r="FP849" s="118"/>
      <c r="FQ849" s="118"/>
      <c r="FR849" s="118"/>
      <c r="FS849" s="118"/>
      <c r="FT849" s="118"/>
      <c r="FU849" s="118"/>
      <c r="FV849" s="118"/>
      <c r="FW849" s="118"/>
      <c r="FX849" s="118"/>
      <c r="FY849" s="118"/>
      <c r="FZ849" s="118"/>
      <c r="GA849" s="118"/>
      <c r="GB849" s="118"/>
      <c r="GC849" s="118"/>
      <c r="GD849" s="118"/>
      <c r="GE849" s="118"/>
      <c r="GF849" s="118"/>
      <c r="GG849" s="118"/>
      <c r="GH849" s="118"/>
      <c r="GI849" s="118"/>
      <c r="GJ849" s="118"/>
      <c r="GK849" s="118"/>
      <c r="GL849" s="118"/>
      <c r="GM849" s="118"/>
      <c r="GN849" s="118"/>
      <c r="GO849" s="118"/>
      <c r="GP849" s="118"/>
      <c r="GQ849" s="118"/>
      <c r="GR849" s="118"/>
      <c r="GS849" s="118"/>
      <c r="GT849" s="118"/>
      <c r="GU849" s="118"/>
      <c r="GV849" s="118"/>
      <c r="GW849" s="118"/>
      <c r="GX849" s="118"/>
      <c r="GY849" s="118"/>
      <c r="GZ849" s="118"/>
      <c r="HA849" s="118"/>
      <c r="HB849" s="118"/>
      <c r="HC849" s="118"/>
      <c r="HD849" s="118"/>
      <c r="HE849" s="118"/>
      <c r="HF849" s="118"/>
      <c r="HG849" s="118"/>
      <c r="HH849" s="118"/>
      <c r="HI849" s="118"/>
      <c r="HJ849" s="118"/>
      <c r="HK849" s="118"/>
      <c r="HL849" s="118"/>
      <c r="HM849" s="118"/>
      <c r="HN849" s="118"/>
      <c r="HO849" s="118"/>
      <c r="HP849" s="118"/>
      <c r="HQ849" s="118"/>
      <c r="HR849" s="118"/>
      <c r="HS849" s="118"/>
      <c r="HT849" s="118"/>
      <c r="HU849" s="118"/>
      <c r="HV849" s="118"/>
      <c r="HW849" s="118"/>
      <c r="HX849" s="118"/>
      <c r="HY849" s="118"/>
      <c r="HZ849" s="118"/>
      <c r="IA849" s="118"/>
      <c r="IB849" s="118"/>
      <c r="IC849" s="118"/>
      <c r="ID849" s="118"/>
      <c r="IE849" s="118"/>
      <c r="IF849" s="118"/>
      <c r="IG849" s="118"/>
      <c r="IH849" s="118"/>
      <c r="II849" s="118"/>
      <c r="IJ849" s="118"/>
      <c r="IK849" s="118"/>
      <c r="IL849" s="118"/>
      <c r="IM849" s="118"/>
      <c r="IN849" s="118"/>
      <c r="IO849" s="118"/>
      <c r="IP849" s="118"/>
      <c r="IQ849" s="118"/>
      <c r="IR849" s="118"/>
      <c r="IS849" s="118"/>
      <c r="IT849" s="118"/>
      <c r="IU849" s="118"/>
      <c r="IV849" s="118"/>
      <c r="IW849" s="118"/>
    </row>
    <row r="850" spans="1:257" ht="12.95" customHeight="1">
      <c r="A850" s="73" t="s">
        <v>2136</v>
      </c>
      <c r="B850" s="228"/>
      <c r="C850" s="228"/>
      <c r="D850" s="143">
        <v>210035869</v>
      </c>
      <c r="E850" s="231" t="s">
        <v>3683</v>
      </c>
      <c r="F850" s="233">
        <v>22100520</v>
      </c>
      <c r="G850" s="157"/>
      <c r="H850" s="157" t="s">
        <v>2563</v>
      </c>
      <c r="I850" s="37" t="s">
        <v>2564</v>
      </c>
      <c r="J850" s="157" t="s">
        <v>2565</v>
      </c>
      <c r="K850" s="157" t="s">
        <v>104</v>
      </c>
      <c r="L850" s="158"/>
      <c r="M850" s="157"/>
      <c r="N850" s="159" t="s">
        <v>106</v>
      </c>
      <c r="O850" s="159" t="s">
        <v>107</v>
      </c>
      <c r="P850" s="157" t="s">
        <v>108</v>
      </c>
      <c r="Q850" s="194" t="s">
        <v>2140</v>
      </c>
      <c r="R850" s="157" t="s">
        <v>110</v>
      </c>
      <c r="S850" s="159" t="s">
        <v>107</v>
      </c>
      <c r="T850" s="157" t="s">
        <v>122</v>
      </c>
      <c r="U850" s="157" t="s">
        <v>112</v>
      </c>
      <c r="V850" s="159">
        <v>60</v>
      </c>
      <c r="W850" s="37" t="s">
        <v>113</v>
      </c>
      <c r="X850" s="159"/>
      <c r="Y850" s="159"/>
      <c r="Z850" s="159"/>
      <c r="AA850" s="160"/>
      <c r="AB850" s="161">
        <v>90</v>
      </c>
      <c r="AC850" s="161">
        <v>10</v>
      </c>
      <c r="AD850" s="162" t="s">
        <v>129</v>
      </c>
      <c r="AE850" s="157" t="s">
        <v>115</v>
      </c>
      <c r="AF850" s="163">
        <v>10</v>
      </c>
      <c r="AG850" s="92">
        <v>25295.45</v>
      </c>
      <c r="AH850" s="43">
        <v>0</v>
      </c>
      <c r="AI850" s="44">
        <f t="shared" si="49"/>
        <v>0</v>
      </c>
      <c r="AJ850" s="166"/>
      <c r="AK850" s="166"/>
      <c r="AL850" s="166"/>
      <c r="AM850" s="167" t="s">
        <v>116</v>
      </c>
      <c r="AN850" s="157"/>
      <c r="AO850" s="157"/>
      <c r="AP850" s="157"/>
      <c r="AQ850" s="157"/>
      <c r="AR850" s="37" t="s">
        <v>2566</v>
      </c>
      <c r="AS850" s="157"/>
      <c r="AT850" s="157"/>
      <c r="AU850" s="157"/>
      <c r="AV850" s="87"/>
      <c r="AW850" s="87"/>
      <c r="AX850" s="87"/>
      <c r="AY850" s="87"/>
      <c r="AZ850" s="168"/>
      <c r="BA850" s="168"/>
      <c r="BB850" s="168"/>
      <c r="BC850" s="168"/>
      <c r="BD850" s="49">
        <v>689</v>
      </c>
      <c r="BE850" s="118"/>
      <c r="BF850" s="118"/>
      <c r="BG850" s="118"/>
      <c r="BH850" s="118"/>
      <c r="BI850" s="118"/>
      <c r="BJ850" s="118"/>
      <c r="BK850" s="118"/>
      <c r="BL850" s="118"/>
      <c r="BM850" s="118"/>
      <c r="BN850" s="118"/>
      <c r="BO850" s="118"/>
      <c r="BP850" s="118"/>
      <c r="BQ850" s="118"/>
      <c r="BR850" s="118"/>
      <c r="BS850" s="118"/>
      <c r="BT850" s="118"/>
      <c r="BU850" s="118"/>
      <c r="BV850" s="118"/>
      <c r="BW850" s="118"/>
      <c r="BX850" s="118"/>
      <c r="BY850" s="118"/>
      <c r="BZ850" s="118"/>
      <c r="CA850" s="118"/>
      <c r="CB850" s="118"/>
      <c r="CC850" s="118"/>
      <c r="CD850" s="118"/>
      <c r="CE850" s="118"/>
      <c r="CF850" s="118"/>
      <c r="CG850" s="118"/>
      <c r="CH850" s="118"/>
      <c r="CI850" s="118"/>
      <c r="CJ850" s="118"/>
      <c r="CK850" s="118"/>
      <c r="CL850" s="118"/>
      <c r="CM850" s="118"/>
      <c r="CN850" s="118"/>
      <c r="CO850" s="118"/>
      <c r="CP850" s="118"/>
      <c r="CQ850" s="118"/>
      <c r="CR850" s="118"/>
      <c r="CS850" s="118"/>
      <c r="CT850" s="118"/>
      <c r="CU850" s="118"/>
      <c r="CV850" s="118"/>
      <c r="CW850" s="118"/>
      <c r="CX850" s="118"/>
      <c r="CY850" s="118"/>
      <c r="CZ850" s="118"/>
      <c r="DA850" s="118"/>
      <c r="DB850" s="118"/>
      <c r="DC850" s="118"/>
      <c r="DD850" s="118"/>
      <c r="DE850" s="118"/>
      <c r="DF850" s="118"/>
      <c r="DG850" s="118"/>
      <c r="DH850" s="118"/>
      <c r="DI850" s="118"/>
      <c r="DJ850" s="118"/>
      <c r="DK850" s="118"/>
      <c r="DL850" s="118"/>
      <c r="DM850" s="118"/>
      <c r="DN850" s="118"/>
      <c r="DO850" s="118"/>
      <c r="DP850" s="118"/>
      <c r="DQ850" s="118"/>
      <c r="DR850" s="118"/>
      <c r="DS850" s="118"/>
      <c r="DT850" s="118"/>
      <c r="DU850" s="118"/>
      <c r="DV850" s="118"/>
      <c r="DW850" s="118"/>
      <c r="DX850" s="118"/>
      <c r="DY850" s="118"/>
      <c r="DZ850" s="118"/>
      <c r="EA850" s="118"/>
      <c r="EB850" s="118"/>
      <c r="EC850" s="118"/>
      <c r="ED850" s="118"/>
      <c r="EE850" s="118"/>
      <c r="EF850" s="118"/>
      <c r="EG850" s="118"/>
      <c r="EH850" s="118"/>
      <c r="EI850" s="118"/>
      <c r="EJ850" s="118"/>
      <c r="EK850" s="118"/>
      <c r="EL850" s="118"/>
      <c r="EM850" s="118"/>
      <c r="EN850" s="118"/>
      <c r="EO850" s="118"/>
      <c r="EP850" s="118"/>
      <c r="EQ850" s="118"/>
      <c r="ER850" s="118"/>
      <c r="ES850" s="118"/>
      <c r="ET850" s="118"/>
      <c r="EU850" s="118"/>
      <c r="EV850" s="118"/>
      <c r="EW850" s="118"/>
      <c r="EX850" s="118"/>
      <c r="EY850" s="118"/>
      <c r="EZ850" s="118"/>
      <c r="FA850" s="118"/>
      <c r="FB850" s="118"/>
      <c r="FC850" s="118"/>
      <c r="FD850" s="118"/>
      <c r="FE850" s="118"/>
      <c r="FF850" s="118"/>
      <c r="FG850" s="118"/>
      <c r="FH850" s="118"/>
      <c r="FI850" s="118"/>
      <c r="FJ850" s="118"/>
      <c r="FK850" s="118"/>
      <c r="FL850" s="118"/>
      <c r="FM850" s="118"/>
      <c r="FN850" s="118"/>
      <c r="FO850" s="118"/>
      <c r="FP850" s="118"/>
      <c r="FQ850" s="118"/>
      <c r="FR850" s="118"/>
      <c r="FS850" s="118"/>
      <c r="FT850" s="118"/>
      <c r="FU850" s="118"/>
      <c r="FV850" s="118"/>
      <c r="FW850" s="118"/>
      <c r="FX850" s="118"/>
      <c r="FY850" s="118"/>
      <c r="FZ850" s="118"/>
      <c r="GA850" s="118"/>
      <c r="GB850" s="118"/>
      <c r="GC850" s="118"/>
      <c r="GD850" s="118"/>
      <c r="GE850" s="118"/>
      <c r="GF850" s="118"/>
      <c r="GG850" s="118"/>
      <c r="GH850" s="118"/>
      <c r="GI850" s="118"/>
      <c r="GJ850" s="118"/>
      <c r="GK850" s="118"/>
      <c r="GL850" s="118"/>
      <c r="GM850" s="118"/>
      <c r="GN850" s="118"/>
      <c r="GO850" s="118"/>
      <c r="GP850" s="118"/>
      <c r="GQ850" s="118"/>
      <c r="GR850" s="118"/>
      <c r="GS850" s="118"/>
      <c r="GT850" s="118"/>
      <c r="GU850" s="118"/>
      <c r="GV850" s="118"/>
      <c r="GW850" s="118"/>
      <c r="GX850" s="118"/>
      <c r="GY850" s="118"/>
      <c r="GZ850" s="118"/>
      <c r="HA850" s="118"/>
      <c r="HB850" s="118"/>
      <c r="HC850" s="118"/>
      <c r="HD850" s="118"/>
      <c r="HE850" s="118"/>
      <c r="HF850" s="118"/>
      <c r="HG850" s="118"/>
      <c r="HH850" s="118"/>
      <c r="HI850" s="118"/>
      <c r="HJ850" s="118"/>
      <c r="HK850" s="118"/>
      <c r="HL850" s="118"/>
      <c r="HM850" s="118"/>
      <c r="HN850" s="118"/>
      <c r="HO850" s="118"/>
      <c r="HP850" s="118"/>
      <c r="HQ850" s="118"/>
      <c r="HR850" s="118"/>
      <c r="HS850" s="118"/>
      <c r="HT850" s="118"/>
      <c r="HU850" s="118"/>
      <c r="HV850" s="118"/>
      <c r="HW850" s="118"/>
      <c r="HX850" s="118"/>
      <c r="HY850" s="118"/>
      <c r="HZ850" s="118"/>
      <c r="IA850" s="118"/>
      <c r="IB850" s="118"/>
      <c r="IC850" s="118"/>
      <c r="ID850" s="118"/>
      <c r="IE850" s="118"/>
      <c r="IF850" s="118"/>
      <c r="IG850" s="118"/>
      <c r="IH850" s="118"/>
      <c r="II850" s="118"/>
      <c r="IJ850" s="118"/>
      <c r="IK850" s="118"/>
      <c r="IL850" s="118"/>
      <c r="IM850" s="118"/>
      <c r="IN850" s="118"/>
      <c r="IO850" s="118"/>
      <c r="IP850" s="118"/>
      <c r="IQ850" s="118"/>
      <c r="IR850" s="118"/>
      <c r="IS850" s="118"/>
      <c r="IT850" s="118"/>
      <c r="IU850" s="118"/>
      <c r="IV850" s="118"/>
      <c r="IW850" s="118"/>
    </row>
    <row r="851" spans="1:257" ht="12.95" customHeight="1">
      <c r="A851" s="469" t="s">
        <v>2136</v>
      </c>
      <c r="B851" s="617"/>
      <c r="C851" s="617"/>
      <c r="D851" s="143">
        <v>210035869</v>
      </c>
      <c r="E851" s="1108" t="s">
        <v>4895</v>
      </c>
      <c r="F851" s="617"/>
      <c r="G851" s="617"/>
      <c r="H851" s="741" t="s">
        <v>2563</v>
      </c>
      <c r="I851" s="741" t="s">
        <v>2564</v>
      </c>
      <c r="J851" s="741" t="s">
        <v>2565</v>
      </c>
      <c r="K851" s="547" t="s">
        <v>104</v>
      </c>
      <c r="L851" s="109" t="s">
        <v>4720</v>
      </c>
      <c r="M851" s="143"/>
      <c r="N851" s="76" t="s">
        <v>106</v>
      </c>
      <c r="O851" s="469" t="s">
        <v>107</v>
      </c>
      <c r="P851" s="741" t="s">
        <v>108</v>
      </c>
      <c r="Q851" s="469" t="s">
        <v>2140</v>
      </c>
      <c r="R851" s="547" t="s">
        <v>110</v>
      </c>
      <c r="S851" s="469" t="s">
        <v>107</v>
      </c>
      <c r="T851" s="741" t="s">
        <v>122</v>
      </c>
      <c r="U851" s="741" t="s">
        <v>112</v>
      </c>
      <c r="V851" s="469">
        <v>60</v>
      </c>
      <c r="W851" s="741" t="s">
        <v>113</v>
      </c>
      <c r="X851" s="469"/>
      <c r="Y851" s="469"/>
      <c r="Z851" s="469"/>
      <c r="AA851" s="595">
        <v>0</v>
      </c>
      <c r="AB851" s="472">
        <v>90</v>
      </c>
      <c r="AC851" s="472">
        <v>10</v>
      </c>
      <c r="AD851" s="1049" t="s">
        <v>129</v>
      </c>
      <c r="AE851" s="1050" t="s">
        <v>115</v>
      </c>
      <c r="AF851" s="745">
        <v>12</v>
      </c>
      <c r="AG851" s="745">
        <v>25295.45</v>
      </c>
      <c r="AH851" s="1051">
        <v>303545.40000000002</v>
      </c>
      <c r="AI851" s="1051">
        <f t="shared" si="49"/>
        <v>339970.84800000006</v>
      </c>
      <c r="AJ851" s="1052"/>
      <c r="AK851" s="1053"/>
      <c r="AL851" s="1053"/>
      <c r="AM851" s="466" t="s">
        <v>116</v>
      </c>
      <c r="AN851" s="741"/>
      <c r="AO851" s="741"/>
      <c r="AP851" s="741"/>
      <c r="AQ851" s="741"/>
      <c r="AR851" s="741" t="s">
        <v>2566</v>
      </c>
      <c r="AS851" s="741"/>
      <c r="AT851" s="741"/>
      <c r="AU851" s="741"/>
      <c r="AV851" s="482"/>
      <c r="AW851" s="482"/>
      <c r="AX851" s="482"/>
      <c r="AY851" s="741" t="s">
        <v>4727</v>
      </c>
      <c r="AZ851" s="1081" t="s">
        <v>4722</v>
      </c>
      <c r="BA851" s="366"/>
      <c r="BB851" s="366"/>
      <c r="BC851" s="118" t="e">
        <f>VLOOKUP(#REF!,$E$13:$BD$2009,53,0)</f>
        <v>#REF!</v>
      </c>
      <c r="BD851" s="785" t="e">
        <f>BC851+0.5</f>
        <v>#REF!</v>
      </c>
      <c r="BE851" s="118"/>
      <c r="BF851" s="118"/>
      <c r="BG851" s="118"/>
      <c r="BH851" s="118"/>
      <c r="BI851" s="118"/>
      <c r="BJ851" s="118"/>
      <c r="BK851" s="118"/>
      <c r="BL851" s="118"/>
      <c r="BM851" s="118"/>
      <c r="BN851" s="118"/>
      <c r="BO851" s="118"/>
      <c r="BP851" s="118"/>
      <c r="BQ851" s="118"/>
      <c r="BR851" s="118"/>
      <c r="BS851" s="118"/>
      <c r="BT851" s="118"/>
      <c r="BU851" s="118"/>
      <c r="BV851" s="118"/>
      <c r="BW851" s="118"/>
      <c r="BX851" s="118"/>
      <c r="BY851" s="118"/>
      <c r="BZ851" s="118"/>
      <c r="CA851" s="118"/>
      <c r="CB851" s="118"/>
      <c r="CC851" s="118"/>
      <c r="CD851" s="118"/>
      <c r="CE851" s="118"/>
      <c r="CF851" s="118"/>
      <c r="CG851" s="118"/>
      <c r="CH851" s="118"/>
      <c r="CI851" s="118"/>
      <c r="CJ851" s="118"/>
      <c r="CK851" s="118"/>
      <c r="CL851" s="118"/>
      <c r="CM851" s="118"/>
      <c r="CN851" s="118"/>
      <c r="CO851" s="118"/>
      <c r="CP851" s="118"/>
      <c r="CQ851" s="118"/>
      <c r="CR851" s="118"/>
      <c r="CS851" s="118"/>
      <c r="CT851" s="118"/>
      <c r="CU851" s="118"/>
      <c r="CV851" s="118"/>
      <c r="CW851" s="118"/>
      <c r="CX851" s="118"/>
      <c r="CY851" s="118"/>
      <c r="CZ851" s="118"/>
      <c r="DA851" s="118"/>
      <c r="DB851" s="118"/>
      <c r="DC851" s="118"/>
      <c r="DD851" s="118"/>
      <c r="DE851" s="118"/>
      <c r="DF851" s="118"/>
      <c r="DG851" s="118"/>
      <c r="DH851" s="118"/>
      <c r="DI851" s="118"/>
      <c r="DJ851" s="118"/>
      <c r="DK851" s="118"/>
      <c r="DL851" s="118"/>
      <c r="DM851" s="118"/>
      <c r="DN851" s="118"/>
      <c r="DO851" s="118"/>
      <c r="DP851" s="118"/>
      <c r="DQ851" s="118"/>
      <c r="DR851" s="118"/>
      <c r="DS851" s="118"/>
      <c r="DT851" s="118"/>
      <c r="DU851" s="118"/>
      <c r="DV851" s="118"/>
      <c r="DW851" s="118"/>
      <c r="DX851" s="118"/>
      <c r="DY851" s="118"/>
      <c r="DZ851" s="118"/>
      <c r="EA851" s="118"/>
      <c r="EB851" s="118"/>
      <c r="EC851" s="118"/>
      <c r="ED851" s="118"/>
      <c r="EE851" s="118"/>
      <c r="EF851" s="118"/>
      <c r="EG851" s="118"/>
      <c r="EH851" s="118"/>
      <c r="EI851" s="118"/>
      <c r="EJ851" s="118"/>
      <c r="EK851" s="118"/>
      <c r="EL851" s="118"/>
      <c r="EM851" s="118"/>
      <c r="EN851" s="118"/>
      <c r="EO851" s="118"/>
      <c r="EP851" s="118"/>
      <c r="EQ851" s="118"/>
      <c r="ER851" s="118"/>
      <c r="ES851" s="118"/>
      <c r="ET851" s="118"/>
      <c r="EU851" s="118"/>
      <c r="EV851" s="118"/>
      <c r="EW851" s="118"/>
      <c r="EX851" s="118"/>
      <c r="EY851" s="118"/>
      <c r="EZ851" s="118"/>
      <c r="FA851" s="118"/>
      <c r="FB851" s="118"/>
      <c r="FC851" s="118"/>
      <c r="FD851" s="118"/>
      <c r="FE851" s="118"/>
      <c r="FF851" s="118"/>
      <c r="FG851" s="118"/>
      <c r="FH851" s="118"/>
      <c r="FI851" s="118"/>
      <c r="FJ851" s="118"/>
      <c r="FK851" s="118"/>
      <c r="FL851" s="118"/>
      <c r="FM851" s="118"/>
      <c r="FN851" s="118"/>
      <c r="FO851" s="118"/>
      <c r="FP851" s="118"/>
      <c r="FQ851" s="118"/>
      <c r="FR851" s="118"/>
      <c r="FS851" s="118"/>
      <c r="FT851" s="118"/>
      <c r="FU851" s="118"/>
      <c r="FV851" s="118"/>
      <c r="FW851" s="118"/>
      <c r="FX851" s="118"/>
      <c r="FY851" s="118"/>
      <c r="FZ851" s="118"/>
      <c r="GA851" s="118"/>
      <c r="GB851" s="118"/>
      <c r="GC851" s="118"/>
      <c r="GD851" s="118"/>
      <c r="GE851" s="118"/>
      <c r="GF851" s="118"/>
      <c r="GG851" s="118"/>
      <c r="GH851" s="118"/>
      <c r="GI851" s="118"/>
      <c r="GJ851" s="118"/>
      <c r="GK851" s="118"/>
      <c r="GL851" s="118"/>
      <c r="GM851" s="118"/>
      <c r="GN851" s="118"/>
      <c r="GO851" s="118"/>
      <c r="GP851" s="118"/>
      <c r="GQ851" s="118"/>
      <c r="GR851" s="118"/>
      <c r="GS851" s="118"/>
      <c r="GT851" s="118"/>
      <c r="GU851" s="118"/>
      <c r="GV851" s="118"/>
      <c r="GW851" s="118"/>
      <c r="GX851" s="118"/>
      <c r="GY851" s="118"/>
      <c r="GZ851" s="118"/>
      <c r="HA851" s="118"/>
      <c r="HB851" s="118"/>
      <c r="HC851" s="118"/>
      <c r="HD851" s="118"/>
      <c r="HE851" s="118"/>
      <c r="HF851" s="118"/>
      <c r="HG851" s="118"/>
      <c r="HH851" s="118"/>
      <c r="HI851" s="118"/>
      <c r="HJ851" s="118"/>
      <c r="HK851" s="118"/>
      <c r="HL851" s="118"/>
      <c r="HM851" s="118"/>
      <c r="HN851" s="118"/>
      <c r="HO851" s="118"/>
      <c r="HP851" s="118"/>
      <c r="HQ851" s="118"/>
      <c r="HR851" s="118"/>
      <c r="HS851" s="118"/>
      <c r="HT851" s="118"/>
      <c r="HU851" s="118"/>
      <c r="HV851" s="118"/>
      <c r="HW851" s="118"/>
      <c r="HX851" s="118"/>
      <c r="HY851" s="118"/>
      <c r="HZ851" s="118"/>
      <c r="IA851" s="118"/>
      <c r="IB851" s="118"/>
      <c r="IC851" s="118"/>
      <c r="ID851" s="118"/>
      <c r="IE851" s="118"/>
      <c r="IF851" s="118"/>
      <c r="IG851" s="118"/>
      <c r="IH851" s="118"/>
      <c r="II851" s="118"/>
      <c r="IJ851" s="118"/>
      <c r="IK851" s="118"/>
      <c r="IL851" s="118"/>
      <c r="IM851" s="118"/>
      <c r="IN851" s="118"/>
      <c r="IO851" s="118"/>
      <c r="IP851" s="118"/>
      <c r="IQ851" s="118"/>
      <c r="IR851" s="118"/>
      <c r="IS851" s="118"/>
      <c r="IT851" s="118"/>
      <c r="IU851" s="118"/>
      <c r="IV851" s="118"/>
      <c r="IW851" s="118"/>
    </row>
    <row r="852" spans="1:257" ht="12.95" customHeight="1">
      <c r="A852" s="73" t="s">
        <v>350</v>
      </c>
      <c r="B852" s="228"/>
      <c r="C852" s="228"/>
      <c r="D852" s="143">
        <v>250000049</v>
      </c>
      <c r="E852" s="231" t="s">
        <v>1549</v>
      </c>
      <c r="F852" s="233">
        <v>22100689</v>
      </c>
      <c r="G852" s="37"/>
      <c r="H852" s="37" t="s">
        <v>2567</v>
      </c>
      <c r="I852" s="37" t="s">
        <v>2568</v>
      </c>
      <c r="J852" s="37" t="s">
        <v>2569</v>
      </c>
      <c r="K852" s="37" t="s">
        <v>104</v>
      </c>
      <c r="L852" s="158" t="s">
        <v>105</v>
      </c>
      <c r="M852" s="37"/>
      <c r="N852" s="39" t="s">
        <v>106</v>
      </c>
      <c r="O852" s="39" t="s">
        <v>107</v>
      </c>
      <c r="P852" s="37" t="s">
        <v>108</v>
      </c>
      <c r="Q852" s="39" t="s">
        <v>435</v>
      </c>
      <c r="R852" s="37" t="s">
        <v>110</v>
      </c>
      <c r="S852" s="39" t="s">
        <v>107</v>
      </c>
      <c r="T852" s="37" t="s">
        <v>122</v>
      </c>
      <c r="U852" s="37" t="s">
        <v>112</v>
      </c>
      <c r="V852" s="89">
        <v>60</v>
      </c>
      <c r="W852" s="37" t="s">
        <v>113</v>
      </c>
      <c r="X852" s="39"/>
      <c r="Y852" s="39"/>
      <c r="Z852" s="39"/>
      <c r="AA852" s="60"/>
      <c r="AB852" s="38">
        <v>90</v>
      </c>
      <c r="AC852" s="38">
        <v>10</v>
      </c>
      <c r="AD852" s="162" t="s">
        <v>129</v>
      </c>
      <c r="AE852" s="186" t="s">
        <v>115</v>
      </c>
      <c r="AF852" s="163">
        <v>26</v>
      </c>
      <c r="AG852" s="92">
        <v>969.1</v>
      </c>
      <c r="AH852" s="164">
        <f>AF852*AG852</f>
        <v>25196.600000000002</v>
      </c>
      <c r="AI852" s="165">
        <f t="shared" si="49"/>
        <v>28220.192000000006</v>
      </c>
      <c r="AJ852" s="166"/>
      <c r="AK852" s="166"/>
      <c r="AL852" s="166"/>
      <c r="AM852" s="35" t="s">
        <v>116</v>
      </c>
      <c r="AN852" s="37"/>
      <c r="AO852" s="37"/>
      <c r="AP852" s="37"/>
      <c r="AQ852" s="37"/>
      <c r="AR852" s="37" t="s">
        <v>2570</v>
      </c>
      <c r="AS852" s="37"/>
      <c r="AT852" s="37"/>
      <c r="AU852" s="37"/>
      <c r="AV852" s="87"/>
      <c r="AW852" s="87"/>
      <c r="AX852" s="87"/>
      <c r="AY852" s="87"/>
      <c r="AZ852" s="168"/>
      <c r="BA852" s="168"/>
      <c r="BB852" s="168"/>
      <c r="BC852" s="168"/>
      <c r="BD852" s="49">
        <v>690</v>
      </c>
      <c r="BE852" s="145"/>
      <c r="BF852" s="145"/>
      <c r="BG852" s="145"/>
      <c r="BH852" s="145"/>
      <c r="BI852" s="145"/>
      <c r="BJ852" s="145"/>
      <c r="BK852" s="145"/>
      <c r="BL852" s="145"/>
      <c r="BM852" s="145"/>
      <c r="BN852" s="145"/>
      <c r="BO852" s="145"/>
      <c r="BP852" s="145"/>
      <c r="BQ852" s="145"/>
      <c r="BR852" s="145"/>
      <c r="BS852" s="145"/>
      <c r="BT852" s="145"/>
      <c r="BU852" s="145"/>
      <c r="BV852" s="145"/>
      <c r="BW852" s="145"/>
      <c r="BX852" s="145"/>
      <c r="BY852" s="145"/>
      <c r="BZ852" s="145"/>
      <c r="CA852" s="145"/>
      <c r="CB852" s="145"/>
      <c r="CC852" s="145"/>
      <c r="CD852" s="145"/>
      <c r="CE852" s="145"/>
      <c r="CF852" s="145"/>
      <c r="CG852" s="145"/>
      <c r="CH852" s="145"/>
      <c r="CI852" s="145"/>
      <c r="CJ852" s="145"/>
      <c r="CK852" s="145"/>
      <c r="CL852" s="145"/>
      <c r="CM852" s="145"/>
      <c r="CN852" s="145"/>
      <c r="CO852" s="145"/>
      <c r="CP852" s="145"/>
      <c r="CQ852" s="145"/>
      <c r="CR852" s="145"/>
      <c r="CS852" s="145"/>
      <c r="CT852" s="145"/>
      <c r="CU852" s="145"/>
      <c r="CV852" s="145"/>
      <c r="CW852" s="145"/>
      <c r="CX852" s="145"/>
      <c r="CY852" s="145"/>
      <c r="CZ852" s="145"/>
      <c r="DA852" s="145"/>
      <c r="DB852" s="145"/>
      <c r="DC852" s="145"/>
      <c r="DD852" s="145"/>
      <c r="DE852" s="145"/>
      <c r="DF852" s="145"/>
      <c r="DG852" s="145"/>
      <c r="DH852" s="145"/>
      <c r="DI852" s="145"/>
      <c r="DJ852" s="145"/>
      <c r="DK852" s="145"/>
      <c r="DL852" s="145"/>
      <c r="DM852" s="145"/>
      <c r="DN852" s="145"/>
      <c r="DO852" s="145"/>
      <c r="DP852" s="145"/>
      <c r="DQ852" s="145"/>
      <c r="DR852" s="145"/>
      <c r="DS852" s="145"/>
      <c r="DT852" s="145"/>
      <c r="DU852" s="145"/>
      <c r="DV852" s="145"/>
      <c r="DW852" s="145"/>
      <c r="DX852" s="145"/>
      <c r="DY852" s="145"/>
      <c r="DZ852" s="145"/>
      <c r="EA852" s="145"/>
      <c r="EB852" s="145"/>
      <c r="EC852" s="145"/>
      <c r="ED852" s="145"/>
      <c r="EE852" s="145"/>
      <c r="EF852" s="145"/>
      <c r="EG852" s="145"/>
      <c r="EH852" s="145"/>
      <c r="EI852" s="145"/>
      <c r="EJ852" s="145"/>
      <c r="EK852" s="145"/>
      <c r="EL852" s="145"/>
      <c r="EM852" s="145"/>
      <c r="EN852" s="145"/>
      <c r="EO852" s="145"/>
      <c r="EP852" s="145"/>
      <c r="EQ852" s="145"/>
      <c r="ER852" s="145"/>
      <c r="ES852" s="145"/>
      <c r="ET852" s="145"/>
      <c r="EU852" s="145"/>
      <c r="EV852" s="145"/>
      <c r="EW852" s="145"/>
      <c r="EX852" s="145"/>
      <c r="EY852" s="145"/>
      <c r="EZ852" s="145"/>
      <c r="FA852" s="145"/>
      <c r="FB852" s="145"/>
      <c r="FC852" s="145"/>
      <c r="FD852" s="145"/>
      <c r="FE852" s="145"/>
      <c r="FF852" s="145"/>
      <c r="FG852" s="145"/>
      <c r="FH852" s="145"/>
      <c r="FI852" s="145"/>
      <c r="FJ852" s="145"/>
      <c r="FK852" s="145"/>
      <c r="FL852" s="145"/>
      <c r="FM852" s="145"/>
      <c r="FN852" s="145"/>
      <c r="FO852" s="145"/>
      <c r="FP852" s="145"/>
      <c r="FQ852" s="145"/>
      <c r="FR852" s="145"/>
      <c r="FS852" s="145"/>
      <c r="FT852" s="145"/>
      <c r="FU852" s="145"/>
      <c r="FV852" s="145"/>
      <c r="FW852" s="145"/>
      <c r="FX852" s="145"/>
      <c r="FY852" s="145"/>
      <c r="FZ852" s="145"/>
      <c r="GA852" s="145"/>
      <c r="GB852" s="145"/>
      <c r="GC852" s="145"/>
      <c r="GD852" s="145"/>
      <c r="GE852" s="145"/>
      <c r="GF852" s="145"/>
      <c r="GG852" s="145"/>
      <c r="GH852" s="145"/>
      <c r="GI852" s="145"/>
      <c r="GJ852" s="145"/>
      <c r="GK852" s="145"/>
      <c r="GL852" s="145"/>
      <c r="GM852" s="145"/>
      <c r="GN852" s="145"/>
      <c r="GO852" s="145"/>
      <c r="GP852" s="145"/>
      <c r="GQ852" s="145"/>
      <c r="GR852" s="145"/>
      <c r="GS852" s="145"/>
      <c r="GT852" s="145"/>
      <c r="GU852" s="145"/>
      <c r="GV852" s="145"/>
      <c r="GW852" s="145"/>
      <c r="GX852" s="145"/>
      <c r="GY852" s="145"/>
      <c r="GZ852" s="145"/>
      <c r="HA852" s="145"/>
      <c r="HB852" s="145"/>
      <c r="HC852" s="145"/>
      <c r="HD852" s="145"/>
      <c r="HE852" s="145"/>
      <c r="HF852" s="145"/>
      <c r="HG852" s="145"/>
      <c r="HH852" s="145"/>
      <c r="HI852" s="145"/>
      <c r="HJ852" s="145"/>
      <c r="HK852" s="145"/>
      <c r="HL852" s="145"/>
      <c r="HM852" s="145"/>
      <c r="HN852" s="145"/>
      <c r="HO852" s="145"/>
      <c r="HP852" s="145"/>
      <c r="HQ852" s="145"/>
      <c r="HR852" s="145"/>
      <c r="HS852" s="145"/>
      <c r="HT852" s="145"/>
      <c r="HU852" s="145"/>
      <c r="HV852" s="145"/>
      <c r="HW852" s="145"/>
      <c r="HX852" s="145"/>
      <c r="HY852" s="145"/>
      <c r="HZ852" s="145"/>
      <c r="IA852" s="145"/>
      <c r="IB852" s="145"/>
      <c r="IC852" s="145"/>
      <c r="ID852" s="145"/>
      <c r="IE852" s="145"/>
      <c r="IF852" s="145"/>
      <c r="IG852" s="145"/>
      <c r="IH852" s="145"/>
      <c r="II852" s="145"/>
      <c r="IJ852" s="145"/>
      <c r="IK852" s="145"/>
      <c r="IL852" s="145"/>
      <c r="IM852" s="145"/>
      <c r="IN852" s="145"/>
      <c r="IO852" s="145"/>
      <c r="IP852" s="145"/>
      <c r="IQ852" s="145"/>
      <c r="IR852" s="145"/>
      <c r="IS852" s="145"/>
      <c r="IT852" s="145"/>
      <c r="IU852" s="145"/>
      <c r="IV852" s="145"/>
      <c r="IW852" s="145"/>
    </row>
    <row r="853" spans="1:257" ht="12.95" customHeight="1">
      <c r="A853" s="73" t="s">
        <v>350</v>
      </c>
      <c r="B853" s="228"/>
      <c r="C853" s="228"/>
      <c r="D853" s="143">
        <v>220034387</v>
      </c>
      <c r="E853" s="231" t="s">
        <v>3684</v>
      </c>
      <c r="F853" s="233">
        <v>22100653</v>
      </c>
      <c r="G853" s="37"/>
      <c r="H853" s="37" t="s">
        <v>2571</v>
      </c>
      <c r="I853" s="37" t="s">
        <v>193</v>
      </c>
      <c r="J853" s="37" t="s">
        <v>388</v>
      </c>
      <c r="K853" s="37" t="s">
        <v>104</v>
      </c>
      <c r="L853" s="158" t="s">
        <v>105</v>
      </c>
      <c r="M853" s="37" t="s">
        <v>121</v>
      </c>
      <c r="N853" s="39" t="s">
        <v>83</v>
      </c>
      <c r="O853" s="39" t="s">
        <v>107</v>
      </c>
      <c r="P853" s="37" t="s">
        <v>108</v>
      </c>
      <c r="Q853" s="39" t="s">
        <v>435</v>
      </c>
      <c r="R853" s="37" t="s">
        <v>110</v>
      </c>
      <c r="S853" s="39" t="s">
        <v>107</v>
      </c>
      <c r="T853" s="37" t="s">
        <v>122</v>
      </c>
      <c r="U853" s="37" t="s">
        <v>112</v>
      </c>
      <c r="V853" s="89">
        <v>60</v>
      </c>
      <c r="W853" s="37" t="s">
        <v>113</v>
      </c>
      <c r="X853" s="39"/>
      <c r="Y853" s="39"/>
      <c r="Z853" s="39"/>
      <c r="AA853" s="180">
        <v>30</v>
      </c>
      <c r="AB853" s="181">
        <v>60</v>
      </c>
      <c r="AC853" s="181">
        <v>10</v>
      </c>
      <c r="AD853" s="162" t="s">
        <v>129</v>
      </c>
      <c r="AE853" s="186" t="s">
        <v>115</v>
      </c>
      <c r="AF853" s="163">
        <v>370</v>
      </c>
      <c r="AG853" s="92">
        <v>5197.5</v>
      </c>
      <c r="AH853" s="164">
        <f>AF853*AG853</f>
        <v>1923075</v>
      </c>
      <c r="AI853" s="165">
        <f t="shared" si="49"/>
        <v>2153844</v>
      </c>
      <c r="AJ853" s="166"/>
      <c r="AK853" s="166"/>
      <c r="AL853" s="166"/>
      <c r="AM853" s="35" t="s">
        <v>116</v>
      </c>
      <c r="AN853" s="37"/>
      <c r="AO853" s="37"/>
      <c r="AP853" s="37"/>
      <c r="AQ853" s="37"/>
      <c r="AR853" s="37" t="s">
        <v>2572</v>
      </c>
      <c r="AS853" s="37"/>
      <c r="AT853" s="37"/>
      <c r="AU853" s="37"/>
      <c r="AV853" s="87"/>
      <c r="AW853" s="87"/>
      <c r="AX853" s="87"/>
      <c r="AY853" s="87"/>
      <c r="AZ853" s="168"/>
      <c r="BA853" s="168"/>
      <c r="BB853" s="168"/>
      <c r="BC853" s="168"/>
      <c r="BD853" s="49">
        <v>691</v>
      </c>
      <c r="BE853" s="145"/>
      <c r="BF853" s="145"/>
      <c r="BG853" s="145"/>
      <c r="BH853" s="145"/>
      <c r="BI853" s="145"/>
      <c r="BJ853" s="145"/>
      <c r="BK853" s="145"/>
      <c r="BL853" s="145"/>
      <c r="BM853" s="145"/>
      <c r="BN853" s="145"/>
      <c r="BO853" s="145"/>
      <c r="BP853" s="145"/>
      <c r="BQ853" s="145"/>
      <c r="BR853" s="145"/>
      <c r="BS853" s="145"/>
      <c r="BT853" s="145"/>
      <c r="BU853" s="145"/>
      <c r="BV853" s="145"/>
      <c r="BW853" s="145"/>
      <c r="BX853" s="145"/>
      <c r="BY853" s="145"/>
      <c r="BZ853" s="145"/>
      <c r="CA853" s="145"/>
      <c r="CB853" s="145"/>
      <c r="CC853" s="145"/>
      <c r="CD853" s="145"/>
      <c r="CE853" s="145"/>
      <c r="CF853" s="145"/>
      <c r="CG853" s="145"/>
      <c r="CH853" s="145"/>
      <c r="CI853" s="145"/>
      <c r="CJ853" s="145"/>
      <c r="CK853" s="145"/>
      <c r="CL853" s="145"/>
      <c r="CM853" s="145"/>
      <c r="CN853" s="145"/>
      <c r="CO853" s="145"/>
      <c r="CP853" s="145"/>
      <c r="CQ853" s="145"/>
      <c r="CR853" s="145"/>
      <c r="CS853" s="145"/>
      <c r="CT853" s="145"/>
      <c r="CU853" s="145"/>
      <c r="CV853" s="145"/>
      <c r="CW853" s="145"/>
      <c r="CX853" s="145"/>
      <c r="CY853" s="145"/>
      <c r="CZ853" s="145"/>
      <c r="DA853" s="145"/>
      <c r="DB853" s="145"/>
      <c r="DC853" s="145"/>
      <c r="DD853" s="145"/>
      <c r="DE853" s="145"/>
      <c r="DF853" s="145"/>
      <c r="DG853" s="145"/>
      <c r="DH853" s="145"/>
      <c r="DI853" s="145"/>
      <c r="DJ853" s="145"/>
      <c r="DK853" s="145"/>
      <c r="DL853" s="145"/>
      <c r="DM853" s="145"/>
      <c r="DN853" s="145"/>
      <c r="DO853" s="145"/>
      <c r="DP853" s="145"/>
      <c r="DQ853" s="145"/>
      <c r="DR853" s="145"/>
      <c r="DS853" s="145"/>
      <c r="DT853" s="145"/>
      <c r="DU853" s="145"/>
      <c r="DV853" s="145"/>
      <c r="DW853" s="145"/>
      <c r="DX853" s="145"/>
      <c r="DY853" s="145"/>
      <c r="DZ853" s="145"/>
      <c r="EA853" s="145"/>
      <c r="EB853" s="145"/>
      <c r="EC853" s="145"/>
      <c r="ED853" s="145"/>
      <c r="EE853" s="145"/>
      <c r="EF853" s="145"/>
      <c r="EG853" s="145"/>
      <c r="EH853" s="145"/>
      <c r="EI853" s="145"/>
      <c r="EJ853" s="145"/>
      <c r="EK853" s="145"/>
      <c r="EL853" s="145"/>
      <c r="EM853" s="145"/>
      <c r="EN853" s="145"/>
      <c r="EO853" s="145"/>
      <c r="EP853" s="145"/>
      <c r="EQ853" s="145"/>
      <c r="ER853" s="145"/>
      <c r="ES853" s="145"/>
      <c r="ET853" s="145"/>
      <c r="EU853" s="145"/>
      <c r="EV853" s="145"/>
      <c r="EW853" s="145"/>
      <c r="EX853" s="145"/>
      <c r="EY853" s="145"/>
      <c r="EZ853" s="145"/>
      <c r="FA853" s="145"/>
      <c r="FB853" s="145"/>
      <c r="FC853" s="145"/>
      <c r="FD853" s="145"/>
      <c r="FE853" s="145"/>
      <c r="FF853" s="145"/>
      <c r="FG853" s="145"/>
      <c r="FH853" s="145"/>
      <c r="FI853" s="145"/>
      <c r="FJ853" s="145"/>
      <c r="FK853" s="145"/>
      <c r="FL853" s="145"/>
      <c r="FM853" s="145"/>
      <c r="FN853" s="145"/>
      <c r="FO853" s="145"/>
      <c r="FP853" s="145"/>
      <c r="FQ853" s="145"/>
      <c r="FR853" s="145"/>
      <c r="FS853" s="145"/>
      <c r="FT853" s="145"/>
      <c r="FU853" s="145"/>
      <c r="FV853" s="145"/>
      <c r="FW853" s="145"/>
      <c r="FX853" s="145"/>
      <c r="FY853" s="145"/>
      <c r="FZ853" s="145"/>
      <c r="GA853" s="145"/>
      <c r="GB853" s="145"/>
      <c r="GC853" s="145"/>
      <c r="GD853" s="145"/>
      <c r="GE853" s="145"/>
      <c r="GF853" s="145"/>
      <c r="GG853" s="145"/>
      <c r="GH853" s="145"/>
      <c r="GI853" s="145"/>
      <c r="GJ853" s="145"/>
      <c r="GK853" s="145"/>
      <c r="GL853" s="145"/>
      <c r="GM853" s="145"/>
      <c r="GN853" s="145"/>
      <c r="GO853" s="145"/>
      <c r="GP853" s="145"/>
      <c r="GQ853" s="145"/>
      <c r="GR853" s="145"/>
      <c r="GS853" s="145"/>
      <c r="GT853" s="145"/>
      <c r="GU853" s="145"/>
      <c r="GV853" s="145"/>
      <c r="GW853" s="145"/>
      <c r="GX853" s="145"/>
      <c r="GY853" s="145"/>
      <c r="GZ853" s="145"/>
      <c r="HA853" s="145"/>
      <c r="HB853" s="145"/>
      <c r="HC853" s="145"/>
      <c r="HD853" s="145"/>
      <c r="HE853" s="145"/>
      <c r="HF853" s="145"/>
      <c r="HG853" s="145"/>
      <c r="HH853" s="145"/>
      <c r="HI853" s="145"/>
      <c r="HJ853" s="145"/>
      <c r="HK853" s="145"/>
      <c r="HL853" s="145"/>
      <c r="HM853" s="145"/>
      <c r="HN853" s="145"/>
      <c r="HO853" s="145"/>
      <c r="HP853" s="145"/>
      <c r="HQ853" s="145"/>
      <c r="HR853" s="145"/>
      <c r="HS853" s="145"/>
      <c r="HT853" s="145"/>
      <c r="HU853" s="145"/>
      <c r="HV853" s="145"/>
      <c r="HW853" s="145"/>
      <c r="HX853" s="145"/>
      <c r="HY853" s="145"/>
      <c r="HZ853" s="145"/>
      <c r="IA853" s="145"/>
      <c r="IB853" s="145"/>
      <c r="IC853" s="145"/>
      <c r="ID853" s="145"/>
      <c r="IE853" s="145"/>
      <c r="IF853" s="145"/>
      <c r="IG853" s="145"/>
      <c r="IH853" s="145"/>
      <c r="II853" s="145"/>
      <c r="IJ853" s="145"/>
      <c r="IK853" s="145"/>
      <c r="IL853" s="145"/>
      <c r="IM853" s="145"/>
      <c r="IN853" s="145"/>
      <c r="IO853" s="145"/>
      <c r="IP853" s="145"/>
      <c r="IQ853" s="145"/>
      <c r="IR853" s="145"/>
      <c r="IS853" s="145"/>
      <c r="IT853" s="145"/>
      <c r="IU853" s="145"/>
      <c r="IV853" s="145"/>
      <c r="IW853" s="145"/>
    </row>
    <row r="854" spans="1:257" ht="12.95" customHeight="1">
      <c r="A854" s="73" t="s">
        <v>350</v>
      </c>
      <c r="B854" s="228"/>
      <c r="C854" s="228"/>
      <c r="D854" s="143">
        <v>250000211</v>
      </c>
      <c r="E854" s="231" t="s">
        <v>1541</v>
      </c>
      <c r="F854" s="233">
        <v>22100690</v>
      </c>
      <c r="G854" s="37"/>
      <c r="H854" s="37" t="s">
        <v>2573</v>
      </c>
      <c r="I854" s="37" t="s">
        <v>193</v>
      </c>
      <c r="J854" s="37" t="s">
        <v>2574</v>
      </c>
      <c r="K854" s="37" t="s">
        <v>104</v>
      </c>
      <c r="L854" s="158" t="s">
        <v>105</v>
      </c>
      <c r="M854" s="37"/>
      <c r="N854" s="39" t="s">
        <v>106</v>
      </c>
      <c r="O854" s="39" t="s">
        <v>107</v>
      </c>
      <c r="P854" s="37" t="s">
        <v>108</v>
      </c>
      <c r="Q854" s="39" t="s">
        <v>435</v>
      </c>
      <c r="R854" s="37" t="s">
        <v>110</v>
      </c>
      <c r="S854" s="39" t="s">
        <v>107</v>
      </c>
      <c r="T854" s="37" t="s">
        <v>122</v>
      </c>
      <c r="U854" s="37" t="s">
        <v>112</v>
      </c>
      <c r="V854" s="89">
        <v>60</v>
      </c>
      <c r="W854" s="37" t="s">
        <v>113</v>
      </c>
      <c r="X854" s="39"/>
      <c r="Y854" s="39"/>
      <c r="Z854" s="39"/>
      <c r="AA854" s="60"/>
      <c r="AB854" s="38">
        <v>90</v>
      </c>
      <c r="AC854" s="38">
        <v>10</v>
      </c>
      <c r="AD854" s="162" t="s">
        <v>129</v>
      </c>
      <c r="AE854" s="186" t="s">
        <v>115</v>
      </c>
      <c r="AF854" s="163">
        <v>26</v>
      </c>
      <c r="AG854" s="92">
        <v>702.77</v>
      </c>
      <c r="AH854" s="164">
        <f>AF854*AG854</f>
        <v>18272.02</v>
      </c>
      <c r="AI854" s="165">
        <f t="shared" si="49"/>
        <v>20464.662400000001</v>
      </c>
      <c r="AJ854" s="166"/>
      <c r="AK854" s="166"/>
      <c r="AL854" s="166"/>
      <c r="AM854" s="35" t="s">
        <v>116</v>
      </c>
      <c r="AN854" s="37"/>
      <c r="AO854" s="37"/>
      <c r="AP854" s="37"/>
      <c r="AQ854" s="37"/>
      <c r="AR854" s="37" t="s">
        <v>2575</v>
      </c>
      <c r="AS854" s="37"/>
      <c r="AT854" s="37"/>
      <c r="AU854" s="37"/>
      <c r="AV854" s="87"/>
      <c r="AW854" s="87"/>
      <c r="AX854" s="87"/>
      <c r="AY854" s="87"/>
      <c r="AZ854" s="168"/>
      <c r="BA854" s="168"/>
      <c r="BB854" s="168"/>
      <c r="BC854" s="168"/>
      <c r="BD854" s="49">
        <v>692</v>
      </c>
    </row>
    <row r="855" spans="1:257" ht="12.95" customHeight="1">
      <c r="A855" s="73" t="s">
        <v>319</v>
      </c>
      <c r="B855" s="228"/>
      <c r="C855" s="228"/>
      <c r="D855" s="143">
        <v>270000098</v>
      </c>
      <c r="E855" s="231" t="s">
        <v>1367</v>
      </c>
      <c r="F855" s="233">
        <v>22100479</v>
      </c>
      <c r="G855" s="59"/>
      <c r="H855" s="59" t="s">
        <v>2576</v>
      </c>
      <c r="I855" s="59" t="s">
        <v>2577</v>
      </c>
      <c r="J855" s="59" t="s">
        <v>2578</v>
      </c>
      <c r="K855" s="59" t="s">
        <v>104</v>
      </c>
      <c r="L855" s="158" t="s">
        <v>105</v>
      </c>
      <c r="M855" s="59"/>
      <c r="N855" s="178" t="s">
        <v>106</v>
      </c>
      <c r="O855" s="178" t="s">
        <v>107</v>
      </c>
      <c r="P855" s="59" t="s">
        <v>108</v>
      </c>
      <c r="Q855" s="178" t="s">
        <v>1094</v>
      </c>
      <c r="R855" s="59" t="s">
        <v>110</v>
      </c>
      <c r="S855" s="178" t="s">
        <v>107</v>
      </c>
      <c r="T855" s="59" t="s">
        <v>122</v>
      </c>
      <c r="U855" s="59" t="s">
        <v>112</v>
      </c>
      <c r="V855" s="179">
        <v>60</v>
      </c>
      <c r="W855" s="59" t="s">
        <v>113</v>
      </c>
      <c r="X855" s="178"/>
      <c r="Y855" s="178"/>
      <c r="Z855" s="178"/>
      <c r="AA855" s="180"/>
      <c r="AB855" s="181">
        <v>90</v>
      </c>
      <c r="AC855" s="181">
        <v>10</v>
      </c>
      <c r="AD855" s="182" t="s">
        <v>129</v>
      </c>
      <c r="AE855" s="183" t="s">
        <v>115</v>
      </c>
      <c r="AF855" s="184">
        <v>1225</v>
      </c>
      <c r="AG855" s="185">
        <v>70.349999999999994</v>
      </c>
      <c r="AH855" s="43">
        <v>0</v>
      </c>
      <c r="AI855" s="44">
        <f t="shared" si="49"/>
        <v>0</v>
      </c>
      <c r="AJ855" s="166"/>
      <c r="AK855" s="166"/>
      <c r="AL855" s="166"/>
      <c r="AM855" s="51" t="s">
        <v>116</v>
      </c>
      <c r="AN855" s="59"/>
      <c r="AO855" s="59"/>
      <c r="AP855" s="59"/>
      <c r="AQ855" s="59"/>
      <c r="AR855" s="59" t="s">
        <v>2579</v>
      </c>
      <c r="AS855" s="59"/>
      <c r="AT855" s="59"/>
      <c r="AU855" s="59"/>
      <c r="AV855" s="87"/>
      <c r="AW855" s="87"/>
      <c r="AX855" s="87"/>
      <c r="AY855" s="87"/>
      <c r="AZ855" s="168"/>
      <c r="BA855" s="168"/>
      <c r="BB855" s="168"/>
      <c r="BC855" s="168"/>
      <c r="BD855" s="49">
        <v>693</v>
      </c>
    </row>
    <row r="856" spans="1:257" ht="12.95" customHeight="1">
      <c r="A856" s="469" t="s">
        <v>319</v>
      </c>
      <c r="B856" s="293"/>
      <c r="C856" s="293"/>
      <c r="D856" s="491">
        <v>270000098</v>
      </c>
      <c r="E856" s="492" t="s">
        <v>4309</v>
      </c>
      <c r="F856" s="471"/>
      <c r="G856" s="293"/>
      <c r="H856" s="59" t="s">
        <v>2576</v>
      </c>
      <c r="I856" s="59" t="s">
        <v>2577</v>
      </c>
      <c r="J856" s="59" t="s">
        <v>2578</v>
      </c>
      <c r="K856" s="59" t="s">
        <v>104</v>
      </c>
      <c r="L856" s="464"/>
      <c r="M856" s="59"/>
      <c r="N856" s="178" t="s">
        <v>106</v>
      </c>
      <c r="O856" s="178" t="s">
        <v>107</v>
      </c>
      <c r="P856" s="59" t="s">
        <v>108</v>
      </c>
      <c r="Q856" s="178" t="s">
        <v>1094</v>
      </c>
      <c r="R856" s="59" t="s">
        <v>110</v>
      </c>
      <c r="S856" s="178" t="s">
        <v>107</v>
      </c>
      <c r="T856" s="59" t="s">
        <v>122</v>
      </c>
      <c r="U856" s="59" t="s">
        <v>112</v>
      </c>
      <c r="V856" s="178">
        <v>60</v>
      </c>
      <c r="W856" s="59" t="s">
        <v>113</v>
      </c>
      <c r="X856" s="178"/>
      <c r="Y856" s="178"/>
      <c r="Z856" s="178"/>
      <c r="AA856" s="478"/>
      <c r="AB856" s="59">
        <v>90</v>
      </c>
      <c r="AC856" s="59">
        <v>10</v>
      </c>
      <c r="AD856" s="479" t="s">
        <v>129</v>
      </c>
      <c r="AE856" s="59" t="s">
        <v>115</v>
      </c>
      <c r="AF856" s="480">
        <v>1525</v>
      </c>
      <c r="AG856" s="481">
        <v>70.349999999999994</v>
      </c>
      <c r="AH856" s="45">
        <f>AG856*AF856</f>
        <v>107283.74999999999</v>
      </c>
      <c r="AI856" s="45">
        <f t="shared" si="49"/>
        <v>120157.79999999999</v>
      </c>
      <c r="AJ856" s="46"/>
      <c r="AK856" s="45"/>
      <c r="AL856" s="45"/>
      <c r="AM856" s="51" t="s">
        <v>116</v>
      </c>
      <c r="AN856" s="59"/>
      <c r="AO856" s="59"/>
      <c r="AP856" s="59"/>
      <c r="AQ856" s="59"/>
      <c r="AR856" s="59" t="s">
        <v>2579</v>
      </c>
      <c r="AS856" s="59"/>
      <c r="AT856" s="59"/>
      <c r="AU856" s="59"/>
      <c r="AV856" s="482"/>
      <c r="AW856" s="482"/>
      <c r="AX856" s="482"/>
      <c r="AY856" s="470"/>
      <c r="AZ856" s="455" t="s">
        <v>4054</v>
      </c>
      <c r="BA856" s="456">
        <v>22100479</v>
      </c>
      <c r="BB856" s="456"/>
      <c r="BC856" s="224"/>
      <c r="BD856" s="49">
        <v>694</v>
      </c>
    </row>
    <row r="857" spans="1:257" ht="12.95" customHeight="1">
      <c r="A857" s="73" t="s">
        <v>980</v>
      </c>
      <c r="B857" s="228"/>
      <c r="C857" s="228"/>
      <c r="D857" s="143">
        <v>230001412</v>
      </c>
      <c r="E857" s="231" t="s">
        <v>1369</v>
      </c>
      <c r="F857" s="233">
        <v>22100430</v>
      </c>
      <c r="G857" s="59"/>
      <c r="H857" s="59" t="s">
        <v>2580</v>
      </c>
      <c r="I857" s="59" t="s">
        <v>2581</v>
      </c>
      <c r="J857" s="59" t="s">
        <v>2582</v>
      </c>
      <c r="K857" s="59" t="s">
        <v>104</v>
      </c>
      <c r="L857" s="158" t="s">
        <v>105</v>
      </c>
      <c r="M857" s="59"/>
      <c r="N857" s="178" t="s">
        <v>106</v>
      </c>
      <c r="O857" s="178" t="s">
        <v>107</v>
      </c>
      <c r="P857" s="59" t="s">
        <v>108</v>
      </c>
      <c r="Q857" s="178" t="s">
        <v>1094</v>
      </c>
      <c r="R857" s="59" t="s">
        <v>110</v>
      </c>
      <c r="S857" s="178" t="s">
        <v>107</v>
      </c>
      <c r="T857" s="59" t="s">
        <v>122</v>
      </c>
      <c r="U857" s="59" t="s">
        <v>112</v>
      </c>
      <c r="V857" s="179">
        <v>60</v>
      </c>
      <c r="W857" s="59" t="s">
        <v>113</v>
      </c>
      <c r="X857" s="178"/>
      <c r="Y857" s="178"/>
      <c r="Z857" s="178"/>
      <c r="AA857" s="180"/>
      <c r="AB857" s="181">
        <v>90</v>
      </c>
      <c r="AC857" s="181">
        <v>10</v>
      </c>
      <c r="AD857" s="182" t="s">
        <v>2174</v>
      </c>
      <c r="AE857" s="183" t="s">
        <v>115</v>
      </c>
      <c r="AF857" s="184">
        <v>249.9</v>
      </c>
      <c r="AG857" s="185">
        <v>37565.85</v>
      </c>
      <c r="AH857" s="43">
        <v>0</v>
      </c>
      <c r="AI857" s="44">
        <f t="shared" si="49"/>
        <v>0</v>
      </c>
      <c r="AJ857" s="166"/>
      <c r="AK857" s="166"/>
      <c r="AL857" s="166"/>
      <c r="AM857" s="51" t="s">
        <v>116</v>
      </c>
      <c r="AN857" s="59"/>
      <c r="AO857" s="59"/>
      <c r="AP857" s="59"/>
      <c r="AQ857" s="59"/>
      <c r="AR857" s="59" t="s">
        <v>2583</v>
      </c>
      <c r="AS857" s="59"/>
      <c r="AT857" s="59"/>
      <c r="AU857" s="59"/>
      <c r="AV857" s="87"/>
      <c r="AW857" s="87"/>
      <c r="AX857" s="87"/>
      <c r="AY857" s="87"/>
      <c r="AZ857" s="168"/>
      <c r="BA857" s="168"/>
      <c r="BB857" s="168"/>
      <c r="BC857" s="168"/>
      <c r="BD857" s="49">
        <v>695</v>
      </c>
    </row>
    <row r="858" spans="1:257" ht="12.95" customHeight="1">
      <c r="A858" s="466" t="s">
        <v>980</v>
      </c>
      <c r="B858" s="617"/>
      <c r="C858" s="617"/>
      <c r="D858" s="110">
        <v>230001412</v>
      </c>
      <c r="E858" s="614" t="s">
        <v>4896</v>
      </c>
      <c r="F858" s="617"/>
      <c r="G858" s="617"/>
      <c r="H858" s="741" t="s">
        <v>2580</v>
      </c>
      <c r="I858" s="741" t="s">
        <v>2581</v>
      </c>
      <c r="J858" s="741" t="s">
        <v>2582</v>
      </c>
      <c r="K858" s="547" t="s">
        <v>104</v>
      </c>
      <c r="L858" s="233"/>
      <c r="M858" s="547"/>
      <c r="N858" s="76" t="s">
        <v>106</v>
      </c>
      <c r="O858" s="469" t="s">
        <v>107</v>
      </c>
      <c r="P858" s="741" t="s">
        <v>108</v>
      </c>
      <c r="Q858" s="469" t="s">
        <v>2140</v>
      </c>
      <c r="R858" s="547" t="s">
        <v>110</v>
      </c>
      <c r="S858" s="469" t="s">
        <v>107</v>
      </c>
      <c r="T858" s="741" t="s">
        <v>122</v>
      </c>
      <c r="U858" s="741" t="s">
        <v>112</v>
      </c>
      <c r="V858" s="469">
        <v>60</v>
      </c>
      <c r="W858" s="741" t="s">
        <v>113</v>
      </c>
      <c r="X858" s="469"/>
      <c r="Y858" s="469"/>
      <c r="Z858" s="469"/>
      <c r="AA858" s="595">
        <v>0</v>
      </c>
      <c r="AB858" s="472">
        <v>90</v>
      </c>
      <c r="AC858" s="472">
        <v>10</v>
      </c>
      <c r="AD858" s="1049" t="s">
        <v>2174</v>
      </c>
      <c r="AE858" s="1050" t="s">
        <v>115</v>
      </c>
      <c r="AF858" s="745">
        <v>22.3</v>
      </c>
      <c r="AG858" s="745">
        <v>37565.85</v>
      </c>
      <c r="AH858" s="1051">
        <v>837718.45499999996</v>
      </c>
      <c r="AI858" s="1051">
        <f t="shared" si="49"/>
        <v>938244.66960000002</v>
      </c>
      <c r="AJ858" s="1052"/>
      <c r="AK858" s="1053"/>
      <c r="AL858" s="1053"/>
      <c r="AM858" s="466" t="s">
        <v>116</v>
      </c>
      <c r="AN858" s="741"/>
      <c r="AO858" s="741"/>
      <c r="AP858" s="741"/>
      <c r="AQ858" s="741"/>
      <c r="AR858" s="741" t="s">
        <v>2583</v>
      </c>
      <c r="AS858" s="741"/>
      <c r="AT858" s="741"/>
      <c r="AU858" s="741"/>
      <c r="AV858" s="741"/>
      <c r="AW858" s="741"/>
      <c r="AX858" s="741"/>
      <c r="AY858" s="466" t="s">
        <v>105</v>
      </c>
      <c r="AZ858" s="455" t="s">
        <v>4023</v>
      </c>
      <c r="BA858" s="366"/>
      <c r="BB858" s="366"/>
      <c r="BC858" s="118" t="e">
        <f>VLOOKUP(#REF!,$E$13:$BD$2009,53,0)</f>
        <v>#REF!</v>
      </c>
      <c r="BD858" s="785" t="e">
        <f>BC858+0.5</f>
        <v>#REF!</v>
      </c>
    </row>
    <row r="859" spans="1:257" ht="12.95" customHeight="1">
      <c r="A859" s="73" t="s">
        <v>980</v>
      </c>
      <c r="B859" s="228"/>
      <c r="C859" s="228"/>
      <c r="D859" s="143">
        <v>230000616</v>
      </c>
      <c r="E859" s="231" t="s">
        <v>1400</v>
      </c>
      <c r="F859" s="233">
        <v>22100431</v>
      </c>
      <c r="G859" s="59"/>
      <c r="H859" s="59" t="s">
        <v>2584</v>
      </c>
      <c r="I859" s="59" t="s">
        <v>2585</v>
      </c>
      <c r="J859" s="59" t="s">
        <v>2586</v>
      </c>
      <c r="K859" s="59" t="s">
        <v>104</v>
      </c>
      <c r="L859" s="158" t="s">
        <v>927</v>
      </c>
      <c r="M859" s="59"/>
      <c r="N859" s="178" t="s">
        <v>106</v>
      </c>
      <c r="O859" s="178" t="s">
        <v>107</v>
      </c>
      <c r="P859" s="59" t="s">
        <v>108</v>
      </c>
      <c r="Q859" s="178" t="s">
        <v>1094</v>
      </c>
      <c r="R859" s="59" t="s">
        <v>110</v>
      </c>
      <c r="S859" s="178" t="s">
        <v>107</v>
      </c>
      <c r="T859" s="59" t="s">
        <v>122</v>
      </c>
      <c r="U859" s="59" t="s">
        <v>112</v>
      </c>
      <c r="V859" s="179">
        <v>60</v>
      </c>
      <c r="W859" s="59" t="s">
        <v>113</v>
      </c>
      <c r="X859" s="178"/>
      <c r="Y859" s="178"/>
      <c r="Z859" s="178"/>
      <c r="AA859" s="180"/>
      <c r="AB859" s="181">
        <v>90</v>
      </c>
      <c r="AC859" s="181">
        <v>10</v>
      </c>
      <c r="AD859" s="182" t="s">
        <v>549</v>
      </c>
      <c r="AE859" s="183" t="s">
        <v>115</v>
      </c>
      <c r="AF859" s="184">
        <v>750</v>
      </c>
      <c r="AG859" s="185">
        <v>3087</v>
      </c>
      <c r="AH859" s="43">
        <v>0</v>
      </c>
      <c r="AI859" s="44">
        <f t="shared" si="49"/>
        <v>0</v>
      </c>
      <c r="AJ859" s="166"/>
      <c r="AK859" s="166"/>
      <c r="AL859" s="166"/>
      <c r="AM859" s="51" t="s">
        <v>116</v>
      </c>
      <c r="AN859" s="59"/>
      <c r="AO859" s="59"/>
      <c r="AP859" s="59"/>
      <c r="AQ859" s="59"/>
      <c r="AR859" s="59" t="s">
        <v>2587</v>
      </c>
      <c r="AS859" s="59"/>
      <c r="AT859" s="59"/>
      <c r="AU859" s="59"/>
      <c r="AV859" s="87"/>
      <c r="AW859" s="87"/>
      <c r="AX859" s="87"/>
      <c r="AY859" s="87"/>
      <c r="AZ859" s="168"/>
      <c r="BA859" s="168"/>
      <c r="BB859" s="168"/>
      <c r="BC859" s="168"/>
      <c r="BD859" s="49">
        <v>696</v>
      </c>
    </row>
    <row r="860" spans="1:257" ht="12.95" customHeight="1">
      <c r="A860" s="466" t="s">
        <v>980</v>
      </c>
      <c r="B860" s="617"/>
      <c r="C860" s="617"/>
      <c r="D860" s="110">
        <v>230000616</v>
      </c>
      <c r="E860" s="614" t="s">
        <v>4897</v>
      </c>
      <c r="F860" s="617"/>
      <c r="G860" s="617"/>
      <c r="H860" s="741" t="s">
        <v>2584</v>
      </c>
      <c r="I860" s="741" t="s">
        <v>2585</v>
      </c>
      <c r="J860" s="741" t="s">
        <v>2586</v>
      </c>
      <c r="K860" s="547" t="s">
        <v>104</v>
      </c>
      <c r="L860" s="233"/>
      <c r="M860" s="547"/>
      <c r="N860" s="76" t="s">
        <v>106</v>
      </c>
      <c r="O860" s="469" t="s">
        <v>107</v>
      </c>
      <c r="P860" s="741" t="s">
        <v>108</v>
      </c>
      <c r="Q860" s="469" t="s">
        <v>2140</v>
      </c>
      <c r="R860" s="547" t="s">
        <v>110</v>
      </c>
      <c r="S860" s="469" t="s">
        <v>107</v>
      </c>
      <c r="T860" s="741" t="s">
        <v>122</v>
      </c>
      <c r="U860" s="741" t="s">
        <v>112</v>
      </c>
      <c r="V860" s="469">
        <v>60</v>
      </c>
      <c r="W860" s="741" t="s">
        <v>113</v>
      </c>
      <c r="X860" s="469"/>
      <c r="Y860" s="469"/>
      <c r="Z860" s="469"/>
      <c r="AA860" s="595">
        <v>0</v>
      </c>
      <c r="AB860" s="472">
        <v>90</v>
      </c>
      <c r="AC860" s="472">
        <v>10</v>
      </c>
      <c r="AD860" s="1049" t="s">
        <v>549</v>
      </c>
      <c r="AE860" s="1050" t="s">
        <v>115</v>
      </c>
      <c r="AF860" s="745">
        <v>74.72</v>
      </c>
      <c r="AG860" s="745">
        <v>3087</v>
      </c>
      <c r="AH860" s="1051">
        <v>230660.63999999998</v>
      </c>
      <c r="AI860" s="1051">
        <f t="shared" si="49"/>
        <v>258339.91680000001</v>
      </c>
      <c r="AJ860" s="1052"/>
      <c r="AK860" s="1053"/>
      <c r="AL860" s="1053"/>
      <c r="AM860" s="466" t="s">
        <v>116</v>
      </c>
      <c r="AN860" s="741"/>
      <c r="AO860" s="741"/>
      <c r="AP860" s="741"/>
      <c r="AQ860" s="741"/>
      <c r="AR860" s="741" t="s">
        <v>2587</v>
      </c>
      <c r="AS860" s="741"/>
      <c r="AT860" s="741"/>
      <c r="AU860" s="741"/>
      <c r="AV860" s="741"/>
      <c r="AW860" s="741"/>
      <c r="AX860" s="741"/>
      <c r="AY860" s="466" t="s">
        <v>105</v>
      </c>
      <c r="AZ860" s="455" t="s">
        <v>4023</v>
      </c>
      <c r="BA860" s="366"/>
      <c r="BB860" s="366"/>
      <c r="BC860" s="118" t="e">
        <f>VLOOKUP(#REF!,$E$13:$BD$2009,53,0)</f>
        <v>#REF!</v>
      </c>
      <c r="BD860" s="785" t="e">
        <f>BC860+0.5</f>
        <v>#REF!</v>
      </c>
    </row>
    <row r="861" spans="1:257" ht="12.95" customHeight="1">
      <c r="A861" s="73" t="s">
        <v>980</v>
      </c>
      <c r="B861" s="228"/>
      <c r="C861" s="228"/>
      <c r="D861" s="143">
        <v>230000516</v>
      </c>
      <c r="E861" s="231" t="s">
        <v>1399</v>
      </c>
      <c r="F861" s="233">
        <v>22100432</v>
      </c>
      <c r="G861" s="59"/>
      <c r="H861" s="59" t="s">
        <v>2588</v>
      </c>
      <c r="I861" s="59" t="s">
        <v>2589</v>
      </c>
      <c r="J861" s="59" t="s">
        <v>2590</v>
      </c>
      <c r="K861" s="59" t="s">
        <v>104</v>
      </c>
      <c r="L861" s="158" t="s">
        <v>927</v>
      </c>
      <c r="M861" s="59"/>
      <c r="N861" s="178" t="s">
        <v>106</v>
      </c>
      <c r="O861" s="178" t="s">
        <v>107</v>
      </c>
      <c r="P861" s="59" t="s">
        <v>108</v>
      </c>
      <c r="Q861" s="178" t="s">
        <v>1094</v>
      </c>
      <c r="R861" s="59" t="s">
        <v>110</v>
      </c>
      <c r="S861" s="178" t="s">
        <v>107</v>
      </c>
      <c r="T861" s="59" t="s">
        <v>122</v>
      </c>
      <c r="U861" s="59" t="s">
        <v>112</v>
      </c>
      <c r="V861" s="179">
        <v>60</v>
      </c>
      <c r="W861" s="59" t="s">
        <v>113</v>
      </c>
      <c r="X861" s="178"/>
      <c r="Y861" s="178"/>
      <c r="Z861" s="178"/>
      <c r="AA861" s="180"/>
      <c r="AB861" s="181">
        <v>90</v>
      </c>
      <c r="AC861" s="181">
        <v>10</v>
      </c>
      <c r="AD861" s="182" t="s">
        <v>549</v>
      </c>
      <c r="AE861" s="183" t="s">
        <v>115</v>
      </c>
      <c r="AF861" s="184">
        <v>920</v>
      </c>
      <c r="AG861" s="185">
        <v>2982</v>
      </c>
      <c r="AH861" s="43">
        <v>0</v>
      </c>
      <c r="AI861" s="44">
        <f t="shared" si="49"/>
        <v>0</v>
      </c>
      <c r="AJ861" s="166"/>
      <c r="AK861" s="166"/>
      <c r="AL861" s="166"/>
      <c r="AM861" s="51" t="s">
        <v>116</v>
      </c>
      <c r="AN861" s="59"/>
      <c r="AO861" s="59"/>
      <c r="AP861" s="59"/>
      <c r="AQ861" s="59"/>
      <c r="AR861" s="59" t="s">
        <v>2591</v>
      </c>
      <c r="AS861" s="59"/>
      <c r="AT861" s="59"/>
      <c r="AU861" s="59"/>
      <c r="AV861" s="87"/>
      <c r="AW861" s="87"/>
      <c r="AX861" s="87"/>
      <c r="AY861" s="87"/>
      <c r="AZ861" s="168"/>
      <c r="BA861" s="168"/>
      <c r="BB861" s="168"/>
      <c r="BC861" s="168"/>
      <c r="BD861" s="49">
        <v>697</v>
      </c>
    </row>
    <row r="862" spans="1:257" ht="12.95" customHeight="1">
      <c r="A862" s="466" t="s">
        <v>980</v>
      </c>
      <c r="B862" s="617"/>
      <c r="C862" s="617"/>
      <c r="D862" s="110">
        <v>230000516</v>
      </c>
      <c r="E862" s="614" t="s">
        <v>4898</v>
      </c>
      <c r="F862" s="617"/>
      <c r="G862" s="617"/>
      <c r="H862" s="741" t="s">
        <v>2588</v>
      </c>
      <c r="I862" s="741" t="s">
        <v>2589</v>
      </c>
      <c r="J862" s="741" t="s">
        <v>2590</v>
      </c>
      <c r="K862" s="547" t="s">
        <v>104</v>
      </c>
      <c r="L862" s="233"/>
      <c r="M862" s="547"/>
      <c r="N862" s="76" t="s">
        <v>106</v>
      </c>
      <c r="O862" s="469" t="s">
        <v>107</v>
      </c>
      <c r="P862" s="741" t="s">
        <v>108</v>
      </c>
      <c r="Q862" s="469" t="s">
        <v>2140</v>
      </c>
      <c r="R862" s="547" t="s">
        <v>110</v>
      </c>
      <c r="S862" s="469" t="s">
        <v>107</v>
      </c>
      <c r="T862" s="741" t="s">
        <v>122</v>
      </c>
      <c r="U862" s="741" t="s">
        <v>112</v>
      </c>
      <c r="V862" s="469">
        <v>60</v>
      </c>
      <c r="W862" s="741" t="s">
        <v>113</v>
      </c>
      <c r="X862" s="469"/>
      <c r="Y862" s="469"/>
      <c r="Z862" s="469"/>
      <c r="AA862" s="595">
        <v>0</v>
      </c>
      <c r="AB862" s="472">
        <v>90</v>
      </c>
      <c r="AC862" s="472">
        <v>10</v>
      </c>
      <c r="AD862" s="1049" t="s">
        <v>549</v>
      </c>
      <c r="AE862" s="1050" t="s">
        <v>115</v>
      </c>
      <c r="AF862" s="745">
        <v>346.26</v>
      </c>
      <c r="AG862" s="745">
        <v>2982</v>
      </c>
      <c r="AH862" s="1051">
        <v>1032547.32</v>
      </c>
      <c r="AI862" s="1051">
        <f t="shared" si="49"/>
        <v>1156452.9984000002</v>
      </c>
      <c r="AJ862" s="1052"/>
      <c r="AK862" s="1053"/>
      <c r="AL862" s="1053"/>
      <c r="AM862" s="466" t="s">
        <v>116</v>
      </c>
      <c r="AN862" s="741"/>
      <c r="AO862" s="741"/>
      <c r="AP862" s="741"/>
      <c r="AQ862" s="741"/>
      <c r="AR862" s="741" t="s">
        <v>2591</v>
      </c>
      <c r="AS862" s="741"/>
      <c r="AT862" s="741"/>
      <c r="AU862" s="741"/>
      <c r="AV862" s="741"/>
      <c r="AW862" s="741"/>
      <c r="AX862" s="741"/>
      <c r="AY862" s="466" t="s">
        <v>105</v>
      </c>
      <c r="AZ862" s="455" t="s">
        <v>4023</v>
      </c>
      <c r="BA862" s="366"/>
      <c r="BB862" s="366"/>
      <c r="BC862" s="118" t="e">
        <f>VLOOKUP(#REF!,$E$13:$BD$2009,53,0)</f>
        <v>#REF!</v>
      </c>
      <c r="BD862" s="785" t="e">
        <f>BC862+0.5</f>
        <v>#REF!</v>
      </c>
    </row>
    <row r="863" spans="1:257" ht="12.95" customHeight="1">
      <c r="A863" s="73" t="s">
        <v>350</v>
      </c>
      <c r="B863" s="228"/>
      <c r="C863" s="228"/>
      <c r="D863" s="143">
        <v>220001572</v>
      </c>
      <c r="E863" s="231" t="s">
        <v>3685</v>
      </c>
      <c r="F863" s="233">
        <v>22100670</v>
      </c>
      <c r="G863" s="37"/>
      <c r="H863" s="37" t="s">
        <v>671</v>
      </c>
      <c r="I863" s="37" t="s">
        <v>657</v>
      </c>
      <c r="J863" s="37" t="s">
        <v>672</v>
      </c>
      <c r="K863" s="37" t="s">
        <v>104</v>
      </c>
      <c r="L863" s="158" t="s">
        <v>105</v>
      </c>
      <c r="M863" s="37"/>
      <c r="N863" s="39" t="s">
        <v>106</v>
      </c>
      <c r="O863" s="39" t="s">
        <v>107</v>
      </c>
      <c r="P863" s="37" t="s">
        <v>108</v>
      </c>
      <c r="Q863" s="39" t="s">
        <v>109</v>
      </c>
      <c r="R863" s="37" t="s">
        <v>110</v>
      </c>
      <c r="S863" s="39" t="s">
        <v>107</v>
      </c>
      <c r="T863" s="37" t="s">
        <v>122</v>
      </c>
      <c r="U863" s="37" t="s">
        <v>112</v>
      </c>
      <c r="V863" s="89">
        <v>60</v>
      </c>
      <c r="W863" s="37" t="s">
        <v>113</v>
      </c>
      <c r="X863" s="39"/>
      <c r="Y863" s="39"/>
      <c r="Z863" s="39"/>
      <c r="AA863" s="60"/>
      <c r="AB863" s="38">
        <v>90</v>
      </c>
      <c r="AC863" s="38">
        <v>10</v>
      </c>
      <c r="AD863" s="162" t="s">
        <v>129</v>
      </c>
      <c r="AE863" s="186" t="s">
        <v>115</v>
      </c>
      <c r="AF863" s="163">
        <v>17</v>
      </c>
      <c r="AG863" s="92">
        <v>1186.5</v>
      </c>
      <c r="AH863" s="43">
        <v>0</v>
      </c>
      <c r="AI863" s="44">
        <f t="shared" si="49"/>
        <v>0</v>
      </c>
      <c r="AJ863" s="166"/>
      <c r="AK863" s="166"/>
      <c r="AL863" s="166"/>
      <c r="AM863" s="35" t="s">
        <v>116</v>
      </c>
      <c r="AN863" s="37"/>
      <c r="AO863" s="37"/>
      <c r="AP863" s="37"/>
      <c r="AQ863" s="37"/>
      <c r="AR863" s="37" t="s">
        <v>2592</v>
      </c>
      <c r="AS863" s="37"/>
      <c r="AT863" s="37"/>
      <c r="AU863" s="37"/>
      <c r="AV863" s="87"/>
      <c r="AW863" s="87"/>
      <c r="AX863" s="87"/>
      <c r="AY863" s="87"/>
      <c r="AZ863" s="168"/>
      <c r="BA863" s="168"/>
      <c r="BB863" s="168"/>
      <c r="BC863" s="168"/>
      <c r="BD863" s="49">
        <v>698</v>
      </c>
    </row>
    <row r="864" spans="1:257" ht="12.95" customHeight="1">
      <c r="A864" s="73" t="s">
        <v>350</v>
      </c>
      <c r="B864" s="617"/>
      <c r="C864" s="617"/>
      <c r="D864" s="143">
        <v>220001572</v>
      </c>
      <c r="E864" s="1108" t="s">
        <v>4903</v>
      </c>
      <c r="F864" s="617"/>
      <c r="G864" s="617"/>
      <c r="H864" s="741" t="s">
        <v>671</v>
      </c>
      <c r="I864" s="741" t="s">
        <v>657</v>
      </c>
      <c r="J864" s="741" t="s">
        <v>672</v>
      </c>
      <c r="K864" s="547" t="s">
        <v>104</v>
      </c>
      <c r="L864" s="233" t="s">
        <v>105</v>
      </c>
      <c r="M864" s="547"/>
      <c r="N864" s="76" t="s">
        <v>106</v>
      </c>
      <c r="O864" s="469" t="s">
        <v>107</v>
      </c>
      <c r="P864" s="741" t="s">
        <v>108</v>
      </c>
      <c r="Q864" s="469" t="s">
        <v>2140</v>
      </c>
      <c r="R864" s="547" t="s">
        <v>110</v>
      </c>
      <c r="S864" s="469" t="s">
        <v>107</v>
      </c>
      <c r="T864" s="741" t="s">
        <v>122</v>
      </c>
      <c r="U864" s="741" t="s">
        <v>112</v>
      </c>
      <c r="V864" s="469">
        <v>60</v>
      </c>
      <c r="W864" s="741" t="s">
        <v>113</v>
      </c>
      <c r="X864" s="469"/>
      <c r="Y864" s="469"/>
      <c r="Z864" s="469"/>
      <c r="AA864" s="595">
        <v>0</v>
      </c>
      <c r="AB864" s="472">
        <v>90</v>
      </c>
      <c r="AC864" s="472">
        <v>10</v>
      </c>
      <c r="AD864" s="1106" t="s">
        <v>129</v>
      </c>
      <c r="AE864" s="520" t="s">
        <v>115</v>
      </c>
      <c r="AF864" s="745">
        <v>24</v>
      </c>
      <c r="AG864" s="745">
        <v>1186.5</v>
      </c>
      <c r="AH864" s="1051">
        <v>28476</v>
      </c>
      <c r="AI864" s="1051">
        <f t="shared" si="49"/>
        <v>31893.120000000003</v>
      </c>
      <c r="AJ864" s="1052"/>
      <c r="AK864" s="1053"/>
      <c r="AL864" s="1053"/>
      <c r="AM864" s="466" t="s">
        <v>116</v>
      </c>
      <c r="AN864" s="741"/>
      <c r="AO864" s="741"/>
      <c r="AP864" s="741"/>
      <c r="AQ864" s="741"/>
      <c r="AR864" s="741" t="s">
        <v>2592</v>
      </c>
      <c r="AS864" s="741"/>
      <c r="AT864" s="741"/>
      <c r="AU864" s="741"/>
      <c r="AV864" s="87"/>
      <c r="AW864" s="87"/>
      <c r="AX864" s="87"/>
      <c r="AY864" s="741" t="s">
        <v>3855</v>
      </c>
      <c r="AZ864" s="1060" t="s">
        <v>105</v>
      </c>
      <c r="BA864" s="366"/>
      <c r="BB864" s="366"/>
      <c r="BC864" s="118" t="e">
        <f>VLOOKUP(#REF!,$E$13:$BD$2009,53,0)</f>
        <v>#REF!</v>
      </c>
      <c r="BD864" s="785" t="e">
        <f>BC864+0.5</f>
        <v>#REF!</v>
      </c>
    </row>
    <row r="865" spans="1:56" ht="12.95" customHeight="1">
      <c r="A865" s="73" t="s">
        <v>350</v>
      </c>
      <c r="B865" s="228"/>
      <c r="C865" s="228"/>
      <c r="D865" s="143">
        <v>210035889</v>
      </c>
      <c r="E865" s="231" t="s">
        <v>1220</v>
      </c>
      <c r="F865" s="233">
        <v>22100655</v>
      </c>
      <c r="G865" s="37"/>
      <c r="H865" s="37" t="s">
        <v>2593</v>
      </c>
      <c r="I865" s="37" t="s">
        <v>2594</v>
      </c>
      <c r="J865" s="37" t="s">
        <v>2595</v>
      </c>
      <c r="K865" s="37" t="s">
        <v>104</v>
      </c>
      <c r="L865" s="158" t="s">
        <v>927</v>
      </c>
      <c r="M865" s="37" t="s">
        <v>121</v>
      </c>
      <c r="N865" s="39" t="s">
        <v>83</v>
      </c>
      <c r="O865" s="39" t="s">
        <v>107</v>
      </c>
      <c r="P865" s="37" t="s">
        <v>108</v>
      </c>
      <c r="Q865" s="39" t="s">
        <v>435</v>
      </c>
      <c r="R865" s="37" t="s">
        <v>110</v>
      </c>
      <c r="S865" s="39" t="s">
        <v>107</v>
      </c>
      <c r="T865" s="37" t="s">
        <v>122</v>
      </c>
      <c r="U865" s="37" t="s">
        <v>112</v>
      </c>
      <c r="V865" s="89">
        <v>60</v>
      </c>
      <c r="W865" s="37" t="s">
        <v>113</v>
      </c>
      <c r="X865" s="39"/>
      <c r="Y865" s="39"/>
      <c r="Z865" s="39"/>
      <c r="AA865" s="180">
        <v>30</v>
      </c>
      <c r="AB865" s="181">
        <v>60</v>
      </c>
      <c r="AC865" s="181">
        <v>10</v>
      </c>
      <c r="AD865" s="162" t="s">
        <v>129</v>
      </c>
      <c r="AE865" s="186" t="s">
        <v>115</v>
      </c>
      <c r="AF865" s="163">
        <v>35</v>
      </c>
      <c r="AG865" s="92">
        <v>2805</v>
      </c>
      <c r="AH865" s="164">
        <f t="shared" ref="AH865:AH872" si="50">AF865*AG865</f>
        <v>98175</v>
      </c>
      <c r="AI865" s="165">
        <f t="shared" si="49"/>
        <v>109956.00000000001</v>
      </c>
      <c r="AJ865" s="166"/>
      <c r="AK865" s="166"/>
      <c r="AL865" s="166"/>
      <c r="AM865" s="35" t="s">
        <v>116</v>
      </c>
      <c r="AN865" s="37"/>
      <c r="AO865" s="37"/>
      <c r="AP865" s="37"/>
      <c r="AQ865" s="37"/>
      <c r="AR865" s="37" t="s">
        <v>2596</v>
      </c>
      <c r="AS865" s="37"/>
      <c r="AT865" s="37"/>
      <c r="AU865" s="37"/>
      <c r="AV865" s="87"/>
      <c r="AW865" s="87"/>
      <c r="AX865" s="87"/>
      <c r="AY865" s="87"/>
      <c r="AZ865" s="168"/>
      <c r="BA865" s="168"/>
      <c r="BB865" s="168"/>
      <c r="BC865" s="168"/>
      <c r="BD865" s="49">
        <v>699</v>
      </c>
    </row>
    <row r="866" spans="1:56" ht="12.95" customHeight="1">
      <c r="A866" s="73" t="s">
        <v>350</v>
      </c>
      <c r="B866" s="228"/>
      <c r="C866" s="228"/>
      <c r="D866" s="143">
        <v>210035890</v>
      </c>
      <c r="E866" s="231" t="s">
        <v>1222</v>
      </c>
      <c r="F866" s="233">
        <v>22100656</v>
      </c>
      <c r="G866" s="37"/>
      <c r="H866" s="37" t="s">
        <v>2593</v>
      </c>
      <c r="I866" s="37" t="s">
        <v>2594</v>
      </c>
      <c r="J866" s="37" t="s">
        <v>2595</v>
      </c>
      <c r="K866" s="37" t="s">
        <v>104</v>
      </c>
      <c r="L866" s="158" t="s">
        <v>927</v>
      </c>
      <c r="M866" s="37" t="s">
        <v>121</v>
      </c>
      <c r="N866" s="39" t="s">
        <v>83</v>
      </c>
      <c r="O866" s="39" t="s">
        <v>107</v>
      </c>
      <c r="P866" s="37" t="s">
        <v>108</v>
      </c>
      <c r="Q866" s="39" t="s">
        <v>435</v>
      </c>
      <c r="R866" s="37" t="s">
        <v>110</v>
      </c>
      <c r="S866" s="39" t="s">
        <v>107</v>
      </c>
      <c r="T866" s="37" t="s">
        <v>122</v>
      </c>
      <c r="U866" s="37" t="s">
        <v>112</v>
      </c>
      <c r="V866" s="89">
        <v>60</v>
      </c>
      <c r="W866" s="37" t="s">
        <v>113</v>
      </c>
      <c r="X866" s="39"/>
      <c r="Y866" s="39"/>
      <c r="Z866" s="39"/>
      <c r="AA866" s="180">
        <v>30</v>
      </c>
      <c r="AB866" s="181">
        <v>60</v>
      </c>
      <c r="AC866" s="181">
        <v>10</v>
      </c>
      <c r="AD866" s="162" t="s">
        <v>129</v>
      </c>
      <c r="AE866" s="186" t="s">
        <v>115</v>
      </c>
      <c r="AF866" s="163">
        <v>32</v>
      </c>
      <c r="AG866" s="92">
        <v>5495</v>
      </c>
      <c r="AH866" s="164">
        <f t="shared" si="50"/>
        <v>175840</v>
      </c>
      <c r="AI866" s="165">
        <f t="shared" si="49"/>
        <v>196940.80000000002</v>
      </c>
      <c r="AJ866" s="166"/>
      <c r="AK866" s="166"/>
      <c r="AL866" s="166"/>
      <c r="AM866" s="35" t="s">
        <v>116</v>
      </c>
      <c r="AN866" s="37"/>
      <c r="AO866" s="37"/>
      <c r="AP866" s="37"/>
      <c r="AQ866" s="37"/>
      <c r="AR866" s="37" t="s">
        <v>2597</v>
      </c>
      <c r="AS866" s="37"/>
      <c r="AT866" s="37"/>
      <c r="AU866" s="37"/>
      <c r="AV866" s="87"/>
      <c r="AW866" s="87"/>
      <c r="AX866" s="87"/>
      <c r="AY866" s="87"/>
      <c r="AZ866" s="168"/>
      <c r="BA866" s="168"/>
      <c r="BB866" s="168"/>
      <c r="BC866" s="168"/>
      <c r="BD866" s="49">
        <v>700</v>
      </c>
    </row>
    <row r="867" spans="1:56" ht="12.95" customHeight="1">
      <c r="A867" s="73" t="s">
        <v>350</v>
      </c>
      <c r="B867" s="228"/>
      <c r="C867" s="228"/>
      <c r="D867" s="143">
        <v>210035891</v>
      </c>
      <c r="E867" s="231" t="s">
        <v>1223</v>
      </c>
      <c r="F867" s="233">
        <v>22100657</v>
      </c>
      <c r="G867" s="37"/>
      <c r="H867" s="37" t="s">
        <v>2593</v>
      </c>
      <c r="I867" s="37" t="s">
        <v>2594</v>
      </c>
      <c r="J867" s="37" t="s">
        <v>2595</v>
      </c>
      <c r="K867" s="37" t="s">
        <v>104</v>
      </c>
      <c r="L867" s="158" t="s">
        <v>927</v>
      </c>
      <c r="M867" s="37" t="s">
        <v>121</v>
      </c>
      <c r="N867" s="39" t="s">
        <v>83</v>
      </c>
      <c r="O867" s="39" t="s">
        <v>107</v>
      </c>
      <c r="P867" s="37" t="s">
        <v>108</v>
      </c>
      <c r="Q867" s="39" t="s">
        <v>435</v>
      </c>
      <c r="R867" s="37" t="s">
        <v>110</v>
      </c>
      <c r="S867" s="39" t="s">
        <v>107</v>
      </c>
      <c r="T867" s="37" t="s">
        <v>122</v>
      </c>
      <c r="U867" s="37" t="s">
        <v>112</v>
      </c>
      <c r="V867" s="89">
        <v>60</v>
      </c>
      <c r="W867" s="37" t="s">
        <v>113</v>
      </c>
      <c r="X867" s="39"/>
      <c r="Y867" s="39"/>
      <c r="Z867" s="39"/>
      <c r="AA867" s="180">
        <v>30</v>
      </c>
      <c r="AB867" s="181">
        <v>60</v>
      </c>
      <c r="AC867" s="181">
        <v>10</v>
      </c>
      <c r="AD867" s="162" t="s">
        <v>129</v>
      </c>
      <c r="AE867" s="186" t="s">
        <v>115</v>
      </c>
      <c r="AF867" s="163">
        <v>38</v>
      </c>
      <c r="AG867" s="92">
        <v>4728</v>
      </c>
      <c r="AH867" s="164">
        <f t="shared" si="50"/>
        <v>179664</v>
      </c>
      <c r="AI867" s="165">
        <f t="shared" si="49"/>
        <v>201223.68000000002</v>
      </c>
      <c r="AJ867" s="166"/>
      <c r="AK867" s="166"/>
      <c r="AL867" s="166"/>
      <c r="AM867" s="35" t="s">
        <v>116</v>
      </c>
      <c r="AN867" s="37"/>
      <c r="AO867" s="37"/>
      <c r="AP867" s="37"/>
      <c r="AQ867" s="37"/>
      <c r="AR867" s="37" t="s">
        <v>2598</v>
      </c>
      <c r="AS867" s="37"/>
      <c r="AT867" s="37"/>
      <c r="AU867" s="37"/>
      <c r="AV867" s="87"/>
      <c r="AW867" s="87"/>
      <c r="AX867" s="87"/>
      <c r="AY867" s="87"/>
      <c r="AZ867" s="168"/>
      <c r="BA867" s="168"/>
      <c r="BB867" s="168"/>
      <c r="BC867" s="168"/>
      <c r="BD867" s="49">
        <v>701</v>
      </c>
    </row>
    <row r="868" spans="1:56" ht="12.95" customHeight="1">
      <c r="A868" s="73" t="s">
        <v>350</v>
      </c>
      <c r="B868" s="228"/>
      <c r="C868" s="228"/>
      <c r="D868" s="143">
        <v>210035892</v>
      </c>
      <c r="E868" s="231" t="s">
        <v>1225</v>
      </c>
      <c r="F868" s="233">
        <v>22100658</v>
      </c>
      <c r="G868" s="37"/>
      <c r="H868" s="37" t="s">
        <v>2593</v>
      </c>
      <c r="I868" s="37" t="s">
        <v>2594</v>
      </c>
      <c r="J868" s="37" t="s">
        <v>2595</v>
      </c>
      <c r="K868" s="37" t="s">
        <v>104</v>
      </c>
      <c r="L868" s="158" t="s">
        <v>927</v>
      </c>
      <c r="M868" s="37" t="s">
        <v>121</v>
      </c>
      <c r="N868" s="39" t="s">
        <v>83</v>
      </c>
      <c r="O868" s="39" t="s">
        <v>107</v>
      </c>
      <c r="P868" s="37" t="s">
        <v>108</v>
      </c>
      <c r="Q868" s="39" t="s">
        <v>435</v>
      </c>
      <c r="R868" s="37" t="s">
        <v>110</v>
      </c>
      <c r="S868" s="39" t="s">
        <v>107</v>
      </c>
      <c r="T868" s="37" t="s">
        <v>122</v>
      </c>
      <c r="U868" s="37" t="s">
        <v>112</v>
      </c>
      <c r="V868" s="89">
        <v>60</v>
      </c>
      <c r="W868" s="37" t="s">
        <v>113</v>
      </c>
      <c r="X868" s="39"/>
      <c r="Y868" s="39"/>
      <c r="Z868" s="39"/>
      <c r="AA868" s="180">
        <v>30</v>
      </c>
      <c r="AB868" s="181">
        <v>60</v>
      </c>
      <c r="AC868" s="181">
        <v>10</v>
      </c>
      <c r="AD868" s="162" t="s">
        <v>129</v>
      </c>
      <c r="AE868" s="186" t="s">
        <v>115</v>
      </c>
      <c r="AF868" s="163">
        <v>18</v>
      </c>
      <c r="AG868" s="92">
        <v>8795</v>
      </c>
      <c r="AH868" s="164">
        <f t="shared" si="50"/>
        <v>158310</v>
      </c>
      <c r="AI868" s="165">
        <f t="shared" si="49"/>
        <v>177307.2</v>
      </c>
      <c r="AJ868" s="166"/>
      <c r="AK868" s="166"/>
      <c r="AL868" s="166"/>
      <c r="AM868" s="35" t="s">
        <v>116</v>
      </c>
      <c r="AN868" s="37"/>
      <c r="AO868" s="37"/>
      <c r="AP868" s="37"/>
      <c r="AQ868" s="37"/>
      <c r="AR868" s="37" t="s">
        <v>2599</v>
      </c>
      <c r="AS868" s="37"/>
      <c r="AT868" s="37"/>
      <c r="AU868" s="37"/>
      <c r="AV868" s="87"/>
      <c r="AW868" s="87"/>
      <c r="AX868" s="87"/>
      <c r="AY868" s="87"/>
      <c r="AZ868" s="168"/>
      <c r="BA868" s="168"/>
      <c r="BB868" s="168"/>
      <c r="BC868" s="168"/>
      <c r="BD868" s="49">
        <v>702</v>
      </c>
    </row>
    <row r="869" spans="1:56" ht="12.95" customHeight="1">
      <c r="A869" s="73" t="s">
        <v>350</v>
      </c>
      <c r="B869" s="228"/>
      <c r="C869" s="228"/>
      <c r="D869" s="143">
        <v>210035893</v>
      </c>
      <c r="E869" s="231" t="s">
        <v>1226</v>
      </c>
      <c r="F869" s="233">
        <v>22100659</v>
      </c>
      <c r="G869" s="37"/>
      <c r="H869" s="37" t="s">
        <v>2593</v>
      </c>
      <c r="I869" s="37" t="s">
        <v>2594</v>
      </c>
      <c r="J869" s="37" t="s">
        <v>2595</v>
      </c>
      <c r="K869" s="37" t="s">
        <v>104</v>
      </c>
      <c r="L869" s="158" t="s">
        <v>927</v>
      </c>
      <c r="M869" s="37" t="s">
        <v>121</v>
      </c>
      <c r="N869" s="39" t="s">
        <v>83</v>
      </c>
      <c r="O869" s="39" t="s">
        <v>107</v>
      </c>
      <c r="P869" s="37" t="s">
        <v>108</v>
      </c>
      <c r="Q869" s="39" t="s">
        <v>435</v>
      </c>
      <c r="R869" s="37" t="s">
        <v>110</v>
      </c>
      <c r="S869" s="39" t="s">
        <v>107</v>
      </c>
      <c r="T869" s="37" t="s">
        <v>122</v>
      </c>
      <c r="U869" s="37" t="s">
        <v>112</v>
      </c>
      <c r="V869" s="89">
        <v>60</v>
      </c>
      <c r="W869" s="37" t="s">
        <v>113</v>
      </c>
      <c r="X869" s="39"/>
      <c r="Y869" s="39"/>
      <c r="Z869" s="39"/>
      <c r="AA869" s="180">
        <v>30</v>
      </c>
      <c r="AB869" s="181">
        <v>60</v>
      </c>
      <c r="AC869" s="181">
        <v>10</v>
      </c>
      <c r="AD869" s="162" t="s">
        <v>129</v>
      </c>
      <c r="AE869" s="186" t="s">
        <v>115</v>
      </c>
      <c r="AF869" s="163">
        <v>32</v>
      </c>
      <c r="AG869" s="92">
        <v>12957.33</v>
      </c>
      <c r="AH869" s="164">
        <f t="shared" si="50"/>
        <v>414634.56</v>
      </c>
      <c r="AI869" s="165">
        <f t="shared" si="49"/>
        <v>464390.70720000006</v>
      </c>
      <c r="AJ869" s="166"/>
      <c r="AK869" s="166"/>
      <c r="AL869" s="166"/>
      <c r="AM869" s="35" t="s">
        <v>116</v>
      </c>
      <c r="AN869" s="37"/>
      <c r="AO869" s="37"/>
      <c r="AP869" s="37"/>
      <c r="AQ869" s="37"/>
      <c r="AR869" s="37" t="s">
        <v>2600</v>
      </c>
      <c r="AS869" s="37"/>
      <c r="AT869" s="37"/>
      <c r="AU869" s="37"/>
      <c r="AV869" s="87"/>
      <c r="AW869" s="87"/>
      <c r="AX869" s="87"/>
      <c r="AY869" s="87"/>
      <c r="AZ869" s="168"/>
      <c r="BA869" s="168"/>
      <c r="BB869" s="168"/>
      <c r="BC869" s="168"/>
      <c r="BD869" s="49">
        <v>703</v>
      </c>
    </row>
    <row r="870" spans="1:56" ht="12.95" customHeight="1">
      <c r="A870" s="73" t="s">
        <v>350</v>
      </c>
      <c r="B870" s="228"/>
      <c r="C870" s="228"/>
      <c r="D870" s="143">
        <v>210035894</v>
      </c>
      <c r="E870" s="231" t="s">
        <v>1227</v>
      </c>
      <c r="F870" s="233">
        <v>22100660</v>
      </c>
      <c r="G870" s="37"/>
      <c r="H870" s="37" t="s">
        <v>2593</v>
      </c>
      <c r="I870" s="37" t="s">
        <v>2594</v>
      </c>
      <c r="J870" s="37" t="s">
        <v>2595</v>
      </c>
      <c r="K870" s="37" t="s">
        <v>104</v>
      </c>
      <c r="L870" s="158" t="s">
        <v>927</v>
      </c>
      <c r="M870" s="37" t="s">
        <v>121</v>
      </c>
      <c r="N870" s="39" t="s">
        <v>83</v>
      </c>
      <c r="O870" s="39" t="s">
        <v>107</v>
      </c>
      <c r="P870" s="37" t="s">
        <v>108</v>
      </c>
      <c r="Q870" s="39" t="s">
        <v>435</v>
      </c>
      <c r="R870" s="37" t="s">
        <v>110</v>
      </c>
      <c r="S870" s="39" t="s">
        <v>107</v>
      </c>
      <c r="T870" s="37" t="s">
        <v>122</v>
      </c>
      <c r="U870" s="37" t="s">
        <v>112</v>
      </c>
      <c r="V870" s="89">
        <v>60</v>
      </c>
      <c r="W870" s="37" t="s">
        <v>113</v>
      </c>
      <c r="X870" s="39"/>
      <c r="Y870" s="39"/>
      <c r="Z870" s="39"/>
      <c r="AA870" s="180">
        <v>30</v>
      </c>
      <c r="AB870" s="181">
        <v>60</v>
      </c>
      <c r="AC870" s="181">
        <v>10</v>
      </c>
      <c r="AD870" s="162" t="s">
        <v>129</v>
      </c>
      <c r="AE870" s="186" t="s">
        <v>115</v>
      </c>
      <c r="AF870" s="163">
        <v>27</v>
      </c>
      <c r="AG870" s="92">
        <v>8382.67</v>
      </c>
      <c r="AH870" s="164">
        <f t="shared" si="50"/>
        <v>226332.09</v>
      </c>
      <c r="AI870" s="165">
        <f t="shared" si="49"/>
        <v>253491.94080000001</v>
      </c>
      <c r="AJ870" s="166"/>
      <c r="AK870" s="166"/>
      <c r="AL870" s="166"/>
      <c r="AM870" s="35" t="s">
        <v>116</v>
      </c>
      <c r="AN870" s="37"/>
      <c r="AO870" s="37"/>
      <c r="AP870" s="37"/>
      <c r="AQ870" s="37"/>
      <c r="AR870" s="37" t="s">
        <v>2601</v>
      </c>
      <c r="AS870" s="37"/>
      <c r="AT870" s="37"/>
      <c r="AU870" s="37"/>
      <c r="AV870" s="87"/>
      <c r="AW870" s="87"/>
      <c r="AX870" s="87"/>
      <c r="AY870" s="87"/>
      <c r="AZ870" s="168"/>
      <c r="BA870" s="168"/>
      <c r="BB870" s="168"/>
      <c r="BC870" s="168"/>
      <c r="BD870" s="49">
        <v>704</v>
      </c>
    </row>
    <row r="871" spans="1:56" ht="12.95" customHeight="1">
      <c r="A871" s="73" t="s">
        <v>350</v>
      </c>
      <c r="B871" s="228"/>
      <c r="C871" s="228"/>
      <c r="D871" s="143">
        <v>210035895</v>
      </c>
      <c r="E871" s="231" t="s">
        <v>1228</v>
      </c>
      <c r="F871" s="233">
        <v>22100661</v>
      </c>
      <c r="G871" s="37"/>
      <c r="H871" s="37" t="s">
        <v>2593</v>
      </c>
      <c r="I871" s="37" t="s">
        <v>2594</v>
      </c>
      <c r="J871" s="37" t="s">
        <v>2595</v>
      </c>
      <c r="K871" s="37" t="s">
        <v>104</v>
      </c>
      <c r="L871" s="158" t="s">
        <v>927</v>
      </c>
      <c r="M871" s="37" t="s">
        <v>121</v>
      </c>
      <c r="N871" s="39" t="s">
        <v>83</v>
      </c>
      <c r="O871" s="39" t="s">
        <v>107</v>
      </c>
      <c r="P871" s="37" t="s">
        <v>108</v>
      </c>
      <c r="Q871" s="39" t="s">
        <v>435</v>
      </c>
      <c r="R871" s="37" t="s">
        <v>110</v>
      </c>
      <c r="S871" s="39" t="s">
        <v>107</v>
      </c>
      <c r="T871" s="37" t="s">
        <v>122</v>
      </c>
      <c r="U871" s="37" t="s">
        <v>112</v>
      </c>
      <c r="V871" s="89">
        <v>60</v>
      </c>
      <c r="W871" s="37" t="s">
        <v>113</v>
      </c>
      <c r="X871" s="39"/>
      <c r="Y871" s="39"/>
      <c r="Z871" s="39"/>
      <c r="AA871" s="180">
        <v>30</v>
      </c>
      <c r="AB871" s="181">
        <v>60</v>
      </c>
      <c r="AC871" s="181">
        <v>10</v>
      </c>
      <c r="AD871" s="162" t="s">
        <v>129</v>
      </c>
      <c r="AE871" s="186" t="s">
        <v>115</v>
      </c>
      <c r="AF871" s="163">
        <v>30</v>
      </c>
      <c r="AG871" s="92">
        <v>17490.900000000001</v>
      </c>
      <c r="AH871" s="164">
        <f t="shared" si="50"/>
        <v>524727</v>
      </c>
      <c r="AI871" s="165">
        <f t="shared" si="49"/>
        <v>587694.24000000011</v>
      </c>
      <c r="AJ871" s="166"/>
      <c r="AK871" s="166"/>
      <c r="AL871" s="166"/>
      <c r="AM871" s="35" t="s">
        <v>116</v>
      </c>
      <c r="AN871" s="37"/>
      <c r="AO871" s="37"/>
      <c r="AP871" s="37"/>
      <c r="AQ871" s="37"/>
      <c r="AR871" s="37" t="s">
        <v>2602</v>
      </c>
      <c r="AS871" s="37"/>
      <c r="AT871" s="37"/>
      <c r="AU871" s="37"/>
      <c r="AV871" s="87"/>
      <c r="AW871" s="87"/>
      <c r="AX871" s="87"/>
      <c r="AY871" s="87"/>
      <c r="AZ871" s="168"/>
      <c r="BA871" s="168"/>
      <c r="BB871" s="168"/>
      <c r="BC871" s="168"/>
      <c r="BD871" s="49">
        <v>705</v>
      </c>
    </row>
    <row r="872" spans="1:56" ht="12.95" customHeight="1">
      <c r="A872" s="73" t="s">
        <v>350</v>
      </c>
      <c r="B872" s="228"/>
      <c r="C872" s="228"/>
      <c r="D872" s="143">
        <v>210008553</v>
      </c>
      <c r="E872" s="231" t="s">
        <v>1221</v>
      </c>
      <c r="F872" s="233">
        <v>22100654</v>
      </c>
      <c r="G872" s="37"/>
      <c r="H872" s="37" t="s">
        <v>2593</v>
      </c>
      <c r="I872" s="37" t="s">
        <v>2594</v>
      </c>
      <c r="J872" s="37" t="s">
        <v>2595</v>
      </c>
      <c r="K872" s="37" t="s">
        <v>104</v>
      </c>
      <c r="L872" s="158" t="s">
        <v>927</v>
      </c>
      <c r="M872" s="37" t="s">
        <v>121</v>
      </c>
      <c r="N872" s="39" t="s">
        <v>83</v>
      </c>
      <c r="O872" s="39" t="s">
        <v>107</v>
      </c>
      <c r="P872" s="37" t="s">
        <v>108</v>
      </c>
      <c r="Q872" s="39" t="s">
        <v>435</v>
      </c>
      <c r="R872" s="37" t="s">
        <v>110</v>
      </c>
      <c r="S872" s="39" t="s">
        <v>107</v>
      </c>
      <c r="T872" s="37" t="s">
        <v>122</v>
      </c>
      <c r="U872" s="37" t="s">
        <v>112</v>
      </c>
      <c r="V872" s="89">
        <v>60</v>
      </c>
      <c r="W872" s="37" t="s">
        <v>113</v>
      </c>
      <c r="X872" s="39"/>
      <c r="Y872" s="39"/>
      <c r="Z872" s="39"/>
      <c r="AA872" s="180">
        <v>30</v>
      </c>
      <c r="AB872" s="181">
        <v>60</v>
      </c>
      <c r="AC872" s="181">
        <v>10</v>
      </c>
      <c r="AD872" s="162" t="s">
        <v>129</v>
      </c>
      <c r="AE872" s="186" t="s">
        <v>115</v>
      </c>
      <c r="AF872" s="163">
        <v>5</v>
      </c>
      <c r="AG872" s="92">
        <v>7314</v>
      </c>
      <c r="AH872" s="164">
        <f t="shared" si="50"/>
        <v>36570</v>
      </c>
      <c r="AI872" s="165">
        <f t="shared" si="49"/>
        <v>40958.400000000001</v>
      </c>
      <c r="AJ872" s="166"/>
      <c r="AK872" s="166"/>
      <c r="AL872" s="166"/>
      <c r="AM872" s="35" t="s">
        <v>116</v>
      </c>
      <c r="AN872" s="37"/>
      <c r="AO872" s="37"/>
      <c r="AP872" s="37"/>
      <c r="AQ872" s="37"/>
      <c r="AR872" s="37" t="s">
        <v>2603</v>
      </c>
      <c r="AS872" s="37"/>
      <c r="AT872" s="37"/>
      <c r="AU872" s="37"/>
      <c r="AV872" s="87"/>
      <c r="AW872" s="87"/>
      <c r="AX872" s="87"/>
      <c r="AY872" s="87"/>
      <c r="AZ872" s="168"/>
      <c r="BA872" s="168"/>
      <c r="BB872" s="168"/>
      <c r="BC872" s="168"/>
      <c r="BD872" s="49">
        <v>706</v>
      </c>
    </row>
    <row r="873" spans="1:56" ht="12.95" customHeight="1">
      <c r="A873" s="73" t="s">
        <v>2136</v>
      </c>
      <c r="B873" s="228"/>
      <c r="C873" s="228"/>
      <c r="D873" s="143">
        <v>210027332</v>
      </c>
      <c r="E873" s="231" t="s">
        <v>1224</v>
      </c>
      <c r="F873" s="233">
        <v>22100511</v>
      </c>
      <c r="G873" s="157"/>
      <c r="H873" s="157" t="s">
        <v>2593</v>
      </c>
      <c r="I873" s="37" t="s">
        <v>2594</v>
      </c>
      <c r="J873" s="157" t="s">
        <v>2595</v>
      </c>
      <c r="K873" s="157" t="s">
        <v>104</v>
      </c>
      <c r="L873" s="158" t="s">
        <v>927</v>
      </c>
      <c r="M873" s="157" t="s">
        <v>121</v>
      </c>
      <c r="N873" s="159" t="s">
        <v>83</v>
      </c>
      <c r="O873" s="159" t="s">
        <v>107</v>
      </c>
      <c r="P873" s="157" t="s">
        <v>108</v>
      </c>
      <c r="Q873" s="194" t="s">
        <v>2140</v>
      </c>
      <c r="R873" s="157" t="s">
        <v>110</v>
      </c>
      <c r="S873" s="159" t="s">
        <v>107</v>
      </c>
      <c r="T873" s="157" t="s">
        <v>122</v>
      </c>
      <c r="U873" s="157" t="s">
        <v>112</v>
      </c>
      <c r="V873" s="159">
        <v>60</v>
      </c>
      <c r="W873" s="37" t="s">
        <v>113</v>
      </c>
      <c r="X873" s="159"/>
      <c r="Y873" s="159"/>
      <c r="Z873" s="159"/>
      <c r="AA873" s="160">
        <v>30</v>
      </c>
      <c r="AB873" s="161">
        <v>60</v>
      </c>
      <c r="AC873" s="161">
        <v>10</v>
      </c>
      <c r="AD873" s="162" t="s">
        <v>129</v>
      </c>
      <c r="AE873" s="157" t="s">
        <v>115</v>
      </c>
      <c r="AF873" s="163">
        <v>19</v>
      </c>
      <c r="AG873" s="92">
        <v>26855.48</v>
      </c>
      <c r="AH873" s="43">
        <v>0</v>
      </c>
      <c r="AI873" s="44">
        <f t="shared" si="49"/>
        <v>0</v>
      </c>
      <c r="AJ873" s="166"/>
      <c r="AK873" s="166"/>
      <c r="AL873" s="166"/>
      <c r="AM873" s="167" t="s">
        <v>116</v>
      </c>
      <c r="AN873" s="157"/>
      <c r="AO873" s="157"/>
      <c r="AP873" s="157"/>
      <c r="AQ873" s="157"/>
      <c r="AR873" s="37" t="s">
        <v>2604</v>
      </c>
      <c r="AS873" s="157"/>
      <c r="AT873" s="157"/>
      <c r="AU873" s="157"/>
      <c r="AV873" s="87"/>
      <c r="AW873" s="87"/>
      <c r="AX873" s="87"/>
      <c r="AY873" s="87"/>
      <c r="AZ873" s="168"/>
      <c r="BA873" s="168"/>
      <c r="BB873" s="168"/>
      <c r="BC873" s="168"/>
      <c r="BD873" s="49">
        <v>707</v>
      </c>
    </row>
    <row r="874" spans="1:56" ht="12.95" customHeight="1">
      <c r="A874" s="469" t="s">
        <v>2136</v>
      </c>
      <c r="B874" s="617"/>
      <c r="C874" s="617"/>
      <c r="D874" s="143">
        <v>210027332</v>
      </c>
      <c r="E874" s="1108" t="s">
        <v>4904</v>
      </c>
      <c r="F874" s="617"/>
      <c r="G874" s="617"/>
      <c r="H874" s="741" t="s">
        <v>2593</v>
      </c>
      <c r="I874" s="741" t="s">
        <v>2594</v>
      </c>
      <c r="J874" s="741" t="s">
        <v>2595</v>
      </c>
      <c r="K874" s="547" t="s">
        <v>104</v>
      </c>
      <c r="L874" s="109" t="s">
        <v>4720</v>
      </c>
      <c r="M874" s="547" t="s">
        <v>121</v>
      </c>
      <c r="N874" s="143" t="s">
        <v>83</v>
      </c>
      <c r="O874" s="469" t="s">
        <v>107</v>
      </c>
      <c r="P874" s="741" t="s">
        <v>108</v>
      </c>
      <c r="Q874" s="469" t="s">
        <v>2140</v>
      </c>
      <c r="R874" s="547" t="s">
        <v>110</v>
      </c>
      <c r="S874" s="469" t="s">
        <v>107</v>
      </c>
      <c r="T874" s="741" t="s">
        <v>122</v>
      </c>
      <c r="U874" s="741" t="s">
        <v>112</v>
      </c>
      <c r="V874" s="469">
        <v>60</v>
      </c>
      <c r="W874" s="741" t="s">
        <v>113</v>
      </c>
      <c r="X874" s="469"/>
      <c r="Y874" s="469"/>
      <c r="Z874" s="469"/>
      <c r="AA874" s="547">
        <v>30</v>
      </c>
      <c r="AB874" s="547">
        <v>60</v>
      </c>
      <c r="AC874" s="547">
        <v>10</v>
      </c>
      <c r="AD874" s="1049" t="s">
        <v>129</v>
      </c>
      <c r="AE874" s="1050" t="s">
        <v>115</v>
      </c>
      <c r="AF874" s="745">
        <v>37</v>
      </c>
      <c r="AG874" s="745">
        <v>26855.48</v>
      </c>
      <c r="AH874" s="1051">
        <v>993652.76</v>
      </c>
      <c r="AI874" s="1051">
        <f t="shared" si="49"/>
        <v>1112891.0912000001</v>
      </c>
      <c r="AJ874" s="1052"/>
      <c r="AK874" s="1053"/>
      <c r="AL874" s="1053"/>
      <c r="AM874" s="466" t="s">
        <v>116</v>
      </c>
      <c r="AN874" s="741"/>
      <c r="AO874" s="741"/>
      <c r="AP874" s="741"/>
      <c r="AQ874" s="741"/>
      <c r="AR874" s="741" t="s">
        <v>2604</v>
      </c>
      <c r="AS874" s="741"/>
      <c r="AT874" s="741"/>
      <c r="AU874" s="741"/>
      <c r="AV874" s="482"/>
      <c r="AW874" s="482"/>
      <c r="AX874" s="482"/>
      <c r="AY874" s="741" t="s">
        <v>4727</v>
      </c>
      <c r="AZ874" s="1081" t="s">
        <v>4722</v>
      </c>
      <c r="BA874" s="366"/>
      <c r="BB874" s="366"/>
      <c r="BC874" s="118" t="e">
        <f>VLOOKUP(#REF!,$E$13:$BD$2009,53,0)</f>
        <v>#REF!</v>
      </c>
      <c r="BD874" s="785" t="e">
        <f>BC874+0.5</f>
        <v>#REF!</v>
      </c>
    </row>
    <row r="875" spans="1:56" ht="12.95" customHeight="1">
      <c r="A875" s="73" t="s">
        <v>980</v>
      </c>
      <c r="B875" s="228"/>
      <c r="C875" s="228"/>
      <c r="D875" s="143">
        <v>230000454</v>
      </c>
      <c r="E875" s="231" t="s">
        <v>1404</v>
      </c>
      <c r="F875" s="233">
        <v>22100433</v>
      </c>
      <c r="G875" s="59"/>
      <c r="H875" s="59" t="s">
        <v>2605</v>
      </c>
      <c r="I875" s="59" t="s">
        <v>2606</v>
      </c>
      <c r="J875" s="59" t="s">
        <v>2607</v>
      </c>
      <c r="K875" s="59" t="s">
        <v>104</v>
      </c>
      <c r="L875" s="158" t="s">
        <v>927</v>
      </c>
      <c r="M875" s="59"/>
      <c r="N875" s="178" t="s">
        <v>106</v>
      </c>
      <c r="O875" s="178" t="s">
        <v>107</v>
      </c>
      <c r="P875" s="59" t="s">
        <v>108</v>
      </c>
      <c r="Q875" s="178" t="s">
        <v>1094</v>
      </c>
      <c r="R875" s="59" t="s">
        <v>110</v>
      </c>
      <c r="S875" s="178" t="s">
        <v>107</v>
      </c>
      <c r="T875" s="59" t="s">
        <v>122</v>
      </c>
      <c r="U875" s="59" t="s">
        <v>112</v>
      </c>
      <c r="V875" s="179">
        <v>60</v>
      </c>
      <c r="W875" s="59" t="s">
        <v>113</v>
      </c>
      <c r="X875" s="178"/>
      <c r="Y875" s="178"/>
      <c r="Z875" s="178"/>
      <c r="AA875" s="180"/>
      <c r="AB875" s="181">
        <v>90</v>
      </c>
      <c r="AC875" s="181">
        <v>10</v>
      </c>
      <c r="AD875" s="182" t="s">
        <v>179</v>
      </c>
      <c r="AE875" s="183" t="s">
        <v>115</v>
      </c>
      <c r="AF875" s="184">
        <v>138</v>
      </c>
      <c r="AG875" s="185">
        <v>33281.43</v>
      </c>
      <c r="AH875" s="43">
        <v>0</v>
      </c>
      <c r="AI875" s="44">
        <f t="shared" si="49"/>
        <v>0</v>
      </c>
      <c r="AJ875" s="166"/>
      <c r="AK875" s="166"/>
      <c r="AL875" s="166"/>
      <c r="AM875" s="51" t="s">
        <v>116</v>
      </c>
      <c r="AN875" s="59"/>
      <c r="AO875" s="59"/>
      <c r="AP875" s="59"/>
      <c r="AQ875" s="59"/>
      <c r="AR875" s="59" t="s">
        <v>2608</v>
      </c>
      <c r="AS875" s="59"/>
      <c r="AT875" s="59"/>
      <c r="AU875" s="59"/>
      <c r="AV875" s="87"/>
      <c r="AW875" s="87"/>
      <c r="AX875" s="87"/>
      <c r="AY875" s="87"/>
      <c r="AZ875" s="168"/>
      <c r="BA875" s="168"/>
      <c r="BB875" s="168"/>
      <c r="BC875" s="168"/>
      <c r="BD875" s="49">
        <v>708</v>
      </c>
    </row>
    <row r="876" spans="1:56" ht="12.95" customHeight="1">
      <c r="A876" s="466" t="s">
        <v>980</v>
      </c>
      <c r="B876" s="617"/>
      <c r="C876" s="617"/>
      <c r="D876" s="110">
        <v>230000454</v>
      </c>
      <c r="E876" s="614" t="s">
        <v>4905</v>
      </c>
      <c r="F876" s="617"/>
      <c r="G876" s="617"/>
      <c r="H876" s="741" t="s">
        <v>2605</v>
      </c>
      <c r="I876" s="741" t="s">
        <v>2606</v>
      </c>
      <c r="J876" s="741" t="s">
        <v>2607</v>
      </c>
      <c r="K876" s="547" t="s">
        <v>104</v>
      </c>
      <c r="L876" s="233"/>
      <c r="M876" s="547"/>
      <c r="N876" s="76" t="s">
        <v>106</v>
      </c>
      <c r="O876" s="469" t="s">
        <v>107</v>
      </c>
      <c r="P876" s="741" t="s">
        <v>108</v>
      </c>
      <c r="Q876" s="469" t="s">
        <v>2156</v>
      </c>
      <c r="R876" s="547" t="s">
        <v>110</v>
      </c>
      <c r="S876" s="469" t="s">
        <v>107</v>
      </c>
      <c r="T876" s="741" t="s">
        <v>122</v>
      </c>
      <c r="U876" s="741" t="s">
        <v>112</v>
      </c>
      <c r="V876" s="469">
        <v>60</v>
      </c>
      <c r="W876" s="741" t="s">
        <v>113</v>
      </c>
      <c r="X876" s="469"/>
      <c r="Y876" s="469"/>
      <c r="Z876" s="469"/>
      <c r="AA876" s="595">
        <v>0</v>
      </c>
      <c r="AB876" s="472">
        <v>90</v>
      </c>
      <c r="AC876" s="472">
        <v>10</v>
      </c>
      <c r="AD876" s="1049" t="s">
        <v>179</v>
      </c>
      <c r="AE876" s="1050" t="s">
        <v>115</v>
      </c>
      <c r="AF876" s="745">
        <v>192.5</v>
      </c>
      <c r="AG876" s="745">
        <v>33281.43</v>
      </c>
      <c r="AH876" s="1051">
        <v>6406675.2750000004</v>
      </c>
      <c r="AI876" s="1051">
        <f t="shared" si="49"/>
        <v>7175476.3080000011</v>
      </c>
      <c r="AJ876" s="1052"/>
      <c r="AK876" s="1053"/>
      <c r="AL876" s="1053"/>
      <c r="AM876" s="466" t="s">
        <v>116</v>
      </c>
      <c r="AN876" s="741"/>
      <c r="AO876" s="741"/>
      <c r="AP876" s="741"/>
      <c r="AQ876" s="741"/>
      <c r="AR876" s="741" t="s">
        <v>2608</v>
      </c>
      <c r="AS876" s="741"/>
      <c r="AT876" s="741"/>
      <c r="AU876" s="741"/>
      <c r="AV876" s="741"/>
      <c r="AW876" s="741"/>
      <c r="AX876" s="741"/>
      <c r="AY876" s="466" t="s">
        <v>105</v>
      </c>
      <c r="AZ876" s="455" t="s">
        <v>4023</v>
      </c>
      <c r="BA876" s="366"/>
      <c r="BB876" s="366"/>
      <c r="BC876" s="118" t="e">
        <f>VLOOKUP(#REF!,$E$13:$BD$2009,53,0)</f>
        <v>#REF!</v>
      </c>
      <c r="BD876" s="785" t="e">
        <f>BC876+0.5</f>
        <v>#REF!</v>
      </c>
    </row>
    <row r="877" spans="1:56" ht="12.95" customHeight="1">
      <c r="A877" s="73" t="s">
        <v>848</v>
      </c>
      <c r="B877" s="228"/>
      <c r="C877" s="228"/>
      <c r="D877" s="143">
        <v>210027980</v>
      </c>
      <c r="E877" s="231" t="s">
        <v>3686</v>
      </c>
      <c r="F877" s="233">
        <v>22100412</v>
      </c>
      <c r="G877" s="37"/>
      <c r="H877" s="37" t="s">
        <v>2609</v>
      </c>
      <c r="I877" s="37" t="s">
        <v>2610</v>
      </c>
      <c r="J877" s="39" t="s">
        <v>2611</v>
      </c>
      <c r="K877" s="37" t="s">
        <v>104</v>
      </c>
      <c r="L877" s="158"/>
      <c r="M877" s="39" t="s">
        <v>121</v>
      </c>
      <c r="N877" s="37" t="s">
        <v>83</v>
      </c>
      <c r="O877" s="39" t="s">
        <v>107</v>
      </c>
      <c r="P877" s="37" t="s">
        <v>108</v>
      </c>
      <c r="Q877" s="39" t="s">
        <v>435</v>
      </c>
      <c r="R877" s="41" t="s">
        <v>110</v>
      </c>
      <c r="S877" s="37" t="s">
        <v>107</v>
      </c>
      <c r="T877" s="39" t="s">
        <v>122</v>
      </c>
      <c r="U877" s="37" t="s">
        <v>112</v>
      </c>
      <c r="V877" s="89">
        <v>60</v>
      </c>
      <c r="W877" s="39" t="s">
        <v>113</v>
      </c>
      <c r="X877" s="39"/>
      <c r="Y877" s="60"/>
      <c r="Z877" s="38"/>
      <c r="AA877" s="180">
        <v>30</v>
      </c>
      <c r="AB877" s="181">
        <v>60</v>
      </c>
      <c r="AC877" s="181">
        <v>10</v>
      </c>
      <c r="AD877" s="162" t="s">
        <v>129</v>
      </c>
      <c r="AE877" s="162" t="s">
        <v>115</v>
      </c>
      <c r="AF877" s="92">
        <v>5</v>
      </c>
      <c r="AG877" s="79">
        <v>46545</v>
      </c>
      <c r="AH877" s="43">
        <v>0</v>
      </c>
      <c r="AI877" s="44">
        <f t="shared" si="49"/>
        <v>0</v>
      </c>
      <c r="AJ877" s="166"/>
      <c r="AK877" s="166"/>
      <c r="AL877" s="166"/>
      <c r="AM877" s="37" t="s">
        <v>116</v>
      </c>
      <c r="AN877" s="37"/>
      <c r="AO877" s="37"/>
      <c r="AP877" s="37"/>
      <c r="AQ877" s="37"/>
      <c r="AR877" s="37" t="s">
        <v>2612</v>
      </c>
      <c r="AS877" s="37"/>
      <c r="AT877" s="37"/>
      <c r="AU877" s="37"/>
      <c r="AV877" s="87"/>
      <c r="AW877" s="87"/>
      <c r="AX877" s="87"/>
      <c r="AY877" s="87"/>
      <c r="AZ877" s="168"/>
      <c r="BA877" s="168"/>
      <c r="BB877" s="168"/>
      <c r="BC877" s="168"/>
      <c r="BD877" s="49">
        <v>709</v>
      </c>
    </row>
    <row r="878" spans="1:56" ht="12.95" customHeight="1">
      <c r="A878" s="73" t="s">
        <v>848</v>
      </c>
      <c r="B878" s="617"/>
      <c r="C878" s="617"/>
      <c r="D878" s="143">
        <v>210027980</v>
      </c>
      <c r="E878" s="1108" t="s">
        <v>4974</v>
      </c>
      <c r="F878" s="617"/>
      <c r="G878" s="617"/>
      <c r="H878" s="741" t="s">
        <v>2609</v>
      </c>
      <c r="I878" s="741" t="s">
        <v>2610</v>
      </c>
      <c r="J878" s="469" t="s">
        <v>2611</v>
      </c>
      <c r="K878" s="741" t="s">
        <v>104</v>
      </c>
      <c r="L878" s="593"/>
      <c r="M878" s="469"/>
      <c r="N878" s="741">
        <v>0</v>
      </c>
      <c r="O878" s="469" t="s">
        <v>107</v>
      </c>
      <c r="P878" s="741" t="s">
        <v>108</v>
      </c>
      <c r="Q878" s="469" t="s">
        <v>2140</v>
      </c>
      <c r="R878" s="47" t="s">
        <v>110</v>
      </c>
      <c r="S878" s="741" t="s">
        <v>107</v>
      </c>
      <c r="T878" s="469" t="s">
        <v>122</v>
      </c>
      <c r="U878" s="741" t="s">
        <v>112</v>
      </c>
      <c r="V878" s="512">
        <v>60</v>
      </c>
      <c r="W878" s="469" t="s">
        <v>113</v>
      </c>
      <c r="X878" s="469"/>
      <c r="Y878" s="1107"/>
      <c r="Z878" s="472"/>
      <c r="AA878" s="1151">
        <v>0</v>
      </c>
      <c r="AB878" s="1095">
        <v>90</v>
      </c>
      <c r="AC878" s="1095">
        <v>10</v>
      </c>
      <c r="AD878" s="1106" t="s">
        <v>129</v>
      </c>
      <c r="AE878" s="1106" t="s">
        <v>115</v>
      </c>
      <c r="AF878" s="745">
        <v>5</v>
      </c>
      <c r="AG878" s="587">
        <v>315000</v>
      </c>
      <c r="AH878" s="1051">
        <v>1575000</v>
      </c>
      <c r="AI878" s="1051">
        <f t="shared" si="49"/>
        <v>1764000.0000000002</v>
      </c>
      <c r="AJ878" s="1052"/>
      <c r="AK878" s="1053"/>
      <c r="AL878" s="1053"/>
      <c r="AM878" s="741" t="s">
        <v>116</v>
      </c>
      <c r="AN878" s="741"/>
      <c r="AO878" s="741"/>
      <c r="AP878" s="741"/>
      <c r="AQ878" s="741"/>
      <c r="AR878" s="741" t="s">
        <v>2612</v>
      </c>
      <c r="AS878" s="741"/>
      <c r="AT878" s="741"/>
      <c r="AU878" s="741"/>
      <c r="AV878" s="87"/>
      <c r="AW878" s="87"/>
      <c r="AX878" s="87"/>
      <c r="AY878" s="87"/>
      <c r="AZ878" s="1152"/>
      <c r="BA878" s="366"/>
      <c r="BB878" s="366"/>
      <c r="BC878" s="118" t="e">
        <f>VLOOKUP(#REF!,$E$13:$BD$2009,53,0)</f>
        <v>#REF!</v>
      </c>
      <c r="BD878" s="785" t="e">
        <f>BC878+0.5</f>
        <v>#REF!</v>
      </c>
    </row>
    <row r="879" spans="1:56" ht="12.95" customHeight="1">
      <c r="A879" s="73" t="s">
        <v>2152</v>
      </c>
      <c r="B879" s="228"/>
      <c r="C879" s="228"/>
      <c r="D879" s="143">
        <v>120003355</v>
      </c>
      <c r="E879" s="231" t="s">
        <v>3687</v>
      </c>
      <c r="F879" s="233">
        <v>22100743</v>
      </c>
      <c r="G879" s="169"/>
      <c r="H879" s="169" t="s">
        <v>2613</v>
      </c>
      <c r="I879" s="170" t="s">
        <v>2614</v>
      </c>
      <c r="J879" s="169" t="s">
        <v>2615</v>
      </c>
      <c r="K879" s="169" t="s">
        <v>150</v>
      </c>
      <c r="L879" s="158"/>
      <c r="M879" s="170" t="s">
        <v>121</v>
      </c>
      <c r="N879" s="171" t="s">
        <v>83</v>
      </c>
      <c r="O879" s="171" t="s">
        <v>107</v>
      </c>
      <c r="P879" s="169" t="s">
        <v>108</v>
      </c>
      <c r="Q879" s="194" t="s">
        <v>2156</v>
      </c>
      <c r="R879" s="169" t="s">
        <v>110</v>
      </c>
      <c r="S879" s="171" t="s">
        <v>107</v>
      </c>
      <c r="T879" s="169" t="s">
        <v>122</v>
      </c>
      <c r="U879" s="169" t="s">
        <v>112</v>
      </c>
      <c r="V879" s="171">
        <v>60</v>
      </c>
      <c r="W879" s="170" t="s">
        <v>113</v>
      </c>
      <c r="X879" s="171"/>
      <c r="Y879" s="171"/>
      <c r="Z879" s="171"/>
      <c r="AA879" s="172">
        <v>30</v>
      </c>
      <c r="AB879" s="173">
        <v>60</v>
      </c>
      <c r="AC879" s="173">
        <v>10</v>
      </c>
      <c r="AD879" s="174" t="s">
        <v>129</v>
      </c>
      <c r="AE879" s="169" t="s">
        <v>115</v>
      </c>
      <c r="AF879" s="175">
        <v>35</v>
      </c>
      <c r="AG879" s="176">
        <v>1798762.55</v>
      </c>
      <c r="AH879" s="43">
        <v>0</v>
      </c>
      <c r="AI879" s="44">
        <f t="shared" ref="AI879:AI901" si="51">AH879*1.12</f>
        <v>0</v>
      </c>
      <c r="AJ879" s="166"/>
      <c r="AK879" s="166"/>
      <c r="AL879" s="166"/>
      <c r="AM879" s="177" t="s">
        <v>116</v>
      </c>
      <c r="AN879" s="169"/>
      <c r="AO879" s="169"/>
      <c r="AP879" s="169"/>
      <c r="AQ879" s="169"/>
      <c r="AR879" s="169" t="s">
        <v>2616</v>
      </c>
      <c r="AS879" s="169"/>
      <c r="AT879" s="169"/>
      <c r="AU879" s="169"/>
      <c r="AV879" s="87"/>
      <c r="AW879" s="87"/>
      <c r="AX879" s="87"/>
      <c r="AY879" s="87"/>
      <c r="AZ879" s="168"/>
      <c r="BA879" s="168"/>
      <c r="BB879" s="168"/>
      <c r="BC879" s="168"/>
      <c r="BD879" s="49">
        <v>710</v>
      </c>
    </row>
    <row r="880" spans="1:56" ht="12.95" customHeight="1">
      <c r="A880" s="469" t="s">
        <v>2152</v>
      </c>
      <c r="B880" s="617"/>
      <c r="C880" s="617"/>
      <c r="D880" s="143">
        <v>120003355</v>
      </c>
      <c r="E880" s="1108" t="s">
        <v>4906</v>
      </c>
      <c r="F880" s="617"/>
      <c r="G880" s="617"/>
      <c r="H880" s="1082" t="s">
        <v>2613</v>
      </c>
      <c r="I880" s="1082" t="s">
        <v>2614</v>
      </c>
      <c r="J880" s="1082" t="s">
        <v>4733</v>
      </c>
      <c r="K880" s="547" t="s">
        <v>150</v>
      </c>
      <c r="L880" s="109" t="s">
        <v>4720</v>
      </c>
      <c r="M880" s="143" t="s">
        <v>121</v>
      </c>
      <c r="N880" s="1100" t="s">
        <v>83</v>
      </c>
      <c r="O880" s="1083" t="s">
        <v>107</v>
      </c>
      <c r="P880" s="1082" t="s">
        <v>108</v>
      </c>
      <c r="Q880" s="469" t="s">
        <v>2156</v>
      </c>
      <c r="R880" s="1084" t="s">
        <v>110</v>
      </c>
      <c r="S880" s="1083" t="s">
        <v>107</v>
      </c>
      <c r="T880" s="1082" t="s">
        <v>122</v>
      </c>
      <c r="U880" s="1082" t="s">
        <v>112</v>
      </c>
      <c r="V880" s="1083">
        <v>60</v>
      </c>
      <c r="W880" s="1082" t="s">
        <v>113</v>
      </c>
      <c r="X880" s="1083"/>
      <c r="Y880" s="1083"/>
      <c r="Z880" s="1083"/>
      <c r="AA880" s="547">
        <v>30</v>
      </c>
      <c r="AB880" s="547">
        <v>60</v>
      </c>
      <c r="AC880" s="547">
        <v>10</v>
      </c>
      <c r="AD880" s="1085" t="s">
        <v>129</v>
      </c>
      <c r="AE880" s="1050" t="s">
        <v>115</v>
      </c>
      <c r="AF880" s="745">
        <v>40</v>
      </c>
      <c r="AG880" s="1109">
        <v>1798762.55</v>
      </c>
      <c r="AH880" s="1051">
        <v>71950502</v>
      </c>
      <c r="AI880" s="1051">
        <f t="shared" si="51"/>
        <v>80584562.24000001</v>
      </c>
      <c r="AJ880" s="1052"/>
      <c r="AK880" s="1053"/>
      <c r="AL880" s="1053"/>
      <c r="AM880" s="1086" t="s">
        <v>116</v>
      </c>
      <c r="AN880" s="1153"/>
      <c r="AO880" s="1082"/>
      <c r="AP880" s="1082"/>
      <c r="AQ880" s="1082"/>
      <c r="AR880" s="1082" t="s">
        <v>2616</v>
      </c>
      <c r="AS880" s="1082"/>
      <c r="AT880" s="1082"/>
      <c r="AU880" s="1082"/>
      <c r="AV880" s="482"/>
      <c r="AW880" s="482"/>
      <c r="AX880" s="482"/>
      <c r="AY880" s="741" t="s">
        <v>4725</v>
      </c>
      <c r="AZ880" s="1087"/>
      <c r="BA880" s="366"/>
      <c r="BB880" s="366"/>
      <c r="BC880" s="118" t="e">
        <f>VLOOKUP(#REF!,$E$13:$BD$2009,53,0)</f>
        <v>#REF!</v>
      </c>
      <c r="BD880" s="785" t="e">
        <f>BC880+0.5</f>
        <v>#REF!</v>
      </c>
    </row>
    <row r="881" spans="1:242" ht="12.95" customHeight="1">
      <c r="A881" s="73" t="s">
        <v>333</v>
      </c>
      <c r="B881" s="228"/>
      <c r="C881" s="228"/>
      <c r="D881" s="143">
        <v>210036423</v>
      </c>
      <c r="E881" s="231" t="s">
        <v>1382</v>
      </c>
      <c r="F881" s="233">
        <v>22100587</v>
      </c>
      <c r="G881" s="169"/>
      <c r="H881" s="169" t="s">
        <v>2617</v>
      </c>
      <c r="I881" s="170" t="s">
        <v>2618</v>
      </c>
      <c r="J881" s="169" t="s">
        <v>2619</v>
      </c>
      <c r="K881" s="169" t="s">
        <v>104</v>
      </c>
      <c r="L881" s="158"/>
      <c r="M881" s="169"/>
      <c r="N881" s="171" t="s">
        <v>106</v>
      </c>
      <c r="O881" s="171" t="s">
        <v>107</v>
      </c>
      <c r="P881" s="169" t="s">
        <v>108</v>
      </c>
      <c r="Q881" s="462" t="s">
        <v>1094</v>
      </c>
      <c r="R881" s="169" t="s">
        <v>110</v>
      </c>
      <c r="S881" s="171" t="s">
        <v>107</v>
      </c>
      <c r="T881" s="169" t="s">
        <v>122</v>
      </c>
      <c r="U881" s="169" t="s">
        <v>112</v>
      </c>
      <c r="V881" s="171">
        <v>60</v>
      </c>
      <c r="W881" s="170" t="s">
        <v>113</v>
      </c>
      <c r="X881" s="171"/>
      <c r="Y881" s="171"/>
      <c r="Z881" s="171"/>
      <c r="AA881" s="172"/>
      <c r="AB881" s="173">
        <v>90</v>
      </c>
      <c r="AC881" s="173">
        <v>10</v>
      </c>
      <c r="AD881" s="174" t="s">
        <v>129</v>
      </c>
      <c r="AE881" s="169" t="s">
        <v>115</v>
      </c>
      <c r="AF881" s="175">
        <v>100</v>
      </c>
      <c r="AG881" s="176">
        <v>412.16</v>
      </c>
      <c r="AH881" s="164">
        <f t="shared" ref="AH881:AH886" si="52">AF881*AG881</f>
        <v>41216</v>
      </c>
      <c r="AI881" s="165">
        <f t="shared" si="51"/>
        <v>46161.920000000006</v>
      </c>
      <c r="AJ881" s="166"/>
      <c r="AK881" s="166"/>
      <c r="AL881" s="166"/>
      <c r="AM881" s="177" t="s">
        <v>116</v>
      </c>
      <c r="AN881" s="169"/>
      <c r="AO881" s="169"/>
      <c r="AP881" s="169"/>
      <c r="AQ881" s="169"/>
      <c r="AR881" s="169" t="s">
        <v>2620</v>
      </c>
      <c r="AS881" s="169"/>
      <c r="AT881" s="169"/>
      <c r="AU881" s="169"/>
      <c r="AV881" s="87"/>
      <c r="AW881" s="87"/>
      <c r="AX881" s="87"/>
      <c r="AY881" s="87"/>
      <c r="AZ881" s="168"/>
      <c r="BA881" s="168"/>
      <c r="BB881" s="168"/>
      <c r="BC881" s="168"/>
      <c r="BD881" s="49">
        <v>711</v>
      </c>
    </row>
    <row r="882" spans="1:242" ht="12.95" customHeight="1">
      <c r="A882" s="73" t="s">
        <v>333</v>
      </c>
      <c r="B882" s="228"/>
      <c r="C882" s="228"/>
      <c r="D882" s="143">
        <v>210036424</v>
      </c>
      <c r="E882" s="231" t="s">
        <v>1383</v>
      </c>
      <c r="F882" s="233">
        <v>22100588</v>
      </c>
      <c r="G882" s="169"/>
      <c r="H882" s="169" t="s">
        <v>2617</v>
      </c>
      <c r="I882" s="170" t="s">
        <v>2618</v>
      </c>
      <c r="J882" s="169" t="s">
        <v>2619</v>
      </c>
      <c r="K882" s="169" t="s">
        <v>104</v>
      </c>
      <c r="L882" s="158"/>
      <c r="M882" s="169"/>
      <c r="N882" s="171" t="s">
        <v>106</v>
      </c>
      <c r="O882" s="171" t="s">
        <v>107</v>
      </c>
      <c r="P882" s="169" t="s">
        <v>108</v>
      </c>
      <c r="Q882" s="462" t="s">
        <v>1094</v>
      </c>
      <c r="R882" s="169" t="s">
        <v>110</v>
      </c>
      <c r="S882" s="171" t="s">
        <v>107</v>
      </c>
      <c r="T882" s="169" t="s">
        <v>122</v>
      </c>
      <c r="U882" s="169" t="s">
        <v>112</v>
      </c>
      <c r="V882" s="171">
        <v>60</v>
      </c>
      <c r="W882" s="170" t="s">
        <v>113</v>
      </c>
      <c r="X882" s="171"/>
      <c r="Y882" s="171"/>
      <c r="Z882" s="171"/>
      <c r="AA882" s="172"/>
      <c r="AB882" s="173">
        <v>90</v>
      </c>
      <c r="AC882" s="173">
        <v>10</v>
      </c>
      <c r="AD882" s="174" t="s">
        <v>129</v>
      </c>
      <c r="AE882" s="169" t="s">
        <v>115</v>
      </c>
      <c r="AF882" s="175">
        <v>50</v>
      </c>
      <c r="AG882" s="176">
        <v>472.78</v>
      </c>
      <c r="AH882" s="164">
        <f t="shared" si="52"/>
        <v>23639</v>
      </c>
      <c r="AI882" s="165">
        <f t="shared" si="51"/>
        <v>26475.680000000004</v>
      </c>
      <c r="AJ882" s="166"/>
      <c r="AK882" s="166"/>
      <c r="AL882" s="166"/>
      <c r="AM882" s="177" t="s">
        <v>116</v>
      </c>
      <c r="AN882" s="169"/>
      <c r="AO882" s="169"/>
      <c r="AP882" s="169"/>
      <c r="AQ882" s="169"/>
      <c r="AR882" s="169" t="s">
        <v>2621</v>
      </c>
      <c r="AS882" s="169"/>
      <c r="AT882" s="169"/>
      <c r="AU882" s="169"/>
      <c r="AV882" s="87"/>
      <c r="AW882" s="87"/>
      <c r="AX882" s="87"/>
      <c r="AY882" s="87"/>
      <c r="AZ882" s="168"/>
      <c r="BA882" s="168"/>
      <c r="BB882" s="168"/>
      <c r="BC882" s="168"/>
      <c r="BD882" s="49">
        <v>712</v>
      </c>
    </row>
    <row r="883" spans="1:242" ht="12.95" customHeight="1">
      <c r="A883" s="73" t="s">
        <v>333</v>
      </c>
      <c r="B883" s="228"/>
      <c r="C883" s="228"/>
      <c r="D883" s="143">
        <v>210036425</v>
      </c>
      <c r="E883" s="231" t="s">
        <v>1384</v>
      </c>
      <c r="F883" s="233">
        <v>22100589</v>
      </c>
      <c r="G883" s="169"/>
      <c r="H883" s="169" t="s">
        <v>2617</v>
      </c>
      <c r="I883" s="170" t="s">
        <v>2618</v>
      </c>
      <c r="J883" s="169" t="s">
        <v>2619</v>
      </c>
      <c r="K883" s="169" t="s">
        <v>104</v>
      </c>
      <c r="L883" s="158"/>
      <c r="M883" s="169"/>
      <c r="N883" s="171" t="s">
        <v>106</v>
      </c>
      <c r="O883" s="171" t="s">
        <v>107</v>
      </c>
      <c r="P883" s="169" t="s">
        <v>108</v>
      </c>
      <c r="Q883" s="462" t="s">
        <v>1094</v>
      </c>
      <c r="R883" s="169" t="s">
        <v>110</v>
      </c>
      <c r="S883" s="171" t="s">
        <v>107</v>
      </c>
      <c r="T883" s="169" t="s">
        <v>122</v>
      </c>
      <c r="U883" s="169" t="s">
        <v>112</v>
      </c>
      <c r="V883" s="171">
        <v>60</v>
      </c>
      <c r="W883" s="170" t="s">
        <v>113</v>
      </c>
      <c r="X883" s="171"/>
      <c r="Y883" s="171"/>
      <c r="Z883" s="171"/>
      <c r="AA883" s="172"/>
      <c r="AB883" s="173">
        <v>90</v>
      </c>
      <c r="AC883" s="173">
        <v>10</v>
      </c>
      <c r="AD883" s="174" t="s">
        <v>129</v>
      </c>
      <c r="AE883" s="169" t="s">
        <v>115</v>
      </c>
      <c r="AF883" s="175">
        <v>20</v>
      </c>
      <c r="AG883" s="176">
        <v>1515.32</v>
      </c>
      <c r="AH883" s="164">
        <f t="shared" si="52"/>
        <v>30306.399999999998</v>
      </c>
      <c r="AI883" s="165">
        <f t="shared" si="51"/>
        <v>33943.167999999998</v>
      </c>
      <c r="AJ883" s="166"/>
      <c r="AK883" s="166"/>
      <c r="AL883" s="166"/>
      <c r="AM883" s="177" t="s">
        <v>116</v>
      </c>
      <c r="AN883" s="169"/>
      <c r="AO883" s="169"/>
      <c r="AP883" s="169"/>
      <c r="AQ883" s="169"/>
      <c r="AR883" s="169" t="s">
        <v>2622</v>
      </c>
      <c r="AS883" s="169"/>
      <c r="AT883" s="169"/>
      <c r="AU883" s="169"/>
      <c r="AV883" s="87"/>
      <c r="AW883" s="87"/>
      <c r="AX883" s="87"/>
      <c r="AY883" s="87"/>
      <c r="AZ883" s="168"/>
      <c r="BA883" s="168"/>
      <c r="BB883" s="168"/>
      <c r="BC883" s="168"/>
      <c r="BD883" s="49">
        <v>713</v>
      </c>
    </row>
    <row r="884" spans="1:242" ht="12.95" customHeight="1">
      <c r="A884" s="73" t="s">
        <v>333</v>
      </c>
      <c r="B884" s="228"/>
      <c r="C884" s="228"/>
      <c r="D884" s="143">
        <v>210034430</v>
      </c>
      <c r="E884" s="231" t="s">
        <v>1492</v>
      </c>
      <c r="F884" s="233">
        <v>22100590</v>
      </c>
      <c r="G884" s="169"/>
      <c r="H884" s="169" t="s">
        <v>2623</v>
      </c>
      <c r="I884" s="170" t="s">
        <v>2624</v>
      </c>
      <c r="J884" s="169" t="s">
        <v>2625</v>
      </c>
      <c r="K884" s="169" t="s">
        <v>104</v>
      </c>
      <c r="L884" s="158"/>
      <c r="M884" s="169"/>
      <c r="N884" s="171" t="s">
        <v>106</v>
      </c>
      <c r="O884" s="171" t="s">
        <v>107</v>
      </c>
      <c r="P884" s="169" t="s">
        <v>108</v>
      </c>
      <c r="Q884" s="462" t="s">
        <v>1094</v>
      </c>
      <c r="R884" s="169" t="s">
        <v>110</v>
      </c>
      <c r="S884" s="171" t="s">
        <v>107</v>
      </c>
      <c r="T884" s="169" t="s">
        <v>122</v>
      </c>
      <c r="U884" s="169" t="s">
        <v>112</v>
      </c>
      <c r="V884" s="171">
        <v>60</v>
      </c>
      <c r="W884" s="170" t="s">
        <v>113</v>
      </c>
      <c r="X884" s="171"/>
      <c r="Y884" s="171"/>
      <c r="Z884" s="171"/>
      <c r="AA884" s="172"/>
      <c r="AB884" s="173">
        <v>90</v>
      </c>
      <c r="AC884" s="173">
        <v>10</v>
      </c>
      <c r="AD884" s="174" t="s">
        <v>129</v>
      </c>
      <c r="AE884" s="169" t="s">
        <v>115</v>
      </c>
      <c r="AF884" s="175">
        <v>10</v>
      </c>
      <c r="AG884" s="176">
        <v>181800</v>
      </c>
      <c r="AH884" s="164">
        <f t="shared" si="52"/>
        <v>1818000</v>
      </c>
      <c r="AI884" s="165">
        <f t="shared" si="51"/>
        <v>2036160.0000000002</v>
      </c>
      <c r="AJ884" s="166"/>
      <c r="AK884" s="166"/>
      <c r="AL884" s="166"/>
      <c r="AM884" s="177" t="s">
        <v>116</v>
      </c>
      <c r="AN884" s="169"/>
      <c r="AO884" s="169"/>
      <c r="AP884" s="169"/>
      <c r="AQ884" s="169"/>
      <c r="AR884" s="169" t="s">
        <v>2626</v>
      </c>
      <c r="AS884" s="169"/>
      <c r="AT884" s="169"/>
      <c r="AU884" s="169"/>
      <c r="AV884" s="87"/>
      <c r="AW884" s="87"/>
      <c r="AX884" s="87"/>
      <c r="AY884" s="87"/>
      <c r="AZ884" s="168"/>
      <c r="BA884" s="168"/>
      <c r="BB884" s="168"/>
      <c r="BC884" s="168"/>
      <c r="BD884" s="49">
        <v>714</v>
      </c>
    </row>
    <row r="885" spans="1:242" ht="12.95" customHeight="1">
      <c r="A885" s="73" t="s">
        <v>333</v>
      </c>
      <c r="B885" s="228"/>
      <c r="C885" s="228"/>
      <c r="D885" s="143">
        <v>210034897</v>
      </c>
      <c r="E885" s="231" t="s">
        <v>3688</v>
      </c>
      <c r="F885" s="233">
        <v>22100591</v>
      </c>
      <c r="G885" s="169"/>
      <c r="H885" s="169" t="s">
        <v>2627</v>
      </c>
      <c r="I885" s="170" t="s">
        <v>2624</v>
      </c>
      <c r="J885" s="169" t="s">
        <v>2628</v>
      </c>
      <c r="K885" s="169" t="s">
        <v>104</v>
      </c>
      <c r="L885" s="158"/>
      <c r="M885" s="169"/>
      <c r="N885" s="171" t="s">
        <v>106</v>
      </c>
      <c r="O885" s="171" t="s">
        <v>107</v>
      </c>
      <c r="P885" s="169" t="s">
        <v>108</v>
      </c>
      <c r="Q885" s="462" t="s">
        <v>1094</v>
      </c>
      <c r="R885" s="169" t="s">
        <v>110</v>
      </c>
      <c r="S885" s="171" t="s">
        <v>107</v>
      </c>
      <c r="T885" s="169" t="s">
        <v>122</v>
      </c>
      <c r="U885" s="169" t="s">
        <v>112</v>
      </c>
      <c r="V885" s="171">
        <v>60</v>
      </c>
      <c r="W885" s="170" t="s">
        <v>113</v>
      </c>
      <c r="X885" s="171"/>
      <c r="Y885" s="171"/>
      <c r="Z885" s="171"/>
      <c r="AA885" s="172"/>
      <c r="AB885" s="173">
        <v>90</v>
      </c>
      <c r="AC885" s="173">
        <v>10</v>
      </c>
      <c r="AD885" s="174" t="s">
        <v>129</v>
      </c>
      <c r="AE885" s="169" t="s">
        <v>115</v>
      </c>
      <c r="AF885" s="175">
        <v>2</v>
      </c>
      <c r="AG885" s="176">
        <v>223445</v>
      </c>
      <c r="AH885" s="164">
        <f t="shared" si="52"/>
        <v>446890</v>
      </c>
      <c r="AI885" s="165">
        <f t="shared" si="51"/>
        <v>500516.80000000005</v>
      </c>
      <c r="AJ885" s="166"/>
      <c r="AK885" s="166"/>
      <c r="AL885" s="166"/>
      <c r="AM885" s="177" t="s">
        <v>116</v>
      </c>
      <c r="AN885" s="169"/>
      <c r="AO885" s="169"/>
      <c r="AP885" s="169"/>
      <c r="AQ885" s="169"/>
      <c r="AR885" s="169" t="s">
        <v>2629</v>
      </c>
      <c r="AS885" s="169"/>
      <c r="AT885" s="169"/>
      <c r="AU885" s="169"/>
      <c r="AV885" s="87"/>
      <c r="AW885" s="87"/>
      <c r="AX885" s="87"/>
      <c r="AY885" s="87"/>
      <c r="AZ885" s="168"/>
      <c r="BA885" s="168"/>
      <c r="BB885" s="168"/>
      <c r="BC885" s="168"/>
      <c r="BD885" s="49">
        <v>715</v>
      </c>
    </row>
    <row r="886" spans="1:242" s="216" customFormat="1" ht="13.15" customHeight="1">
      <c r="A886" s="73" t="s">
        <v>333</v>
      </c>
      <c r="B886" s="228"/>
      <c r="C886" s="228"/>
      <c r="D886" s="143">
        <v>210036426</v>
      </c>
      <c r="E886" s="231" t="s">
        <v>1360</v>
      </c>
      <c r="F886" s="233">
        <v>22100592</v>
      </c>
      <c r="G886" s="157"/>
      <c r="H886" s="157" t="s">
        <v>2630</v>
      </c>
      <c r="I886" s="37" t="s">
        <v>2631</v>
      </c>
      <c r="J886" s="157" t="s">
        <v>2632</v>
      </c>
      <c r="K886" s="157" t="s">
        <v>104</v>
      </c>
      <c r="L886" s="158"/>
      <c r="M886" s="157" t="s">
        <v>121</v>
      </c>
      <c r="N886" s="159" t="s">
        <v>83</v>
      </c>
      <c r="O886" s="159" t="s">
        <v>107</v>
      </c>
      <c r="P886" s="157" t="s">
        <v>108</v>
      </c>
      <c r="Q886" s="194" t="s">
        <v>1094</v>
      </c>
      <c r="R886" s="157" t="s">
        <v>110</v>
      </c>
      <c r="S886" s="159" t="s">
        <v>107</v>
      </c>
      <c r="T886" s="157" t="s">
        <v>122</v>
      </c>
      <c r="U886" s="157" t="s">
        <v>112</v>
      </c>
      <c r="V886" s="159">
        <v>60</v>
      </c>
      <c r="W886" s="37" t="s">
        <v>113</v>
      </c>
      <c r="X886" s="159"/>
      <c r="Y886" s="159"/>
      <c r="Z886" s="159"/>
      <c r="AA886" s="160">
        <v>30</v>
      </c>
      <c r="AB886" s="161">
        <v>60</v>
      </c>
      <c r="AC886" s="161">
        <v>10</v>
      </c>
      <c r="AD886" s="162" t="s">
        <v>129</v>
      </c>
      <c r="AE886" s="157" t="s">
        <v>115</v>
      </c>
      <c r="AF886" s="163">
        <v>20</v>
      </c>
      <c r="AG886" s="92">
        <v>5076.8</v>
      </c>
      <c r="AH886" s="164">
        <f t="shared" si="52"/>
        <v>101536</v>
      </c>
      <c r="AI886" s="165">
        <f t="shared" si="51"/>
        <v>113720.32000000001</v>
      </c>
      <c r="AJ886" s="166"/>
      <c r="AK886" s="166"/>
      <c r="AL886" s="166"/>
      <c r="AM886" s="167" t="s">
        <v>116</v>
      </c>
      <c r="AN886" s="157"/>
      <c r="AO886" s="157"/>
      <c r="AP886" s="157"/>
      <c r="AQ886" s="157"/>
      <c r="AR886" s="37" t="s">
        <v>2633</v>
      </c>
      <c r="AS886" s="157"/>
      <c r="AT886" s="157"/>
      <c r="AU886" s="157"/>
      <c r="AV886" s="87"/>
      <c r="AW886" s="87"/>
      <c r="AX886" s="87"/>
      <c r="AY886" s="87"/>
      <c r="AZ886" s="88"/>
      <c r="BA886" s="88"/>
      <c r="BB886" s="168"/>
      <c r="BC886" s="168"/>
      <c r="BD886" s="49">
        <v>716</v>
      </c>
    </row>
    <row r="887" spans="1:242" s="216" customFormat="1" ht="13.15" customHeight="1">
      <c r="A887" s="73" t="s">
        <v>333</v>
      </c>
      <c r="B887" s="228"/>
      <c r="C887" s="228"/>
      <c r="D887" s="143">
        <v>210033840</v>
      </c>
      <c r="E887" s="231" t="s">
        <v>1244</v>
      </c>
      <c r="F887" s="233">
        <v>22100640</v>
      </c>
      <c r="G887" s="169"/>
      <c r="H887" s="169" t="s">
        <v>2634</v>
      </c>
      <c r="I887" s="170" t="s">
        <v>2635</v>
      </c>
      <c r="J887" s="169" t="s">
        <v>269</v>
      </c>
      <c r="K887" s="169" t="s">
        <v>104</v>
      </c>
      <c r="L887" s="158"/>
      <c r="M887" s="170" t="s">
        <v>121</v>
      </c>
      <c r="N887" s="171" t="s">
        <v>83</v>
      </c>
      <c r="O887" s="171" t="s">
        <v>107</v>
      </c>
      <c r="P887" s="169" t="s">
        <v>108</v>
      </c>
      <c r="Q887" s="462" t="s">
        <v>1094</v>
      </c>
      <c r="R887" s="169" t="s">
        <v>110</v>
      </c>
      <c r="S887" s="171" t="s">
        <v>107</v>
      </c>
      <c r="T887" s="169" t="s">
        <v>122</v>
      </c>
      <c r="U887" s="169" t="s">
        <v>112</v>
      </c>
      <c r="V887" s="171">
        <v>60</v>
      </c>
      <c r="W887" s="170" t="s">
        <v>113</v>
      </c>
      <c r="X887" s="171"/>
      <c r="Y887" s="171"/>
      <c r="Z887" s="171"/>
      <c r="AA887" s="172">
        <v>30</v>
      </c>
      <c r="AB887" s="173">
        <v>60</v>
      </c>
      <c r="AC887" s="173">
        <v>10</v>
      </c>
      <c r="AD887" s="174" t="s">
        <v>364</v>
      </c>
      <c r="AE887" s="169" t="s">
        <v>115</v>
      </c>
      <c r="AF887" s="175">
        <v>1</v>
      </c>
      <c r="AG887" s="176">
        <v>117300</v>
      </c>
      <c r="AH887" s="164">
        <v>0</v>
      </c>
      <c r="AI887" s="165">
        <f t="shared" si="51"/>
        <v>0</v>
      </c>
      <c r="AJ887" s="166"/>
      <c r="AK887" s="166"/>
      <c r="AL887" s="166"/>
      <c r="AM887" s="177" t="s">
        <v>116</v>
      </c>
      <c r="AN887" s="169"/>
      <c r="AO887" s="169"/>
      <c r="AP887" s="169"/>
      <c r="AQ887" s="169"/>
      <c r="AR887" s="169" t="s">
        <v>2636</v>
      </c>
      <c r="AS887" s="169"/>
      <c r="AT887" s="169"/>
      <c r="AU887" s="169"/>
      <c r="AV887" s="87"/>
      <c r="AW887" s="87"/>
      <c r="AX887" s="87"/>
      <c r="AY887" s="87"/>
      <c r="AZ887" s="88"/>
      <c r="BA887" s="88"/>
      <c r="BB887" s="168"/>
      <c r="BC887" s="168"/>
      <c r="BD887" s="49">
        <v>717</v>
      </c>
    </row>
    <row r="888" spans="1:242" s="216" customFormat="1" ht="13.15" customHeight="1">
      <c r="A888" s="101" t="s">
        <v>333</v>
      </c>
      <c r="B888" s="122"/>
      <c r="C888" s="122"/>
      <c r="D888" s="101">
        <v>210033840</v>
      </c>
      <c r="E888" s="101" t="s">
        <v>3845</v>
      </c>
      <c r="F888" s="101">
        <v>22100640</v>
      </c>
      <c r="G888" s="293"/>
      <c r="H888" s="126" t="s">
        <v>2634</v>
      </c>
      <c r="I888" s="126" t="s">
        <v>2635</v>
      </c>
      <c r="J888" s="126" t="s">
        <v>269</v>
      </c>
      <c r="K888" s="101" t="s">
        <v>104</v>
      </c>
      <c r="L888" s="101"/>
      <c r="M888" s="74"/>
      <c r="N888" s="101" t="s">
        <v>106</v>
      </c>
      <c r="O888" s="122" t="s">
        <v>107</v>
      </c>
      <c r="P888" s="124" t="s">
        <v>108</v>
      </c>
      <c r="Q888" s="74" t="s">
        <v>1094</v>
      </c>
      <c r="R888" s="74" t="s">
        <v>110</v>
      </c>
      <c r="S888" s="122" t="s">
        <v>107</v>
      </c>
      <c r="T888" s="124" t="s">
        <v>122</v>
      </c>
      <c r="U888" s="74" t="s">
        <v>112</v>
      </c>
      <c r="V888" s="74">
        <v>60</v>
      </c>
      <c r="W888" s="74" t="s">
        <v>113</v>
      </c>
      <c r="X888" s="74"/>
      <c r="Y888" s="74"/>
      <c r="Z888" s="74"/>
      <c r="AA888" s="294"/>
      <c r="AB888" s="74">
        <v>90</v>
      </c>
      <c r="AC888" s="294">
        <v>10</v>
      </c>
      <c r="AD888" s="74" t="s">
        <v>364</v>
      </c>
      <c r="AE888" s="74" t="s">
        <v>115</v>
      </c>
      <c r="AF888" s="295">
        <v>1</v>
      </c>
      <c r="AG888" s="296">
        <v>117300</v>
      </c>
      <c r="AH888" s="43">
        <v>0</v>
      </c>
      <c r="AI888" s="44">
        <f t="shared" si="51"/>
        <v>0</v>
      </c>
      <c r="AJ888" s="298"/>
      <c r="AK888" s="298"/>
      <c r="AL888" s="298"/>
      <c r="AM888" s="299" t="s">
        <v>116</v>
      </c>
      <c r="AN888" s="300"/>
      <c r="AO888" s="300"/>
      <c r="AP888" s="74"/>
      <c r="AQ888" s="74"/>
      <c r="AR888" s="74" t="s">
        <v>2636</v>
      </c>
      <c r="AS888" s="293"/>
      <c r="AT888" s="74"/>
      <c r="AU888" s="74"/>
      <c r="AV888" s="74"/>
      <c r="AW888" s="74"/>
      <c r="AX888" s="74"/>
      <c r="AY888" s="74"/>
      <c r="AZ888" s="293"/>
      <c r="BA888" s="293"/>
      <c r="BC888" s="224"/>
      <c r="BD888" s="49">
        <v>718</v>
      </c>
    </row>
    <row r="889" spans="1:242" s="216" customFormat="1" ht="13.15" customHeight="1">
      <c r="A889" s="469" t="s">
        <v>333</v>
      </c>
      <c r="B889" s="617"/>
      <c r="C889" s="617"/>
      <c r="D889" s="143">
        <v>210033840</v>
      </c>
      <c r="E889" s="1108" t="s">
        <v>4804</v>
      </c>
      <c r="F889" s="617"/>
      <c r="G889" s="617"/>
      <c r="H889" s="1082" t="s">
        <v>2634</v>
      </c>
      <c r="I889" s="1082" t="s">
        <v>2635</v>
      </c>
      <c r="J889" s="1082" t="s">
        <v>269</v>
      </c>
      <c r="K889" s="1084" t="s">
        <v>104</v>
      </c>
      <c r="L889" s="233"/>
      <c r="M889" s="1084"/>
      <c r="N889" s="76" t="s">
        <v>106</v>
      </c>
      <c r="O889" s="1083" t="s">
        <v>107</v>
      </c>
      <c r="P889" s="1082" t="s">
        <v>108</v>
      </c>
      <c r="Q889" s="469" t="s">
        <v>2156</v>
      </c>
      <c r="R889" s="1084" t="s">
        <v>110</v>
      </c>
      <c r="S889" s="1083" t="s">
        <v>107</v>
      </c>
      <c r="T889" s="1082" t="s">
        <v>122</v>
      </c>
      <c r="U889" s="1082" t="s">
        <v>112</v>
      </c>
      <c r="V889" s="1083">
        <v>60</v>
      </c>
      <c r="W889" s="1082" t="s">
        <v>113</v>
      </c>
      <c r="X889" s="1083"/>
      <c r="Y889" s="1083"/>
      <c r="Z889" s="1083"/>
      <c r="AA889" s="595">
        <v>0</v>
      </c>
      <c r="AB889" s="472">
        <v>90</v>
      </c>
      <c r="AC889" s="472">
        <v>10</v>
      </c>
      <c r="AD889" s="1085" t="s">
        <v>364</v>
      </c>
      <c r="AE889" s="1050" t="s">
        <v>115</v>
      </c>
      <c r="AF889" s="1109">
        <v>1</v>
      </c>
      <c r="AG889" s="1109">
        <v>123507.69</v>
      </c>
      <c r="AH889" s="1051">
        <v>123507.69</v>
      </c>
      <c r="AI889" s="1051">
        <f t="shared" si="51"/>
        <v>138328.6128</v>
      </c>
      <c r="AJ889" s="1052"/>
      <c r="AK889" s="1053"/>
      <c r="AL889" s="1053"/>
      <c r="AM889" s="1086" t="s">
        <v>116</v>
      </c>
      <c r="AN889" s="1082"/>
      <c r="AO889" s="1082"/>
      <c r="AP889" s="1082"/>
      <c r="AQ889" s="1082"/>
      <c r="AR889" s="1082" t="s">
        <v>2636</v>
      </c>
      <c r="AS889" s="1082"/>
      <c r="AT889" s="1082"/>
      <c r="AU889" s="1082"/>
      <c r="AV889" s="482"/>
      <c r="AW889" s="482"/>
      <c r="AX889" s="482"/>
      <c r="AY889" s="741" t="s">
        <v>4034</v>
      </c>
      <c r="AZ889" s="482"/>
      <c r="BA889" s="448"/>
      <c r="BB889" s="366"/>
      <c r="BC889" s="118" t="e">
        <f>VLOOKUP(#REF!,$E$13:$BD$2009,53,0)</f>
        <v>#REF!</v>
      </c>
      <c r="BD889" s="785" t="e">
        <f>BC889+0.5</f>
        <v>#REF!</v>
      </c>
    </row>
    <row r="890" spans="1:242" s="365" customFormat="1" ht="12.95" customHeight="1">
      <c r="A890" s="73" t="s">
        <v>319</v>
      </c>
      <c r="B890" s="228"/>
      <c r="C890" s="228"/>
      <c r="D890" s="143">
        <v>270003350</v>
      </c>
      <c r="E890" s="231" t="s">
        <v>1372</v>
      </c>
      <c r="F890" s="233">
        <v>22100480</v>
      </c>
      <c r="G890" s="59"/>
      <c r="H890" s="59" t="s">
        <v>2637</v>
      </c>
      <c r="I890" s="59" t="s">
        <v>2638</v>
      </c>
      <c r="J890" s="59" t="s">
        <v>2639</v>
      </c>
      <c r="K890" s="59" t="s">
        <v>104</v>
      </c>
      <c r="L890" s="158" t="s">
        <v>105</v>
      </c>
      <c r="M890" s="59"/>
      <c r="N890" s="178" t="s">
        <v>106</v>
      </c>
      <c r="O890" s="178" t="s">
        <v>107</v>
      </c>
      <c r="P890" s="59" t="s">
        <v>108</v>
      </c>
      <c r="Q890" s="178" t="s">
        <v>1094</v>
      </c>
      <c r="R890" s="59" t="s">
        <v>110</v>
      </c>
      <c r="S890" s="178" t="s">
        <v>107</v>
      </c>
      <c r="T890" s="59" t="s">
        <v>122</v>
      </c>
      <c r="U890" s="59" t="s">
        <v>112</v>
      </c>
      <c r="V890" s="179">
        <v>60</v>
      </c>
      <c r="W890" s="59" t="s">
        <v>113</v>
      </c>
      <c r="X890" s="178"/>
      <c r="Y890" s="178"/>
      <c r="Z890" s="178"/>
      <c r="AA890" s="180"/>
      <c r="AB890" s="181">
        <v>90</v>
      </c>
      <c r="AC890" s="181">
        <v>10</v>
      </c>
      <c r="AD890" s="182" t="s">
        <v>129</v>
      </c>
      <c r="AE890" s="183" t="s">
        <v>115</v>
      </c>
      <c r="AF890" s="184">
        <v>916</v>
      </c>
      <c r="AG890" s="185">
        <v>16.100000000000001</v>
      </c>
      <c r="AH890" s="164">
        <f t="shared" ref="AH890:AH895" si="53">AF890*AG890</f>
        <v>14747.600000000002</v>
      </c>
      <c r="AI890" s="165">
        <f t="shared" si="51"/>
        <v>16517.312000000005</v>
      </c>
      <c r="AJ890" s="166"/>
      <c r="AK890" s="166"/>
      <c r="AL890" s="166"/>
      <c r="AM890" s="51" t="s">
        <v>116</v>
      </c>
      <c r="AN890" s="59"/>
      <c r="AO890" s="59"/>
      <c r="AP890" s="59"/>
      <c r="AQ890" s="59"/>
      <c r="AR890" s="59" t="s">
        <v>2640</v>
      </c>
      <c r="AS890" s="59"/>
      <c r="AT890" s="59"/>
      <c r="AU890" s="59"/>
      <c r="AV890" s="87"/>
      <c r="AW890" s="87"/>
      <c r="AX890" s="87"/>
      <c r="AY890" s="87"/>
      <c r="AZ890" s="88"/>
      <c r="BA890" s="168"/>
      <c r="BB890" s="168"/>
      <c r="BC890" s="168"/>
      <c r="BD890" s="49">
        <v>719</v>
      </c>
      <c r="BE890" s="564"/>
      <c r="BF890" s="564"/>
      <c r="BG890" s="564"/>
      <c r="BH890" s="564"/>
      <c r="BI890" s="564"/>
      <c r="BJ890" s="564"/>
      <c r="BK890" s="564"/>
      <c r="BL890" s="564"/>
      <c r="BM890" s="564"/>
      <c r="BN890" s="564"/>
      <c r="BO890" s="564"/>
      <c r="BP890" s="564"/>
      <c r="BQ890" s="564"/>
      <c r="BR890" s="564"/>
      <c r="BS890" s="564"/>
      <c r="BT890" s="564"/>
      <c r="BU890" s="564"/>
      <c r="BV890" s="564"/>
      <c r="BW890" s="564"/>
      <c r="BX890" s="564"/>
      <c r="BY890" s="564"/>
      <c r="BZ890" s="564"/>
      <c r="CA890" s="564"/>
      <c r="CB890" s="564"/>
      <c r="CC890" s="564"/>
      <c r="CD890" s="564"/>
      <c r="CE890" s="564"/>
      <c r="CF890" s="564"/>
      <c r="CG890" s="564"/>
      <c r="CH890" s="564"/>
      <c r="CI890" s="564"/>
      <c r="CJ890" s="564"/>
      <c r="CK890" s="564"/>
      <c r="CL890" s="564"/>
      <c r="CM890" s="564"/>
      <c r="CN890" s="564"/>
      <c r="CO890" s="564"/>
      <c r="CP890" s="564"/>
      <c r="CQ890" s="564"/>
      <c r="CR890" s="564"/>
      <c r="CS890" s="564"/>
      <c r="CT890" s="564"/>
      <c r="CU890" s="564"/>
      <c r="CV890" s="564"/>
      <c r="CW890" s="564"/>
      <c r="CX890" s="564"/>
      <c r="CY890" s="564"/>
      <c r="CZ890" s="564"/>
      <c r="DA890" s="564"/>
      <c r="DB890" s="564"/>
      <c r="DC890" s="564"/>
      <c r="DD890" s="564"/>
      <c r="DE890" s="564"/>
      <c r="DF890" s="564"/>
      <c r="DG890" s="564"/>
      <c r="DH890" s="564"/>
      <c r="DI890" s="564"/>
      <c r="DJ890" s="564"/>
      <c r="DK890" s="564"/>
      <c r="DL890" s="564"/>
      <c r="DM890" s="564"/>
      <c r="DN890" s="564"/>
      <c r="DO890" s="564"/>
      <c r="DP890" s="564"/>
      <c r="DQ890" s="564"/>
      <c r="DR890" s="564"/>
      <c r="DS890" s="564"/>
      <c r="DT890" s="564"/>
      <c r="DU890" s="564"/>
      <c r="DV890" s="564"/>
      <c r="DW890" s="564"/>
      <c r="DX890" s="564"/>
      <c r="DY890" s="564"/>
      <c r="DZ890" s="564"/>
      <c r="EA890" s="564"/>
      <c r="EB890" s="564"/>
      <c r="EC890" s="564"/>
      <c r="ED890" s="564"/>
      <c r="EE890" s="564"/>
      <c r="EF890" s="564"/>
      <c r="EG890" s="564"/>
      <c r="EH890" s="564"/>
      <c r="EI890" s="564"/>
      <c r="EJ890" s="564"/>
      <c r="EK890" s="564"/>
      <c r="EL890" s="564"/>
      <c r="EM890" s="564"/>
      <c r="EN890" s="564"/>
      <c r="EO890" s="564"/>
      <c r="EP890" s="564"/>
      <c r="EQ890" s="564"/>
      <c r="ER890" s="564"/>
      <c r="ES890" s="564"/>
      <c r="ET890" s="564"/>
      <c r="EU890" s="564"/>
      <c r="EV890" s="564"/>
      <c r="EW890" s="564"/>
      <c r="EX890" s="564"/>
      <c r="EY890" s="564"/>
      <c r="EZ890" s="564"/>
      <c r="FA890" s="564"/>
      <c r="FB890" s="564"/>
      <c r="FC890" s="564"/>
      <c r="FD890" s="564"/>
      <c r="FE890" s="564"/>
      <c r="FF890" s="564"/>
      <c r="FG890" s="564"/>
      <c r="FH890" s="564"/>
      <c r="FI890" s="564"/>
      <c r="FJ890" s="564"/>
      <c r="FK890" s="564"/>
      <c r="FL890" s="564"/>
      <c r="FM890" s="564"/>
      <c r="FN890" s="564"/>
      <c r="FO890" s="564"/>
      <c r="FP890" s="564"/>
      <c r="FQ890" s="564"/>
      <c r="FR890" s="564"/>
      <c r="FS890" s="564"/>
      <c r="FT890" s="564"/>
      <c r="FU890" s="564"/>
      <c r="FV890" s="564"/>
      <c r="FW890" s="564"/>
      <c r="FX890" s="564"/>
      <c r="FY890" s="564"/>
      <c r="FZ890" s="564"/>
      <c r="GA890" s="564"/>
      <c r="GB890" s="564"/>
      <c r="GC890" s="564"/>
      <c r="GD890" s="564"/>
      <c r="GE890" s="564"/>
      <c r="GF890" s="564"/>
      <c r="GG890" s="564"/>
      <c r="GH890" s="564"/>
      <c r="GI890" s="564"/>
      <c r="GJ890" s="564"/>
      <c r="GK890" s="564"/>
      <c r="GL890" s="564"/>
      <c r="GM890" s="564"/>
      <c r="GN890" s="564"/>
      <c r="GO890" s="564"/>
      <c r="GP890" s="564"/>
      <c r="GQ890" s="564"/>
      <c r="GR890" s="564"/>
      <c r="GS890" s="564"/>
      <c r="GT890" s="564"/>
      <c r="GU890" s="564"/>
      <c r="GV890" s="564"/>
      <c r="GW890" s="564"/>
      <c r="GX890" s="564"/>
      <c r="GY890" s="564"/>
      <c r="GZ890" s="564"/>
      <c r="HA890" s="564"/>
      <c r="HB890" s="564"/>
      <c r="HC890" s="564"/>
      <c r="HD890" s="564"/>
      <c r="HE890" s="564"/>
      <c r="HF890" s="564"/>
      <c r="HG890" s="564"/>
      <c r="HH890" s="564"/>
      <c r="HI890" s="564"/>
      <c r="HJ890" s="564"/>
      <c r="HK890" s="564"/>
      <c r="HL890" s="564"/>
      <c r="HM890" s="564"/>
      <c r="HN890" s="564"/>
      <c r="HO890" s="564"/>
      <c r="HP890" s="564"/>
      <c r="HQ890" s="564"/>
      <c r="HR890" s="564"/>
      <c r="HS890" s="564"/>
      <c r="HT890" s="564"/>
      <c r="HU890" s="564"/>
      <c r="HV890" s="564"/>
      <c r="HW890" s="564"/>
      <c r="HX890" s="564"/>
      <c r="HY890" s="564"/>
      <c r="HZ890" s="564"/>
      <c r="IA890" s="564"/>
      <c r="IB890" s="564"/>
      <c r="IC890" s="564"/>
      <c r="ID890" s="564"/>
      <c r="IE890" s="564"/>
      <c r="IF890" s="564"/>
      <c r="IG890" s="564"/>
      <c r="IH890" s="564"/>
    </row>
    <row r="891" spans="1:242" s="216" customFormat="1" ht="13.15" customHeight="1">
      <c r="A891" s="73" t="s">
        <v>319</v>
      </c>
      <c r="B891" s="228"/>
      <c r="C891" s="228"/>
      <c r="D891" s="143">
        <v>270002322</v>
      </c>
      <c r="E891" s="231" t="s">
        <v>1373</v>
      </c>
      <c r="F891" s="233">
        <v>22100481</v>
      </c>
      <c r="G891" s="59"/>
      <c r="H891" s="59" t="s">
        <v>2641</v>
      </c>
      <c r="I891" s="59" t="s">
        <v>2638</v>
      </c>
      <c r="J891" s="59" t="s">
        <v>2642</v>
      </c>
      <c r="K891" s="59" t="s">
        <v>104</v>
      </c>
      <c r="L891" s="158" t="s">
        <v>105</v>
      </c>
      <c r="M891" s="59"/>
      <c r="N891" s="178" t="s">
        <v>106</v>
      </c>
      <c r="O891" s="178" t="s">
        <v>107</v>
      </c>
      <c r="P891" s="59" t="s">
        <v>108</v>
      </c>
      <c r="Q891" s="178" t="s">
        <v>1094</v>
      </c>
      <c r="R891" s="59" t="s">
        <v>110</v>
      </c>
      <c r="S891" s="178" t="s">
        <v>107</v>
      </c>
      <c r="T891" s="59" t="s">
        <v>122</v>
      </c>
      <c r="U891" s="59" t="s">
        <v>112</v>
      </c>
      <c r="V891" s="179">
        <v>60</v>
      </c>
      <c r="W891" s="59" t="s">
        <v>113</v>
      </c>
      <c r="X891" s="178"/>
      <c r="Y891" s="178"/>
      <c r="Z891" s="178"/>
      <c r="AA891" s="180"/>
      <c r="AB891" s="181">
        <v>90</v>
      </c>
      <c r="AC891" s="181">
        <v>10</v>
      </c>
      <c r="AD891" s="182" t="s">
        <v>129</v>
      </c>
      <c r="AE891" s="183" t="s">
        <v>115</v>
      </c>
      <c r="AF891" s="184">
        <v>1310</v>
      </c>
      <c r="AG891" s="185">
        <v>37.5</v>
      </c>
      <c r="AH891" s="164">
        <f t="shared" si="53"/>
        <v>49125</v>
      </c>
      <c r="AI891" s="165">
        <f t="shared" si="51"/>
        <v>55020.000000000007</v>
      </c>
      <c r="AJ891" s="166"/>
      <c r="AK891" s="166"/>
      <c r="AL891" s="166"/>
      <c r="AM891" s="51" t="s">
        <v>116</v>
      </c>
      <c r="AN891" s="59"/>
      <c r="AO891" s="59"/>
      <c r="AP891" s="59"/>
      <c r="AQ891" s="59"/>
      <c r="AR891" s="59" t="s">
        <v>2643</v>
      </c>
      <c r="AS891" s="59"/>
      <c r="AT891" s="59"/>
      <c r="AU891" s="59"/>
      <c r="AV891" s="87"/>
      <c r="AW891" s="87"/>
      <c r="AX891" s="87"/>
      <c r="AY891" s="87"/>
      <c r="AZ891" s="88"/>
      <c r="BA891" s="88"/>
      <c r="BB891" s="168"/>
      <c r="BC891" s="168"/>
      <c r="BD891" s="49">
        <v>720</v>
      </c>
    </row>
    <row r="892" spans="1:242" s="216" customFormat="1" ht="13.15" customHeight="1">
      <c r="A892" s="73" t="s">
        <v>319</v>
      </c>
      <c r="B892" s="228"/>
      <c r="C892" s="228"/>
      <c r="D892" s="143">
        <v>270003347</v>
      </c>
      <c r="E892" s="231" t="s">
        <v>1374</v>
      </c>
      <c r="F892" s="233">
        <v>22100482</v>
      </c>
      <c r="G892" s="59"/>
      <c r="H892" s="59" t="s">
        <v>2644</v>
      </c>
      <c r="I892" s="59" t="s">
        <v>2638</v>
      </c>
      <c r="J892" s="59" t="s">
        <v>2645</v>
      </c>
      <c r="K892" s="59" t="s">
        <v>104</v>
      </c>
      <c r="L892" s="158" t="s">
        <v>105</v>
      </c>
      <c r="M892" s="59"/>
      <c r="N892" s="178" t="s">
        <v>106</v>
      </c>
      <c r="O892" s="178" t="s">
        <v>107</v>
      </c>
      <c r="P892" s="59" t="s">
        <v>108</v>
      </c>
      <c r="Q892" s="178" t="s">
        <v>1094</v>
      </c>
      <c r="R892" s="59" t="s">
        <v>110</v>
      </c>
      <c r="S892" s="178" t="s">
        <v>107</v>
      </c>
      <c r="T892" s="59" t="s">
        <v>122</v>
      </c>
      <c r="U892" s="59" t="s">
        <v>112</v>
      </c>
      <c r="V892" s="179">
        <v>60</v>
      </c>
      <c r="W892" s="59" t="s">
        <v>113</v>
      </c>
      <c r="X892" s="178"/>
      <c r="Y892" s="178"/>
      <c r="Z892" s="178"/>
      <c r="AA892" s="180"/>
      <c r="AB892" s="181">
        <v>90</v>
      </c>
      <c r="AC892" s="181">
        <v>10</v>
      </c>
      <c r="AD892" s="182" t="s">
        <v>129</v>
      </c>
      <c r="AE892" s="183" t="s">
        <v>115</v>
      </c>
      <c r="AF892" s="184">
        <v>643</v>
      </c>
      <c r="AG892" s="185">
        <v>84.88</v>
      </c>
      <c r="AH892" s="164">
        <f t="shared" si="53"/>
        <v>54577.84</v>
      </c>
      <c r="AI892" s="165">
        <f t="shared" si="51"/>
        <v>61127.180800000002</v>
      </c>
      <c r="AJ892" s="166"/>
      <c r="AK892" s="166"/>
      <c r="AL892" s="166"/>
      <c r="AM892" s="51" t="s">
        <v>116</v>
      </c>
      <c r="AN892" s="59"/>
      <c r="AO892" s="59"/>
      <c r="AP892" s="59"/>
      <c r="AQ892" s="59"/>
      <c r="AR892" s="59" t="s">
        <v>2646</v>
      </c>
      <c r="AS892" s="59"/>
      <c r="AT892" s="59"/>
      <c r="AU892" s="59"/>
      <c r="AV892" s="87"/>
      <c r="AW892" s="87"/>
      <c r="AX892" s="87"/>
      <c r="AY892" s="87"/>
      <c r="AZ892" s="88"/>
      <c r="BA892" s="88"/>
      <c r="BB892" s="168"/>
      <c r="BC892" s="168"/>
      <c r="BD892" s="49">
        <v>721</v>
      </c>
    </row>
    <row r="893" spans="1:242" s="216" customFormat="1" ht="13.15" customHeight="1">
      <c r="A893" s="73" t="s">
        <v>319</v>
      </c>
      <c r="B893" s="228"/>
      <c r="C893" s="228"/>
      <c r="D893" s="143">
        <v>270001595</v>
      </c>
      <c r="E893" s="231" t="s">
        <v>1375</v>
      </c>
      <c r="F893" s="233">
        <v>22100483</v>
      </c>
      <c r="G893" s="59"/>
      <c r="H893" s="59" t="s">
        <v>2647</v>
      </c>
      <c r="I893" s="59" t="s">
        <v>2638</v>
      </c>
      <c r="J893" s="59" t="s">
        <v>2648</v>
      </c>
      <c r="K893" s="59" t="s">
        <v>104</v>
      </c>
      <c r="L893" s="158" t="s">
        <v>105</v>
      </c>
      <c r="M893" s="59"/>
      <c r="N893" s="178" t="s">
        <v>106</v>
      </c>
      <c r="O893" s="178" t="s">
        <v>107</v>
      </c>
      <c r="P893" s="59" t="s">
        <v>108</v>
      </c>
      <c r="Q893" s="178" t="s">
        <v>1094</v>
      </c>
      <c r="R893" s="59" t="s">
        <v>110</v>
      </c>
      <c r="S893" s="178" t="s">
        <v>107</v>
      </c>
      <c r="T893" s="59" t="s">
        <v>122</v>
      </c>
      <c r="U893" s="59" t="s">
        <v>112</v>
      </c>
      <c r="V893" s="179">
        <v>60</v>
      </c>
      <c r="W893" s="59" t="s">
        <v>113</v>
      </c>
      <c r="X893" s="178"/>
      <c r="Y893" s="178"/>
      <c r="Z893" s="178"/>
      <c r="AA893" s="180"/>
      <c r="AB893" s="181">
        <v>90</v>
      </c>
      <c r="AC893" s="181">
        <v>10</v>
      </c>
      <c r="AD893" s="182" t="s">
        <v>129</v>
      </c>
      <c r="AE893" s="183" t="s">
        <v>115</v>
      </c>
      <c r="AF893" s="184">
        <v>380</v>
      </c>
      <c r="AG893" s="185">
        <v>101.5</v>
      </c>
      <c r="AH893" s="164">
        <f t="shared" si="53"/>
        <v>38570</v>
      </c>
      <c r="AI893" s="165">
        <f t="shared" si="51"/>
        <v>43198.400000000001</v>
      </c>
      <c r="AJ893" s="166"/>
      <c r="AK893" s="166"/>
      <c r="AL893" s="166"/>
      <c r="AM893" s="51" t="s">
        <v>116</v>
      </c>
      <c r="AN893" s="59"/>
      <c r="AO893" s="59"/>
      <c r="AP893" s="59"/>
      <c r="AQ893" s="59"/>
      <c r="AR893" s="59" t="s">
        <v>2649</v>
      </c>
      <c r="AS893" s="59"/>
      <c r="AT893" s="59"/>
      <c r="AU893" s="59"/>
      <c r="AV893" s="87"/>
      <c r="AW893" s="87"/>
      <c r="AX893" s="87"/>
      <c r="AY893" s="87"/>
      <c r="AZ893" s="88"/>
      <c r="BA893" s="88"/>
      <c r="BB893" s="168"/>
      <c r="BC893" s="168"/>
      <c r="BD893" s="49">
        <v>722</v>
      </c>
    </row>
    <row r="894" spans="1:242" s="216" customFormat="1" ht="13.15" customHeight="1">
      <c r="A894" s="73" t="s">
        <v>319</v>
      </c>
      <c r="B894" s="228"/>
      <c r="C894" s="228"/>
      <c r="D894" s="143">
        <v>270003349</v>
      </c>
      <c r="E894" s="231" t="s">
        <v>1376</v>
      </c>
      <c r="F894" s="233">
        <v>22100484</v>
      </c>
      <c r="G894" s="59"/>
      <c r="H894" s="59" t="s">
        <v>2650</v>
      </c>
      <c r="I894" s="59" t="s">
        <v>2638</v>
      </c>
      <c r="J894" s="59" t="s">
        <v>2651</v>
      </c>
      <c r="K894" s="59" t="s">
        <v>104</v>
      </c>
      <c r="L894" s="158" t="s">
        <v>105</v>
      </c>
      <c r="M894" s="59"/>
      <c r="N894" s="178" t="s">
        <v>106</v>
      </c>
      <c r="O894" s="178" t="s">
        <v>107</v>
      </c>
      <c r="P894" s="59" t="s">
        <v>108</v>
      </c>
      <c r="Q894" s="178" t="s">
        <v>1094</v>
      </c>
      <c r="R894" s="59" t="s">
        <v>110</v>
      </c>
      <c r="S894" s="178" t="s">
        <v>107</v>
      </c>
      <c r="T894" s="59" t="s">
        <v>122</v>
      </c>
      <c r="U894" s="59" t="s">
        <v>112</v>
      </c>
      <c r="V894" s="179">
        <v>60</v>
      </c>
      <c r="W894" s="59" t="s">
        <v>113</v>
      </c>
      <c r="X894" s="178"/>
      <c r="Y894" s="178"/>
      <c r="Z894" s="178"/>
      <c r="AA894" s="180"/>
      <c r="AB894" s="181">
        <v>90</v>
      </c>
      <c r="AC894" s="181">
        <v>10</v>
      </c>
      <c r="AD894" s="182" t="s">
        <v>129</v>
      </c>
      <c r="AE894" s="183" t="s">
        <v>115</v>
      </c>
      <c r="AF894" s="184">
        <v>311</v>
      </c>
      <c r="AG894" s="185">
        <v>84.51</v>
      </c>
      <c r="AH894" s="164">
        <f t="shared" si="53"/>
        <v>26282.61</v>
      </c>
      <c r="AI894" s="165">
        <f t="shared" si="51"/>
        <v>29436.523200000003</v>
      </c>
      <c r="AJ894" s="166"/>
      <c r="AK894" s="166"/>
      <c r="AL894" s="166"/>
      <c r="AM894" s="51" t="s">
        <v>116</v>
      </c>
      <c r="AN894" s="59"/>
      <c r="AO894" s="59"/>
      <c r="AP894" s="59"/>
      <c r="AQ894" s="59"/>
      <c r="AR894" s="59" t="s">
        <v>2652</v>
      </c>
      <c r="AS894" s="59"/>
      <c r="AT894" s="59"/>
      <c r="AU894" s="59"/>
      <c r="AV894" s="87"/>
      <c r="AW894" s="87"/>
      <c r="AX894" s="87"/>
      <c r="AY894" s="87"/>
      <c r="AZ894" s="88"/>
      <c r="BA894" s="88"/>
      <c r="BB894" s="168"/>
      <c r="BC894" s="168"/>
      <c r="BD894" s="49">
        <v>723</v>
      </c>
    </row>
    <row r="895" spans="1:242" s="216" customFormat="1" ht="13.15" customHeight="1">
      <c r="A895" s="73" t="s">
        <v>319</v>
      </c>
      <c r="B895" s="228"/>
      <c r="C895" s="228"/>
      <c r="D895" s="143">
        <v>270003345</v>
      </c>
      <c r="E895" s="231" t="s">
        <v>1377</v>
      </c>
      <c r="F895" s="233">
        <v>22100485</v>
      </c>
      <c r="G895" s="59"/>
      <c r="H895" s="59" t="s">
        <v>2653</v>
      </c>
      <c r="I895" s="59" t="s">
        <v>2638</v>
      </c>
      <c r="J895" s="59" t="s">
        <v>2654</v>
      </c>
      <c r="K895" s="59" t="s">
        <v>104</v>
      </c>
      <c r="L895" s="158" t="s">
        <v>105</v>
      </c>
      <c r="M895" s="59"/>
      <c r="N895" s="178" t="s">
        <v>106</v>
      </c>
      <c r="O895" s="178" t="s">
        <v>107</v>
      </c>
      <c r="P895" s="59" t="s">
        <v>108</v>
      </c>
      <c r="Q895" s="178" t="s">
        <v>1094</v>
      </c>
      <c r="R895" s="59" t="s">
        <v>110</v>
      </c>
      <c r="S895" s="178" t="s">
        <v>107</v>
      </c>
      <c r="T895" s="59" t="s">
        <v>122</v>
      </c>
      <c r="U895" s="59" t="s">
        <v>112</v>
      </c>
      <c r="V895" s="179">
        <v>60</v>
      </c>
      <c r="W895" s="59" t="s">
        <v>113</v>
      </c>
      <c r="X895" s="178"/>
      <c r="Y895" s="178"/>
      <c r="Z895" s="178"/>
      <c r="AA895" s="180"/>
      <c r="AB895" s="181">
        <v>90</v>
      </c>
      <c r="AC895" s="181">
        <v>10</v>
      </c>
      <c r="AD895" s="182" t="s">
        <v>129</v>
      </c>
      <c r="AE895" s="183" t="s">
        <v>115</v>
      </c>
      <c r="AF895" s="184">
        <v>658</v>
      </c>
      <c r="AG895" s="185">
        <v>31.32</v>
      </c>
      <c r="AH895" s="164">
        <f t="shared" si="53"/>
        <v>20608.560000000001</v>
      </c>
      <c r="AI895" s="165">
        <f t="shared" si="51"/>
        <v>23081.587200000005</v>
      </c>
      <c r="AJ895" s="166"/>
      <c r="AK895" s="166"/>
      <c r="AL895" s="166"/>
      <c r="AM895" s="51" t="s">
        <v>116</v>
      </c>
      <c r="AN895" s="59"/>
      <c r="AO895" s="59"/>
      <c r="AP895" s="59"/>
      <c r="AQ895" s="59"/>
      <c r="AR895" s="59" t="s">
        <v>2655</v>
      </c>
      <c r="AS895" s="59"/>
      <c r="AT895" s="59"/>
      <c r="AU895" s="59"/>
      <c r="AV895" s="87"/>
      <c r="AW895" s="87"/>
      <c r="AX895" s="87"/>
      <c r="AY895" s="87"/>
      <c r="AZ895" s="88"/>
      <c r="BA895" s="88"/>
      <c r="BB895" s="168"/>
      <c r="BC895" s="168"/>
      <c r="BD895" s="49">
        <v>724</v>
      </c>
    </row>
    <row r="896" spans="1:242" s="216" customFormat="1" ht="13.15" customHeight="1">
      <c r="A896" s="73" t="s">
        <v>350</v>
      </c>
      <c r="B896" s="228"/>
      <c r="C896" s="228"/>
      <c r="D896" s="143">
        <v>220034652</v>
      </c>
      <c r="E896" s="231" t="s">
        <v>3689</v>
      </c>
      <c r="F896" s="233">
        <v>22100691</v>
      </c>
      <c r="G896" s="37"/>
      <c r="H896" s="37" t="s">
        <v>2656</v>
      </c>
      <c r="I896" s="37" t="s">
        <v>2638</v>
      </c>
      <c r="J896" s="37" t="s">
        <v>2657</v>
      </c>
      <c r="K896" s="37" t="s">
        <v>104</v>
      </c>
      <c r="L896" s="158" t="s">
        <v>105</v>
      </c>
      <c r="M896" s="37"/>
      <c r="N896" s="39" t="s">
        <v>106</v>
      </c>
      <c r="O896" s="39" t="s">
        <v>107</v>
      </c>
      <c r="P896" s="37" t="s">
        <v>108</v>
      </c>
      <c r="Q896" s="39" t="s">
        <v>435</v>
      </c>
      <c r="R896" s="37" t="s">
        <v>110</v>
      </c>
      <c r="S896" s="39" t="s">
        <v>107</v>
      </c>
      <c r="T896" s="37" t="s">
        <v>122</v>
      </c>
      <c r="U896" s="37" t="s">
        <v>112</v>
      </c>
      <c r="V896" s="89">
        <v>60</v>
      </c>
      <c r="W896" s="37" t="s">
        <v>113</v>
      </c>
      <c r="X896" s="39"/>
      <c r="Y896" s="39"/>
      <c r="Z896" s="39"/>
      <c r="AA896" s="60"/>
      <c r="AB896" s="38">
        <v>90</v>
      </c>
      <c r="AC896" s="38">
        <v>10</v>
      </c>
      <c r="AD896" s="162" t="s">
        <v>129</v>
      </c>
      <c r="AE896" s="186" t="s">
        <v>115</v>
      </c>
      <c r="AF896" s="163">
        <v>9</v>
      </c>
      <c r="AG896" s="92">
        <v>3532</v>
      </c>
      <c r="AH896" s="43">
        <v>0</v>
      </c>
      <c r="AI896" s="44">
        <f t="shared" si="51"/>
        <v>0</v>
      </c>
      <c r="AJ896" s="166"/>
      <c r="AK896" s="166"/>
      <c r="AL896" s="166"/>
      <c r="AM896" s="35" t="s">
        <v>116</v>
      </c>
      <c r="AN896" s="37"/>
      <c r="AO896" s="37"/>
      <c r="AP896" s="37"/>
      <c r="AQ896" s="37"/>
      <c r="AR896" s="37" t="s">
        <v>2658</v>
      </c>
      <c r="AS896" s="37"/>
      <c r="AT896" s="37"/>
      <c r="AU896" s="37"/>
      <c r="AV896" s="87"/>
      <c r="AW896" s="87"/>
      <c r="AX896" s="87"/>
      <c r="AY896" s="87"/>
      <c r="AZ896" s="88"/>
      <c r="BA896" s="88"/>
      <c r="BB896" s="168"/>
      <c r="BC896" s="168"/>
      <c r="BD896" s="49">
        <v>725</v>
      </c>
    </row>
    <row r="897" spans="1:225" s="216" customFormat="1" ht="13.15" customHeight="1">
      <c r="A897" s="73" t="s">
        <v>350</v>
      </c>
      <c r="B897" s="617"/>
      <c r="C897" s="617"/>
      <c r="D897" s="143">
        <v>220034652</v>
      </c>
      <c r="E897" s="1108" t="s">
        <v>4908</v>
      </c>
      <c r="F897" s="617"/>
      <c r="G897" s="617"/>
      <c r="H897" s="741" t="s">
        <v>2656</v>
      </c>
      <c r="I897" s="741" t="s">
        <v>2638</v>
      </c>
      <c r="J897" s="741" t="s">
        <v>2657</v>
      </c>
      <c r="K897" s="547" t="s">
        <v>104</v>
      </c>
      <c r="L897" s="233" t="s">
        <v>105</v>
      </c>
      <c r="M897" s="547"/>
      <c r="N897" s="76" t="s">
        <v>106</v>
      </c>
      <c r="O897" s="469" t="s">
        <v>107</v>
      </c>
      <c r="P897" s="741" t="s">
        <v>108</v>
      </c>
      <c r="Q897" s="469" t="s">
        <v>2156</v>
      </c>
      <c r="R897" s="547" t="s">
        <v>110</v>
      </c>
      <c r="S897" s="469" t="s">
        <v>107</v>
      </c>
      <c r="T897" s="741" t="s">
        <v>122</v>
      </c>
      <c r="U897" s="741" t="s">
        <v>112</v>
      </c>
      <c r="V897" s="469">
        <v>60</v>
      </c>
      <c r="W897" s="741" t="s">
        <v>113</v>
      </c>
      <c r="X897" s="469"/>
      <c r="Y897" s="469"/>
      <c r="Z897" s="469"/>
      <c r="AA897" s="595">
        <v>0</v>
      </c>
      <c r="AB897" s="472">
        <v>90</v>
      </c>
      <c r="AC897" s="472">
        <v>10</v>
      </c>
      <c r="AD897" s="1106" t="s">
        <v>129</v>
      </c>
      <c r="AE897" s="520" t="s">
        <v>115</v>
      </c>
      <c r="AF897" s="745">
        <v>10</v>
      </c>
      <c r="AG897" s="745">
        <v>3532</v>
      </c>
      <c r="AH897" s="1051">
        <v>35320</v>
      </c>
      <c r="AI897" s="1051">
        <f t="shared" si="51"/>
        <v>39558.400000000001</v>
      </c>
      <c r="AJ897" s="1052"/>
      <c r="AK897" s="1053"/>
      <c r="AL897" s="1053"/>
      <c r="AM897" s="466" t="s">
        <v>116</v>
      </c>
      <c r="AN897" s="741"/>
      <c r="AO897" s="741"/>
      <c r="AP897" s="741"/>
      <c r="AQ897" s="741"/>
      <c r="AR897" s="741" t="s">
        <v>2658</v>
      </c>
      <c r="AS897" s="741"/>
      <c r="AT897" s="741"/>
      <c r="AU897" s="741"/>
      <c r="AV897" s="87"/>
      <c r="AW897" s="87"/>
      <c r="AX897" s="87"/>
      <c r="AY897" s="72" t="s">
        <v>3855</v>
      </c>
      <c r="AZ897" s="233"/>
      <c r="BA897" s="448"/>
      <c r="BB897" s="366"/>
      <c r="BC897" s="118" t="e">
        <f>VLOOKUP(#REF!,$E$13:$BD$2009,53,0)</f>
        <v>#REF!</v>
      </c>
      <c r="BD897" s="785" t="e">
        <f>BC897+0.5</f>
        <v>#REF!</v>
      </c>
    </row>
    <row r="898" spans="1:225" s="216" customFormat="1" ht="13.15" customHeight="1">
      <c r="A898" s="73" t="s">
        <v>350</v>
      </c>
      <c r="B898" s="228"/>
      <c r="C898" s="228"/>
      <c r="D898" s="143">
        <v>220034665</v>
      </c>
      <c r="E898" s="231" t="s">
        <v>3690</v>
      </c>
      <c r="F898" s="233">
        <v>22100692</v>
      </c>
      <c r="G898" s="37"/>
      <c r="H898" s="37" t="s">
        <v>2656</v>
      </c>
      <c r="I898" s="37" t="s">
        <v>2638</v>
      </c>
      <c r="J898" s="37" t="s">
        <v>2657</v>
      </c>
      <c r="K898" s="37" t="s">
        <v>104</v>
      </c>
      <c r="L898" s="158" t="s">
        <v>105</v>
      </c>
      <c r="M898" s="37"/>
      <c r="N898" s="39" t="s">
        <v>106</v>
      </c>
      <c r="O898" s="39" t="s">
        <v>107</v>
      </c>
      <c r="P898" s="37" t="s">
        <v>108</v>
      </c>
      <c r="Q898" s="39" t="s">
        <v>435</v>
      </c>
      <c r="R898" s="37" t="s">
        <v>110</v>
      </c>
      <c r="S898" s="39" t="s">
        <v>107</v>
      </c>
      <c r="T898" s="37" t="s">
        <v>122</v>
      </c>
      <c r="U898" s="37" t="s">
        <v>112</v>
      </c>
      <c r="V898" s="89">
        <v>60</v>
      </c>
      <c r="W898" s="37" t="s">
        <v>113</v>
      </c>
      <c r="X898" s="39"/>
      <c r="Y898" s="39"/>
      <c r="Z898" s="39"/>
      <c r="AA898" s="60"/>
      <c r="AB898" s="38">
        <v>90</v>
      </c>
      <c r="AC898" s="38">
        <v>10</v>
      </c>
      <c r="AD898" s="162" t="s">
        <v>129</v>
      </c>
      <c r="AE898" s="186" t="s">
        <v>115</v>
      </c>
      <c r="AF898" s="163">
        <v>16</v>
      </c>
      <c r="AG898" s="92">
        <v>2142</v>
      </c>
      <c r="AH898" s="43">
        <v>0</v>
      </c>
      <c r="AI898" s="44">
        <f t="shared" si="51"/>
        <v>0</v>
      </c>
      <c r="AJ898" s="166"/>
      <c r="AK898" s="166"/>
      <c r="AL898" s="166"/>
      <c r="AM898" s="35" t="s">
        <v>116</v>
      </c>
      <c r="AN898" s="37"/>
      <c r="AO898" s="37"/>
      <c r="AP898" s="37"/>
      <c r="AQ898" s="37"/>
      <c r="AR898" s="37" t="s">
        <v>2659</v>
      </c>
      <c r="AS898" s="37"/>
      <c r="AT898" s="37"/>
      <c r="AU898" s="37"/>
      <c r="AV898" s="87"/>
      <c r="AW898" s="87"/>
      <c r="AX898" s="87"/>
      <c r="AY898" s="87"/>
      <c r="AZ898" s="88"/>
      <c r="BA898" s="88"/>
      <c r="BB898" s="168"/>
      <c r="BC898" s="168"/>
      <c r="BD898" s="49">
        <v>726</v>
      </c>
    </row>
    <row r="899" spans="1:225" s="216" customFormat="1" ht="13.15" customHeight="1">
      <c r="A899" s="73" t="s">
        <v>350</v>
      </c>
      <c r="B899" s="617"/>
      <c r="C899" s="617"/>
      <c r="D899" s="143">
        <v>220034665</v>
      </c>
      <c r="E899" s="1108" t="s">
        <v>4909</v>
      </c>
      <c r="F899" s="617"/>
      <c r="G899" s="617"/>
      <c r="H899" s="741" t="s">
        <v>2656</v>
      </c>
      <c r="I899" s="741" t="s">
        <v>2638</v>
      </c>
      <c r="J899" s="741" t="s">
        <v>2657</v>
      </c>
      <c r="K899" s="547" t="s">
        <v>104</v>
      </c>
      <c r="L899" s="233" t="s">
        <v>105</v>
      </c>
      <c r="M899" s="547"/>
      <c r="N899" s="76" t="s">
        <v>106</v>
      </c>
      <c r="O899" s="469" t="s">
        <v>107</v>
      </c>
      <c r="P899" s="741" t="s">
        <v>108</v>
      </c>
      <c r="Q899" s="469" t="s">
        <v>2156</v>
      </c>
      <c r="R899" s="547" t="s">
        <v>110</v>
      </c>
      <c r="S899" s="469" t="s">
        <v>107</v>
      </c>
      <c r="T899" s="741" t="s">
        <v>122</v>
      </c>
      <c r="U899" s="741" t="s">
        <v>112</v>
      </c>
      <c r="V899" s="469">
        <v>60</v>
      </c>
      <c r="W899" s="741" t="s">
        <v>113</v>
      </c>
      <c r="X899" s="469"/>
      <c r="Y899" s="469"/>
      <c r="Z899" s="469"/>
      <c r="AA899" s="595">
        <v>0</v>
      </c>
      <c r="AB899" s="472">
        <v>90</v>
      </c>
      <c r="AC899" s="472">
        <v>10</v>
      </c>
      <c r="AD899" s="1106" t="s">
        <v>129</v>
      </c>
      <c r="AE899" s="520" t="s">
        <v>115</v>
      </c>
      <c r="AF899" s="745">
        <v>42</v>
      </c>
      <c r="AG899" s="745">
        <v>2142</v>
      </c>
      <c r="AH899" s="1051">
        <v>89964</v>
      </c>
      <c r="AI899" s="1051">
        <f t="shared" si="51"/>
        <v>100759.68000000001</v>
      </c>
      <c r="AJ899" s="1052"/>
      <c r="AK899" s="1053"/>
      <c r="AL899" s="1053"/>
      <c r="AM899" s="466" t="s">
        <v>116</v>
      </c>
      <c r="AN899" s="741"/>
      <c r="AO899" s="741"/>
      <c r="AP899" s="741"/>
      <c r="AQ899" s="741"/>
      <c r="AR899" s="741" t="s">
        <v>2659</v>
      </c>
      <c r="AS899" s="741"/>
      <c r="AT899" s="741"/>
      <c r="AU899" s="741"/>
      <c r="AV899" s="87"/>
      <c r="AW899" s="87"/>
      <c r="AX899" s="87"/>
      <c r="AY899" s="72" t="s">
        <v>3855</v>
      </c>
      <c r="AZ899" s="233"/>
      <c r="BA899" s="448"/>
      <c r="BB899" s="366"/>
      <c r="BC899" s="118" t="e">
        <f>VLOOKUP(#REF!,$E$13:$BD$2009,53,0)</f>
        <v>#REF!</v>
      </c>
      <c r="BD899" s="785" t="e">
        <f>BC899+0.5</f>
        <v>#REF!</v>
      </c>
    </row>
    <row r="900" spans="1:225" s="216" customFormat="1" ht="13.15" customHeight="1">
      <c r="A900" s="73" t="s">
        <v>350</v>
      </c>
      <c r="B900" s="228"/>
      <c r="C900" s="228"/>
      <c r="D900" s="143">
        <v>220034736</v>
      </c>
      <c r="E900" s="231" t="s">
        <v>3691</v>
      </c>
      <c r="F900" s="233">
        <v>22100693</v>
      </c>
      <c r="G900" s="37"/>
      <c r="H900" s="37" t="s">
        <v>2656</v>
      </c>
      <c r="I900" s="37" t="s">
        <v>2638</v>
      </c>
      <c r="J900" s="37" t="s">
        <v>2657</v>
      </c>
      <c r="K900" s="37" t="s">
        <v>104</v>
      </c>
      <c r="L900" s="158" t="s">
        <v>105</v>
      </c>
      <c r="M900" s="37"/>
      <c r="N900" s="39" t="s">
        <v>106</v>
      </c>
      <c r="O900" s="39" t="s">
        <v>107</v>
      </c>
      <c r="P900" s="37" t="s">
        <v>108</v>
      </c>
      <c r="Q900" s="39" t="s">
        <v>435</v>
      </c>
      <c r="R900" s="37" t="s">
        <v>110</v>
      </c>
      <c r="S900" s="39" t="s">
        <v>107</v>
      </c>
      <c r="T900" s="37" t="s">
        <v>122</v>
      </c>
      <c r="U900" s="37" t="s">
        <v>112</v>
      </c>
      <c r="V900" s="89">
        <v>60</v>
      </c>
      <c r="W900" s="37" t="s">
        <v>113</v>
      </c>
      <c r="X900" s="39"/>
      <c r="Y900" s="39"/>
      <c r="Z900" s="39"/>
      <c r="AA900" s="60"/>
      <c r="AB900" s="38">
        <v>90</v>
      </c>
      <c r="AC900" s="38">
        <v>10</v>
      </c>
      <c r="AD900" s="162" t="s">
        <v>129</v>
      </c>
      <c r="AE900" s="186" t="s">
        <v>115</v>
      </c>
      <c r="AF900" s="163">
        <v>6</v>
      </c>
      <c r="AG900" s="92">
        <v>7320</v>
      </c>
      <c r="AH900" s="43">
        <v>0</v>
      </c>
      <c r="AI900" s="44">
        <f t="shared" si="51"/>
        <v>0</v>
      </c>
      <c r="AJ900" s="166"/>
      <c r="AK900" s="166"/>
      <c r="AL900" s="166"/>
      <c r="AM900" s="35" t="s">
        <v>116</v>
      </c>
      <c r="AN900" s="37"/>
      <c r="AO900" s="37"/>
      <c r="AP900" s="37"/>
      <c r="AQ900" s="37"/>
      <c r="AR900" s="37" t="s">
        <v>2660</v>
      </c>
      <c r="AS900" s="37"/>
      <c r="AT900" s="37"/>
      <c r="AU900" s="37"/>
      <c r="AV900" s="87"/>
      <c r="AW900" s="87"/>
      <c r="AX900" s="87"/>
      <c r="AY900" s="87"/>
      <c r="AZ900" s="88"/>
      <c r="BA900" s="88"/>
      <c r="BB900" s="168"/>
      <c r="BC900" s="168"/>
      <c r="BD900" s="49">
        <v>727</v>
      </c>
    </row>
    <row r="901" spans="1:225" s="216" customFormat="1" ht="13.15" customHeight="1">
      <c r="A901" s="73" t="s">
        <v>350</v>
      </c>
      <c r="B901" s="617"/>
      <c r="C901" s="617"/>
      <c r="D901" s="143">
        <v>220034736</v>
      </c>
      <c r="E901" s="1108" t="s">
        <v>4910</v>
      </c>
      <c r="F901" s="617"/>
      <c r="G901" s="617"/>
      <c r="H901" s="741" t="s">
        <v>2656</v>
      </c>
      <c r="I901" s="741" t="s">
        <v>2638</v>
      </c>
      <c r="J901" s="741" t="s">
        <v>2657</v>
      </c>
      <c r="K901" s="547" t="s">
        <v>104</v>
      </c>
      <c r="L901" s="233" t="s">
        <v>105</v>
      </c>
      <c r="M901" s="547"/>
      <c r="N901" s="76" t="s">
        <v>106</v>
      </c>
      <c r="O901" s="469" t="s">
        <v>107</v>
      </c>
      <c r="P901" s="741" t="s">
        <v>108</v>
      </c>
      <c r="Q901" s="469" t="s">
        <v>2156</v>
      </c>
      <c r="R901" s="547" t="s">
        <v>110</v>
      </c>
      <c r="S901" s="469" t="s">
        <v>107</v>
      </c>
      <c r="T901" s="741" t="s">
        <v>122</v>
      </c>
      <c r="U901" s="741" t="s">
        <v>112</v>
      </c>
      <c r="V901" s="469">
        <v>60</v>
      </c>
      <c r="W901" s="741" t="s">
        <v>113</v>
      </c>
      <c r="X901" s="469"/>
      <c r="Y901" s="469"/>
      <c r="Z901" s="469"/>
      <c r="AA901" s="595">
        <v>0</v>
      </c>
      <c r="AB901" s="472">
        <v>90</v>
      </c>
      <c r="AC901" s="472">
        <v>10</v>
      </c>
      <c r="AD901" s="1106" t="s">
        <v>129</v>
      </c>
      <c r="AE901" s="520" t="s">
        <v>115</v>
      </c>
      <c r="AF901" s="745">
        <v>16</v>
      </c>
      <c r="AG901" s="745">
        <v>7320</v>
      </c>
      <c r="AH901" s="1051">
        <v>117120</v>
      </c>
      <c r="AI901" s="1051">
        <f t="shared" si="51"/>
        <v>131174.40000000002</v>
      </c>
      <c r="AJ901" s="1052"/>
      <c r="AK901" s="1053"/>
      <c r="AL901" s="1053"/>
      <c r="AM901" s="466" t="s">
        <v>116</v>
      </c>
      <c r="AN901" s="741"/>
      <c r="AO901" s="741"/>
      <c r="AP901" s="741"/>
      <c r="AQ901" s="741"/>
      <c r="AR901" s="741" t="s">
        <v>2660</v>
      </c>
      <c r="AS901" s="741"/>
      <c r="AT901" s="741"/>
      <c r="AU901" s="741"/>
      <c r="AV901" s="87"/>
      <c r="AW901" s="87"/>
      <c r="AX901" s="87"/>
      <c r="AY901" s="72" t="s">
        <v>3855</v>
      </c>
      <c r="AZ901" s="233"/>
      <c r="BA901" s="448"/>
      <c r="BB901" s="366"/>
      <c r="BC901" s="118" t="e">
        <f>VLOOKUP(#REF!,$E$13:$BD$2009,53,0)</f>
        <v>#REF!</v>
      </c>
      <c r="BD901" s="785" t="e">
        <f>BC901+0.5</f>
        <v>#REF!</v>
      </c>
    </row>
    <row r="902" spans="1:225" s="366" customFormat="1" ht="13.15" customHeight="1">
      <c r="A902" s="533" t="s">
        <v>2152</v>
      </c>
      <c r="B902" s="448"/>
      <c r="C902" s="448"/>
      <c r="D902" s="84">
        <v>210028823</v>
      </c>
      <c r="E902" s="1076" t="s">
        <v>3692</v>
      </c>
      <c r="F902" s="448"/>
      <c r="G902" s="448"/>
      <c r="H902" s="1154" t="s">
        <v>2661</v>
      </c>
      <c r="I902" s="1113" t="s">
        <v>2638</v>
      </c>
      <c r="J902" s="1112" t="s">
        <v>2662</v>
      </c>
      <c r="K902" s="1114" t="s">
        <v>104</v>
      </c>
      <c r="L902" s="158"/>
      <c r="M902" s="1113"/>
      <c r="N902" s="1115" t="s">
        <v>106</v>
      </c>
      <c r="O902" s="1116" t="s">
        <v>107</v>
      </c>
      <c r="P902" s="1113" t="s">
        <v>108</v>
      </c>
      <c r="Q902" s="89" t="s">
        <v>435</v>
      </c>
      <c r="R902" s="1114" t="s">
        <v>110</v>
      </c>
      <c r="S902" s="1116" t="s">
        <v>107</v>
      </c>
      <c r="T902" s="1113" t="s">
        <v>122</v>
      </c>
      <c r="U902" s="1113" t="s">
        <v>112</v>
      </c>
      <c r="V902" s="1116">
        <v>60</v>
      </c>
      <c r="W902" s="1113" t="s">
        <v>113</v>
      </c>
      <c r="X902" s="1115"/>
      <c r="Y902" s="1115"/>
      <c r="Z902" s="1115"/>
      <c r="AA902" s="1117"/>
      <c r="AB902" s="1112">
        <v>90</v>
      </c>
      <c r="AC902" s="1112">
        <v>10</v>
      </c>
      <c r="AD902" s="1118" t="s">
        <v>129</v>
      </c>
      <c r="AE902" s="1112" t="s">
        <v>115</v>
      </c>
      <c r="AF902" s="1119">
        <v>25</v>
      </c>
      <c r="AG902" s="1120">
        <v>1122.19</v>
      </c>
      <c r="AH902" s="79">
        <v>0</v>
      </c>
      <c r="AI902" s="79">
        <v>0</v>
      </c>
      <c r="AJ902" s="79"/>
      <c r="AK902" s="79"/>
      <c r="AL902" s="79"/>
      <c r="AM902" s="1121" t="s">
        <v>116</v>
      </c>
      <c r="AN902" s="1112"/>
      <c r="AO902" s="1112"/>
      <c r="AP902" s="1112"/>
      <c r="AQ902" s="1112"/>
      <c r="AR902" s="1112" t="s">
        <v>2663</v>
      </c>
      <c r="AS902" s="1112"/>
      <c r="AT902" s="1112"/>
      <c r="AU902" s="1112"/>
      <c r="AV902" s="404"/>
      <c r="AW902" s="404"/>
      <c r="AX902" s="404"/>
      <c r="AY902" s="97" t="s">
        <v>5019</v>
      </c>
      <c r="AZ902" s="580" t="s">
        <v>4570</v>
      </c>
    </row>
    <row r="903" spans="1:225" s="219" customFormat="1" ht="13.15" customHeight="1">
      <c r="A903" s="73" t="s">
        <v>333</v>
      </c>
      <c r="B903" s="228"/>
      <c r="C903" s="228"/>
      <c r="D903" s="143">
        <v>220031702</v>
      </c>
      <c r="E903" s="231" t="s">
        <v>3693</v>
      </c>
      <c r="F903" s="233">
        <v>22100593</v>
      </c>
      <c r="G903" s="157"/>
      <c r="H903" s="157" t="s">
        <v>702</v>
      </c>
      <c r="I903" s="37" t="s">
        <v>699</v>
      </c>
      <c r="J903" s="157" t="s">
        <v>703</v>
      </c>
      <c r="K903" s="157" t="s">
        <v>104</v>
      </c>
      <c r="L903" s="158"/>
      <c r="M903" s="157"/>
      <c r="N903" s="159" t="s">
        <v>106</v>
      </c>
      <c r="O903" s="159" t="s">
        <v>107</v>
      </c>
      <c r="P903" s="157" t="s">
        <v>108</v>
      </c>
      <c r="Q903" s="194" t="s">
        <v>1094</v>
      </c>
      <c r="R903" s="157" t="s">
        <v>110</v>
      </c>
      <c r="S903" s="159" t="s">
        <v>107</v>
      </c>
      <c r="T903" s="157" t="s">
        <v>122</v>
      </c>
      <c r="U903" s="157" t="s">
        <v>112</v>
      </c>
      <c r="V903" s="159">
        <v>60</v>
      </c>
      <c r="W903" s="37" t="s">
        <v>113</v>
      </c>
      <c r="X903" s="159"/>
      <c r="Y903" s="159"/>
      <c r="Z903" s="159"/>
      <c r="AA903" s="160"/>
      <c r="AB903" s="161">
        <v>90</v>
      </c>
      <c r="AC903" s="161">
        <v>10</v>
      </c>
      <c r="AD903" s="162" t="s">
        <v>129</v>
      </c>
      <c r="AE903" s="157" t="s">
        <v>115</v>
      </c>
      <c r="AF903" s="163">
        <v>14</v>
      </c>
      <c r="AG903" s="92">
        <v>8988.5</v>
      </c>
      <c r="AH903" s="164">
        <f>AF903*AG903</f>
        <v>125839</v>
      </c>
      <c r="AI903" s="165">
        <f t="shared" ref="AI903:AI934" si="54">AH903*1.12</f>
        <v>140939.68000000002</v>
      </c>
      <c r="AJ903" s="166"/>
      <c r="AK903" s="166"/>
      <c r="AL903" s="166"/>
      <c r="AM903" s="167" t="s">
        <v>116</v>
      </c>
      <c r="AN903" s="157"/>
      <c r="AO903" s="157"/>
      <c r="AP903" s="157"/>
      <c r="AQ903" s="157"/>
      <c r="AR903" s="37" t="s">
        <v>2664</v>
      </c>
      <c r="AS903" s="157"/>
      <c r="AT903" s="157"/>
      <c r="AU903" s="157"/>
      <c r="AV903" s="87"/>
      <c r="AW903" s="87"/>
      <c r="AX903" s="87"/>
      <c r="AY903" s="87"/>
      <c r="AZ903" s="88"/>
      <c r="BA903" s="168"/>
      <c r="BB903" s="168"/>
      <c r="BC903" s="168"/>
      <c r="BD903" s="49">
        <v>729</v>
      </c>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c r="HQ903" s="8"/>
    </row>
    <row r="904" spans="1:225" s="216" customFormat="1" ht="13.15" customHeight="1">
      <c r="A904" s="73" t="s">
        <v>333</v>
      </c>
      <c r="B904" s="228"/>
      <c r="C904" s="228"/>
      <c r="D904" s="143">
        <v>220033877</v>
      </c>
      <c r="E904" s="231" t="s">
        <v>3694</v>
      </c>
      <c r="F904" s="233">
        <v>22100594</v>
      </c>
      <c r="G904" s="157"/>
      <c r="H904" s="157" t="s">
        <v>702</v>
      </c>
      <c r="I904" s="37" t="s">
        <v>699</v>
      </c>
      <c r="J904" s="157" t="s">
        <v>703</v>
      </c>
      <c r="K904" s="157" t="s">
        <v>104</v>
      </c>
      <c r="L904" s="158"/>
      <c r="M904" s="157"/>
      <c r="N904" s="159" t="s">
        <v>106</v>
      </c>
      <c r="O904" s="159" t="s">
        <v>107</v>
      </c>
      <c r="P904" s="157" t="s">
        <v>108</v>
      </c>
      <c r="Q904" s="194" t="s">
        <v>1094</v>
      </c>
      <c r="R904" s="157" t="s">
        <v>110</v>
      </c>
      <c r="S904" s="159" t="s">
        <v>107</v>
      </c>
      <c r="T904" s="157" t="s">
        <v>122</v>
      </c>
      <c r="U904" s="157" t="s">
        <v>112</v>
      </c>
      <c r="V904" s="159">
        <v>60</v>
      </c>
      <c r="W904" s="37" t="s">
        <v>113</v>
      </c>
      <c r="X904" s="159"/>
      <c r="Y904" s="159"/>
      <c r="Z904" s="159"/>
      <c r="AA904" s="160"/>
      <c r="AB904" s="161">
        <v>90</v>
      </c>
      <c r="AC904" s="161">
        <v>10</v>
      </c>
      <c r="AD904" s="162" t="s">
        <v>129</v>
      </c>
      <c r="AE904" s="157" t="s">
        <v>115</v>
      </c>
      <c r="AF904" s="163">
        <v>12</v>
      </c>
      <c r="AG904" s="92">
        <v>2835</v>
      </c>
      <c r="AH904" s="164">
        <f>AF904*AG904</f>
        <v>34020</v>
      </c>
      <c r="AI904" s="165">
        <f t="shared" si="54"/>
        <v>38102.400000000001</v>
      </c>
      <c r="AJ904" s="166"/>
      <c r="AK904" s="166"/>
      <c r="AL904" s="166"/>
      <c r="AM904" s="167" t="s">
        <v>116</v>
      </c>
      <c r="AN904" s="157"/>
      <c r="AO904" s="157"/>
      <c r="AP904" s="157"/>
      <c r="AQ904" s="157"/>
      <c r="AR904" s="37" t="s">
        <v>2665</v>
      </c>
      <c r="AS904" s="157"/>
      <c r="AT904" s="157"/>
      <c r="AU904" s="157"/>
      <c r="AV904" s="87"/>
      <c r="AW904" s="87"/>
      <c r="AX904" s="87"/>
      <c r="AY904" s="87"/>
      <c r="AZ904" s="88"/>
      <c r="BA904" s="88"/>
      <c r="BB904" s="168"/>
      <c r="BC904" s="168"/>
      <c r="BD904" s="49">
        <v>730</v>
      </c>
    </row>
    <row r="905" spans="1:225" s="216" customFormat="1" ht="13.15" customHeight="1">
      <c r="A905" s="73" t="s">
        <v>333</v>
      </c>
      <c r="B905" s="228"/>
      <c r="C905" s="228"/>
      <c r="D905" s="143">
        <v>120011363</v>
      </c>
      <c r="E905" s="231" t="s">
        <v>3695</v>
      </c>
      <c r="F905" s="233">
        <v>22100559</v>
      </c>
      <c r="G905" s="169"/>
      <c r="H905" s="169" t="s">
        <v>2666</v>
      </c>
      <c r="I905" s="170" t="s">
        <v>2667</v>
      </c>
      <c r="J905" s="169" t="s">
        <v>2668</v>
      </c>
      <c r="K905" s="169" t="s">
        <v>104</v>
      </c>
      <c r="L905" s="158"/>
      <c r="M905" s="170" t="s">
        <v>121</v>
      </c>
      <c r="N905" s="171" t="s">
        <v>83</v>
      </c>
      <c r="O905" s="171" t="s">
        <v>107</v>
      </c>
      <c r="P905" s="169" t="s">
        <v>108</v>
      </c>
      <c r="Q905" s="462" t="s">
        <v>2156</v>
      </c>
      <c r="R905" s="169" t="s">
        <v>110</v>
      </c>
      <c r="S905" s="171" t="s">
        <v>107</v>
      </c>
      <c r="T905" s="169" t="s">
        <v>122</v>
      </c>
      <c r="U905" s="169" t="s">
        <v>112</v>
      </c>
      <c r="V905" s="171">
        <v>60</v>
      </c>
      <c r="W905" s="170" t="s">
        <v>113</v>
      </c>
      <c r="X905" s="171"/>
      <c r="Y905" s="171"/>
      <c r="Z905" s="171"/>
      <c r="AA905" s="172">
        <v>30</v>
      </c>
      <c r="AB905" s="173">
        <v>60</v>
      </c>
      <c r="AC905" s="173">
        <v>10</v>
      </c>
      <c r="AD905" s="174" t="s">
        <v>129</v>
      </c>
      <c r="AE905" s="169" t="s">
        <v>115</v>
      </c>
      <c r="AF905" s="175">
        <v>1</v>
      </c>
      <c r="AG905" s="176">
        <v>2139000</v>
      </c>
      <c r="AH905" s="43">
        <v>0</v>
      </c>
      <c r="AI905" s="44">
        <f t="shared" si="54"/>
        <v>0</v>
      </c>
      <c r="AJ905" s="166"/>
      <c r="AK905" s="166"/>
      <c r="AL905" s="166"/>
      <c r="AM905" s="177" t="s">
        <v>116</v>
      </c>
      <c r="AN905" s="169"/>
      <c r="AO905" s="169"/>
      <c r="AP905" s="169"/>
      <c r="AQ905" s="169"/>
      <c r="AR905" s="169" t="s">
        <v>2669</v>
      </c>
      <c r="AS905" s="169"/>
      <c r="AT905" s="169"/>
      <c r="AU905" s="169"/>
      <c r="AV905" s="87"/>
      <c r="AW905" s="87"/>
      <c r="AX905" s="87"/>
      <c r="AY905" s="87"/>
      <c r="AZ905" s="88"/>
      <c r="BA905" s="88"/>
      <c r="BB905" s="168"/>
      <c r="BC905" s="168"/>
      <c r="BD905" s="49">
        <v>731</v>
      </c>
    </row>
    <row r="906" spans="1:225" s="216" customFormat="1" ht="13.15" customHeight="1">
      <c r="A906" s="469" t="s">
        <v>333</v>
      </c>
      <c r="B906" s="617"/>
      <c r="C906" s="617"/>
      <c r="D906" s="110">
        <v>120011363</v>
      </c>
      <c r="E906" s="614" t="s">
        <v>4911</v>
      </c>
      <c r="F906" s="617"/>
      <c r="G906" s="617"/>
      <c r="H906" s="47" t="s">
        <v>2666</v>
      </c>
      <c r="I906" s="47" t="s">
        <v>2667</v>
      </c>
      <c r="J906" s="47" t="s">
        <v>2668</v>
      </c>
      <c r="K906" s="76" t="s">
        <v>104</v>
      </c>
      <c r="L906" s="109" t="s">
        <v>4720</v>
      </c>
      <c r="M906" s="143"/>
      <c r="N906" s="76" t="s">
        <v>106</v>
      </c>
      <c r="O906" s="47" t="s">
        <v>107</v>
      </c>
      <c r="P906" s="466" t="s">
        <v>108</v>
      </c>
      <c r="Q906" s="469" t="s">
        <v>2156</v>
      </c>
      <c r="R906" s="76" t="s">
        <v>110</v>
      </c>
      <c r="S906" s="47" t="s">
        <v>107</v>
      </c>
      <c r="T906" s="47" t="s">
        <v>122</v>
      </c>
      <c r="U906" s="466" t="s">
        <v>112</v>
      </c>
      <c r="V906" s="47">
        <v>60</v>
      </c>
      <c r="W906" s="466" t="s">
        <v>113</v>
      </c>
      <c r="X906" s="466"/>
      <c r="Y906" s="466"/>
      <c r="Z906" s="1056"/>
      <c r="AA906" s="595">
        <v>0</v>
      </c>
      <c r="AB906" s="472">
        <v>90</v>
      </c>
      <c r="AC906" s="472">
        <v>10</v>
      </c>
      <c r="AD906" s="1055" t="s">
        <v>129</v>
      </c>
      <c r="AE906" s="1050" t="s">
        <v>115</v>
      </c>
      <c r="AF906" s="1057">
        <v>1</v>
      </c>
      <c r="AG906" s="1057">
        <v>2139000</v>
      </c>
      <c r="AH906" s="1051">
        <v>2139000</v>
      </c>
      <c r="AI906" s="1051">
        <f t="shared" si="54"/>
        <v>2395680</v>
      </c>
      <c r="AJ906" s="1052"/>
      <c r="AK906" s="1053"/>
      <c r="AL906" s="1053"/>
      <c r="AM906" s="1058" t="s">
        <v>116</v>
      </c>
      <c r="AN906" s="1058"/>
      <c r="AO906" s="1058"/>
      <c r="AP906" s="47"/>
      <c r="AQ906" s="47"/>
      <c r="AR906" s="741" t="s">
        <v>2669</v>
      </c>
      <c r="AS906" s="47"/>
      <c r="AT906" s="47"/>
      <c r="AU906" s="47"/>
      <c r="AV906" s="47"/>
      <c r="AW906" s="47"/>
      <c r="AX906" s="47"/>
      <c r="AY906" s="466" t="s">
        <v>4734</v>
      </c>
      <c r="AZ906" s="466"/>
      <c r="BA906" s="448"/>
      <c r="BB906" s="366"/>
      <c r="BC906" s="118" t="e">
        <f>VLOOKUP(#REF!,$E$13:$BD$2009,53,0)</f>
        <v>#REF!</v>
      </c>
      <c r="BD906" s="785" t="e">
        <f>BC906+0.5</f>
        <v>#REF!</v>
      </c>
    </row>
    <row r="907" spans="1:225" s="216" customFormat="1" ht="13.15" customHeight="1">
      <c r="A907" s="73" t="s">
        <v>2539</v>
      </c>
      <c r="B907" s="228"/>
      <c r="C907" s="228"/>
      <c r="D907" s="143">
        <v>120011361</v>
      </c>
      <c r="E907" s="231" t="s">
        <v>3696</v>
      </c>
      <c r="F907" s="233">
        <v>22100522</v>
      </c>
      <c r="G907" s="157"/>
      <c r="H907" s="157" t="s">
        <v>2670</v>
      </c>
      <c r="I907" s="157" t="s">
        <v>2671</v>
      </c>
      <c r="J907" s="157" t="s">
        <v>2672</v>
      </c>
      <c r="K907" s="157" t="s">
        <v>104</v>
      </c>
      <c r="L907" s="158"/>
      <c r="M907" s="157"/>
      <c r="N907" s="159" t="s">
        <v>106</v>
      </c>
      <c r="O907" s="159" t="s">
        <v>107</v>
      </c>
      <c r="P907" s="157" t="s">
        <v>108</v>
      </c>
      <c r="Q907" s="194" t="s">
        <v>435</v>
      </c>
      <c r="R907" s="157" t="s">
        <v>110</v>
      </c>
      <c r="S907" s="159" t="s">
        <v>107</v>
      </c>
      <c r="T907" s="157" t="s">
        <v>122</v>
      </c>
      <c r="U907" s="157" t="s">
        <v>112</v>
      </c>
      <c r="V907" s="159">
        <v>90</v>
      </c>
      <c r="W907" s="37" t="s">
        <v>113</v>
      </c>
      <c r="X907" s="159"/>
      <c r="Y907" s="159"/>
      <c r="Z907" s="159"/>
      <c r="AA907" s="160"/>
      <c r="AB907" s="161">
        <v>90</v>
      </c>
      <c r="AC907" s="161">
        <v>10</v>
      </c>
      <c r="AD907" s="188" t="s">
        <v>129</v>
      </c>
      <c r="AE907" s="157" t="s">
        <v>115</v>
      </c>
      <c r="AF907" s="163">
        <v>1</v>
      </c>
      <c r="AG907" s="92">
        <v>3106090</v>
      </c>
      <c r="AH907" s="43">
        <v>0</v>
      </c>
      <c r="AI907" s="44">
        <f t="shared" si="54"/>
        <v>0</v>
      </c>
      <c r="AJ907" s="166"/>
      <c r="AK907" s="166"/>
      <c r="AL907" s="166"/>
      <c r="AM907" s="167" t="s">
        <v>116</v>
      </c>
      <c r="AN907" s="157"/>
      <c r="AO907" s="157"/>
      <c r="AP907" s="157"/>
      <c r="AQ907" s="157"/>
      <c r="AR907" s="157" t="s">
        <v>2673</v>
      </c>
      <c r="AS907" s="157"/>
      <c r="AT907" s="157"/>
      <c r="AU907" s="157"/>
      <c r="AV907" s="87"/>
      <c r="AW907" s="87"/>
      <c r="AX907" s="87"/>
      <c r="AY907" s="87"/>
      <c r="AZ907" s="88"/>
      <c r="BA907" s="88"/>
      <c r="BB907" s="168"/>
      <c r="BC907" s="168"/>
      <c r="BD907" s="49">
        <v>732</v>
      </c>
    </row>
    <row r="908" spans="1:225" s="216" customFormat="1" ht="13.15" customHeight="1">
      <c r="A908" s="1091" t="s">
        <v>2539</v>
      </c>
      <c r="B908" s="617"/>
      <c r="C908" s="617"/>
      <c r="D908" s="1077">
        <v>120011361</v>
      </c>
      <c r="E908" s="1091" t="s">
        <v>4912</v>
      </c>
      <c r="F908" s="617"/>
      <c r="G908" s="617"/>
      <c r="H908" s="1091" t="s">
        <v>2670</v>
      </c>
      <c r="I908" s="1091" t="s">
        <v>2671</v>
      </c>
      <c r="J908" s="1091" t="s">
        <v>2672</v>
      </c>
      <c r="K908" s="1077" t="s">
        <v>150</v>
      </c>
      <c r="L908" s="1093"/>
      <c r="M908" s="1093"/>
      <c r="N908" s="76" t="s">
        <v>106</v>
      </c>
      <c r="O908" s="1094">
        <v>230000000</v>
      </c>
      <c r="P908" s="1094" t="s">
        <v>108</v>
      </c>
      <c r="Q908" s="1094" t="s">
        <v>2156</v>
      </c>
      <c r="R908" s="547" t="s">
        <v>110</v>
      </c>
      <c r="S908" s="469" t="s">
        <v>107</v>
      </c>
      <c r="T908" s="1082" t="s">
        <v>122</v>
      </c>
      <c r="U908" s="1082" t="s">
        <v>112</v>
      </c>
      <c r="V908" s="1094">
        <v>90</v>
      </c>
      <c r="W908" s="1094" t="s">
        <v>113</v>
      </c>
      <c r="X908" s="1093"/>
      <c r="Y908" s="1093"/>
      <c r="Z908" s="1093"/>
      <c r="AA908" s="595">
        <v>0</v>
      </c>
      <c r="AB908" s="472">
        <v>90</v>
      </c>
      <c r="AC908" s="472">
        <v>10</v>
      </c>
      <c r="AD908" s="1091" t="s">
        <v>129</v>
      </c>
      <c r="AE908" s="1095" t="s">
        <v>115</v>
      </c>
      <c r="AF908" s="1096">
        <v>1</v>
      </c>
      <c r="AG908" s="1097">
        <v>3106090</v>
      </c>
      <c r="AH908" s="1051">
        <v>3106090</v>
      </c>
      <c r="AI908" s="1051">
        <f t="shared" si="54"/>
        <v>3478820.8000000003</v>
      </c>
      <c r="AJ908" s="1052"/>
      <c r="AK908" s="1053"/>
      <c r="AL908" s="1053"/>
      <c r="AM908" s="1098" t="s">
        <v>116</v>
      </c>
      <c r="AN908" s="1098"/>
      <c r="AO908" s="1098"/>
      <c r="AP908" s="1098"/>
      <c r="AQ908" s="1098"/>
      <c r="AR908" s="1092" t="s">
        <v>2673</v>
      </c>
      <c r="AS908" s="1093"/>
      <c r="AT908" s="1093"/>
      <c r="AU908" s="1093"/>
      <c r="AV908" s="1093"/>
      <c r="AW908" s="1093"/>
      <c r="AX908" s="1093"/>
      <c r="AY908" s="1093"/>
      <c r="AZ908" s="1093"/>
      <c r="BA908" s="448"/>
      <c r="BB908" s="366"/>
      <c r="BC908" s="118" t="e">
        <f>VLOOKUP(#REF!,$E$13:$BD$2009,53,0)</f>
        <v>#REF!</v>
      </c>
      <c r="BD908" s="785" t="e">
        <f>BC908+0.5</f>
        <v>#REF!</v>
      </c>
    </row>
    <row r="909" spans="1:225" s="216" customFormat="1" ht="13.15" customHeight="1">
      <c r="A909" s="73" t="s">
        <v>2539</v>
      </c>
      <c r="B909" s="228"/>
      <c r="C909" s="228"/>
      <c r="D909" s="143">
        <v>120011362</v>
      </c>
      <c r="E909" s="231" t="s">
        <v>3697</v>
      </c>
      <c r="F909" s="233">
        <v>22100523</v>
      </c>
      <c r="G909" s="157"/>
      <c r="H909" s="157" t="s">
        <v>2670</v>
      </c>
      <c r="I909" s="157" t="s">
        <v>2671</v>
      </c>
      <c r="J909" s="157" t="s">
        <v>2672</v>
      </c>
      <c r="K909" s="157" t="s">
        <v>104</v>
      </c>
      <c r="L909" s="158"/>
      <c r="M909" s="157"/>
      <c r="N909" s="159" t="s">
        <v>106</v>
      </c>
      <c r="O909" s="159" t="s">
        <v>107</v>
      </c>
      <c r="P909" s="157" t="s">
        <v>108</v>
      </c>
      <c r="Q909" s="194" t="s">
        <v>435</v>
      </c>
      <c r="R909" s="157" t="s">
        <v>110</v>
      </c>
      <c r="S909" s="159" t="s">
        <v>107</v>
      </c>
      <c r="T909" s="157" t="s">
        <v>122</v>
      </c>
      <c r="U909" s="157" t="s">
        <v>112</v>
      </c>
      <c r="V909" s="159">
        <v>90</v>
      </c>
      <c r="W909" s="37" t="s">
        <v>113</v>
      </c>
      <c r="X909" s="159"/>
      <c r="Y909" s="159"/>
      <c r="Z909" s="159"/>
      <c r="AA909" s="160"/>
      <c r="AB909" s="161">
        <v>90</v>
      </c>
      <c r="AC909" s="161">
        <v>10</v>
      </c>
      <c r="AD909" s="188" t="s">
        <v>129</v>
      </c>
      <c r="AE909" s="157" t="s">
        <v>115</v>
      </c>
      <c r="AF909" s="163">
        <v>1</v>
      </c>
      <c r="AG909" s="92">
        <v>3185148.39</v>
      </c>
      <c r="AH909" s="43">
        <v>0</v>
      </c>
      <c r="AI909" s="44">
        <f t="shared" si="54"/>
        <v>0</v>
      </c>
      <c r="AJ909" s="166"/>
      <c r="AK909" s="166"/>
      <c r="AL909" s="166"/>
      <c r="AM909" s="167" t="s">
        <v>116</v>
      </c>
      <c r="AN909" s="157"/>
      <c r="AO909" s="157"/>
      <c r="AP909" s="157"/>
      <c r="AQ909" s="157"/>
      <c r="AR909" s="157" t="s">
        <v>2674</v>
      </c>
      <c r="AS909" s="157"/>
      <c r="AT909" s="157"/>
      <c r="AU909" s="157"/>
      <c r="AV909" s="87"/>
      <c r="AW909" s="87"/>
      <c r="AX909" s="87"/>
      <c r="AY909" s="87"/>
      <c r="AZ909" s="88"/>
      <c r="BA909" s="88"/>
      <c r="BB909" s="168"/>
      <c r="BC909" s="168"/>
      <c r="BD909" s="49">
        <v>733</v>
      </c>
    </row>
    <row r="910" spans="1:225" s="216" customFormat="1" ht="13.15" customHeight="1">
      <c r="A910" s="1091" t="s">
        <v>2539</v>
      </c>
      <c r="B910" s="617"/>
      <c r="C910" s="617"/>
      <c r="D910" s="1077">
        <v>120011362</v>
      </c>
      <c r="E910" s="1091" t="s">
        <v>4913</v>
      </c>
      <c r="F910" s="617"/>
      <c r="G910" s="617"/>
      <c r="H910" s="1091" t="s">
        <v>2670</v>
      </c>
      <c r="I910" s="1091" t="s">
        <v>2671</v>
      </c>
      <c r="J910" s="1091" t="s">
        <v>2672</v>
      </c>
      <c r="K910" s="1077" t="s">
        <v>150</v>
      </c>
      <c r="L910" s="1093"/>
      <c r="M910" s="1093"/>
      <c r="N910" s="76" t="s">
        <v>106</v>
      </c>
      <c r="O910" s="1094">
        <v>230000000</v>
      </c>
      <c r="P910" s="1094" t="s">
        <v>108</v>
      </c>
      <c r="Q910" s="1094" t="s">
        <v>2156</v>
      </c>
      <c r="R910" s="547" t="s">
        <v>110</v>
      </c>
      <c r="S910" s="469" t="s">
        <v>107</v>
      </c>
      <c r="T910" s="1082" t="s">
        <v>122</v>
      </c>
      <c r="U910" s="1082" t="s">
        <v>112</v>
      </c>
      <c r="V910" s="1094">
        <v>90</v>
      </c>
      <c r="W910" s="1094" t="s">
        <v>113</v>
      </c>
      <c r="X910" s="1093"/>
      <c r="Y910" s="1093"/>
      <c r="Z910" s="1093"/>
      <c r="AA910" s="595">
        <v>0</v>
      </c>
      <c r="AB910" s="472">
        <v>90</v>
      </c>
      <c r="AC910" s="472">
        <v>10</v>
      </c>
      <c r="AD910" s="1091" t="s">
        <v>129</v>
      </c>
      <c r="AE910" s="1095" t="s">
        <v>115</v>
      </c>
      <c r="AF910" s="1096">
        <v>1</v>
      </c>
      <c r="AG910" s="1097">
        <v>3185148.39</v>
      </c>
      <c r="AH910" s="1051">
        <v>3185148.39</v>
      </c>
      <c r="AI910" s="1051">
        <f t="shared" si="54"/>
        <v>3567366.1968000005</v>
      </c>
      <c r="AJ910" s="1052"/>
      <c r="AK910" s="1053"/>
      <c r="AL910" s="1053"/>
      <c r="AM910" s="1098" t="s">
        <v>116</v>
      </c>
      <c r="AN910" s="1098"/>
      <c r="AO910" s="1098"/>
      <c r="AP910" s="1098"/>
      <c r="AQ910" s="1098"/>
      <c r="AR910" s="1092" t="s">
        <v>2674</v>
      </c>
      <c r="AS910" s="1093"/>
      <c r="AT910" s="1093"/>
      <c r="AU910" s="1093"/>
      <c r="AV910" s="1093"/>
      <c r="AW910" s="1093"/>
      <c r="AX910" s="1093"/>
      <c r="AY910" s="1093"/>
      <c r="AZ910" s="1093"/>
      <c r="BA910" s="448"/>
      <c r="BB910" s="366"/>
      <c r="BC910" s="118" t="e">
        <f>VLOOKUP(#REF!,$E$13:$BD$2009,53,0)</f>
        <v>#REF!</v>
      </c>
      <c r="BD910" s="785" t="e">
        <f>BC910+0.5</f>
        <v>#REF!</v>
      </c>
    </row>
    <row r="911" spans="1:225" s="216" customFormat="1" ht="13.15" customHeight="1">
      <c r="A911" s="73" t="s">
        <v>2539</v>
      </c>
      <c r="B911" s="228"/>
      <c r="C911" s="228"/>
      <c r="D911" s="143">
        <v>120011443</v>
      </c>
      <c r="E911" s="231" t="s">
        <v>3698</v>
      </c>
      <c r="F911" s="233">
        <v>22100524</v>
      </c>
      <c r="G911" s="157"/>
      <c r="H911" s="157" t="s">
        <v>2670</v>
      </c>
      <c r="I911" s="157" t="s">
        <v>2671</v>
      </c>
      <c r="J911" s="157" t="s">
        <v>2672</v>
      </c>
      <c r="K911" s="157" t="s">
        <v>104</v>
      </c>
      <c r="L911" s="158"/>
      <c r="M911" s="157"/>
      <c r="N911" s="159" t="s">
        <v>106</v>
      </c>
      <c r="O911" s="159" t="s">
        <v>107</v>
      </c>
      <c r="P911" s="157" t="s">
        <v>108</v>
      </c>
      <c r="Q911" s="194" t="s">
        <v>435</v>
      </c>
      <c r="R911" s="157" t="s">
        <v>110</v>
      </c>
      <c r="S911" s="159" t="s">
        <v>107</v>
      </c>
      <c r="T911" s="157" t="s">
        <v>122</v>
      </c>
      <c r="U911" s="157" t="s">
        <v>112</v>
      </c>
      <c r="V911" s="159">
        <v>90</v>
      </c>
      <c r="W911" s="37" t="s">
        <v>113</v>
      </c>
      <c r="X911" s="159"/>
      <c r="Y911" s="159"/>
      <c r="Z911" s="159"/>
      <c r="AA911" s="160"/>
      <c r="AB911" s="161">
        <v>90</v>
      </c>
      <c r="AC911" s="161">
        <v>10</v>
      </c>
      <c r="AD911" s="188" t="s">
        <v>129</v>
      </c>
      <c r="AE911" s="157" t="s">
        <v>115</v>
      </c>
      <c r="AF911" s="163">
        <v>1</v>
      </c>
      <c r="AG911" s="92">
        <v>3185148.39</v>
      </c>
      <c r="AH911" s="43">
        <v>0</v>
      </c>
      <c r="AI911" s="44">
        <f t="shared" si="54"/>
        <v>0</v>
      </c>
      <c r="AJ911" s="166"/>
      <c r="AK911" s="166"/>
      <c r="AL911" s="166"/>
      <c r="AM911" s="167" t="s">
        <v>116</v>
      </c>
      <c r="AN911" s="157"/>
      <c r="AO911" s="157"/>
      <c r="AP911" s="157"/>
      <c r="AQ911" s="157"/>
      <c r="AR911" s="157" t="s">
        <v>2675</v>
      </c>
      <c r="AS911" s="157"/>
      <c r="AT911" s="157"/>
      <c r="AU911" s="157"/>
      <c r="AV911" s="87"/>
      <c r="AW911" s="87"/>
      <c r="AX911" s="87"/>
      <c r="AY911" s="87"/>
      <c r="AZ911" s="88"/>
      <c r="BA911" s="88"/>
      <c r="BB911" s="168"/>
      <c r="BC911" s="168"/>
      <c r="BD911" s="49">
        <v>734</v>
      </c>
    </row>
    <row r="912" spans="1:225" s="216" customFormat="1" ht="13.15" customHeight="1">
      <c r="A912" s="1091" t="s">
        <v>2539</v>
      </c>
      <c r="B912" s="617"/>
      <c r="C912" s="617"/>
      <c r="D912" s="1077">
        <v>120011443</v>
      </c>
      <c r="E912" s="1091" t="s">
        <v>4914</v>
      </c>
      <c r="F912" s="617"/>
      <c r="G912" s="617"/>
      <c r="H912" s="1091" t="s">
        <v>2670</v>
      </c>
      <c r="I912" s="1091" t="s">
        <v>2671</v>
      </c>
      <c r="J912" s="1091" t="s">
        <v>2672</v>
      </c>
      <c r="K912" s="1077" t="s">
        <v>150</v>
      </c>
      <c r="L912" s="1093"/>
      <c r="M912" s="1093"/>
      <c r="N912" s="76" t="s">
        <v>106</v>
      </c>
      <c r="O912" s="1094">
        <v>230000000</v>
      </c>
      <c r="P912" s="1094" t="s">
        <v>108</v>
      </c>
      <c r="Q912" s="1094" t="s">
        <v>2156</v>
      </c>
      <c r="R912" s="547" t="s">
        <v>110</v>
      </c>
      <c r="S912" s="469" t="s">
        <v>107</v>
      </c>
      <c r="T912" s="1082" t="s">
        <v>122</v>
      </c>
      <c r="U912" s="1082" t="s">
        <v>112</v>
      </c>
      <c r="V912" s="1094">
        <v>90</v>
      </c>
      <c r="W912" s="1094" t="s">
        <v>113</v>
      </c>
      <c r="X912" s="1093"/>
      <c r="Y912" s="1093"/>
      <c r="Z912" s="1093"/>
      <c r="AA912" s="595">
        <v>0</v>
      </c>
      <c r="AB912" s="472">
        <v>90</v>
      </c>
      <c r="AC912" s="472">
        <v>10</v>
      </c>
      <c r="AD912" s="1091" t="s">
        <v>129</v>
      </c>
      <c r="AE912" s="1095" t="s">
        <v>115</v>
      </c>
      <c r="AF912" s="1096">
        <v>1</v>
      </c>
      <c r="AG912" s="1097">
        <v>3185148.39</v>
      </c>
      <c r="AH912" s="1051">
        <v>3185148.39</v>
      </c>
      <c r="AI912" s="1051">
        <f t="shared" si="54"/>
        <v>3567366.1968000005</v>
      </c>
      <c r="AJ912" s="1052"/>
      <c r="AK912" s="1053"/>
      <c r="AL912" s="1053"/>
      <c r="AM912" s="1098" t="s">
        <v>116</v>
      </c>
      <c r="AN912" s="1098"/>
      <c r="AO912" s="1098"/>
      <c r="AP912" s="1098"/>
      <c r="AQ912" s="1098"/>
      <c r="AR912" s="1092" t="s">
        <v>2675</v>
      </c>
      <c r="AS912" s="1093"/>
      <c r="AT912" s="1093"/>
      <c r="AU912" s="1093"/>
      <c r="AV912" s="1093"/>
      <c r="AW912" s="1093"/>
      <c r="AX912" s="1093"/>
      <c r="AY912" s="1093"/>
      <c r="AZ912" s="1093"/>
      <c r="BA912" s="448"/>
      <c r="BB912" s="366"/>
      <c r="BC912" s="118" t="e">
        <f>VLOOKUP(#REF!,$E$13:$BD$2009,53,0)</f>
        <v>#REF!</v>
      </c>
      <c r="BD912" s="785" t="e">
        <f>BC912+0.5</f>
        <v>#REF!</v>
      </c>
    </row>
    <row r="913" spans="1:257" s="216" customFormat="1" ht="12.75" customHeight="1">
      <c r="A913" s="73" t="s">
        <v>2539</v>
      </c>
      <c r="B913" s="228"/>
      <c r="C913" s="228"/>
      <c r="D913" s="143">
        <v>120011444</v>
      </c>
      <c r="E913" s="231" t="s">
        <v>3699</v>
      </c>
      <c r="F913" s="233">
        <v>22100525</v>
      </c>
      <c r="G913" s="157"/>
      <c r="H913" s="157" t="s">
        <v>2670</v>
      </c>
      <c r="I913" s="157" t="s">
        <v>2671</v>
      </c>
      <c r="J913" s="157" t="s">
        <v>2672</v>
      </c>
      <c r="K913" s="157" t="s">
        <v>104</v>
      </c>
      <c r="L913" s="158"/>
      <c r="M913" s="157"/>
      <c r="N913" s="159" t="s">
        <v>106</v>
      </c>
      <c r="O913" s="159" t="s">
        <v>107</v>
      </c>
      <c r="P913" s="157" t="s">
        <v>108</v>
      </c>
      <c r="Q913" s="194" t="s">
        <v>435</v>
      </c>
      <c r="R913" s="157" t="s">
        <v>110</v>
      </c>
      <c r="S913" s="159" t="s">
        <v>107</v>
      </c>
      <c r="T913" s="157" t="s">
        <v>122</v>
      </c>
      <c r="U913" s="157" t="s">
        <v>112</v>
      </c>
      <c r="V913" s="159">
        <v>90</v>
      </c>
      <c r="W913" s="37" t="s">
        <v>113</v>
      </c>
      <c r="X913" s="159"/>
      <c r="Y913" s="159"/>
      <c r="Z913" s="159"/>
      <c r="AA913" s="160"/>
      <c r="AB913" s="161">
        <v>90</v>
      </c>
      <c r="AC913" s="161">
        <v>10</v>
      </c>
      <c r="AD913" s="188" t="s">
        <v>129</v>
      </c>
      <c r="AE913" s="157" t="s">
        <v>115</v>
      </c>
      <c r="AF913" s="163">
        <v>1</v>
      </c>
      <c r="AG913" s="92">
        <v>3416896.12</v>
      </c>
      <c r="AH913" s="43">
        <v>0</v>
      </c>
      <c r="AI913" s="44">
        <f t="shared" si="54"/>
        <v>0</v>
      </c>
      <c r="AJ913" s="166"/>
      <c r="AK913" s="166"/>
      <c r="AL913" s="166"/>
      <c r="AM913" s="679" t="s">
        <v>116</v>
      </c>
      <c r="AN913" s="157"/>
      <c r="AO913" s="157"/>
      <c r="AP913" s="234"/>
      <c r="AQ913" s="157"/>
      <c r="AR913" s="157" t="s">
        <v>2675</v>
      </c>
      <c r="AS913" s="157"/>
      <c r="AT913" s="157"/>
      <c r="AU913" s="157"/>
      <c r="AV913" s="87"/>
      <c r="AW913" s="87"/>
      <c r="AX913" s="87"/>
      <c r="AY913" s="87"/>
      <c r="AZ913" s="88"/>
      <c r="BA913" s="168"/>
      <c r="BB913" s="168"/>
      <c r="BC913" s="168"/>
      <c r="BD913" s="49">
        <v>735</v>
      </c>
    </row>
    <row r="914" spans="1:257" s="8" customFormat="1" ht="12.75" customHeight="1">
      <c r="A914" s="1091" t="s">
        <v>2539</v>
      </c>
      <c r="B914" s="617"/>
      <c r="C914" s="617"/>
      <c r="D914" s="1077">
        <v>120011444</v>
      </c>
      <c r="E914" s="1091" t="s">
        <v>4915</v>
      </c>
      <c r="F914" s="617"/>
      <c r="G914" s="617"/>
      <c r="H914" s="1091" t="s">
        <v>2670</v>
      </c>
      <c r="I914" s="1091" t="s">
        <v>2671</v>
      </c>
      <c r="J914" s="1091" t="s">
        <v>2672</v>
      </c>
      <c r="K914" s="1077" t="s">
        <v>150</v>
      </c>
      <c r="L914" s="1093"/>
      <c r="M914" s="1093"/>
      <c r="N914" s="76" t="s">
        <v>106</v>
      </c>
      <c r="O914" s="1094">
        <v>230000000</v>
      </c>
      <c r="P914" s="1094" t="s">
        <v>108</v>
      </c>
      <c r="Q914" s="1094" t="s">
        <v>2156</v>
      </c>
      <c r="R914" s="547" t="s">
        <v>110</v>
      </c>
      <c r="S914" s="469" t="s">
        <v>107</v>
      </c>
      <c r="T914" s="1082" t="s">
        <v>122</v>
      </c>
      <c r="U914" s="1082" t="s">
        <v>112</v>
      </c>
      <c r="V914" s="1094">
        <v>90</v>
      </c>
      <c r="W914" s="1094" t="s">
        <v>113</v>
      </c>
      <c r="X914" s="1093"/>
      <c r="Y914" s="1093"/>
      <c r="Z914" s="1093"/>
      <c r="AA914" s="595">
        <v>0</v>
      </c>
      <c r="AB914" s="472">
        <v>90</v>
      </c>
      <c r="AC914" s="472">
        <v>10</v>
      </c>
      <c r="AD914" s="1091" t="s">
        <v>129</v>
      </c>
      <c r="AE914" s="1095" t="s">
        <v>115</v>
      </c>
      <c r="AF914" s="1096">
        <v>1</v>
      </c>
      <c r="AG914" s="1097">
        <v>3416896.12</v>
      </c>
      <c r="AH914" s="1051">
        <v>3416896.12</v>
      </c>
      <c r="AI914" s="1051">
        <f t="shared" si="54"/>
        <v>3826923.6544000003</v>
      </c>
      <c r="AJ914" s="1052"/>
      <c r="AK914" s="1053"/>
      <c r="AL914" s="1053"/>
      <c r="AM914" s="1098" t="s">
        <v>116</v>
      </c>
      <c r="AN914" s="1098"/>
      <c r="AO914" s="1098"/>
      <c r="AP914" s="1098"/>
      <c r="AQ914" s="1098"/>
      <c r="AR914" s="1092" t="s">
        <v>2675</v>
      </c>
      <c r="AS914" s="1093"/>
      <c r="AT914" s="1093"/>
      <c r="AU914" s="1093"/>
      <c r="AV914" s="1093"/>
      <c r="AW914" s="1093"/>
      <c r="AX914" s="1093"/>
      <c r="AY914" s="1093"/>
      <c r="AZ914" s="1093"/>
      <c r="BA914" s="366"/>
      <c r="BB914" s="366"/>
      <c r="BC914" s="118" t="e">
        <f>VLOOKUP(#REF!,$E$13:$BD$2009,53,0)</f>
        <v>#REF!</v>
      </c>
      <c r="BD914" s="785" t="e">
        <f>BC914+0.5</f>
        <v>#REF!</v>
      </c>
      <c r="BE914" s="220"/>
      <c r="BF914" s="219"/>
      <c r="BG914" s="219"/>
      <c r="BH914" s="219"/>
      <c r="BI914" s="219"/>
      <c r="BJ914" s="219"/>
      <c r="BK914" s="219"/>
      <c r="BL914" s="219"/>
      <c r="BM914" s="219"/>
      <c r="BN914" s="219"/>
      <c r="BO914" s="219"/>
      <c r="BP914" s="219"/>
      <c r="BQ914" s="219"/>
      <c r="BR914" s="219"/>
      <c r="BS914" s="219"/>
      <c r="BT914" s="219"/>
      <c r="BU914" s="219"/>
      <c r="BV914" s="219"/>
      <c r="BW914" s="219"/>
      <c r="BX914" s="219"/>
      <c r="BY914" s="219"/>
      <c r="BZ914" s="219"/>
      <c r="CA914" s="219"/>
      <c r="CB914" s="219"/>
      <c r="CC914" s="219"/>
      <c r="CD914" s="219"/>
      <c r="CE914" s="219"/>
      <c r="CF914" s="219"/>
      <c r="CG914" s="219"/>
      <c r="CH914" s="219"/>
      <c r="CI914" s="219"/>
      <c r="CJ914" s="219"/>
      <c r="CK914" s="219"/>
      <c r="CL914" s="219"/>
      <c r="CM914" s="219"/>
      <c r="CN914" s="219"/>
      <c r="CO914" s="219"/>
      <c r="CP914" s="219"/>
      <c r="CQ914" s="219"/>
      <c r="CR914" s="219"/>
      <c r="CS914" s="219"/>
      <c r="CT914" s="219"/>
      <c r="CU914" s="219"/>
      <c r="CV914" s="219"/>
      <c r="CW914" s="219"/>
      <c r="CX914" s="219"/>
      <c r="CY914" s="219"/>
      <c r="CZ914" s="219"/>
      <c r="DA914" s="219"/>
      <c r="DB914" s="219"/>
      <c r="DC914" s="219"/>
      <c r="DD914" s="219"/>
      <c r="DE914" s="219"/>
      <c r="DF914" s="219"/>
      <c r="DG914" s="219"/>
      <c r="DH914" s="219"/>
      <c r="DI914" s="219"/>
      <c r="DJ914" s="219"/>
      <c r="DK914" s="219"/>
      <c r="DL914" s="219"/>
      <c r="DM914" s="219"/>
      <c r="DN914" s="219"/>
      <c r="DO914" s="219"/>
      <c r="DP914" s="219"/>
      <c r="DQ914" s="219"/>
      <c r="DR914" s="219"/>
      <c r="DS914" s="219"/>
      <c r="DT914" s="219"/>
      <c r="DU914" s="219"/>
      <c r="DV914" s="219"/>
      <c r="DW914" s="219"/>
      <c r="DX914" s="219"/>
      <c r="DY914" s="219"/>
      <c r="DZ914" s="219"/>
      <c r="EA914" s="219"/>
      <c r="EB914" s="219"/>
      <c r="EC914" s="219"/>
      <c r="ED914" s="219"/>
      <c r="EE914" s="219"/>
      <c r="EF914" s="219"/>
      <c r="EG914" s="219"/>
      <c r="EH914" s="219"/>
      <c r="EI914" s="219"/>
      <c r="EJ914" s="219"/>
      <c r="EK914" s="219"/>
      <c r="EL914" s="219"/>
      <c r="EM914" s="219"/>
      <c r="EN914" s="219"/>
      <c r="EO914" s="219"/>
      <c r="EP914" s="219"/>
      <c r="EQ914" s="219"/>
      <c r="ER914" s="219"/>
      <c r="ES914" s="219"/>
      <c r="ET914" s="219"/>
      <c r="EU914" s="219"/>
      <c r="EV914" s="219"/>
      <c r="EW914" s="219"/>
      <c r="EX914" s="219"/>
      <c r="EY914" s="219"/>
      <c r="EZ914" s="219"/>
      <c r="FA914" s="219"/>
      <c r="FB914" s="219"/>
      <c r="FC914" s="219"/>
      <c r="FD914" s="219"/>
      <c r="FE914" s="219"/>
      <c r="FF914" s="219"/>
      <c r="FG914" s="219"/>
      <c r="FH914" s="219"/>
      <c r="FI914" s="219"/>
      <c r="FJ914" s="219"/>
      <c r="FK914" s="219"/>
      <c r="FL914" s="219"/>
      <c r="FM914" s="219"/>
      <c r="FN914" s="219"/>
      <c r="FO914" s="219"/>
      <c r="FP914" s="219"/>
      <c r="FQ914" s="219"/>
      <c r="FR914" s="219"/>
      <c r="FS914" s="219"/>
      <c r="FT914" s="219"/>
      <c r="FU914" s="219"/>
      <c r="FV914" s="219"/>
      <c r="FW914" s="219"/>
      <c r="FX914" s="219"/>
      <c r="FY914" s="219"/>
      <c r="FZ914" s="219"/>
      <c r="GA914" s="219"/>
      <c r="GB914" s="219"/>
      <c r="GC914" s="219"/>
      <c r="GD914" s="219"/>
    </row>
    <row r="915" spans="1:257" ht="12.95" customHeight="1">
      <c r="A915" s="144" t="s">
        <v>333</v>
      </c>
      <c r="B915" s="152"/>
      <c r="C915" s="228"/>
      <c r="D915" s="143">
        <v>210035597</v>
      </c>
      <c r="E915" s="231" t="s">
        <v>1308</v>
      </c>
      <c r="F915" s="233">
        <v>22100595</v>
      </c>
      <c r="G915" s="383"/>
      <c r="H915" s="169" t="s">
        <v>2676</v>
      </c>
      <c r="I915" s="386" t="s">
        <v>2677</v>
      </c>
      <c r="J915" s="248" t="s">
        <v>2678</v>
      </c>
      <c r="K915" s="169" t="s">
        <v>104</v>
      </c>
      <c r="L915" s="251"/>
      <c r="M915" s="248"/>
      <c r="N915" s="171" t="s">
        <v>106</v>
      </c>
      <c r="O915" s="171" t="s">
        <v>107</v>
      </c>
      <c r="P915" s="169" t="s">
        <v>108</v>
      </c>
      <c r="Q915" s="462" t="s">
        <v>1094</v>
      </c>
      <c r="R915" s="169" t="s">
        <v>110</v>
      </c>
      <c r="S915" s="171" t="s">
        <v>107</v>
      </c>
      <c r="T915" s="169" t="s">
        <v>122</v>
      </c>
      <c r="U915" s="169" t="s">
        <v>112</v>
      </c>
      <c r="V915" s="171">
        <v>60</v>
      </c>
      <c r="W915" s="170" t="s">
        <v>113</v>
      </c>
      <c r="X915" s="171"/>
      <c r="Y915" s="171"/>
      <c r="Z915" s="171"/>
      <c r="AA915" s="172"/>
      <c r="AB915" s="173">
        <v>90</v>
      </c>
      <c r="AC915" s="173">
        <v>10</v>
      </c>
      <c r="AD915" s="174" t="s">
        <v>145</v>
      </c>
      <c r="AE915" s="169" t="s">
        <v>115</v>
      </c>
      <c r="AF915" s="175">
        <v>8</v>
      </c>
      <c r="AG915" s="176">
        <v>114635.97</v>
      </c>
      <c r="AH915" s="164">
        <f t="shared" ref="AH915:AH921" si="55">AF915*AG915</f>
        <v>917087.76</v>
      </c>
      <c r="AI915" s="165">
        <f t="shared" si="54"/>
        <v>1027138.2912000001</v>
      </c>
      <c r="AJ915" s="166"/>
      <c r="AK915" s="166"/>
      <c r="AL915" s="276"/>
      <c r="AM915" s="177" t="s">
        <v>116</v>
      </c>
      <c r="AN915" s="169"/>
      <c r="AO915" s="169"/>
      <c r="AP915" s="169"/>
      <c r="AQ915" s="169"/>
      <c r="AR915" s="169" t="s">
        <v>2679</v>
      </c>
      <c r="AS915" s="169"/>
      <c r="AT915" s="169"/>
      <c r="AU915" s="169"/>
      <c r="AV915" s="87"/>
      <c r="AW915" s="87"/>
      <c r="AX915" s="87"/>
      <c r="AY915" s="87"/>
      <c r="AZ915" s="168"/>
      <c r="BA915" s="168"/>
      <c r="BB915" s="168"/>
      <c r="BC915" s="168"/>
      <c r="BD915" s="49">
        <v>736</v>
      </c>
    </row>
    <row r="916" spans="1:257" s="8" customFormat="1" ht="12.95" customHeight="1">
      <c r="A916" s="73" t="s">
        <v>333</v>
      </c>
      <c r="B916" s="228"/>
      <c r="C916" s="228"/>
      <c r="D916" s="143">
        <v>210027558</v>
      </c>
      <c r="E916" s="231" t="s">
        <v>3700</v>
      </c>
      <c r="F916" s="233">
        <v>22100560</v>
      </c>
      <c r="G916" s="169"/>
      <c r="H916" s="169" t="s">
        <v>2680</v>
      </c>
      <c r="I916" s="170" t="s">
        <v>2681</v>
      </c>
      <c r="J916" s="169" t="s">
        <v>2682</v>
      </c>
      <c r="K916" s="169" t="s">
        <v>104</v>
      </c>
      <c r="L916" s="158"/>
      <c r="M916" s="170"/>
      <c r="N916" s="171" t="s">
        <v>106</v>
      </c>
      <c r="O916" s="171" t="s">
        <v>107</v>
      </c>
      <c r="P916" s="169" t="s">
        <v>108</v>
      </c>
      <c r="Q916" s="462" t="s">
        <v>2156</v>
      </c>
      <c r="R916" s="169" t="s">
        <v>110</v>
      </c>
      <c r="S916" s="171" t="s">
        <v>107</v>
      </c>
      <c r="T916" s="169" t="s">
        <v>122</v>
      </c>
      <c r="U916" s="169" t="s">
        <v>112</v>
      </c>
      <c r="V916" s="171">
        <v>60</v>
      </c>
      <c r="W916" s="170" t="s">
        <v>113</v>
      </c>
      <c r="X916" s="171"/>
      <c r="Y916" s="171"/>
      <c r="Z916" s="171"/>
      <c r="AA916" s="172"/>
      <c r="AB916" s="173">
        <v>90</v>
      </c>
      <c r="AC916" s="173">
        <v>10</v>
      </c>
      <c r="AD916" s="174" t="s">
        <v>129</v>
      </c>
      <c r="AE916" s="169" t="s">
        <v>115</v>
      </c>
      <c r="AF916" s="175">
        <v>10</v>
      </c>
      <c r="AG916" s="176">
        <v>65958</v>
      </c>
      <c r="AH916" s="164">
        <f t="shared" si="55"/>
        <v>659580</v>
      </c>
      <c r="AI916" s="165">
        <f t="shared" si="54"/>
        <v>738729.60000000009</v>
      </c>
      <c r="AJ916" s="166"/>
      <c r="AK916" s="166"/>
      <c r="AL916" s="166"/>
      <c r="AM916" s="177" t="s">
        <v>116</v>
      </c>
      <c r="AN916" s="169"/>
      <c r="AO916" s="169"/>
      <c r="AP916" s="169"/>
      <c r="AQ916" s="169"/>
      <c r="AR916" s="169" t="s">
        <v>2683</v>
      </c>
      <c r="AS916" s="169"/>
      <c r="AT916" s="169"/>
      <c r="AU916" s="169"/>
      <c r="AV916" s="87"/>
      <c r="AW916" s="87"/>
      <c r="AX916" s="87"/>
      <c r="AY916" s="87"/>
      <c r="AZ916" s="88"/>
      <c r="BA916" s="168"/>
      <c r="BB916" s="168"/>
      <c r="BC916" s="168"/>
      <c r="BD916" s="49">
        <v>737</v>
      </c>
      <c r="BE916" s="220"/>
    </row>
    <row r="917" spans="1:257" s="216" customFormat="1" ht="13.15" customHeight="1">
      <c r="A917" s="73" t="s">
        <v>333</v>
      </c>
      <c r="B917" s="228"/>
      <c r="C917" s="228"/>
      <c r="D917" s="143">
        <v>210028853</v>
      </c>
      <c r="E917" s="231" t="s">
        <v>3701</v>
      </c>
      <c r="F917" s="233">
        <v>22100561</v>
      </c>
      <c r="G917" s="169"/>
      <c r="H917" s="169" t="s">
        <v>2684</v>
      </c>
      <c r="I917" s="170" t="s">
        <v>2681</v>
      </c>
      <c r="J917" s="169" t="s">
        <v>2685</v>
      </c>
      <c r="K917" s="169" t="s">
        <v>104</v>
      </c>
      <c r="L917" s="158"/>
      <c r="M917" s="170"/>
      <c r="N917" s="171" t="s">
        <v>106</v>
      </c>
      <c r="O917" s="171" t="s">
        <v>107</v>
      </c>
      <c r="P917" s="169" t="s">
        <v>108</v>
      </c>
      <c r="Q917" s="462" t="s">
        <v>2156</v>
      </c>
      <c r="R917" s="169" t="s">
        <v>110</v>
      </c>
      <c r="S917" s="171" t="s">
        <v>107</v>
      </c>
      <c r="T917" s="169" t="s">
        <v>122</v>
      </c>
      <c r="U917" s="169" t="s">
        <v>112</v>
      </c>
      <c r="V917" s="171">
        <v>60</v>
      </c>
      <c r="W917" s="170" t="s">
        <v>113</v>
      </c>
      <c r="X917" s="171"/>
      <c r="Y917" s="171"/>
      <c r="Z917" s="171"/>
      <c r="AA917" s="172"/>
      <c r="AB917" s="173">
        <v>90</v>
      </c>
      <c r="AC917" s="173">
        <v>10</v>
      </c>
      <c r="AD917" s="174" t="s">
        <v>129</v>
      </c>
      <c r="AE917" s="169" t="s">
        <v>115</v>
      </c>
      <c r="AF917" s="175">
        <v>1</v>
      </c>
      <c r="AG917" s="176">
        <v>525926</v>
      </c>
      <c r="AH917" s="164">
        <f t="shared" si="55"/>
        <v>525926</v>
      </c>
      <c r="AI917" s="165">
        <f t="shared" si="54"/>
        <v>589037.12000000011</v>
      </c>
      <c r="AJ917" s="166"/>
      <c r="AK917" s="166"/>
      <c r="AL917" s="166"/>
      <c r="AM917" s="177" t="s">
        <v>116</v>
      </c>
      <c r="AN917" s="169"/>
      <c r="AO917" s="169"/>
      <c r="AP917" s="169"/>
      <c r="AQ917" s="169"/>
      <c r="AR917" s="169" t="s">
        <v>2686</v>
      </c>
      <c r="AS917" s="169"/>
      <c r="AT917" s="169"/>
      <c r="AU917" s="169"/>
      <c r="AV917" s="87"/>
      <c r="AW917" s="87"/>
      <c r="AX917" s="87"/>
      <c r="AY917" s="87"/>
      <c r="AZ917" s="88"/>
      <c r="BA917" s="88"/>
      <c r="BB917" s="168"/>
      <c r="BC917" s="168"/>
      <c r="BD917" s="49">
        <v>738</v>
      </c>
    </row>
    <row r="918" spans="1:257" ht="12.95" customHeight="1">
      <c r="A918" s="73" t="s">
        <v>333</v>
      </c>
      <c r="B918" s="228"/>
      <c r="C918" s="228"/>
      <c r="D918" s="143">
        <v>210033774</v>
      </c>
      <c r="E918" s="231" t="s">
        <v>3702</v>
      </c>
      <c r="F918" s="233">
        <v>22100562</v>
      </c>
      <c r="G918" s="169"/>
      <c r="H918" s="169" t="s">
        <v>2684</v>
      </c>
      <c r="I918" s="170" t="s">
        <v>2681</v>
      </c>
      <c r="J918" s="169" t="s">
        <v>2685</v>
      </c>
      <c r="K918" s="169" t="s">
        <v>104</v>
      </c>
      <c r="L918" s="158"/>
      <c r="M918" s="170"/>
      <c r="N918" s="171" t="s">
        <v>106</v>
      </c>
      <c r="O918" s="171" t="s">
        <v>107</v>
      </c>
      <c r="P918" s="169" t="s">
        <v>108</v>
      </c>
      <c r="Q918" s="462" t="s">
        <v>2156</v>
      </c>
      <c r="R918" s="169" t="s">
        <v>110</v>
      </c>
      <c r="S918" s="171" t="s">
        <v>107</v>
      </c>
      <c r="T918" s="169" t="s">
        <v>122</v>
      </c>
      <c r="U918" s="169" t="s">
        <v>112</v>
      </c>
      <c r="V918" s="171">
        <v>60</v>
      </c>
      <c r="W918" s="170" t="s">
        <v>113</v>
      </c>
      <c r="X918" s="171"/>
      <c r="Y918" s="171"/>
      <c r="Z918" s="171"/>
      <c r="AA918" s="172"/>
      <c r="AB918" s="173">
        <v>90</v>
      </c>
      <c r="AC918" s="173">
        <v>10</v>
      </c>
      <c r="AD918" s="174" t="s">
        <v>129</v>
      </c>
      <c r="AE918" s="169" t="s">
        <v>115</v>
      </c>
      <c r="AF918" s="175">
        <v>30</v>
      </c>
      <c r="AG918" s="176">
        <v>85402.5</v>
      </c>
      <c r="AH918" s="164">
        <f t="shared" si="55"/>
        <v>2562075</v>
      </c>
      <c r="AI918" s="165">
        <f t="shared" si="54"/>
        <v>2869524.0000000005</v>
      </c>
      <c r="AJ918" s="166"/>
      <c r="AK918" s="166"/>
      <c r="AL918" s="166"/>
      <c r="AM918" s="177" t="s">
        <v>116</v>
      </c>
      <c r="AN918" s="169"/>
      <c r="AO918" s="169"/>
      <c r="AP918" s="169"/>
      <c r="AQ918" s="169"/>
      <c r="AR918" s="169" t="s">
        <v>2687</v>
      </c>
      <c r="AS918" s="169"/>
      <c r="AT918" s="169"/>
      <c r="AU918" s="169"/>
      <c r="AV918" s="87"/>
      <c r="AW918" s="87"/>
      <c r="AX918" s="87"/>
      <c r="AY918" s="87"/>
      <c r="AZ918" s="168"/>
      <c r="BA918" s="168"/>
      <c r="BB918" s="168"/>
      <c r="BC918" s="168"/>
      <c r="BD918" s="49">
        <v>739</v>
      </c>
      <c r="BE918" s="145"/>
      <c r="BF918" s="145"/>
      <c r="BG918" s="145"/>
      <c r="BH918" s="145"/>
      <c r="BI918" s="145"/>
      <c r="BJ918" s="145"/>
      <c r="BK918" s="145"/>
      <c r="BL918" s="145"/>
      <c r="BM918" s="145"/>
      <c r="BN918" s="145"/>
      <c r="BO918" s="145"/>
      <c r="BP918" s="145"/>
      <c r="BQ918" s="145"/>
      <c r="BR918" s="145"/>
      <c r="BS918" s="145"/>
      <c r="BT918" s="145"/>
      <c r="BU918" s="145"/>
      <c r="BV918" s="145"/>
      <c r="BW918" s="145"/>
      <c r="BX918" s="145"/>
      <c r="BY918" s="145"/>
      <c r="BZ918" s="145"/>
      <c r="CA918" s="145"/>
      <c r="CB918" s="145"/>
      <c r="CC918" s="145"/>
      <c r="CD918" s="145"/>
      <c r="CE918" s="145"/>
      <c r="CF918" s="145"/>
      <c r="CG918" s="145"/>
      <c r="CH918" s="145"/>
      <c r="CI918" s="145"/>
      <c r="CJ918" s="145"/>
      <c r="CK918" s="145"/>
      <c r="CL918" s="145"/>
      <c r="CM918" s="145"/>
      <c r="CN918" s="145"/>
      <c r="CO918" s="145"/>
      <c r="CP918" s="145"/>
      <c r="CQ918" s="145"/>
      <c r="CR918" s="145"/>
      <c r="CS918" s="145"/>
      <c r="CT918" s="145"/>
      <c r="CU918" s="145"/>
      <c r="CV918" s="145"/>
      <c r="CW918" s="145"/>
      <c r="CX918" s="145"/>
      <c r="CY918" s="145"/>
      <c r="CZ918" s="145"/>
      <c r="DA918" s="145"/>
      <c r="DB918" s="145"/>
      <c r="DC918" s="145"/>
      <c r="DD918" s="145"/>
      <c r="DE918" s="145"/>
      <c r="DF918" s="145"/>
      <c r="DG918" s="145"/>
      <c r="DH918" s="145"/>
      <c r="DI918" s="145"/>
      <c r="DJ918" s="145"/>
      <c r="DK918" s="145"/>
      <c r="DL918" s="145"/>
      <c r="DM918" s="145"/>
      <c r="DN918" s="145"/>
      <c r="DO918" s="145"/>
      <c r="DP918" s="145"/>
      <c r="DQ918" s="145"/>
      <c r="DR918" s="145"/>
      <c r="DS918" s="145"/>
      <c r="DT918" s="145"/>
      <c r="DU918" s="145"/>
      <c r="DV918" s="145"/>
      <c r="DW918" s="145"/>
      <c r="DX918" s="145"/>
      <c r="DY918" s="145"/>
      <c r="DZ918" s="145"/>
      <c r="EA918" s="145"/>
      <c r="EB918" s="145"/>
      <c r="EC918" s="145"/>
      <c r="ED918" s="145"/>
      <c r="EE918" s="145"/>
      <c r="EF918" s="145"/>
      <c r="EG918" s="145"/>
      <c r="EH918" s="145"/>
      <c r="EI918" s="145"/>
      <c r="EJ918" s="145"/>
      <c r="EK918" s="145"/>
      <c r="EL918" s="145"/>
      <c r="EM918" s="145"/>
      <c r="EN918" s="145"/>
      <c r="EO918" s="145"/>
      <c r="EP918" s="145"/>
      <c r="EQ918" s="145"/>
      <c r="ER918" s="145"/>
      <c r="ES918" s="145"/>
      <c r="ET918" s="145"/>
      <c r="EU918" s="145"/>
      <c r="EV918" s="145"/>
      <c r="EW918" s="145"/>
      <c r="EX918" s="145"/>
      <c r="EY918" s="145"/>
      <c r="EZ918" s="145"/>
      <c r="FA918" s="145"/>
      <c r="FB918" s="145"/>
      <c r="FC918" s="145"/>
      <c r="FD918" s="145"/>
      <c r="FE918" s="145"/>
      <c r="FF918" s="145"/>
      <c r="FG918" s="145"/>
      <c r="FH918" s="145"/>
      <c r="FI918" s="145"/>
      <c r="FJ918" s="145"/>
      <c r="FK918" s="145"/>
      <c r="FL918" s="145"/>
      <c r="FM918" s="145"/>
      <c r="FN918" s="145"/>
      <c r="FO918" s="145"/>
      <c r="FP918" s="145"/>
      <c r="FQ918" s="145"/>
      <c r="FR918" s="145"/>
      <c r="FS918" s="145"/>
      <c r="FT918" s="145"/>
      <c r="FU918" s="145"/>
      <c r="FV918" s="145"/>
      <c r="FW918" s="145"/>
      <c r="FX918" s="145"/>
      <c r="FY918" s="145"/>
      <c r="FZ918" s="145"/>
      <c r="GA918" s="145"/>
      <c r="GB918" s="145"/>
      <c r="GC918" s="145"/>
      <c r="GD918" s="145"/>
      <c r="GE918" s="145"/>
      <c r="GF918" s="145"/>
      <c r="GG918" s="145"/>
      <c r="GH918" s="145"/>
      <c r="GI918" s="145"/>
      <c r="GJ918" s="145"/>
      <c r="GK918" s="145"/>
      <c r="GL918" s="145"/>
      <c r="GM918" s="145"/>
      <c r="GN918" s="145"/>
      <c r="GO918" s="145"/>
      <c r="GP918" s="145"/>
      <c r="GQ918" s="145"/>
      <c r="GR918" s="145"/>
      <c r="GS918" s="145"/>
      <c r="GT918" s="145"/>
      <c r="GU918" s="145"/>
      <c r="GV918" s="145"/>
      <c r="GW918" s="145"/>
      <c r="GX918" s="145"/>
      <c r="GY918" s="145"/>
      <c r="GZ918" s="145"/>
      <c r="HA918" s="145"/>
      <c r="HB918" s="145"/>
      <c r="HC918" s="145"/>
      <c r="HD918" s="145"/>
      <c r="HE918" s="145"/>
      <c r="HF918" s="145"/>
      <c r="HG918" s="145"/>
      <c r="HH918" s="145"/>
      <c r="HI918" s="145"/>
      <c r="HJ918" s="145"/>
      <c r="HK918" s="145"/>
      <c r="HL918" s="145"/>
      <c r="HM918" s="145"/>
      <c r="HN918" s="145"/>
      <c r="HO918" s="145"/>
      <c r="HP918" s="145"/>
      <c r="HQ918" s="145"/>
      <c r="HR918" s="145"/>
      <c r="HS918" s="145"/>
      <c r="HT918" s="145"/>
      <c r="HU918" s="145"/>
      <c r="HV918" s="145"/>
      <c r="HW918" s="145"/>
      <c r="HX918" s="145"/>
      <c r="HY918" s="145"/>
      <c r="HZ918" s="145"/>
      <c r="IA918" s="145"/>
      <c r="IB918" s="145"/>
      <c r="IC918" s="145"/>
      <c r="ID918" s="145"/>
      <c r="IE918" s="145"/>
      <c r="IF918" s="145"/>
      <c r="IG918" s="145"/>
      <c r="IH918" s="145"/>
      <c r="II918" s="145"/>
      <c r="IJ918" s="145"/>
      <c r="IK918" s="145"/>
      <c r="IL918" s="145"/>
      <c r="IM918" s="145"/>
      <c r="IN918" s="145"/>
      <c r="IO918" s="145"/>
      <c r="IP918" s="145"/>
      <c r="IQ918" s="145"/>
      <c r="IR918" s="145"/>
      <c r="IS918" s="145"/>
      <c r="IT918" s="145"/>
      <c r="IU918" s="145"/>
      <c r="IV918" s="145"/>
      <c r="IW918" s="145"/>
    </row>
    <row r="919" spans="1:257" ht="12.95" customHeight="1">
      <c r="A919" s="73" t="s">
        <v>333</v>
      </c>
      <c r="B919" s="228"/>
      <c r="C919" s="228"/>
      <c r="D919" s="143">
        <v>210033862</v>
      </c>
      <c r="E919" s="231" t="s">
        <v>3703</v>
      </c>
      <c r="F919" s="233">
        <v>22100563</v>
      </c>
      <c r="G919" s="169"/>
      <c r="H919" s="169" t="s">
        <v>2684</v>
      </c>
      <c r="I919" s="170" t="s">
        <v>2681</v>
      </c>
      <c r="J919" s="169" t="s">
        <v>2685</v>
      </c>
      <c r="K919" s="169" t="s">
        <v>104</v>
      </c>
      <c r="L919" s="158"/>
      <c r="M919" s="170"/>
      <c r="N919" s="171" t="s">
        <v>106</v>
      </c>
      <c r="O919" s="171" t="s">
        <v>107</v>
      </c>
      <c r="P919" s="169" t="s">
        <v>108</v>
      </c>
      <c r="Q919" s="462" t="s">
        <v>2156</v>
      </c>
      <c r="R919" s="169" t="s">
        <v>110</v>
      </c>
      <c r="S919" s="171" t="s">
        <v>107</v>
      </c>
      <c r="T919" s="169" t="s">
        <v>122</v>
      </c>
      <c r="U919" s="169" t="s">
        <v>112</v>
      </c>
      <c r="V919" s="171">
        <v>60</v>
      </c>
      <c r="W919" s="170" t="s">
        <v>113</v>
      </c>
      <c r="X919" s="171"/>
      <c r="Y919" s="171"/>
      <c r="Z919" s="171"/>
      <c r="AA919" s="172"/>
      <c r="AB919" s="173">
        <v>90</v>
      </c>
      <c r="AC919" s="173">
        <v>10</v>
      </c>
      <c r="AD919" s="174" t="s">
        <v>129</v>
      </c>
      <c r="AE919" s="169" t="s">
        <v>115</v>
      </c>
      <c r="AF919" s="175">
        <v>2</v>
      </c>
      <c r="AG919" s="176">
        <v>283877.5</v>
      </c>
      <c r="AH919" s="164">
        <f t="shared" si="55"/>
        <v>567755</v>
      </c>
      <c r="AI919" s="165">
        <f t="shared" si="54"/>
        <v>635885.60000000009</v>
      </c>
      <c r="AJ919" s="166"/>
      <c r="AK919" s="166"/>
      <c r="AL919" s="166"/>
      <c r="AM919" s="177" t="s">
        <v>116</v>
      </c>
      <c r="AN919" s="169"/>
      <c r="AO919" s="169"/>
      <c r="AP919" s="169"/>
      <c r="AQ919" s="169"/>
      <c r="AR919" s="169" t="s">
        <v>2688</v>
      </c>
      <c r="AS919" s="169"/>
      <c r="AT919" s="169"/>
      <c r="AU919" s="169"/>
      <c r="AV919" s="87"/>
      <c r="AW919" s="87"/>
      <c r="AX919" s="87"/>
      <c r="AY919" s="87"/>
      <c r="AZ919" s="168"/>
      <c r="BA919" s="168"/>
      <c r="BB919" s="168"/>
      <c r="BC919" s="168"/>
      <c r="BD919" s="49">
        <v>740</v>
      </c>
    </row>
    <row r="920" spans="1:257" ht="12.95" customHeight="1">
      <c r="A920" s="73" t="s">
        <v>333</v>
      </c>
      <c r="B920" s="228"/>
      <c r="C920" s="228"/>
      <c r="D920" s="143">
        <v>210035318</v>
      </c>
      <c r="E920" s="231" t="s">
        <v>3704</v>
      </c>
      <c r="F920" s="233">
        <v>22100564</v>
      </c>
      <c r="G920" s="169"/>
      <c r="H920" s="169" t="s">
        <v>2684</v>
      </c>
      <c r="I920" s="170" t="s">
        <v>2681</v>
      </c>
      <c r="J920" s="169" t="s">
        <v>2685</v>
      </c>
      <c r="K920" s="169" t="s">
        <v>104</v>
      </c>
      <c r="L920" s="158"/>
      <c r="M920" s="170"/>
      <c r="N920" s="171" t="s">
        <v>106</v>
      </c>
      <c r="O920" s="171" t="s">
        <v>107</v>
      </c>
      <c r="P920" s="169" t="s">
        <v>108</v>
      </c>
      <c r="Q920" s="462" t="s">
        <v>2156</v>
      </c>
      <c r="R920" s="169" t="s">
        <v>110</v>
      </c>
      <c r="S920" s="171" t="s">
        <v>107</v>
      </c>
      <c r="T920" s="169" t="s">
        <v>122</v>
      </c>
      <c r="U920" s="169" t="s">
        <v>112</v>
      </c>
      <c r="V920" s="171">
        <v>60</v>
      </c>
      <c r="W920" s="170" t="s">
        <v>113</v>
      </c>
      <c r="X920" s="171"/>
      <c r="Y920" s="171"/>
      <c r="Z920" s="171"/>
      <c r="AA920" s="172"/>
      <c r="AB920" s="173">
        <v>90</v>
      </c>
      <c r="AC920" s="173">
        <v>10</v>
      </c>
      <c r="AD920" s="174" t="s">
        <v>129</v>
      </c>
      <c r="AE920" s="169" t="s">
        <v>115</v>
      </c>
      <c r="AF920" s="175">
        <v>7</v>
      </c>
      <c r="AG920" s="176">
        <v>144095</v>
      </c>
      <c r="AH920" s="164">
        <f t="shared" si="55"/>
        <v>1008665</v>
      </c>
      <c r="AI920" s="165">
        <f t="shared" si="54"/>
        <v>1129704.8</v>
      </c>
      <c r="AJ920" s="166"/>
      <c r="AK920" s="166"/>
      <c r="AL920" s="166"/>
      <c r="AM920" s="177" t="s">
        <v>116</v>
      </c>
      <c r="AN920" s="169"/>
      <c r="AO920" s="169"/>
      <c r="AP920" s="169"/>
      <c r="AQ920" s="169"/>
      <c r="AR920" s="169" t="s">
        <v>2689</v>
      </c>
      <c r="AS920" s="169"/>
      <c r="AT920" s="169"/>
      <c r="AU920" s="169"/>
      <c r="AV920" s="87"/>
      <c r="AW920" s="87"/>
      <c r="AX920" s="87"/>
      <c r="AY920" s="87"/>
      <c r="AZ920" s="168"/>
      <c r="BA920" s="168"/>
      <c r="BB920" s="168"/>
      <c r="BC920" s="168"/>
      <c r="BD920" s="49">
        <v>741</v>
      </c>
      <c r="BE920" s="118"/>
      <c r="BF920" s="118"/>
      <c r="BG920" s="118"/>
      <c r="BH920" s="118"/>
      <c r="BI920" s="118"/>
      <c r="BJ920" s="118"/>
      <c r="BK920" s="118"/>
      <c r="BL920" s="118"/>
      <c r="BM920" s="118"/>
      <c r="BN920" s="118"/>
      <c r="BO920" s="118"/>
      <c r="BP920" s="118"/>
      <c r="BQ920" s="118"/>
      <c r="BR920" s="118"/>
      <c r="BS920" s="118"/>
      <c r="BT920" s="118"/>
      <c r="BU920" s="118"/>
      <c r="BV920" s="118"/>
      <c r="BW920" s="118"/>
      <c r="BX920" s="118"/>
      <c r="BY920" s="118"/>
      <c r="BZ920" s="118"/>
      <c r="CA920" s="118"/>
      <c r="CB920" s="118"/>
      <c r="CC920" s="118"/>
      <c r="CD920" s="118"/>
      <c r="CE920" s="118"/>
      <c r="CF920" s="118"/>
      <c r="CG920" s="118"/>
      <c r="CH920" s="118"/>
      <c r="CI920" s="118"/>
      <c r="CJ920" s="118"/>
      <c r="CK920" s="118"/>
      <c r="CL920" s="118"/>
      <c r="CM920" s="118"/>
      <c r="CN920" s="118"/>
      <c r="CO920" s="118"/>
      <c r="CP920" s="118"/>
      <c r="CQ920" s="118"/>
      <c r="CR920" s="118"/>
      <c r="CS920" s="118"/>
      <c r="CT920" s="118"/>
      <c r="CU920" s="118"/>
      <c r="CV920" s="118"/>
      <c r="CW920" s="118"/>
      <c r="CX920" s="118"/>
      <c r="CY920" s="118"/>
      <c r="CZ920" s="118"/>
      <c r="DA920" s="118"/>
      <c r="DB920" s="118"/>
      <c r="DC920" s="118"/>
      <c r="DD920" s="118"/>
      <c r="DE920" s="118"/>
      <c r="DF920" s="118"/>
      <c r="DG920" s="118"/>
      <c r="DH920" s="118"/>
      <c r="DI920" s="118"/>
      <c r="DJ920" s="118"/>
      <c r="DK920" s="118"/>
      <c r="DL920" s="118"/>
      <c r="DM920" s="118"/>
      <c r="DN920" s="118"/>
      <c r="DO920" s="118"/>
      <c r="DP920" s="118"/>
      <c r="DQ920" s="118"/>
      <c r="DR920" s="118"/>
      <c r="DS920" s="118"/>
      <c r="DT920" s="118"/>
      <c r="DU920" s="118"/>
      <c r="DV920" s="118"/>
      <c r="DW920" s="118"/>
      <c r="DX920" s="118"/>
      <c r="DY920" s="118"/>
      <c r="DZ920" s="118"/>
      <c r="EA920" s="118"/>
      <c r="EB920" s="118"/>
      <c r="EC920" s="118"/>
      <c r="ED920" s="118"/>
      <c r="EE920" s="118"/>
      <c r="EF920" s="118"/>
      <c r="EG920" s="118"/>
      <c r="EH920" s="118"/>
      <c r="EI920" s="118"/>
      <c r="EJ920" s="118"/>
      <c r="EK920" s="118"/>
      <c r="EL920" s="118"/>
      <c r="EM920" s="118"/>
      <c r="EN920" s="118"/>
      <c r="EO920" s="118"/>
      <c r="EP920" s="118"/>
      <c r="EQ920" s="118"/>
      <c r="ER920" s="118"/>
      <c r="ES920" s="118"/>
      <c r="ET920" s="118"/>
      <c r="EU920" s="118"/>
      <c r="EV920" s="118"/>
      <c r="EW920" s="118"/>
      <c r="EX920" s="118"/>
      <c r="EY920" s="118"/>
      <c r="EZ920" s="118"/>
      <c r="FA920" s="118"/>
      <c r="FB920" s="118"/>
      <c r="FC920" s="118"/>
      <c r="FD920" s="118"/>
      <c r="FE920" s="118"/>
      <c r="FF920" s="118"/>
      <c r="FG920" s="118"/>
      <c r="FH920" s="118"/>
      <c r="FI920" s="118"/>
      <c r="FJ920" s="118"/>
      <c r="FK920" s="118"/>
      <c r="FL920" s="118"/>
      <c r="FM920" s="118"/>
      <c r="FN920" s="118"/>
      <c r="FO920" s="118"/>
      <c r="FP920" s="118"/>
      <c r="FQ920" s="118"/>
      <c r="FR920" s="118"/>
      <c r="FS920" s="118"/>
      <c r="FT920" s="118"/>
      <c r="FU920" s="118"/>
      <c r="FV920" s="118"/>
      <c r="FW920" s="118"/>
      <c r="FX920" s="118"/>
      <c r="FY920" s="118"/>
      <c r="FZ920" s="118"/>
      <c r="GA920" s="118"/>
      <c r="GB920" s="118"/>
      <c r="GC920" s="118"/>
      <c r="GD920" s="118"/>
      <c r="GE920" s="118"/>
      <c r="GF920" s="118"/>
      <c r="GG920" s="118"/>
      <c r="GH920" s="118"/>
      <c r="GI920" s="118"/>
      <c r="GJ920" s="118"/>
      <c r="GK920" s="118"/>
      <c r="GL920" s="118"/>
      <c r="GM920" s="118"/>
      <c r="GN920" s="118"/>
      <c r="GO920" s="118"/>
      <c r="GP920" s="118"/>
      <c r="GQ920" s="118"/>
      <c r="GR920" s="118"/>
      <c r="GS920" s="118"/>
      <c r="GT920" s="118"/>
      <c r="GU920" s="118"/>
      <c r="GV920" s="118"/>
      <c r="GW920" s="118"/>
      <c r="GX920" s="118"/>
      <c r="GY920" s="118"/>
      <c r="GZ920" s="118"/>
      <c r="HA920" s="118"/>
      <c r="HB920" s="118"/>
      <c r="HC920" s="118"/>
      <c r="HD920" s="118"/>
      <c r="HE920" s="118"/>
      <c r="HF920" s="118"/>
      <c r="HG920" s="118"/>
      <c r="HH920" s="118"/>
      <c r="HI920" s="118"/>
      <c r="HJ920" s="118"/>
      <c r="HK920" s="118"/>
      <c r="HL920" s="118"/>
      <c r="HM920" s="118"/>
      <c r="HN920" s="118"/>
      <c r="HO920" s="118"/>
      <c r="HP920" s="118"/>
      <c r="HQ920" s="118"/>
      <c r="HR920" s="118"/>
      <c r="HS920" s="118"/>
      <c r="HT920" s="118"/>
      <c r="HU920" s="118"/>
      <c r="HV920" s="118"/>
      <c r="HW920" s="118"/>
      <c r="HX920" s="118"/>
      <c r="HY920" s="118"/>
      <c r="HZ920" s="118"/>
      <c r="IA920" s="118"/>
      <c r="IB920" s="118"/>
      <c r="IC920" s="118"/>
      <c r="ID920" s="118"/>
      <c r="IE920" s="118"/>
      <c r="IF920" s="118"/>
      <c r="IG920" s="118"/>
      <c r="IH920" s="118"/>
      <c r="II920" s="118"/>
      <c r="IJ920" s="118"/>
      <c r="IK920" s="118"/>
      <c r="IL920" s="118"/>
      <c r="IM920" s="118"/>
      <c r="IN920" s="118"/>
      <c r="IO920" s="118"/>
      <c r="IP920" s="118"/>
      <c r="IQ920" s="118"/>
      <c r="IR920" s="118"/>
      <c r="IS920" s="118"/>
      <c r="IT920" s="118"/>
      <c r="IU920" s="118"/>
      <c r="IV920" s="118"/>
      <c r="IW920" s="118"/>
    </row>
    <row r="921" spans="1:257" ht="12.95" customHeight="1">
      <c r="A921" s="73" t="s">
        <v>350</v>
      </c>
      <c r="B921" s="228"/>
      <c r="C921" s="228"/>
      <c r="D921" s="143">
        <v>220034765</v>
      </c>
      <c r="E921" s="231" t="s">
        <v>3705</v>
      </c>
      <c r="F921" s="233">
        <v>22100694</v>
      </c>
      <c r="G921" s="37"/>
      <c r="H921" s="37" t="s">
        <v>2690</v>
      </c>
      <c r="I921" s="37" t="s">
        <v>2691</v>
      </c>
      <c r="J921" s="37" t="s">
        <v>2692</v>
      </c>
      <c r="K921" s="37" t="s">
        <v>104</v>
      </c>
      <c r="L921" s="158" t="s">
        <v>105</v>
      </c>
      <c r="M921" s="37"/>
      <c r="N921" s="39" t="s">
        <v>106</v>
      </c>
      <c r="O921" s="39" t="s">
        <v>107</v>
      </c>
      <c r="P921" s="37" t="s">
        <v>108</v>
      </c>
      <c r="Q921" s="39" t="s">
        <v>435</v>
      </c>
      <c r="R921" s="37" t="s">
        <v>110</v>
      </c>
      <c r="S921" s="39" t="s">
        <v>107</v>
      </c>
      <c r="T921" s="37" t="s">
        <v>122</v>
      </c>
      <c r="U921" s="37" t="s">
        <v>112</v>
      </c>
      <c r="V921" s="89">
        <v>60</v>
      </c>
      <c r="W921" s="37" t="s">
        <v>113</v>
      </c>
      <c r="X921" s="39"/>
      <c r="Y921" s="39"/>
      <c r="Z921" s="39"/>
      <c r="AA921" s="60"/>
      <c r="AB921" s="38">
        <v>90</v>
      </c>
      <c r="AC921" s="38">
        <v>10</v>
      </c>
      <c r="AD921" s="162" t="s">
        <v>129</v>
      </c>
      <c r="AE921" s="186" t="s">
        <v>115</v>
      </c>
      <c r="AF921" s="163">
        <v>11</v>
      </c>
      <c r="AG921" s="92">
        <v>262500</v>
      </c>
      <c r="AH921" s="164">
        <f t="shared" si="55"/>
        <v>2887500</v>
      </c>
      <c r="AI921" s="165">
        <f t="shared" si="54"/>
        <v>3234000.0000000005</v>
      </c>
      <c r="AJ921" s="166"/>
      <c r="AK921" s="166"/>
      <c r="AL921" s="166"/>
      <c r="AM921" s="35" t="s">
        <v>116</v>
      </c>
      <c r="AN921" s="37"/>
      <c r="AO921" s="37"/>
      <c r="AP921" s="37"/>
      <c r="AQ921" s="37"/>
      <c r="AR921" s="37" t="s">
        <v>2693</v>
      </c>
      <c r="AS921" s="37"/>
      <c r="AT921" s="37"/>
      <c r="AU921" s="37"/>
      <c r="AV921" s="87"/>
      <c r="AW921" s="87"/>
      <c r="AX921" s="87"/>
      <c r="AY921" s="87"/>
      <c r="AZ921" s="168"/>
      <c r="BA921" s="168"/>
      <c r="BB921" s="168"/>
      <c r="BC921" s="168"/>
      <c r="BD921" s="49">
        <v>742</v>
      </c>
      <c r="BE921" s="118"/>
      <c r="BF921" s="118"/>
      <c r="BG921" s="118"/>
      <c r="BH921" s="118"/>
      <c r="BI921" s="118"/>
      <c r="BJ921" s="118"/>
      <c r="BK921" s="118"/>
      <c r="BL921" s="118"/>
      <c r="BM921" s="118"/>
      <c r="BN921" s="118"/>
      <c r="BO921" s="118"/>
      <c r="BP921" s="118"/>
      <c r="BQ921" s="118"/>
      <c r="BR921" s="118"/>
      <c r="BS921" s="118"/>
      <c r="BT921" s="118"/>
      <c r="BU921" s="118"/>
      <c r="BV921" s="118"/>
      <c r="BW921" s="118"/>
      <c r="BX921" s="118"/>
      <c r="BY921" s="118"/>
      <c r="BZ921" s="118"/>
      <c r="CA921" s="118"/>
      <c r="CB921" s="118"/>
      <c r="CC921" s="118"/>
      <c r="CD921" s="118"/>
      <c r="CE921" s="118"/>
      <c r="CF921" s="118"/>
      <c r="CG921" s="118"/>
      <c r="CH921" s="118"/>
      <c r="CI921" s="118"/>
      <c r="CJ921" s="118"/>
      <c r="CK921" s="118"/>
      <c r="CL921" s="118"/>
      <c r="CM921" s="118"/>
      <c r="CN921" s="118"/>
      <c r="CO921" s="118"/>
      <c r="CP921" s="118"/>
      <c r="CQ921" s="118"/>
      <c r="CR921" s="118"/>
      <c r="CS921" s="118"/>
      <c r="CT921" s="118"/>
      <c r="CU921" s="118"/>
      <c r="CV921" s="118"/>
      <c r="CW921" s="118"/>
      <c r="CX921" s="118"/>
      <c r="CY921" s="118"/>
      <c r="CZ921" s="118"/>
      <c r="DA921" s="118"/>
      <c r="DB921" s="118"/>
      <c r="DC921" s="118"/>
      <c r="DD921" s="118"/>
      <c r="DE921" s="118"/>
      <c r="DF921" s="118"/>
      <c r="DG921" s="118"/>
      <c r="DH921" s="118"/>
      <c r="DI921" s="118"/>
      <c r="DJ921" s="118"/>
      <c r="DK921" s="118"/>
      <c r="DL921" s="118"/>
      <c r="DM921" s="118"/>
      <c r="DN921" s="118"/>
      <c r="DO921" s="118"/>
      <c r="DP921" s="118"/>
      <c r="DQ921" s="118"/>
      <c r="DR921" s="118"/>
      <c r="DS921" s="118"/>
      <c r="DT921" s="118"/>
      <c r="DU921" s="118"/>
      <c r="DV921" s="118"/>
      <c r="DW921" s="118"/>
      <c r="DX921" s="118"/>
      <c r="DY921" s="118"/>
      <c r="DZ921" s="118"/>
      <c r="EA921" s="118"/>
      <c r="EB921" s="118"/>
      <c r="EC921" s="118"/>
      <c r="ED921" s="118"/>
      <c r="EE921" s="118"/>
      <c r="EF921" s="118"/>
      <c r="EG921" s="118"/>
      <c r="EH921" s="118"/>
      <c r="EI921" s="118"/>
      <c r="EJ921" s="118"/>
      <c r="EK921" s="118"/>
      <c r="EL921" s="118"/>
      <c r="EM921" s="118"/>
      <c r="EN921" s="118"/>
      <c r="EO921" s="118"/>
      <c r="EP921" s="118"/>
      <c r="EQ921" s="118"/>
      <c r="ER921" s="118"/>
      <c r="ES921" s="118"/>
      <c r="ET921" s="118"/>
      <c r="EU921" s="118"/>
      <c r="EV921" s="118"/>
      <c r="EW921" s="118"/>
      <c r="EX921" s="118"/>
      <c r="EY921" s="118"/>
      <c r="EZ921" s="118"/>
      <c r="FA921" s="118"/>
      <c r="FB921" s="118"/>
      <c r="FC921" s="118"/>
      <c r="FD921" s="118"/>
      <c r="FE921" s="118"/>
      <c r="FF921" s="118"/>
      <c r="FG921" s="118"/>
      <c r="FH921" s="118"/>
      <c r="FI921" s="118"/>
      <c r="FJ921" s="118"/>
      <c r="FK921" s="118"/>
      <c r="FL921" s="118"/>
      <c r="FM921" s="118"/>
      <c r="FN921" s="118"/>
      <c r="FO921" s="118"/>
      <c r="FP921" s="118"/>
      <c r="FQ921" s="118"/>
      <c r="FR921" s="118"/>
      <c r="FS921" s="118"/>
      <c r="FT921" s="118"/>
      <c r="FU921" s="118"/>
      <c r="FV921" s="118"/>
      <c r="FW921" s="118"/>
      <c r="FX921" s="118"/>
      <c r="FY921" s="118"/>
      <c r="FZ921" s="118"/>
      <c r="GA921" s="118"/>
      <c r="GB921" s="118"/>
      <c r="GC921" s="118"/>
      <c r="GD921" s="118"/>
      <c r="GE921" s="118"/>
      <c r="GF921" s="118"/>
      <c r="GG921" s="118"/>
      <c r="GH921" s="118"/>
      <c r="GI921" s="118"/>
      <c r="GJ921" s="118"/>
      <c r="GK921" s="118"/>
      <c r="GL921" s="118"/>
      <c r="GM921" s="118"/>
      <c r="GN921" s="118"/>
      <c r="GO921" s="118"/>
      <c r="GP921" s="118"/>
      <c r="GQ921" s="118"/>
      <c r="GR921" s="118"/>
      <c r="GS921" s="118"/>
      <c r="GT921" s="118"/>
      <c r="GU921" s="118"/>
      <c r="GV921" s="118"/>
      <c r="GW921" s="118"/>
      <c r="GX921" s="118"/>
      <c r="GY921" s="118"/>
      <c r="GZ921" s="118"/>
      <c r="HA921" s="118"/>
      <c r="HB921" s="118"/>
      <c r="HC921" s="118"/>
      <c r="HD921" s="118"/>
      <c r="HE921" s="118"/>
      <c r="HF921" s="118"/>
      <c r="HG921" s="118"/>
      <c r="HH921" s="118"/>
      <c r="HI921" s="118"/>
      <c r="HJ921" s="118"/>
      <c r="HK921" s="118"/>
      <c r="HL921" s="118"/>
      <c r="HM921" s="118"/>
      <c r="HN921" s="118"/>
      <c r="HO921" s="118"/>
      <c r="HP921" s="118"/>
      <c r="HQ921" s="118"/>
      <c r="HR921" s="118"/>
      <c r="HS921" s="118"/>
      <c r="HT921" s="118"/>
      <c r="HU921" s="118"/>
      <c r="HV921" s="118"/>
      <c r="HW921" s="118"/>
      <c r="HX921" s="118"/>
      <c r="HY921" s="118"/>
      <c r="HZ921" s="118"/>
      <c r="IA921" s="118"/>
      <c r="IB921" s="118"/>
      <c r="IC921" s="118"/>
      <c r="ID921" s="118"/>
      <c r="IE921" s="118"/>
      <c r="IF921" s="118"/>
      <c r="IG921" s="118"/>
      <c r="IH921" s="118"/>
      <c r="II921" s="118"/>
      <c r="IJ921" s="118"/>
      <c r="IK921" s="118"/>
      <c r="IL921" s="118"/>
      <c r="IM921" s="118"/>
      <c r="IN921" s="118"/>
      <c r="IO921" s="118"/>
      <c r="IP921" s="118"/>
      <c r="IQ921" s="118"/>
      <c r="IR921" s="118"/>
      <c r="IS921" s="118"/>
      <c r="IT921" s="118"/>
      <c r="IU921" s="118"/>
      <c r="IV921" s="118"/>
      <c r="IW921" s="118"/>
    </row>
    <row r="922" spans="1:257" ht="12.95" customHeight="1">
      <c r="A922" s="73" t="s">
        <v>350</v>
      </c>
      <c r="B922" s="228"/>
      <c r="C922" s="228"/>
      <c r="D922" s="143">
        <v>220034669</v>
      </c>
      <c r="E922" s="231" t="s">
        <v>3706</v>
      </c>
      <c r="F922" s="233">
        <v>22100695</v>
      </c>
      <c r="G922" s="37"/>
      <c r="H922" s="37" t="s">
        <v>2694</v>
      </c>
      <c r="I922" s="37" t="s">
        <v>2691</v>
      </c>
      <c r="J922" s="37" t="s">
        <v>2695</v>
      </c>
      <c r="K922" s="37" t="s">
        <v>104</v>
      </c>
      <c r="L922" s="158" t="s">
        <v>105</v>
      </c>
      <c r="M922" s="37"/>
      <c r="N922" s="39" t="s">
        <v>106</v>
      </c>
      <c r="O922" s="39" t="s">
        <v>107</v>
      </c>
      <c r="P922" s="37" t="s">
        <v>108</v>
      </c>
      <c r="Q922" s="39" t="s">
        <v>435</v>
      </c>
      <c r="R922" s="37" t="s">
        <v>110</v>
      </c>
      <c r="S922" s="39" t="s">
        <v>107</v>
      </c>
      <c r="T922" s="37" t="s">
        <v>122</v>
      </c>
      <c r="U922" s="37" t="s">
        <v>112</v>
      </c>
      <c r="V922" s="89">
        <v>60</v>
      </c>
      <c r="W922" s="37" t="s">
        <v>113</v>
      </c>
      <c r="X922" s="39"/>
      <c r="Y922" s="39"/>
      <c r="Z922" s="39"/>
      <c r="AA922" s="60"/>
      <c r="AB922" s="38">
        <v>90</v>
      </c>
      <c r="AC922" s="38">
        <v>10</v>
      </c>
      <c r="AD922" s="162" t="s">
        <v>129</v>
      </c>
      <c r="AE922" s="186" t="s">
        <v>115</v>
      </c>
      <c r="AF922" s="163">
        <v>10</v>
      </c>
      <c r="AG922" s="92">
        <v>282000</v>
      </c>
      <c r="AH922" s="43">
        <v>0</v>
      </c>
      <c r="AI922" s="44">
        <f t="shared" si="54"/>
        <v>0</v>
      </c>
      <c r="AJ922" s="166"/>
      <c r="AK922" s="166"/>
      <c r="AL922" s="166"/>
      <c r="AM922" s="35" t="s">
        <v>116</v>
      </c>
      <c r="AN922" s="37"/>
      <c r="AO922" s="37"/>
      <c r="AP922" s="37"/>
      <c r="AQ922" s="37"/>
      <c r="AR922" s="37" t="s">
        <v>2696</v>
      </c>
      <c r="AS922" s="37"/>
      <c r="AT922" s="37"/>
      <c r="AU922" s="37"/>
      <c r="AV922" s="87"/>
      <c r="AW922" s="87"/>
      <c r="AX922" s="87"/>
      <c r="AY922" s="87"/>
      <c r="AZ922" s="168"/>
      <c r="BA922" s="168"/>
      <c r="BB922" s="168"/>
      <c r="BC922" s="168"/>
      <c r="BD922" s="49">
        <v>743</v>
      </c>
      <c r="BE922" s="83"/>
      <c r="BF922" s="83"/>
      <c r="BG922" s="83"/>
      <c r="BH922" s="83"/>
      <c r="BI922" s="83"/>
      <c r="BJ922" s="83"/>
      <c r="BK922" s="83"/>
      <c r="BL922" s="83"/>
      <c r="BM922" s="83"/>
      <c r="BN922" s="83"/>
      <c r="BO922" s="83"/>
      <c r="BP922" s="83"/>
      <c r="BQ922" s="83"/>
      <c r="BR922" s="83"/>
      <c r="BS922" s="83"/>
      <c r="BT922" s="83"/>
      <c r="BU922" s="83"/>
      <c r="BV922" s="83"/>
      <c r="BW922" s="83"/>
      <c r="BX922" s="83"/>
      <c r="BY922" s="83"/>
      <c r="BZ922" s="83"/>
      <c r="CA922" s="83"/>
      <c r="CB922" s="83"/>
      <c r="CC922" s="83"/>
      <c r="CD922" s="83"/>
      <c r="CE922" s="83"/>
      <c r="CF922" s="83"/>
      <c r="CG922" s="83"/>
      <c r="CH922" s="83"/>
      <c r="CI922" s="83"/>
      <c r="CJ922" s="83"/>
      <c r="CK922" s="83"/>
      <c r="CL922" s="83"/>
      <c r="CM922" s="83"/>
      <c r="CN922" s="83"/>
      <c r="CO922" s="83"/>
      <c r="CP922" s="83"/>
      <c r="CQ922" s="83"/>
      <c r="CR922" s="83"/>
      <c r="CS922" s="83"/>
      <c r="CT922" s="83"/>
      <c r="CU922" s="83"/>
      <c r="CV922" s="83"/>
      <c r="CW922" s="83"/>
      <c r="CX922" s="83"/>
      <c r="CY922" s="83"/>
      <c r="CZ922" s="83"/>
      <c r="DA922" s="83"/>
      <c r="DB922" s="83"/>
      <c r="DC922" s="83"/>
      <c r="DD922" s="83"/>
      <c r="DE922" s="83"/>
      <c r="DF922" s="83"/>
      <c r="DG922" s="83"/>
      <c r="DH922" s="83"/>
      <c r="DI922" s="83"/>
      <c r="DJ922" s="83"/>
      <c r="DK922" s="83"/>
      <c r="DL922" s="83"/>
      <c r="DM922" s="83"/>
      <c r="DN922" s="83"/>
      <c r="DO922" s="83"/>
      <c r="DP922" s="83"/>
      <c r="DQ922" s="83"/>
      <c r="DR922" s="83"/>
      <c r="DS922" s="83"/>
      <c r="DT922" s="83"/>
      <c r="DU922" s="83"/>
      <c r="DV922" s="83"/>
      <c r="DW922" s="83"/>
      <c r="DX922" s="83"/>
      <c r="DY922" s="83"/>
      <c r="DZ922" s="83"/>
      <c r="EA922" s="83"/>
      <c r="EB922" s="83"/>
      <c r="EC922" s="83"/>
      <c r="ED922" s="83"/>
      <c r="EE922" s="83"/>
      <c r="EF922" s="83"/>
      <c r="EG922" s="83"/>
      <c r="EH922" s="83"/>
      <c r="EI922" s="83"/>
      <c r="EJ922" s="83"/>
      <c r="EK922" s="83"/>
      <c r="EL922" s="83"/>
      <c r="EM922" s="83"/>
      <c r="EN922" s="83"/>
      <c r="EO922" s="83"/>
      <c r="EP922" s="83"/>
      <c r="EQ922" s="83"/>
      <c r="ER922" s="83"/>
      <c r="ES922" s="83"/>
      <c r="ET922" s="83"/>
      <c r="EU922" s="83"/>
      <c r="EV922" s="83"/>
      <c r="EW922" s="83"/>
      <c r="EX922" s="83"/>
      <c r="EY922" s="83"/>
      <c r="EZ922" s="83"/>
      <c r="FA922" s="83"/>
      <c r="FB922" s="83"/>
      <c r="FC922" s="83"/>
      <c r="FD922" s="83"/>
      <c r="FE922" s="83"/>
      <c r="FF922" s="83"/>
      <c r="FG922" s="83"/>
      <c r="FH922" s="83"/>
      <c r="FI922" s="83"/>
      <c r="FJ922" s="83"/>
      <c r="FK922" s="83"/>
      <c r="FL922" s="83"/>
      <c r="FM922" s="83"/>
      <c r="FN922" s="83"/>
      <c r="FO922" s="83"/>
      <c r="FP922" s="83"/>
      <c r="FQ922" s="83"/>
      <c r="FR922" s="83"/>
      <c r="FS922" s="83"/>
      <c r="FT922" s="83"/>
      <c r="FU922" s="83"/>
      <c r="FV922" s="83"/>
      <c r="FW922" s="83"/>
      <c r="FX922" s="83"/>
      <c r="FY922" s="83"/>
      <c r="FZ922" s="83"/>
      <c r="GA922" s="83"/>
      <c r="GB922" s="83"/>
      <c r="GC922" s="83"/>
      <c r="GD922" s="83"/>
      <c r="GE922" s="83"/>
      <c r="GF922" s="83"/>
      <c r="GG922" s="83"/>
      <c r="GH922" s="83"/>
      <c r="GI922" s="83"/>
      <c r="GJ922" s="83"/>
      <c r="GK922" s="83"/>
      <c r="GL922" s="83"/>
      <c r="GM922" s="83"/>
      <c r="GN922" s="83"/>
      <c r="GO922" s="83"/>
      <c r="GP922" s="83"/>
      <c r="GQ922" s="83"/>
      <c r="GR922" s="83"/>
      <c r="GS922" s="83"/>
      <c r="GT922" s="83"/>
      <c r="GU922" s="83"/>
      <c r="GV922" s="83"/>
      <c r="GW922" s="83"/>
      <c r="GX922" s="83"/>
      <c r="GY922" s="83"/>
      <c r="GZ922" s="83"/>
      <c r="HA922" s="83"/>
      <c r="HB922" s="83"/>
      <c r="HC922" s="83"/>
      <c r="HD922" s="83"/>
      <c r="HE922" s="83"/>
      <c r="HF922" s="83"/>
      <c r="HG922" s="83"/>
      <c r="HH922" s="83"/>
      <c r="HI922" s="83"/>
      <c r="HJ922" s="83"/>
      <c r="HK922" s="83"/>
      <c r="HL922" s="83"/>
      <c r="HM922" s="83"/>
      <c r="HN922" s="83"/>
      <c r="HO922" s="83"/>
      <c r="HP922" s="83"/>
      <c r="HQ922" s="83"/>
      <c r="HR922" s="83"/>
      <c r="HS922" s="83"/>
      <c r="HT922" s="83"/>
      <c r="HU922" s="83"/>
      <c r="HV922" s="83"/>
      <c r="HW922" s="83"/>
      <c r="HX922" s="83"/>
      <c r="HY922" s="83"/>
      <c r="HZ922" s="83"/>
      <c r="IA922" s="83"/>
      <c r="IB922" s="83"/>
      <c r="IC922" s="83"/>
      <c r="ID922" s="83"/>
      <c r="IE922" s="83"/>
      <c r="IF922" s="83"/>
      <c r="IG922" s="83"/>
      <c r="IH922" s="83"/>
      <c r="II922" s="83"/>
      <c r="IJ922" s="83"/>
      <c r="IK922" s="83"/>
      <c r="IL922" s="83"/>
      <c r="IM922" s="83"/>
      <c r="IN922" s="83"/>
      <c r="IO922" s="83"/>
      <c r="IP922" s="83"/>
      <c r="IQ922" s="83"/>
      <c r="IR922" s="83"/>
      <c r="IS922" s="83"/>
      <c r="IT922" s="83"/>
      <c r="IU922" s="83"/>
      <c r="IV922" s="83"/>
      <c r="IW922" s="83"/>
    </row>
    <row r="923" spans="1:257" ht="12.95" customHeight="1">
      <c r="A923" s="73" t="s">
        <v>350</v>
      </c>
      <c r="B923" s="617"/>
      <c r="C923" s="617"/>
      <c r="D923" s="143">
        <v>220034669</v>
      </c>
      <c r="E923" s="1108" t="s">
        <v>4916</v>
      </c>
      <c r="F923" s="617"/>
      <c r="G923" s="617"/>
      <c r="H923" s="741" t="s">
        <v>2694</v>
      </c>
      <c r="I923" s="741" t="s">
        <v>2691</v>
      </c>
      <c r="J923" s="741" t="s">
        <v>2695</v>
      </c>
      <c r="K923" s="547" t="s">
        <v>104</v>
      </c>
      <c r="L923" s="233" t="s">
        <v>105</v>
      </c>
      <c r="M923" s="547"/>
      <c r="N923" s="76" t="s">
        <v>106</v>
      </c>
      <c r="O923" s="469" t="s">
        <v>107</v>
      </c>
      <c r="P923" s="741" t="s">
        <v>108</v>
      </c>
      <c r="Q923" s="469" t="s">
        <v>2156</v>
      </c>
      <c r="R923" s="547" t="s">
        <v>110</v>
      </c>
      <c r="S923" s="469" t="s">
        <v>107</v>
      </c>
      <c r="T923" s="741" t="s">
        <v>122</v>
      </c>
      <c r="U923" s="741" t="s">
        <v>112</v>
      </c>
      <c r="V923" s="469">
        <v>60</v>
      </c>
      <c r="W923" s="741" t="s">
        <v>113</v>
      </c>
      <c r="X923" s="469"/>
      <c r="Y923" s="469"/>
      <c r="Z923" s="469"/>
      <c r="AA923" s="595">
        <v>0</v>
      </c>
      <c r="AB923" s="472">
        <v>90</v>
      </c>
      <c r="AC923" s="472">
        <v>10</v>
      </c>
      <c r="AD923" s="1106" t="s">
        <v>129</v>
      </c>
      <c r="AE923" s="520" t="s">
        <v>115</v>
      </c>
      <c r="AF923" s="745">
        <v>13</v>
      </c>
      <c r="AG923" s="745">
        <v>282000</v>
      </c>
      <c r="AH923" s="1051">
        <v>3666000</v>
      </c>
      <c r="AI923" s="1051">
        <f t="shared" si="54"/>
        <v>4105920.0000000005</v>
      </c>
      <c r="AJ923" s="1052"/>
      <c r="AK923" s="1053"/>
      <c r="AL923" s="1053"/>
      <c r="AM923" s="466" t="s">
        <v>116</v>
      </c>
      <c r="AN923" s="741"/>
      <c r="AO923" s="741"/>
      <c r="AP923" s="741"/>
      <c r="AQ923" s="741"/>
      <c r="AR923" s="741" t="s">
        <v>2696</v>
      </c>
      <c r="AS923" s="741"/>
      <c r="AT923" s="741"/>
      <c r="AU923" s="741"/>
      <c r="AV923" s="87"/>
      <c r="AW923" s="87"/>
      <c r="AX923" s="87"/>
      <c r="AY923" s="72" t="s">
        <v>3855</v>
      </c>
      <c r="AZ923" s="829"/>
      <c r="BA923" s="366"/>
      <c r="BB923" s="366"/>
      <c r="BC923" s="118" t="e">
        <f>VLOOKUP(#REF!,$E$13:$BD$2009,53,0)</f>
        <v>#REF!</v>
      </c>
      <c r="BD923" s="785" t="e">
        <f>BC923+0.5</f>
        <v>#REF!</v>
      </c>
      <c r="BE923" s="83"/>
      <c r="BF923" s="83"/>
      <c r="BG923" s="83"/>
      <c r="BH923" s="83"/>
      <c r="BI923" s="83"/>
      <c r="BJ923" s="83"/>
      <c r="BK923" s="83"/>
      <c r="BL923" s="83"/>
      <c r="BM923" s="83"/>
      <c r="BN923" s="83"/>
      <c r="BO923" s="83"/>
      <c r="BP923" s="83"/>
      <c r="BQ923" s="83"/>
      <c r="BR923" s="83"/>
      <c r="BS923" s="83"/>
      <c r="BT923" s="83"/>
      <c r="BU923" s="83"/>
      <c r="BV923" s="83"/>
      <c r="BW923" s="83"/>
      <c r="BX923" s="83"/>
      <c r="BY923" s="83"/>
      <c r="BZ923" s="83"/>
      <c r="CA923" s="83"/>
      <c r="CB923" s="83"/>
      <c r="CC923" s="83"/>
      <c r="CD923" s="83"/>
      <c r="CE923" s="83"/>
      <c r="CF923" s="83"/>
      <c r="CG923" s="83"/>
      <c r="CH923" s="83"/>
      <c r="CI923" s="83"/>
      <c r="CJ923" s="83"/>
      <c r="CK923" s="83"/>
      <c r="CL923" s="83"/>
      <c r="CM923" s="83"/>
      <c r="CN923" s="83"/>
      <c r="CO923" s="83"/>
      <c r="CP923" s="83"/>
      <c r="CQ923" s="83"/>
      <c r="CR923" s="83"/>
      <c r="CS923" s="83"/>
      <c r="CT923" s="83"/>
      <c r="CU923" s="83"/>
      <c r="CV923" s="83"/>
      <c r="CW923" s="83"/>
      <c r="CX923" s="83"/>
      <c r="CY923" s="83"/>
      <c r="CZ923" s="83"/>
      <c r="DA923" s="83"/>
      <c r="DB923" s="83"/>
      <c r="DC923" s="83"/>
      <c r="DD923" s="83"/>
      <c r="DE923" s="83"/>
      <c r="DF923" s="83"/>
      <c r="DG923" s="83"/>
      <c r="DH923" s="83"/>
      <c r="DI923" s="83"/>
      <c r="DJ923" s="83"/>
      <c r="DK923" s="83"/>
      <c r="DL923" s="83"/>
      <c r="DM923" s="83"/>
      <c r="DN923" s="83"/>
      <c r="DO923" s="83"/>
      <c r="DP923" s="83"/>
      <c r="DQ923" s="83"/>
      <c r="DR923" s="83"/>
      <c r="DS923" s="83"/>
      <c r="DT923" s="83"/>
      <c r="DU923" s="83"/>
      <c r="DV923" s="83"/>
      <c r="DW923" s="83"/>
      <c r="DX923" s="83"/>
      <c r="DY923" s="83"/>
      <c r="DZ923" s="83"/>
      <c r="EA923" s="83"/>
      <c r="EB923" s="83"/>
      <c r="EC923" s="83"/>
      <c r="ED923" s="83"/>
      <c r="EE923" s="83"/>
      <c r="EF923" s="83"/>
      <c r="EG923" s="83"/>
      <c r="EH923" s="83"/>
      <c r="EI923" s="83"/>
      <c r="EJ923" s="83"/>
      <c r="EK923" s="83"/>
      <c r="EL923" s="83"/>
      <c r="EM923" s="83"/>
      <c r="EN923" s="83"/>
      <c r="EO923" s="83"/>
      <c r="EP923" s="83"/>
      <c r="EQ923" s="83"/>
      <c r="ER923" s="83"/>
      <c r="ES923" s="83"/>
      <c r="ET923" s="83"/>
      <c r="EU923" s="83"/>
      <c r="EV923" s="83"/>
      <c r="EW923" s="83"/>
      <c r="EX923" s="83"/>
      <c r="EY923" s="83"/>
      <c r="EZ923" s="83"/>
      <c r="FA923" s="83"/>
      <c r="FB923" s="83"/>
      <c r="FC923" s="83"/>
      <c r="FD923" s="83"/>
      <c r="FE923" s="83"/>
      <c r="FF923" s="83"/>
      <c r="FG923" s="83"/>
      <c r="FH923" s="83"/>
      <c r="FI923" s="83"/>
      <c r="FJ923" s="83"/>
      <c r="FK923" s="83"/>
      <c r="FL923" s="83"/>
      <c r="FM923" s="83"/>
      <c r="FN923" s="83"/>
      <c r="FO923" s="83"/>
      <c r="FP923" s="83"/>
      <c r="FQ923" s="83"/>
      <c r="FR923" s="83"/>
      <c r="FS923" s="83"/>
      <c r="FT923" s="83"/>
      <c r="FU923" s="83"/>
      <c r="FV923" s="83"/>
      <c r="FW923" s="83"/>
      <c r="FX923" s="83"/>
      <c r="FY923" s="83"/>
      <c r="FZ923" s="83"/>
      <c r="GA923" s="83"/>
      <c r="GB923" s="83"/>
      <c r="GC923" s="83"/>
      <c r="GD923" s="83"/>
      <c r="GE923" s="83"/>
      <c r="GF923" s="83"/>
      <c r="GG923" s="83"/>
      <c r="GH923" s="83"/>
      <c r="GI923" s="83"/>
      <c r="GJ923" s="83"/>
      <c r="GK923" s="83"/>
      <c r="GL923" s="83"/>
      <c r="GM923" s="83"/>
      <c r="GN923" s="83"/>
      <c r="GO923" s="83"/>
      <c r="GP923" s="83"/>
      <c r="GQ923" s="83"/>
      <c r="GR923" s="83"/>
      <c r="GS923" s="83"/>
      <c r="GT923" s="83"/>
      <c r="GU923" s="83"/>
      <c r="GV923" s="83"/>
      <c r="GW923" s="83"/>
      <c r="GX923" s="83"/>
      <c r="GY923" s="83"/>
      <c r="GZ923" s="83"/>
      <c r="HA923" s="83"/>
      <c r="HB923" s="83"/>
      <c r="HC923" s="83"/>
      <c r="HD923" s="83"/>
      <c r="HE923" s="83"/>
      <c r="HF923" s="83"/>
      <c r="HG923" s="83"/>
      <c r="HH923" s="83"/>
      <c r="HI923" s="83"/>
      <c r="HJ923" s="83"/>
      <c r="HK923" s="83"/>
      <c r="HL923" s="83"/>
      <c r="HM923" s="83"/>
      <c r="HN923" s="83"/>
      <c r="HO923" s="83"/>
      <c r="HP923" s="83"/>
      <c r="HQ923" s="83"/>
      <c r="HR923" s="83"/>
      <c r="HS923" s="83"/>
      <c r="HT923" s="83"/>
      <c r="HU923" s="83"/>
      <c r="HV923" s="83"/>
      <c r="HW923" s="83"/>
      <c r="HX923" s="83"/>
      <c r="HY923" s="83"/>
      <c r="HZ923" s="83"/>
      <c r="IA923" s="83"/>
      <c r="IB923" s="83"/>
      <c r="IC923" s="83"/>
      <c r="ID923" s="83"/>
      <c r="IE923" s="83"/>
      <c r="IF923" s="83"/>
      <c r="IG923" s="83"/>
      <c r="IH923" s="83"/>
      <c r="II923" s="83"/>
      <c r="IJ923" s="83"/>
      <c r="IK923" s="83"/>
      <c r="IL923" s="83"/>
      <c r="IM923" s="83"/>
      <c r="IN923" s="83"/>
      <c r="IO923" s="83"/>
      <c r="IP923" s="83"/>
      <c r="IQ923" s="83"/>
      <c r="IR923" s="83"/>
      <c r="IS923" s="83"/>
      <c r="IT923" s="83"/>
      <c r="IU923" s="83"/>
      <c r="IV923" s="83"/>
      <c r="IW923" s="83"/>
    </row>
    <row r="924" spans="1:257" ht="12.95" customHeight="1">
      <c r="A924" s="73" t="s">
        <v>350</v>
      </c>
      <c r="B924" s="228"/>
      <c r="C924" s="228"/>
      <c r="D924" s="143">
        <v>250002229</v>
      </c>
      <c r="E924" s="231" t="s">
        <v>1542</v>
      </c>
      <c r="F924" s="233">
        <v>22100696</v>
      </c>
      <c r="G924" s="37"/>
      <c r="H924" s="37" t="s">
        <v>2697</v>
      </c>
      <c r="I924" s="37" t="s">
        <v>205</v>
      </c>
      <c r="J924" s="37" t="s">
        <v>2698</v>
      </c>
      <c r="K924" s="37" t="s">
        <v>104</v>
      </c>
      <c r="L924" s="158" t="s">
        <v>105</v>
      </c>
      <c r="M924" s="37"/>
      <c r="N924" s="39" t="s">
        <v>106</v>
      </c>
      <c r="O924" s="39" t="s">
        <v>107</v>
      </c>
      <c r="P924" s="37" t="s">
        <v>108</v>
      </c>
      <c r="Q924" s="39" t="s">
        <v>435</v>
      </c>
      <c r="R924" s="37" t="s">
        <v>110</v>
      </c>
      <c r="S924" s="39" t="s">
        <v>107</v>
      </c>
      <c r="T924" s="37" t="s">
        <v>122</v>
      </c>
      <c r="U924" s="37" t="s">
        <v>112</v>
      </c>
      <c r="V924" s="89">
        <v>60</v>
      </c>
      <c r="W924" s="37" t="s">
        <v>113</v>
      </c>
      <c r="X924" s="39"/>
      <c r="Y924" s="39"/>
      <c r="Z924" s="39"/>
      <c r="AA924" s="60"/>
      <c r="AB924" s="38">
        <v>90</v>
      </c>
      <c r="AC924" s="38">
        <v>10</v>
      </c>
      <c r="AD924" s="162" t="s">
        <v>129</v>
      </c>
      <c r="AE924" s="186" t="s">
        <v>115</v>
      </c>
      <c r="AF924" s="163">
        <v>60</v>
      </c>
      <c r="AG924" s="92">
        <v>1287.28</v>
      </c>
      <c r="AH924" s="164">
        <f>AF924*AG924</f>
        <v>77236.800000000003</v>
      </c>
      <c r="AI924" s="165">
        <f t="shared" si="54"/>
        <v>86505.216000000015</v>
      </c>
      <c r="AJ924" s="166"/>
      <c r="AK924" s="166"/>
      <c r="AL924" s="166"/>
      <c r="AM924" s="35" t="s">
        <v>116</v>
      </c>
      <c r="AN924" s="37"/>
      <c r="AO924" s="37"/>
      <c r="AP924" s="37"/>
      <c r="AQ924" s="37"/>
      <c r="AR924" s="37" t="s">
        <v>2699</v>
      </c>
      <c r="AS924" s="37"/>
      <c r="AT924" s="37"/>
      <c r="AU924" s="37"/>
      <c r="AV924" s="87"/>
      <c r="AW924" s="87"/>
      <c r="AX924" s="87"/>
      <c r="AY924" s="87"/>
      <c r="AZ924" s="168"/>
      <c r="BA924" s="168"/>
      <c r="BB924" s="168"/>
      <c r="BC924" s="168"/>
      <c r="BD924" s="49">
        <v>744</v>
      </c>
      <c r="BE924" s="83"/>
      <c r="BF924" s="83"/>
      <c r="BG924" s="83"/>
      <c r="BH924" s="83"/>
      <c r="BI924" s="83"/>
      <c r="BJ924" s="83"/>
      <c r="BK924" s="83"/>
      <c r="BL924" s="83"/>
      <c r="BM924" s="83"/>
      <c r="BN924" s="83"/>
      <c r="BO924" s="83"/>
      <c r="BP924" s="83"/>
      <c r="BQ924" s="83"/>
      <c r="BR924" s="83"/>
      <c r="BS924" s="83"/>
      <c r="BT924" s="83"/>
      <c r="BU924" s="83"/>
      <c r="BV924" s="83"/>
      <c r="BW924" s="83"/>
      <c r="BX924" s="83"/>
      <c r="BY924" s="83"/>
      <c r="BZ924" s="83"/>
      <c r="CA924" s="83"/>
      <c r="CB924" s="83"/>
      <c r="CC924" s="83"/>
      <c r="CD924" s="83"/>
      <c r="CE924" s="83"/>
      <c r="CF924" s="83"/>
      <c r="CG924" s="83"/>
      <c r="CH924" s="83"/>
      <c r="CI924" s="83"/>
      <c r="CJ924" s="83"/>
      <c r="CK924" s="83"/>
      <c r="CL924" s="83"/>
      <c r="CM924" s="83"/>
      <c r="CN924" s="83"/>
      <c r="CO924" s="83"/>
      <c r="CP924" s="83"/>
      <c r="CQ924" s="83"/>
      <c r="CR924" s="83"/>
      <c r="CS924" s="83"/>
      <c r="CT924" s="83"/>
      <c r="CU924" s="83"/>
      <c r="CV924" s="83"/>
      <c r="CW924" s="83"/>
      <c r="CX924" s="83"/>
      <c r="CY924" s="83"/>
      <c r="CZ924" s="83"/>
      <c r="DA924" s="83"/>
      <c r="DB924" s="83"/>
      <c r="DC924" s="83"/>
      <c r="DD924" s="83"/>
      <c r="DE924" s="83"/>
      <c r="DF924" s="83"/>
      <c r="DG924" s="83"/>
      <c r="DH924" s="83"/>
      <c r="DI924" s="83"/>
      <c r="DJ924" s="83"/>
      <c r="DK924" s="83"/>
      <c r="DL924" s="83"/>
      <c r="DM924" s="83"/>
      <c r="DN924" s="83"/>
      <c r="DO924" s="83"/>
      <c r="DP924" s="83"/>
      <c r="DQ924" s="83"/>
      <c r="DR924" s="83"/>
      <c r="DS924" s="83"/>
      <c r="DT924" s="83"/>
      <c r="DU924" s="83"/>
      <c r="DV924" s="83"/>
      <c r="DW924" s="83"/>
      <c r="DX924" s="83"/>
      <c r="DY924" s="83"/>
      <c r="DZ924" s="83"/>
      <c r="EA924" s="83"/>
      <c r="EB924" s="83"/>
      <c r="EC924" s="83"/>
      <c r="ED924" s="83"/>
      <c r="EE924" s="83"/>
      <c r="EF924" s="83"/>
      <c r="EG924" s="83"/>
      <c r="EH924" s="83"/>
      <c r="EI924" s="83"/>
      <c r="EJ924" s="83"/>
      <c r="EK924" s="83"/>
      <c r="EL924" s="83"/>
      <c r="EM924" s="83"/>
      <c r="EN924" s="83"/>
      <c r="EO924" s="83"/>
      <c r="EP924" s="83"/>
      <c r="EQ924" s="83"/>
      <c r="ER924" s="83"/>
      <c r="ES924" s="83"/>
      <c r="ET924" s="83"/>
      <c r="EU924" s="83"/>
      <c r="EV924" s="83"/>
      <c r="EW924" s="83"/>
      <c r="EX924" s="83"/>
      <c r="EY924" s="83"/>
      <c r="EZ924" s="83"/>
      <c r="FA924" s="83"/>
      <c r="FB924" s="83"/>
      <c r="FC924" s="83"/>
      <c r="FD924" s="83"/>
      <c r="FE924" s="83"/>
      <c r="FF924" s="83"/>
      <c r="FG924" s="83"/>
      <c r="FH924" s="83"/>
      <c r="FI924" s="83"/>
      <c r="FJ924" s="83"/>
      <c r="FK924" s="83"/>
      <c r="FL924" s="83"/>
      <c r="FM924" s="83"/>
      <c r="FN924" s="83"/>
      <c r="FO924" s="83"/>
      <c r="FP924" s="83"/>
      <c r="FQ924" s="83"/>
      <c r="FR924" s="83"/>
      <c r="FS924" s="83"/>
      <c r="FT924" s="83"/>
      <c r="FU924" s="83"/>
      <c r="FV924" s="83"/>
      <c r="FW924" s="83"/>
      <c r="FX924" s="83"/>
      <c r="FY924" s="83"/>
      <c r="FZ924" s="83"/>
      <c r="GA924" s="83"/>
      <c r="GB924" s="83"/>
      <c r="GC924" s="83"/>
      <c r="GD924" s="83"/>
      <c r="GE924" s="83"/>
      <c r="GF924" s="83"/>
      <c r="GG924" s="83"/>
      <c r="GH924" s="83"/>
      <c r="GI924" s="83"/>
      <c r="GJ924" s="83"/>
      <c r="GK924" s="83"/>
      <c r="GL924" s="83"/>
      <c r="GM924" s="83"/>
      <c r="GN924" s="83"/>
      <c r="GO924" s="83"/>
      <c r="GP924" s="83"/>
      <c r="GQ924" s="83"/>
      <c r="GR924" s="83"/>
      <c r="GS924" s="83"/>
      <c r="GT924" s="83"/>
      <c r="GU924" s="83"/>
      <c r="GV924" s="83"/>
      <c r="GW924" s="83"/>
      <c r="GX924" s="83"/>
      <c r="GY924" s="83"/>
      <c r="GZ924" s="83"/>
      <c r="HA924" s="83"/>
      <c r="HB924" s="83"/>
      <c r="HC924" s="83"/>
      <c r="HD924" s="83"/>
      <c r="HE924" s="83"/>
      <c r="HF924" s="83"/>
      <c r="HG924" s="83"/>
      <c r="HH924" s="83"/>
      <c r="HI924" s="83"/>
      <c r="HJ924" s="83"/>
      <c r="HK924" s="83"/>
      <c r="HL924" s="83"/>
      <c r="HM924" s="83"/>
      <c r="HN924" s="83"/>
      <c r="HO924" s="83"/>
      <c r="HP924" s="83"/>
      <c r="HQ924" s="83"/>
      <c r="HR924" s="83"/>
      <c r="HS924" s="83"/>
      <c r="HT924" s="83"/>
      <c r="HU924" s="83"/>
      <c r="HV924" s="83"/>
      <c r="HW924" s="83"/>
      <c r="HX924" s="83"/>
      <c r="HY924" s="83"/>
      <c r="HZ924" s="83"/>
      <c r="IA924" s="83"/>
      <c r="IB924" s="83"/>
      <c r="IC924" s="83"/>
      <c r="ID924" s="83"/>
      <c r="IE924" s="83"/>
      <c r="IF924" s="83"/>
      <c r="IG924" s="83"/>
      <c r="IH924" s="83"/>
      <c r="II924" s="83"/>
      <c r="IJ924" s="83"/>
      <c r="IK924" s="83"/>
      <c r="IL924" s="83"/>
      <c r="IM924" s="83"/>
      <c r="IN924" s="83"/>
      <c r="IO924" s="83"/>
      <c r="IP924" s="83"/>
      <c r="IQ924" s="83"/>
      <c r="IR924" s="83"/>
      <c r="IS924" s="83"/>
      <c r="IT924" s="83"/>
      <c r="IU924" s="83"/>
      <c r="IV924" s="83"/>
      <c r="IW924" s="83"/>
    </row>
    <row r="925" spans="1:257" ht="12.95" customHeight="1">
      <c r="A925" s="73" t="s">
        <v>319</v>
      </c>
      <c r="B925" s="228"/>
      <c r="C925" s="228"/>
      <c r="D925" s="143">
        <v>270006745</v>
      </c>
      <c r="E925" s="231" t="s">
        <v>3707</v>
      </c>
      <c r="F925" s="233">
        <v>22100486</v>
      </c>
      <c r="G925" s="59"/>
      <c r="H925" s="59" t="s">
        <v>2700</v>
      </c>
      <c r="I925" s="59" t="s">
        <v>2701</v>
      </c>
      <c r="J925" s="59" t="s">
        <v>2702</v>
      </c>
      <c r="K925" s="59" t="s">
        <v>104</v>
      </c>
      <c r="L925" s="158" t="s">
        <v>105</v>
      </c>
      <c r="M925" s="59"/>
      <c r="N925" s="178" t="s">
        <v>106</v>
      </c>
      <c r="O925" s="178" t="s">
        <v>107</v>
      </c>
      <c r="P925" s="59" t="s">
        <v>108</v>
      </c>
      <c r="Q925" s="178" t="s">
        <v>1094</v>
      </c>
      <c r="R925" s="59" t="s">
        <v>110</v>
      </c>
      <c r="S925" s="178" t="s">
        <v>107</v>
      </c>
      <c r="T925" s="59" t="s">
        <v>122</v>
      </c>
      <c r="U925" s="59" t="s">
        <v>112</v>
      </c>
      <c r="V925" s="179">
        <v>60</v>
      </c>
      <c r="W925" s="59" t="s">
        <v>113</v>
      </c>
      <c r="X925" s="178"/>
      <c r="Y925" s="178"/>
      <c r="Z925" s="178"/>
      <c r="AA925" s="180"/>
      <c r="AB925" s="181">
        <v>90</v>
      </c>
      <c r="AC925" s="181">
        <v>10</v>
      </c>
      <c r="AD925" s="182" t="s">
        <v>129</v>
      </c>
      <c r="AE925" s="183" t="s">
        <v>115</v>
      </c>
      <c r="AF925" s="184">
        <v>2795</v>
      </c>
      <c r="AG925" s="185">
        <v>149.5</v>
      </c>
      <c r="AH925" s="164">
        <f>AF925*AG925</f>
        <v>417852.5</v>
      </c>
      <c r="AI925" s="165">
        <f t="shared" si="54"/>
        <v>467994.80000000005</v>
      </c>
      <c r="AJ925" s="166"/>
      <c r="AK925" s="166"/>
      <c r="AL925" s="166"/>
      <c r="AM925" s="51" t="s">
        <v>116</v>
      </c>
      <c r="AN925" s="59"/>
      <c r="AO925" s="59"/>
      <c r="AP925" s="59"/>
      <c r="AQ925" s="59"/>
      <c r="AR925" s="59" t="s">
        <v>2703</v>
      </c>
      <c r="AS925" s="59"/>
      <c r="AT925" s="59"/>
      <c r="AU925" s="59"/>
      <c r="AV925" s="87"/>
      <c r="AW925" s="87"/>
      <c r="AX925" s="87"/>
      <c r="AY925" s="87"/>
      <c r="AZ925" s="168"/>
      <c r="BA925" s="168"/>
      <c r="BB925" s="168"/>
      <c r="BC925" s="168"/>
      <c r="BD925" s="49">
        <v>745</v>
      </c>
      <c r="BE925" s="83"/>
      <c r="BF925" s="83"/>
      <c r="BG925" s="83"/>
      <c r="BH925" s="83"/>
      <c r="BI925" s="83"/>
      <c r="BJ925" s="83"/>
      <c r="BK925" s="83"/>
      <c r="BL925" s="83"/>
      <c r="BM925" s="83"/>
      <c r="BN925" s="83"/>
      <c r="BO925" s="83"/>
      <c r="BP925" s="83"/>
      <c r="BQ925" s="83"/>
      <c r="BR925" s="83"/>
      <c r="BS925" s="83"/>
      <c r="BT925" s="83"/>
      <c r="BU925" s="83"/>
      <c r="BV925" s="83"/>
      <c r="BW925" s="83"/>
      <c r="BX925" s="83"/>
      <c r="BY925" s="83"/>
      <c r="BZ925" s="83"/>
      <c r="CA925" s="83"/>
      <c r="CB925" s="83"/>
      <c r="CC925" s="83"/>
      <c r="CD925" s="83"/>
      <c r="CE925" s="83"/>
      <c r="CF925" s="83"/>
      <c r="CG925" s="83"/>
      <c r="CH925" s="83"/>
      <c r="CI925" s="83"/>
      <c r="CJ925" s="83"/>
      <c r="CK925" s="83"/>
      <c r="CL925" s="83"/>
      <c r="CM925" s="83"/>
      <c r="CN925" s="83"/>
      <c r="CO925" s="83"/>
      <c r="CP925" s="83"/>
      <c r="CQ925" s="83"/>
      <c r="CR925" s="83"/>
      <c r="CS925" s="83"/>
      <c r="CT925" s="83"/>
      <c r="CU925" s="83"/>
      <c r="CV925" s="83"/>
      <c r="CW925" s="83"/>
      <c r="CX925" s="83"/>
      <c r="CY925" s="83"/>
      <c r="CZ925" s="83"/>
      <c r="DA925" s="83"/>
      <c r="DB925" s="83"/>
      <c r="DC925" s="83"/>
      <c r="DD925" s="83"/>
      <c r="DE925" s="83"/>
      <c r="DF925" s="83"/>
      <c r="DG925" s="83"/>
      <c r="DH925" s="83"/>
      <c r="DI925" s="83"/>
      <c r="DJ925" s="83"/>
      <c r="DK925" s="83"/>
      <c r="DL925" s="83"/>
      <c r="DM925" s="83"/>
      <c r="DN925" s="83"/>
      <c r="DO925" s="83"/>
      <c r="DP925" s="83"/>
      <c r="DQ925" s="83"/>
      <c r="DR925" s="83"/>
      <c r="DS925" s="83"/>
      <c r="DT925" s="83"/>
      <c r="DU925" s="83"/>
      <c r="DV925" s="83"/>
      <c r="DW925" s="83"/>
      <c r="DX925" s="83"/>
      <c r="DY925" s="83"/>
      <c r="DZ925" s="83"/>
      <c r="EA925" s="83"/>
      <c r="EB925" s="83"/>
      <c r="EC925" s="83"/>
      <c r="ED925" s="83"/>
      <c r="EE925" s="83"/>
      <c r="EF925" s="83"/>
      <c r="EG925" s="83"/>
      <c r="EH925" s="83"/>
      <c r="EI925" s="83"/>
      <c r="EJ925" s="83"/>
      <c r="EK925" s="83"/>
      <c r="EL925" s="83"/>
      <c r="EM925" s="83"/>
      <c r="EN925" s="83"/>
      <c r="EO925" s="83"/>
      <c r="EP925" s="83"/>
      <c r="EQ925" s="83"/>
      <c r="ER925" s="83"/>
      <c r="ES925" s="83"/>
      <c r="ET925" s="83"/>
      <c r="EU925" s="83"/>
      <c r="EV925" s="83"/>
      <c r="EW925" s="83"/>
      <c r="EX925" s="83"/>
      <c r="EY925" s="83"/>
      <c r="EZ925" s="83"/>
      <c r="FA925" s="83"/>
      <c r="FB925" s="83"/>
      <c r="FC925" s="83"/>
      <c r="FD925" s="83"/>
      <c r="FE925" s="83"/>
      <c r="FF925" s="83"/>
      <c r="FG925" s="83"/>
      <c r="FH925" s="83"/>
      <c r="FI925" s="83"/>
      <c r="FJ925" s="83"/>
      <c r="FK925" s="83"/>
      <c r="FL925" s="83"/>
      <c r="FM925" s="83"/>
      <c r="FN925" s="83"/>
      <c r="FO925" s="83"/>
      <c r="FP925" s="83"/>
      <c r="FQ925" s="83"/>
      <c r="FR925" s="83"/>
      <c r="FS925" s="83"/>
      <c r="FT925" s="83"/>
      <c r="FU925" s="83"/>
      <c r="FV925" s="83"/>
      <c r="FW925" s="83"/>
      <c r="FX925" s="83"/>
      <c r="FY925" s="83"/>
      <c r="FZ925" s="83"/>
      <c r="GA925" s="83"/>
      <c r="GB925" s="83"/>
      <c r="GC925" s="83"/>
      <c r="GD925" s="83"/>
      <c r="GE925" s="83"/>
      <c r="GF925" s="83"/>
      <c r="GG925" s="83"/>
      <c r="GH925" s="83"/>
      <c r="GI925" s="83"/>
      <c r="GJ925" s="83"/>
      <c r="GK925" s="83"/>
      <c r="GL925" s="83"/>
      <c r="GM925" s="83"/>
      <c r="GN925" s="83"/>
      <c r="GO925" s="83"/>
      <c r="GP925" s="83"/>
      <c r="GQ925" s="83"/>
      <c r="GR925" s="83"/>
      <c r="GS925" s="83"/>
      <c r="GT925" s="83"/>
      <c r="GU925" s="83"/>
      <c r="GV925" s="83"/>
      <c r="GW925" s="83"/>
      <c r="GX925" s="83"/>
      <c r="GY925" s="83"/>
      <c r="GZ925" s="83"/>
      <c r="HA925" s="83"/>
      <c r="HB925" s="83"/>
      <c r="HC925" s="83"/>
      <c r="HD925" s="83"/>
      <c r="HE925" s="83"/>
      <c r="HF925" s="83"/>
      <c r="HG925" s="83"/>
      <c r="HH925" s="83"/>
      <c r="HI925" s="83"/>
      <c r="HJ925" s="83"/>
      <c r="HK925" s="83"/>
      <c r="HL925" s="83"/>
      <c r="HM925" s="83"/>
      <c r="HN925" s="83"/>
      <c r="HO925" s="83"/>
      <c r="HP925" s="83"/>
      <c r="HQ925" s="83"/>
      <c r="HR925" s="83"/>
      <c r="HS925" s="83"/>
      <c r="HT925" s="83"/>
      <c r="HU925" s="83"/>
      <c r="HV925" s="83"/>
      <c r="HW925" s="83"/>
      <c r="HX925" s="83"/>
      <c r="HY925" s="83"/>
      <c r="HZ925" s="83"/>
      <c r="IA925" s="83"/>
      <c r="IB925" s="83"/>
      <c r="IC925" s="83"/>
      <c r="ID925" s="83"/>
      <c r="IE925" s="83"/>
      <c r="IF925" s="83"/>
      <c r="IG925" s="83"/>
      <c r="IH925" s="83"/>
      <c r="II925" s="83"/>
      <c r="IJ925" s="83"/>
      <c r="IK925" s="83"/>
      <c r="IL925" s="83"/>
      <c r="IM925" s="83"/>
      <c r="IN925" s="83"/>
      <c r="IO925" s="83"/>
      <c r="IP925" s="83"/>
      <c r="IQ925" s="83"/>
      <c r="IR925" s="83"/>
      <c r="IS925" s="83"/>
      <c r="IT925" s="83"/>
      <c r="IU925" s="83"/>
      <c r="IV925" s="83"/>
      <c r="IW925" s="83"/>
    </row>
    <row r="926" spans="1:257" ht="12.95" customHeight="1">
      <c r="A926" s="73" t="s">
        <v>350</v>
      </c>
      <c r="B926" s="228"/>
      <c r="C926" s="228"/>
      <c r="D926" s="143">
        <v>220034748</v>
      </c>
      <c r="E926" s="231" t="s">
        <v>3708</v>
      </c>
      <c r="F926" s="233">
        <v>22100697</v>
      </c>
      <c r="G926" s="37"/>
      <c r="H926" s="37" t="s">
        <v>2704</v>
      </c>
      <c r="I926" s="37" t="s">
        <v>2705</v>
      </c>
      <c r="J926" s="37" t="s">
        <v>2706</v>
      </c>
      <c r="K926" s="37" t="s">
        <v>104</v>
      </c>
      <c r="L926" s="158" t="s">
        <v>105</v>
      </c>
      <c r="M926" s="37"/>
      <c r="N926" s="39" t="s">
        <v>106</v>
      </c>
      <c r="O926" s="39" t="s">
        <v>107</v>
      </c>
      <c r="P926" s="37" t="s">
        <v>108</v>
      </c>
      <c r="Q926" s="39" t="s">
        <v>435</v>
      </c>
      <c r="R926" s="37" t="s">
        <v>110</v>
      </c>
      <c r="S926" s="39" t="s">
        <v>107</v>
      </c>
      <c r="T926" s="37" t="s">
        <v>122</v>
      </c>
      <c r="U926" s="37" t="s">
        <v>112</v>
      </c>
      <c r="V926" s="89">
        <v>60</v>
      </c>
      <c r="W926" s="37" t="s">
        <v>113</v>
      </c>
      <c r="X926" s="39"/>
      <c r="Y926" s="39"/>
      <c r="Z926" s="39"/>
      <c r="AA926" s="60"/>
      <c r="AB926" s="38">
        <v>90</v>
      </c>
      <c r="AC926" s="38">
        <v>10</v>
      </c>
      <c r="AD926" s="162" t="s">
        <v>129</v>
      </c>
      <c r="AE926" s="186" t="s">
        <v>115</v>
      </c>
      <c r="AF926" s="163">
        <v>18</v>
      </c>
      <c r="AG926" s="92">
        <v>87780</v>
      </c>
      <c r="AH926" s="164">
        <f>AF926*AG926</f>
        <v>1580040</v>
      </c>
      <c r="AI926" s="165">
        <f t="shared" si="54"/>
        <v>1769644.8000000003</v>
      </c>
      <c r="AJ926" s="166"/>
      <c r="AK926" s="166"/>
      <c r="AL926" s="166"/>
      <c r="AM926" s="35" t="s">
        <v>116</v>
      </c>
      <c r="AN926" s="37"/>
      <c r="AO926" s="37"/>
      <c r="AP926" s="37"/>
      <c r="AQ926" s="37"/>
      <c r="AR926" s="37" t="s">
        <v>2707</v>
      </c>
      <c r="AS926" s="37"/>
      <c r="AT926" s="37"/>
      <c r="AU926" s="37"/>
      <c r="AV926" s="87"/>
      <c r="AW926" s="87"/>
      <c r="AX926" s="87"/>
      <c r="AY926" s="87"/>
      <c r="AZ926" s="168"/>
      <c r="BA926" s="168"/>
      <c r="BB926" s="168"/>
      <c r="BC926" s="168"/>
      <c r="BD926" s="49">
        <v>746</v>
      </c>
      <c r="BE926" s="83"/>
      <c r="BF926" s="83"/>
      <c r="BG926" s="83"/>
      <c r="BH926" s="83"/>
      <c r="BI926" s="83"/>
      <c r="BJ926" s="83"/>
      <c r="BK926" s="83"/>
      <c r="BL926" s="83"/>
      <c r="BM926" s="83"/>
      <c r="BN926" s="83"/>
      <c r="BO926" s="83"/>
      <c r="BP926" s="83"/>
      <c r="BQ926" s="83"/>
      <c r="BR926" s="83"/>
      <c r="BS926" s="83"/>
      <c r="BT926" s="83"/>
      <c r="BU926" s="83"/>
      <c r="BV926" s="83"/>
      <c r="BW926" s="83"/>
      <c r="BX926" s="83"/>
      <c r="BY926" s="83"/>
      <c r="BZ926" s="83"/>
      <c r="CA926" s="83"/>
      <c r="CB926" s="83"/>
      <c r="CC926" s="83"/>
      <c r="CD926" s="83"/>
      <c r="CE926" s="83"/>
      <c r="CF926" s="83"/>
      <c r="CG926" s="83"/>
      <c r="CH926" s="83"/>
      <c r="CI926" s="83"/>
      <c r="CJ926" s="83"/>
      <c r="CK926" s="83"/>
      <c r="CL926" s="83"/>
      <c r="CM926" s="83"/>
      <c r="CN926" s="83"/>
      <c r="CO926" s="83"/>
      <c r="CP926" s="83"/>
      <c r="CQ926" s="83"/>
      <c r="CR926" s="83"/>
      <c r="CS926" s="83"/>
      <c r="CT926" s="83"/>
      <c r="CU926" s="83"/>
      <c r="CV926" s="83"/>
      <c r="CW926" s="83"/>
      <c r="CX926" s="83"/>
      <c r="CY926" s="83"/>
      <c r="CZ926" s="83"/>
      <c r="DA926" s="83"/>
      <c r="DB926" s="83"/>
      <c r="DC926" s="83"/>
      <c r="DD926" s="83"/>
      <c r="DE926" s="83"/>
      <c r="DF926" s="83"/>
      <c r="DG926" s="83"/>
      <c r="DH926" s="83"/>
      <c r="DI926" s="83"/>
      <c r="DJ926" s="83"/>
      <c r="DK926" s="83"/>
      <c r="DL926" s="83"/>
      <c r="DM926" s="83"/>
      <c r="DN926" s="83"/>
      <c r="DO926" s="83"/>
      <c r="DP926" s="83"/>
      <c r="DQ926" s="83"/>
      <c r="DR926" s="83"/>
      <c r="DS926" s="83"/>
      <c r="DT926" s="83"/>
      <c r="DU926" s="83"/>
      <c r="DV926" s="83"/>
      <c r="DW926" s="83"/>
      <c r="DX926" s="83"/>
      <c r="DY926" s="83"/>
      <c r="DZ926" s="83"/>
      <c r="EA926" s="83"/>
      <c r="EB926" s="83"/>
      <c r="EC926" s="83"/>
      <c r="ED926" s="83"/>
      <c r="EE926" s="83"/>
      <c r="EF926" s="83"/>
      <c r="EG926" s="83"/>
      <c r="EH926" s="83"/>
      <c r="EI926" s="83"/>
      <c r="EJ926" s="83"/>
      <c r="EK926" s="83"/>
      <c r="EL926" s="83"/>
      <c r="EM926" s="83"/>
      <c r="EN926" s="83"/>
      <c r="EO926" s="83"/>
      <c r="EP926" s="83"/>
      <c r="EQ926" s="83"/>
      <c r="ER926" s="83"/>
      <c r="ES926" s="83"/>
      <c r="ET926" s="83"/>
      <c r="EU926" s="83"/>
      <c r="EV926" s="83"/>
      <c r="EW926" s="83"/>
      <c r="EX926" s="83"/>
      <c r="EY926" s="83"/>
      <c r="EZ926" s="83"/>
      <c r="FA926" s="83"/>
      <c r="FB926" s="83"/>
      <c r="FC926" s="83"/>
      <c r="FD926" s="83"/>
      <c r="FE926" s="83"/>
      <c r="FF926" s="83"/>
      <c r="FG926" s="83"/>
      <c r="FH926" s="83"/>
      <c r="FI926" s="83"/>
      <c r="FJ926" s="83"/>
      <c r="FK926" s="83"/>
      <c r="FL926" s="83"/>
      <c r="FM926" s="83"/>
      <c r="FN926" s="83"/>
      <c r="FO926" s="83"/>
      <c r="FP926" s="83"/>
      <c r="FQ926" s="83"/>
      <c r="FR926" s="83"/>
      <c r="FS926" s="83"/>
      <c r="FT926" s="83"/>
      <c r="FU926" s="83"/>
      <c r="FV926" s="83"/>
      <c r="FW926" s="83"/>
      <c r="FX926" s="83"/>
      <c r="FY926" s="83"/>
      <c r="FZ926" s="83"/>
      <c r="GA926" s="83"/>
      <c r="GB926" s="83"/>
      <c r="GC926" s="83"/>
      <c r="GD926" s="83"/>
      <c r="GE926" s="83"/>
      <c r="GF926" s="83"/>
      <c r="GG926" s="83"/>
      <c r="GH926" s="83"/>
      <c r="GI926" s="83"/>
      <c r="GJ926" s="83"/>
      <c r="GK926" s="83"/>
      <c r="GL926" s="83"/>
      <c r="GM926" s="83"/>
      <c r="GN926" s="83"/>
      <c r="GO926" s="83"/>
      <c r="GP926" s="83"/>
      <c r="GQ926" s="83"/>
      <c r="GR926" s="83"/>
      <c r="GS926" s="83"/>
      <c r="GT926" s="83"/>
      <c r="GU926" s="83"/>
      <c r="GV926" s="83"/>
      <c r="GW926" s="83"/>
      <c r="GX926" s="83"/>
      <c r="GY926" s="83"/>
      <c r="GZ926" s="83"/>
      <c r="HA926" s="83"/>
      <c r="HB926" s="83"/>
      <c r="HC926" s="83"/>
      <c r="HD926" s="83"/>
      <c r="HE926" s="83"/>
      <c r="HF926" s="83"/>
      <c r="HG926" s="83"/>
      <c r="HH926" s="83"/>
      <c r="HI926" s="83"/>
      <c r="HJ926" s="83"/>
      <c r="HK926" s="83"/>
      <c r="HL926" s="83"/>
      <c r="HM926" s="83"/>
      <c r="HN926" s="83"/>
      <c r="HO926" s="83"/>
      <c r="HP926" s="83"/>
      <c r="HQ926" s="83"/>
      <c r="HR926" s="83"/>
      <c r="HS926" s="83"/>
      <c r="HT926" s="83"/>
      <c r="HU926" s="83"/>
      <c r="HV926" s="83"/>
      <c r="HW926" s="83"/>
      <c r="HX926" s="83"/>
      <c r="HY926" s="83"/>
      <c r="HZ926" s="83"/>
      <c r="IA926" s="83"/>
      <c r="IB926" s="83"/>
      <c r="IC926" s="83"/>
      <c r="ID926" s="83"/>
      <c r="IE926" s="83"/>
      <c r="IF926" s="83"/>
      <c r="IG926" s="83"/>
      <c r="IH926" s="83"/>
      <c r="II926" s="83"/>
      <c r="IJ926" s="83"/>
      <c r="IK926" s="83"/>
      <c r="IL926" s="83"/>
      <c r="IM926" s="83"/>
      <c r="IN926" s="83"/>
      <c r="IO926" s="83"/>
      <c r="IP926" s="83"/>
      <c r="IQ926" s="83"/>
      <c r="IR926" s="83"/>
      <c r="IS926" s="83"/>
      <c r="IT926" s="83"/>
      <c r="IU926" s="83"/>
      <c r="IV926" s="83"/>
      <c r="IW926" s="83"/>
    </row>
    <row r="927" spans="1:257" ht="12.95" customHeight="1">
      <c r="A927" s="73" t="s">
        <v>333</v>
      </c>
      <c r="B927" s="228"/>
      <c r="C927" s="228"/>
      <c r="D927" s="143">
        <v>210031475</v>
      </c>
      <c r="E927" s="231" t="s">
        <v>3709</v>
      </c>
      <c r="F927" s="233">
        <v>22100596</v>
      </c>
      <c r="G927" s="157"/>
      <c r="H927" s="157" t="s">
        <v>2708</v>
      </c>
      <c r="I927" s="37" t="s">
        <v>2709</v>
      </c>
      <c r="J927" s="157" t="s">
        <v>372</v>
      </c>
      <c r="K927" s="157" t="s">
        <v>104</v>
      </c>
      <c r="L927" s="158"/>
      <c r="M927" s="157"/>
      <c r="N927" s="159" t="s">
        <v>106</v>
      </c>
      <c r="O927" s="159" t="s">
        <v>107</v>
      </c>
      <c r="P927" s="157" t="s">
        <v>108</v>
      </c>
      <c r="Q927" s="194" t="s">
        <v>1094</v>
      </c>
      <c r="R927" s="157" t="s">
        <v>110</v>
      </c>
      <c r="S927" s="159" t="s">
        <v>107</v>
      </c>
      <c r="T927" s="157" t="s">
        <v>122</v>
      </c>
      <c r="U927" s="157" t="s">
        <v>112</v>
      </c>
      <c r="V927" s="159">
        <v>60</v>
      </c>
      <c r="W927" s="37" t="s">
        <v>113</v>
      </c>
      <c r="X927" s="159"/>
      <c r="Y927" s="159"/>
      <c r="Z927" s="159"/>
      <c r="AA927" s="160"/>
      <c r="AB927" s="161">
        <v>90</v>
      </c>
      <c r="AC927" s="161">
        <v>10</v>
      </c>
      <c r="AD927" s="162" t="s">
        <v>129</v>
      </c>
      <c r="AE927" s="157" t="s">
        <v>115</v>
      </c>
      <c r="AF927" s="163">
        <v>4</v>
      </c>
      <c r="AG927" s="92">
        <v>11063</v>
      </c>
      <c r="AH927" s="164">
        <v>0</v>
      </c>
      <c r="AI927" s="165">
        <f t="shared" si="54"/>
        <v>0</v>
      </c>
      <c r="AJ927" s="166"/>
      <c r="AK927" s="166"/>
      <c r="AL927" s="166"/>
      <c r="AM927" s="167" t="s">
        <v>116</v>
      </c>
      <c r="AN927" s="157"/>
      <c r="AO927" s="157"/>
      <c r="AP927" s="157"/>
      <c r="AQ927" s="157"/>
      <c r="AR927" s="37" t="s">
        <v>2710</v>
      </c>
      <c r="AS927" s="157"/>
      <c r="AT927" s="157"/>
      <c r="AU927" s="157"/>
      <c r="AV927" s="87"/>
      <c r="AW927" s="87"/>
      <c r="AX927" s="87"/>
      <c r="AY927" s="87"/>
      <c r="AZ927" s="168"/>
      <c r="BA927" s="168"/>
      <c r="BB927" s="168"/>
      <c r="BC927" s="168"/>
      <c r="BD927" s="49">
        <v>747</v>
      </c>
      <c r="BE927" s="83"/>
      <c r="BF927" s="83"/>
      <c r="BG927" s="83"/>
      <c r="BH927" s="83"/>
      <c r="BI927" s="83"/>
      <c r="BJ927" s="83"/>
      <c r="BK927" s="83"/>
      <c r="BL927" s="83"/>
      <c r="BM927" s="83"/>
      <c r="BN927" s="83"/>
      <c r="BO927" s="83"/>
      <c r="BP927" s="83"/>
      <c r="BQ927" s="83"/>
      <c r="BR927" s="83"/>
      <c r="BS927" s="83"/>
      <c r="BT927" s="83"/>
      <c r="BU927" s="83"/>
      <c r="BV927" s="83"/>
      <c r="BW927" s="83"/>
      <c r="BX927" s="83"/>
      <c r="BY927" s="83"/>
      <c r="BZ927" s="83"/>
      <c r="CA927" s="83"/>
      <c r="CB927" s="83"/>
      <c r="CC927" s="83"/>
      <c r="CD927" s="83"/>
      <c r="CE927" s="83"/>
      <c r="CF927" s="83"/>
      <c r="CG927" s="83"/>
      <c r="CH927" s="83"/>
      <c r="CI927" s="83"/>
      <c r="CJ927" s="83"/>
      <c r="CK927" s="83"/>
      <c r="CL927" s="83"/>
      <c r="CM927" s="83"/>
      <c r="CN927" s="83"/>
      <c r="CO927" s="83"/>
      <c r="CP927" s="83"/>
      <c r="CQ927" s="83"/>
      <c r="CR927" s="83"/>
      <c r="CS927" s="83"/>
      <c r="CT927" s="83"/>
      <c r="CU927" s="83"/>
      <c r="CV927" s="83"/>
      <c r="CW927" s="83"/>
      <c r="CX927" s="83"/>
      <c r="CY927" s="83"/>
      <c r="CZ927" s="83"/>
      <c r="DA927" s="83"/>
      <c r="DB927" s="83"/>
      <c r="DC927" s="83"/>
      <c r="DD927" s="83"/>
      <c r="DE927" s="83"/>
      <c r="DF927" s="83"/>
      <c r="DG927" s="83"/>
      <c r="DH927" s="83"/>
      <c r="DI927" s="83"/>
      <c r="DJ927" s="83"/>
      <c r="DK927" s="83"/>
      <c r="DL927" s="83"/>
      <c r="DM927" s="83"/>
      <c r="DN927" s="83"/>
      <c r="DO927" s="83"/>
      <c r="DP927" s="83"/>
      <c r="DQ927" s="83"/>
      <c r="DR927" s="83"/>
      <c r="DS927" s="83"/>
      <c r="DT927" s="83"/>
      <c r="DU927" s="83"/>
      <c r="DV927" s="83"/>
      <c r="DW927" s="83"/>
      <c r="DX927" s="83"/>
      <c r="DY927" s="83"/>
      <c r="DZ927" s="83"/>
      <c r="EA927" s="83"/>
      <c r="EB927" s="83"/>
      <c r="EC927" s="83"/>
      <c r="ED927" s="83"/>
      <c r="EE927" s="83"/>
      <c r="EF927" s="83"/>
      <c r="EG927" s="83"/>
      <c r="EH927" s="83"/>
      <c r="EI927" s="83"/>
      <c r="EJ927" s="83"/>
      <c r="EK927" s="83"/>
      <c r="EL927" s="83"/>
      <c r="EM927" s="83"/>
      <c r="EN927" s="83"/>
      <c r="EO927" s="83"/>
      <c r="EP927" s="83"/>
      <c r="EQ927" s="83"/>
      <c r="ER927" s="83"/>
      <c r="ES927" s="83"/>
      <c r="ET927" s="83"/>
      <c r="EU927" s="83"/>
      <c r="EV927" s="83"/>
      <c r="EW927" s="83"/>
      <c r="EX927" s="83"/>
      <c r="EY927" s="83"/>
      <c r="EZ927" s="83"/>
      <c r="FA927" s="83"/>
      <c r="FB927" s="83"/>
      <c r="FC927" s="83"/>
      <c r="FD927" s="83"/>
      <c r="FE927" s="83"/>
      <c r="FF927" s="83"/>
      <c r="FG927" s="83"/>
      <c r="FH927" s="83"/>
      <c r="FI927" s="83"/>
      <c r="FJ927" s="83"/>
      <c r="FK927" s="83"/>
      <c r="FL927" s="83"/>
      <c r="FM927" s="83"/>
      <c r="FN927" s="83"/>
      <c r="FO927" s="83"/>
      <c r="FP927" s="83"/>
      <c r="FQ927" s="83"/>
      <c r="FR927" s="83"/>
      <c r="FS927" s="83"/>
      <c r="FT927" s="83"/>
      <c r="FU927" s="83"/>
      <c r="FV927" s="83"/>
      <c r="FW927" s="83"/>
      <c r="FX927" s="83"/>
      <c r="FY927" s="83"/>
      <c r="FZ927" s="83"/>
      <c r="GA927" s="83"/>
      <c r="GB927" s="83"/>
      <c r="GC927" s="83"/>
      <c r="GD927" s="83"/>
      <c r="GE927" s="83"/>
      <c r="GF927" s="83"/>
      <c r="GG927" s="83"/>
      <c r="GH927" s="83"/>
      <c r="GI927" s="83"/>
      <c r="GJ927" s="83"/>
      <c r="GK927" s="83"/>
      <c r="GL927" s="83"/>
      <c r="GM927" s="83"/>
      <c r="GN927" s="83"/>
      <c r="GO927" s="83"/>
      <c r="GP927" s="83"/>
      <c r="GQ927" s="83"/>
      <c r="GR927" s="83"/>
      <c r="GS927" s="83"/>
      <c r="GT927" s="83"/>
      <c r="GU927" s="83"/>
      <c r="GV927" s="83"/>
      <c r="GW927" s="83"/>
      <c r="GX927" s="83"/>
      <c r="GY927" s="83"/>
      <c r="GZ927" s="83"/>
      <c r="HA927" s="83"/>
      <c r="HB927" s="83"/>
      <c r="HC927" s="83"/>
      <c r="HD927" s="83"/>
      <c r="HE927" s="83"/>
      <c r="HF927" s="83"/>
      <c r="HG927" s="83"/>
      <c r="HH927" s="83"/>
      <c r="HI927" s="83"/>
      <c r="HJ927" s="83"/>
      <c r="HK927" s="83"/>
      <c r="HL927" s="83"/>
      <c r="HM927" s="83"/>
      <c r="HN927" s="83"/>
      <c r="HO927" s="83"/>
      <c r="HP927" s="83"/>
      <c r="HQ927" s="83"/>
      <c r="HR927" s="83"/>
      <c r="HS927" s="83"/>
      <c r="HT927" s="83"/>
      <c r="HU927" s="83"/>
      <c r="HV927" s="83"/>
      <c r="HW927" s="83"/>
      <c r="HX927" s="83"/>
      <c r="HY927" s="83"/>
      <c r="HZ927" s="83"/>
      <c r="IA927" s="83"/>
      <c r="IB927" s="83"/>
      <c r="IC927" s="83"/>
      <c r="ID927" s="83"/>
      <c r="IE927" s="83"/>
      <c r="IF927" s="83"/>
      <c r="IG927" s="83"/>
      <c r="IH927" s="83"/>
      <c r="II927" s="83"/>
      <c r="IJ927" s="83"/>
      <c r="IK927" s="83"/>
      <c r="IL927" s="83"/>
      <c r="IM927" s="83"/>
      <c r="IN927" s="83"/>
      <c r="IO927" s="83"/>
      <c r="IP927" s="83"/>
      <c r="IQ927" s="83"/>
      <c r="IR927" s="83"/>
      <c r="IS927" s="83"/>
      <c r="IT927" s="83"/>
      <c r="IU927" s="83"/>
      <c r="IV927" s="83"/>
      <c r="IW927" s="83"/>
    </row>
    <row r="928" spans="1:257" ht="12.95" customHeight="1">
      <c r="A928" s="101" t="s">
        <v>333</v>
      </c>
      <c r="B928" s="122"/>
      <c r="C928" s="122"/>
      <c r="D928" s="101">
        <v>210031475</v>
      </c>
      <c r="E928" s="101" t="s">
        <v>3846</v>
      </c>
      <c r="F928" s="101">
        <v>22100596</v>
      </c>
      <c r="G928" s="293"/>
      <c r="H928" s="126" t="s">
        <v>2708</v>
      </c>
      <c r="I928" s="126" t="s">
        <v>2709</v>
      </c>
      <c r="J928" s="126" t="s">
        <v>372</v>
      </c>
      <c r="K928" s="101" t="s">
        <v>104</v>
      </c>
      <c r="L928" s="101"/>
      <c r="M928" s="74" t="s">
        <v>121</v>
      </c>
      <c r="N928" s="101" t="s">
        <v>83</v>
      </c>
      <c r="O928" s="122" t="s">
        <v>107</v>
      </c>
      <c r="P928" s="124" t="s">
        <v>108</v>
      </c>
      <c r="Q928" s="74" t="s">
        <v>1094</v>
      </c>
      <c r="R928" s="74" t="s">
        <v>110</v>
      </c>
      <c r="S928" s="122" t="s">
        <v>107</v>
      </c>
      <c r="T928" s="124" t="s">
        <v>122</v>
      </c>
      <c r="U928" s="74" t="s">
        <v>112</v>
      </c>
      <c r="V928" s="74">
        <v>60</v>
      </c>
      <c r="W928" s="74" t="s">
        <v>113</v>
      </c>
      <c r="X928" s="74"/>
      <c r="Y928" s="74"/>
      <c r="Z928" s="74"/>
      <c r="AA928" s="294">
        <v>30</v>
      </c>
      <c r="AB928" s="74">
        <v>60</v>
      </c>
      <c r="AC928" s="294">
        <v>10</v>
      </c>
      <c r="AD928" s="74" t="s">
        <v>129</v>
      </c>
      <c r="AE928" s="74" t="s">
        <v>115</v>
      </c>
      <c r="AF928" s="295">
        <v>4</v>
      </c>
      <c r="AG928" s="296">
        <v>11063</v>
      </c>
      <c r="AH928" s="297">
        <f t="shared" ref="AH928:AH934" si="56">AF928*AG928</f>
        <v>44252</v>
      </c>
      <c r="AI928" s="164">
        <f t="shared" si="54"/>
        <v>49562.240000000005</v>
      </c>
      <c r="AJ928" s="298"/>
      <c r="AK928" s="298"/>
      <c r="AL928" s="298"/>
      <c r="AM928" s="299" t="s">
        <v>116</v>
      </c>
      <c r="AN928" s="300"/>
      <c r="AO928" s="300"/>
      <c r="AP928" s="74"/>
      <c r="AQ928" s="74"/>
      <c r="AR928" s="74" t="s">
        <v>2710</v>
      </c>
      <c r="AS928" s="293"/>
      <c r="AT928" s="74"/>
      <c r="AU928" s="74"/>
      <c r="AV928" s="74"/>
      <c r="AW928" s="74"/>
      <c r="AX928" s="74"/>
      <c r="AY928" s="74"/>
      <c r="AZ928" s="216"/>
      <c r="BA928" s="216"/>
      <c r="BB928" s="216"/>
      <c r="BC928" s="224"/>
      <c r="BD928" s="49">
        <v>748</v>
      </c>
      <c r="BE928" s="83"/>
      <c r="BF928" s="83"/>
      <c r="BG928" s="83"/>
      <c r="BH928" s="83"/>
      <c r="BI928" s="83"/>
      <c r="BJ928" s="83"/>
      <c r="BK928" s="83"/>
      <c r="BL928" s="83"/>
      <c r="BM928" s="83"/>
      <c r="BN928" s="83"/>
      <c r="BO928" s="83"/>
      <c r="BP928" s="83"/>
      <c r="BQ928" s="83"/>
      <c r="BR928" s="83"/>
      <c r="BS928" s="83"/>
      <c r="BT928" s="83"/>
      <c r="BU928" s="83"/>
      <c r="BV928" s="83"/>
      <c r="BW928" s="83"/>
      <c r="BX928" s="83"/>
      <c r="BY928" s="83"/>
      <c r="BZ928" s="83"/>
      <c r="CA928" s="83"/>
      <c r="CB928" s="83"/>
      <c r="CC928" s="83"/>
      <c r="CD928" s="83"/>
      <c r="CE928" s="83"/>
      <c r="CF928" s="83"/>
      <c r="CG928" s="83"/>
      <c r="CH928" s="83"/>
      <c r="CI928" s="83"/>
      <c r="CJ928" s="83"/>
      <c r="CK928" s="83"/>
      <c r="CL928" s="83"/>
      <c r="CM928" s="83"/>
      <c r="CN928" s="83"/>
      <c r="CO928" s="83"/>
      <c r="CP928" s="83"/>
      <c r="CQ928" s="83"/>
      <c r="CR928" s="83"/>
      <c r="CS928" s="83"/>
      <c r="CT928" s="83"/>
      <c r="CU928" s="83"/>
      <c r="CV928" s="83"/>
      <c r="CW928" s="83"/>
      <c r="CX928" s="83"/>
      <c r="CY928" s="83"/>
      <c r="CZ928" s="83"/>
      <c r="DA928" s="83"/>
      <c r="DB928" s="83"/>
      <c r="DC928" s="83"/>
      <c r="DD928" s="83"/>
      <c r="DE928" s="83"/>
      <c r="DF928" s="83"/>
      <c r="DG928" s="83"/>
      <c r="DH928" s="83"/>
      <c r="DI928" s="83"/>
      <c r="DJ928" s="83"/>
      <c r="DK928" s="83"/>
      <c r="DL928" s="83"/>
      <c r="DM928" s="83"/>
      <c r="DN928" s="83"/>
      <c r="DO928" s="83"/>
      <c r="DP928" s="83"/>
      <c r="DQ928" s="83"/>
      <c r="DR928" s="83"/>
      <c r="DS928" s="83"/>
      <c r="DT928" s="83"/>
      <c r="DU928" s="83"/>
      <c r="DV928" s="83"/>
      <c r="DW928" s="83"/>
      <c r="DX928" s="83"/>
      <c r="DY928" s="83"/>
      <c r="DZ928" s="83"/>
      <c r="EA928" s="83"/>
      <c r="EB928" s="83"/>
      <c r="EC928" s="83"/>
      <c r="ED928" s="83"/>
      <c r="EE928" s="83"/>
      <c r="EF928" s="83"/>
      <c r="EG928" s="83"/>
      <c r="EH928" s="83"/>
      <c r="EI928" s="83"/>
      <c r="EJ928" s="83"/>
      <c r="EK928" s="83"/>
      <c r="EL928" s="83"/>
      <c r="EM928" s="83"/>
      <c r="EN928" s="83"/>
      <c r="EO928" s="83"/>
      <c r="EP928" s="83"/>
      <c r="EQ928" s="83"/>
      <c r="ER928" s="83"/>
      <c r="ES928" s="83"/>
      <c r="ET928" s="83"/>
      <c r="EU928" s="83"/>
      <c r="EV928" s="83"/>
      <c r="EW928" s="83"/>
      <c r="EX928" s="83"/>
      <c r="EY928" s="83"/>
      <c r="EZ928" s="83"/>
      <c r="FA928" s="83"/>
      <c r="FB928" s="83"/>
      <c r="FC928" s="83"/>
      <c r="FD928" s="83"/>
      <c r="FE928" s="83"/>
      <c r="FF928" s="83"/>
      <c r="FG928" s="83"/>
      <c r="FH928" s="83"/>
      <c r="FI928" s="83"/>
      <c r="FJ928" s="83"/>
      <c r="FK928" s="83"/>
      <c r="FL928" s="83"/>
      <c r="FM928" s="83"/>
      <c r="FN928" s="83"/>
      <c r="FO928" s="83"/>
      <c r="FP928" s="83"/>
      <c r="FQ928" s="83"/>
      <c r="FR928" s="83"/>
      <c r="FS928" s="83"/>
      <c r="FT928" s="83"/>
      <c r="FU928" s="83"/>
      <c r="FV928" s="83"/>
      <c r="FW928" s="83"/>
      <c r="FX928" s="83"/>
      <c r="FY928" s="83"/>
      <c r="FZ928" s="83"/>
      <c r="GA928" s="83"/>
      <c r="GB928" s="83"/>
      <c r="GC928" s="83"/>
      <c r="GD928" s="83"/>
      <c r="GE928" s="83"/>
      <c r="GF928" s="83"/>
      <c r="GG928" s="83"/>
      <c r="GH928" s="83"/>
      <c r="GI928" s="83"/>
      <c r="GJ928" s="83"/>
      <c r="GK928" s="83"/>
      <c r="GL928" s="83"/>
      <c r="GM928" s="83"/>
      <c r="GN928" s="83"/>
      <c r="GO928" s="83"/>
      <c r="GP928" s="83"/>
      <c r="GQ928" s="83"/>
      <c r="GR928" s="83"/>
      <c r="GS928" s="83"/>
      <c r="GT928" s="83"/>
      <c r="GU928" s="83"/>
      <c r="GV928" s="83"/>
      <c r="GW928" s="83"/>
      <c r="GX928" s="83"/>
      <c r="GY928" s="83"/>
      <c r="GZ928" s="83"/>
      <c r="HA928" s="83"/>
      <c r="HB928" s="83"/>
      <c r="HC928" s="83"/>
      <c r="HD928" s="83"/>
      <c r="HE928" s="83"/>
      <c r="HF928" s="83"/>
      <c r="HG928" s="83"/>
      <c r="HH928" s="83"/>
      <c r="HI928" s="83"/>
      <c r="HJ928" s="83"/>
      <c r="HK928" s="83"/>
      <c r="HL928" s="83"/>
      <c r="HM928" s="83"/>
      <c r="HN928" s="83"/>
      <c r="HO928" s="83"/>
      <c r="HP928" s="83"/>
      <c r="HQ928" s="83"/>
      <c r="HR928" s="83"/>
      <c r="HS928" s="83"/>
      <c r="HT928" s="83"/>
      <c r="HU928" s="83"/>
      <c r="HV928" s="83"/>
      <c r="HW928" s="83"/>
      <c r="HX928" s="83"/>
      <c r="HY928" s="83"/>
      <c r="HZ928" s="83"/>
      <c r="IA928" s="83"/>
      <c r="IB928" s="83"/>
      <c r="IC928" s="83"/>
      <c r="ID928" s="83"/>
      <c r="IE928" s="83"/>
      <c r="IF928" s="83"/>
      <c r="IG928" s="83"/>
      <c r="IH928" s="83"/>
      <c r="II928" s="83"/>
      <c r="IJ928" s="83"/>
      <c r="IK928" s="83"/>
      <c r="IL928" s="83"/>
      <c r="IM928" s="83"/>
      <c r="IN928" s="83"/>
      <c r="IO928" s="83"/>
      <c r="IP928" s="83"/>
      <c r="IQ928" s="83"/>
      <c r="IR928" s="83"/>
      <c r="IS928" s="83"/>
      <c r="IT928" s="83"/>
      <c r="IU928" s="83"/>
      <c r="IV928" s="83"/>
      <c r="IW928" s="83"/>
    </row>
    <row r="929" spans="1:258" ht="12.95" customHeight="1">
      <c r="A929" s="73" t="s">
        <v>350</v>
      </c>
      <c r="B929" s="228"/>
      <c r="C929" s="228"/>
      <c r="D929" s="143">
        <v>250004155</v>
      </c>
      <c r="E929" s="231" t="s">
        <v>1543</v>
      </c>
      <c r="F929" s="233">
        <v>22100698</v>
      </c>
      <c r="G929" s="37"/>
      <c r="H929" s="37" t="s">
        <v>2711</v>
      </c>
      <c r="I929" s="37" t="s">
        <v>2712</v>
      </c>
      <c r="J929" s="37" t="s">
        <v>2713</v>
      </c>
      <c r="K929" s="37" t="s">
        <v>104</v>
      </c>
      <c r="L929" s="158" t="s">
        <v>105</v>
      </c>
      <c r="M929" s="37"/>
      <c r="N929" s="39" t="s">
        <v>106</v>
      </c>
      <c r="O929" s="39" t="s">
        <v>107</v>
      </c>
      <c r="P929" s="37" t="s">
        <v>108</v>
      </c>
      <c r="Q929" s="39" t="s">
        <v>435</v>
      </c>
      <c r="R929" s="37" t="s">
        <v>110</v>
      </c>
      <c r="S929" s="39" t="s">
        <v>107</v>
      </c>
      <c r="T929" s="37" t="s">
        <v>122</v>
      </c>
      <c r="U929" s="37" t="s">
        <v>112</v>
      </c>
      <c r="V929" s="89">
        <v>60</v>
      </c>
      <c r="W929" s="37" t="s">
        <v>113</v>
      </c>
      <c r="X929" s="39"/>
      <c r="Y929" s="39"/>
      <c r="Z929" s="39"/>
      <c r="AA929" s="60"/>
      <c r="AB929" s="38">
        <v>90</v>
      </c>
      <c r="AC929" s="38">
        <v>10</v>
      </c>
      <c r="AD929" s="162" t="s">
        <v>129</v>
      </c>
      <c r="AE929" s="186" t="s">
        <v>115</v>
      </c>
      <c r="AF929" s="163">
        <v>75</v>
      </c>
      <c r="AG929" s="92">
        <v>118.8</v>
      </c>
      <c r="AH929" s="164">
        <f t="shared" si="56"/>
        <v>8910</v>
      </c>
      <c r="AI929" s="165">
        <f t="shared" si="54"/>
        <v>9979.2000000000007</v>
      </c>
      <c r="AJ929" s="166"/>
      <c r="AK929" s="166"/>
      <c r="AL929" s="166"/>
      <c r="AM929" s="35" t="s">
        <v>116</v>
      </c>
      <c r="AN929" s="37"/>
      <c r="AO929" s="37"/>
      <c r="AP929" s="37"/>
      <c r="AQ929" s="37"/>
      <c r="AR929" s="37" t="s">
        <v>2714</v>
      </c>
      <c r="AS929" s="37"/>
      <c r="AT929" s="37"/>
      <c r="AU929" s="37"/>
      <c r="AV929" s="87"/>
      <c r="AW929" s="87"/>
      <c r="AX929" s="87"/>
      <c r="AY929" s="87"/>
      <c r="AZ929" s="168"/>
      <c r="BA929" s="168"/>
      <c r="BB929" s="168"/>
      <c r="BC929" s="168"/>
      <c r="BD929" s="49">
        <v>749</v>
      </c>
      <c r="BE929" s="83"/>
      <c r="BF929" s="83"/>
      <c r="BG929" s="83"/>
      <c r="BH929" s="83"/>
      <c r="BI929" s="83"/>
      <c r="BJ929" s="83"/>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3"/>
      <c r="DP929" s="83"/>
      <c r="DQ929" s="83"/>
      <c r="DR929" s="83"/>
      <c r="DS929" s="83"/>
      <c r="DT929" s="83"/>
      <c r="DU929" s="83"/>
      <c r="DV929" s="83"/>
      <c r="DW929" s="83"/>
      <c r="DX929" s="83"/>
      <c r="DY929" s="83"/>
      <c r="DZ929" s="83"/>
      <c r="EA929" s="83"/>
      <c r="EB929" s="83"/>
      <c r="EC929" s="83"/>
      <c r="ED929" s="83"/>
      <c r="EE929" s="83"/>
      <c r="EF929" s="83"/>
      <c r="EG929" s="83"/>
      <c r="EH929" s="83"/>
      <c r="EI929" s="83"/>
      <c r="EJ929" s="83"/>
      <c r="EK929" s="83"/>
      <c r="EL929" s="83"/>
      <c r="EM929" s="83"/>
      <c r="EN929" s="83"/>
      <c r="EO929" s="83"/>
      <c r="EP929" s="83"/>
      <c r="EQ929" s="83"/>
      <c r="ER929" s="83"/>
      <c r="ES929" s="83"/>
      <c r="ET929" s="83"/>
      <c r="EU929" s="83"/>
      <c r="EV929" s="83"/>
      <c r="EW929" s="83"/>
      <c r="EX929" s="83"/>
      <c r="EY929" s="83"/>
      <c r="EZ929" s="83"/>
      <c r="FA929" s="83"/>
      <c r="FB929" s="83"/>
      <c r="FC929" s="83"/>
      <c r="FD929" s="83"/>
      <c r="FE929" s="83"/>
      <c r="FF929" s="83"/>
      <c r="FG929" s="83"/>
      <c r="FH929" s="83"/>
      <c r="FI929" s="83"/>
      <c r="FJ929" s="83"/>
      <c r="FK929" s="83"/>
      <c r="FL929" s="83"/>
      <c r="FM929" s="83"/>
      <c r="FN929" s="83"/>
      <c r="FO929" s="83"/>
      <c r="FP929" s="83"/>
      <c r="FQ929" s="83"/>
      <c r="FR929" s="83"/>
      <c r="FS929" s="83"/>
      <c r="FT929" s="83"/>
      <c r="FU929" s="83"/>
      <c r="FV929" s="83"/>
      <c r="FW929" s="83"/>
      <c r="FX929" s="83"/>
      <c r="FY929" s="83"/>
      <c r="FZ929" s="83"/>
      <c r="GA929" s="83"/>
      <c r="GB929" s="83"/>
      <c r="GC929" s="83"/>
      <c r="GD929" s="83"/>
      <c r="GE929" s="83"/>
      <c r="GF929" s="83"/>
      <c r="GG929" s="83"/>
      <c r="GH929" s="83"/>
      <c r="GI929" s="83"/>
      <c r="GJ929" s="83"/>
      <c r="GK929" s="83"/>
      <c r="GL929" s="83"/>
      <c r="GM929" s="83"/>
      <c r="GN929" s="83"/>
      <c r="GO929" s="83"/>
      <c r="GP929" s="83"/>
      <c r="GQ929" s="83"/>
      <c r="GR929" s="83"/>
      <c r="GS929" s="83"/>
      <c r="GT929" s="83"/>
      <c r="GU929" s="83"/>
      <c r="GV929" s="83"/>
      <c r="GW929" s="83"/>
      <c r="GX929" s="83"/>
      <c r="GY929" s="83"/>
      <c r="GZ929" s="83"/>
      <c r="HA929" s="83"/>
      <c r="HB929" s="83"/>
      <c r="HC929" s="83"/>
      <c r="HD929" s="83"/>
      <c r="HE929" s="83"/>
      <c r="HF929" s="83"/>
      <c r="HG929" s="83"/>
      <c r="HH929" s="83"/>
      <c r="HI929" s="83"/>
      <c r="HJ929" s="83"/>
      <c r="HK929" s="83"/>
      <c r="HL929" s="83"/>
      <c r="HM929" s="83"/>
      <c r="HN929" s="83"/>
      <c r="HO929" s="83"/>
      <c r="HP929" s="83"/>
      <c r="HQ929" s="83"/>
      <c r="HR929" s="83"/>
      <c r="HS929" s="83"/>
      <c r="HT929" s="83"/>
      <c r="HU929" s="83"/>
      <c r="HV929" s="83"/>
      <c r="HW929" s="83"/>
      <c r="HX929" s="83"/>
      <c r="HY929" s="83"/>
      <c r="HZ929" s="83"/>
      <c r="IA929" s="83"/>
      <c r="IB929" s="83"/>
      <c r="IC929" s="83"/>
      <c r="ID929" s="83"/>
      <c r="IE929" s="83"/>
      <c r="IF929" s="83"/>
      <c r="IG929" s="83"/>
      <c r="IH929" s="83"/>
      <c r="II929" s="83"/>
      <c r="IJ929" s="83"/>
      <c r="IK929" s="83"/>
      <c r="IL929" s="83"/>
      <c r="IM929" s="83"/>
      <c r="IN929" s="83"/>
      <c r="IO929" s="83"/>
      <c r="IP929" s="83"/>
      <c r="IQ929" s="83"/>
      <c r="IR929" s="83"/>
      <c r="IS929" s="83"/>
      <c r="IT929" s="83"/>
      <c r="IU929" s="83"/>
      <c r="IV929" s="83"/>
      <c r="IW929" s="83"/>
    </row>
    <row r="930" spans="1:258" ht="12.95" customHeight="1">
      <c r="A930" s="73" t="s">
        <v>350</v>
      </c>
      <c r="B930" s="228"/>
      <c r="C930" s="228"/>
      <c r="D930" s="143">
        <v>250004156</v>
      </c>
      <c r="E930" s="231" t="s">
        <v>1544</v>
      </c>
      <c r="F930" s="233">
        <v>22100699</v>
      </c>
      <c r="G930" s="37"/>
      <c r="H930" s="37" t="s">
        <v>2711</v>
      </c>
      <c r="I930" s="37" t="s">
        <v>2712</v>
      </c>
      <c r="J930" s="37" t="s">
        <v>2713</v>
      </c>
      <c r="K930" s="37" t="s">
        <v>104</v>
      </c>
      <c r="L930" s="158" t="s">
        <v>105</v>
      </c>
      <c r="M930" s="37"/>
      <c r="N930" s="39" t="s">
        <v>106</v>
      </c>
      <c r="O930" s="39" t="s">
        <v>107</v>
      </c>
      <c r="P930" s="37" t="s">
        <v>108</v>
      </c>
      <c r="Q930" s="39" t="s">
        <v>435</v>
      </c>
      <c r="R930" s="37" t="s">
        <v>110</v>
      </c>
      <c r="S930" s="39" t="s">
        <v>107</v>
      </c>
      <c r="T930" s="37" t="s">
        <v>122</v>
      </c>
      <c r="U930" s="37" t="s">
        <v>112</v>
      </c>
      <c r="V930" s="89">
        <v>60</v>
      </c>
      <c r="W930" s="37" t="s">
        <v>113</v>
      </c>
      <c r="X930" s="39"/>
      <c r="Y930" s="39"/>
      <c r="Z930" s="39"/>
      <c r="AA930" s="60"/>
      <c r="AB930" s="38">
        <v>90</v>
      </c>
      <c r="AC930" s="38">
        <v>10</v>
      </c>
      <c r="AD930" s="162" t="s">
        <v>129</v>
      </c>
      <c r="AE930" s="186" t="s">
        <v>115</v>
      </c>
      <c r="AF930" s="163">
        <v>82</v>
      </c>
      <c r="AG930" s="92">
        <v>96.8</v>
      </c>
      <c r="AH930" s="164">
        <f t="shared" si="56"/>
        <v>7937.5999999999995</v>
      </c>
      <c r="AI930" s="165">
        <f t="shared" si="54"/>
        <v>8890.112000000001</v>
      </c>
      <c r="AJ930" s="166"/>
      <c r="AK930" s="166"/>
      <c r="AL930" s="166"/>
      <c r="AM930" s="35" t="s">
        <v>116</v>
      </c>
      <c r="AN930" s="37"/>
      <c r="AO930" s="37"/>
      <c r="AP930" s="37"/>
      <c r="AQ930" s="37"/>
      <c r="AR930" s="37" t="s">
        <v>2715</v>
      </c>
      <c r="AS930" s="37"/>
      <c r="AT930" s="37"/>
      <c r="AU930" s="37"/>
      <c r="AV930" s="87"/>
      <c r="AW930" s="87"/>
      <c r="AX930" s="87"/>
      <c r="AY930" s="87"/>
      <c r="AZ930" s="168"/>
      <c r="BA930" s="168"/>
      <c r="BB930" s="168"/>
      <c r="BC930" s="168"/>
      <c r="BD930" s="49">
        <v>750</v>
      </c>
      <c r="BE930" s="83"/>
      <c r="BF930" s="83"/>
      <c r="BG930" s="83"/>
      <c r="BH930" s="83"/>
      <c r="BI930" s="83"/>
      <c r="BJ930" s="83"/>
      <c r="BK930" s="83"/>
      <c r="BL930" s="83"/>
      <c r="BM930" s="83"/>
      <c r="BN930" s="83"/>
      <c r="BO930" s="83"/>
      <c r="BP930" s="83"/>
      <c r="BQ930" s="83"/>
      <c r="BR930" s="83"/>
      <c r="BS930" s="83"/>
      <c r="BT930" s="83"/>
      <c r="BU930" s="83"/>
      <c r="BV930" s="83"/>
      <c r="BW930" s="83"/>
      <c r="BX930" s="83"/>
      <c r="BY930" s="83"/>
      <c r="BZ930" s="83"/>
      <c r="CA930" s="83"/>
      <c r="CB930" s="83"/>
      <c r="CC930" s="83"/>
      <c r="CD930" s="83"/>
      <c r="CE930" s="83"/>
      <c r="CF930" s="83"/>
      <c r="CG930" s="83"/>
      <c r="CH930" s="83"/>
      <c r="CI930" s="83"/>
      <c r="CJ930" s="83"/>
      <c r="CK930" s="83"/>
      <c r="CL930" s="83"/>
      <c r="CM930" s="83"/>
      <c r="CN930" s="83"/>
      <c r="CO930" s="83"/>
      <c r="CP930" s="83"/>
      <c r="CQ930" s="83"/>
      <c r="CR930" s="83"/>
      <c r="CS930" s="83"/>
      <c r="CT930" s="83"/>
      <c r="CU930" s="83"/>
      <c r="CV930" s="83"/>
      <c r="CW930" s="83"/>
      <c r="CX930" s="83"/>
      <c r="CY930" s="83"/>
      <c r="CZ930" s="83"/>
      <c r="DA930" s="83"/>
      <c r="DB930" s="83"/>
      <c r="DC930" s="83"/>
      <c r="DD930" s="83"/>
      <c r="DE930" s="83"/>
      <c r="DF930" s="83"/>
      <c r="DG930" s="83"/>
      <c r="DH930" s="83"/>
      <c r="DI930" s="83"/>
      <c r="DJ930" s="83"/>
      <c r="DK930" s="83"/>
      <c r="DL930" s="83"/>
      <c r="DM930" s="83"/>
      <c r="DN930" s="83"/>
      <c r="DO930" s="83"/>
      <c r="DP930" s="83"/>
      <c r="DQ930" s="83"/>
      <c r="DR930" s="83"/>
      <c r="DS930" s="83"/>
      <c r="DT930" s="83"/>
      <c r="DU930" s="83"/>
      <c r="DV930" s="83"/>
      <c r="DW930" s="83"/>
      <c r="DX930" s="83"/>
      <c r="DY930" s="83"/>
      <c r="DZ930" s="83"/>
      <c r="EA930" s="83"/>
      <c r="EB930" s="83"/>
      <c r="EC930" s="83"/>
      <c r="ED930" s="83"/>
      <c r="EE930" s="83"/>
      <c r="EF930" s="83"/>
      <c r="EG930" s="83"/>
      <c r="EH930" s="83"/>
      <c r="EI930" s="83"/>
      <c r="EJ930" s="83"/>
      <c r="EK930" s="83"/>
      <c r="EL930" s="83"/>
      <c r="EM930" s="83"/>
      <c r="EN930" s="83"/>
      <c r="EO930" s="83"/>
      <c r="EP930" s="83"/>
      <c r="EQ930" s="83"/>
      <c r="ER930" s="83"/>
      <c r="ES930" s="83"/>
      <c r="ET930" s="83"/>
      <c r="EU930" s="83"/>
      <c r="EV930" s="83"/>
      <c r="EW930" s="83"/>
      <c r="EX930" s="83"/>
      <c r="EY930" s="83"/>
      <c r="EZ930" s="83"/>
      <c r="FA930" s="83"/>
      <c r="FB930" s="83"/>
      <c r="FC930" s="83"/>
      <c r="FD930" s="83"/>
      <c r="FE930" s="83"/>
      <c r="FF930" s="83"/>
      <c r="FG930" s="83"/>
      <c r="FH930" s="83"/>
      <c r="FI930" s="83"/>
      <c r="FJ930" s="83"/>
      <c r="FK930" s="83"/>
      <c r="FL930" s="83"/>
      <c r="FM930" s="83"/>
      <c r="FN930" s="83"/>
      <c r="FO930" s="83"/>
      <c r="FP930" s="83"/>
      <c r="FQ930" s="83"/>
      <c r="FR930" s="83"/>
      <c r="FS930" s="83"/>
      <c r="FT930" s="83"/>
      <c r="FU930" s="83"/>
      <c r="FV930" s="83"/>
      <c r="FW930" s="83"/>
      <c r="FX930" s="83"/>
      <c r="FY930" s="83"/>
      <c r="FZ930" s="83"/>
      <c r="GA930" s="83"/>
      <c r="GB930" s="83"/>
      <c r="GC930" s="83"/>
      <c r="GD930" s="83"/>
      <c r="GE930" s="83"/>
      <c r="GF930" s="83"/>
      <c r="GG930" s="83"/>
      <c r="GH930" s="83"/>
      <c r="GI930" s="83"/>
      <c r="GJ930" s="83"/>
      <c r="GK930" s="83"/>
      <c r="GL930" s="83"/>
      <c r="GM930" s="83"/>
      <c r="GN930" s="83"/>
      <c r="GO930" s="83"/>
      <c r="GP930" s="83"/>
      <c r="GQ930" s="83"/>
      <c r="GR930" s="83"/>
      <c r="GS930" s="83"/>
      <c r="GT930" s="83"/>
      <c r="GU930" s="83"/>
      <c r="GV930" s="83"/>
      <c r="GW930" s="83"/>
      <c r="GX930" s="83"/>
      <c r="GY930" s="83"/>
      <c r="GZ930" s="83"/>
      <c r="HA930" s="83"/>
      <c r="HB930" s="83"/>
      <c r="HC930" s="83"/>
      <c r="HD930" s="83"/>
      <c r="HE930" s="83"/>
      <c r="HF930" s="83"/>
      <c r="HG930" s="83"/>
      <c r="HH930" s="83"/>
      <c r="HI930" s="83"/>
      <c r="HJ930" s="83"/>
      <c r="HK930" s="83"/>
      <c r="HL930" s="83"/>
      <c r="HM930" s="83"/>
      <c r="HN930" s="83"/>
      <c r="HO930" s="83"/>
      <c r="HP930" s="83"/>
      <c r="HQ930" s="83"/>
      <c r="HR930" s="83"/>
      <c r="HS930" s="83"/>
      <c r="HT930" s="83"/>
      <c r="HU930" s="83"/>
      <c r="HV930" s="83"/>
      <c r="HW930" s="83"/>
      <c r="HX930" s="83"/>
      <c r="HY930" s="83"/>
      <c r="HZ930" s="83"/>
      <c r="IA930" s="83"/>
      <c r="IB930" s="83"/>
      <c r="IC930" s="83"/>
      <c r="ID930" s="83"/>
      <c r="IE930" s="83"/>
      <c r="IF930" s="83"/>
      <c r="IG930" s="83"/>
      <c r="IH930" s="83"/>
      <c r="II930" s="83"/>
      <c r="IJ930" s="83"/>
      <c r="IK930" s="83"/>
      <c r="IL930" s="83"/>
      <c r="IM930" s="83"/>
      <c r="IN930" s="83"/>
      <c r="IO930" s="83"/>
      <c r="IP930" s="83"/>
      <c r="IQ930" s="83"/>
      <c r="IR930" s="83"/>
      <c r="IS930" s="83"/>
      <c r="IT930" s="83"/>
      <c r="IU930" s="83"/>
      <c r="IV930" s="83"/>
      <c r="IW930" s="83"/>
    </row>
    <row r="931" spans="1:258" ht="12.95" customHeight="1">
      <c r="A931" s="73" t="s">
        <v>350</v>
      </c>
      <c r="B931" s="228"/>
      <c r="C931" s="228"/>
      <c r="D931" s="143">
        <v>250004141</v>
      </c>
      <c r="E931" s="231" t="s">
        <v>1545</v>
      </c>
      <c r="F931" s="233">
        <v>22100700</v>
      </c>
      <c r="G931" s="37"/>
      <c r="H931" s="37" t="s">
        <v>2716</v>
      </c>
      <c r="I931" s="37" t="s">
        <v>2712</v>
      </c>
      <c r="J931" s="37" t="s">
        <v>2717</v>
      </c>
      <c r="K931" s="37" t="s">
        <v>104</v>
      </c>
      <c r="L931" s="158" t="s">
        <v>105</v>
      </c>
      <c r="M931" s="37"/>
      <c r="N931" s="39" t="s">
        <v>106</v>
      </c>
      <c r="O931" s="39" t="s">
        <v>107</v>
      </c>
      <c r="P931" s="37" t="s">
        <v>108</v>
      </c>
      <c r="Q931" s="39" t="s">
        <v>435</v>
      </c>
      <c r="R931" s="37" t="s">
        <v>110</v>
      </c>
      <c r="S931" s="39" t="s">
        <v>107</v>
      </c>
      <c r="T931" s="37" t="s">
        <v>122</v>
      </c>
      <c r="U931" s="37" t="s">
        <v>112</v>
      </c>
      <c r="V931" s="89">
        <v>60</v>
      </c>
      <c r="W931" s="37" t="s">
        <v>113</v>
      </c>
      <c r="X931" s="39"/>
      <c r="Y931" s="39"/>
      <c r="Z931" s="39"/>
      <c r="AA931" s="60"/>
      <c r="AB931" s="38">
        <v>90</v>
      </c>
      <c r="AC931" s="38">
        <v>10</v>
      </c>
      <c r="AD931" s="162" t="s">
        <v>129</v>
      </c>
      <c r="AE931" s="186" t="s">
        <v>115</v>
      </c>
      <c r="AF931" s="163">
        <v>100</v>
      </c>
      <c r="AG931" s="92">
        <v>27.5</v>
      </c>
      <c r="AH931" s="164">
        <f t="shared" si="56"/>
        <v>2750</v>
      </c>
      <c r="AI931" s="165">
        <f t="shared" si="54"/>
        <v>3080.0000000000005</v>
      </c>
      <c r="AJ931" s="166"/>
      <c r="AK931" s="166"/>
      <c r="AL931" s="166"/>
      <c r="AM931" s="35" t="s">
        <v>116</v>
      </c>
      <c r="AN931" s="37"/>
      <c r="AO931" s="37"/>
      <c r="AP931" s="37"/>
      <c r="AQ931" s="37"/>
      <c r="AR931" s="37" t="s">
        <v>2718</v>
      </c>
      <c r="AS931" s="37"/>
      <c r="AT931" s="37"/>
      <c r="AU931" s="37"/>
      <c r="AV931" s="87"/>
      <c r="AW931" s="87"/>
      <c r="AX931" s="87"/>
      <c r="AY931" s="87"/>
      <c r="AZ931" s="168"/>
      <c r="BA931" s="168"/>
      <c r="BB931" s="168"/>
      <c r="BC931" s="168"/>
      <c r="BD931" s="49">
        <v>751</v>
      </c>
      <c r="BE931" s="83"/>
      <c r="BF931" s="83"/>
      <c r="BG931" s="83"/>
      <c r="BH931" s="83"/>
      <c r="BI931" s="83"/>
      <c r="BJ931" s="83"/>
      <c r="BK931" s="83"/>
      <c r="BL931" s="83"/>
      <c r="BM931" s="83"/>
      <c r="BN931" s="83"/>
      <c r="BO931" s="83"/>
      <c r="BP931" s="83"/>
      <c r="BQ931" s="83"/>
      <c r="BR931" s="83"/>
      <c r="BS931" s="83"/>
      <c r="BT931" s="83"/>
      <c r="BU931" s="83"/>
      <c r="BV931" s="83"/>
      <c r="BW931" s="83"/>
      <c r="BX931" s="83"/>
      <c r="BY931" s="83"/>
      <c r="BZ931" s="83"/>
      <c r="CA931" s="83"/>
      <c r="CB931" s="83"/>
      <c r="CC931" s="83"/>
      <c r="CD931" s="83"/>
      <c r="CE931" s="83"/>
      <c r="CF931" s="83"/>
      <c r="CG931" s="83"/>
      <c r="CH931" s="83"/>
      <c r="CI931" s="83"/>
      <c r="CJ931" s="83"/>
      <c r="CK931" s="83"/>
      <c r="CL931" s="83"/>
      <c r="CM931" s="83"/>
      <c r="CN931" s="83"/>
      <c r="CO931" s="83"/>
      <c r="CP931" s="83"/>
      <c r="CQ931" s="83"/>
      <c r="CR931" s="83"/>
      <c r="CS931" s="83"/>
      <c r="CT931" s="83"/>
      <c r="CU931" s="83"/>
      <c r="CV931" s="83"/>
      <c r="CW931" s="83"/>
      <c r="CX931" s="83"/>
      <c r="CY931" s="83"/>
      <c r="CZ931" s="83"/>
      <c r="DA931" s="83"/>
      <c r="DB931" s="83"/>
      <c r="DC931" s="83"/>
      <c r="DD931" s="83"/>
      <c r="DE931" s="83"/>
      <c r="DF931" s="83"/>
      <c r="DG931" s="83"/>
      <c r="DH931" s="83"/>
      <c r="DI931" s="83"/>
      <c r="DJ931" s="83"/>
      <c r="DK931" s="83"/>
      <c r="DL931" s="83"/>
      <c r="DM931" s="83"/>
      <c r="DN931" s="83"/>
      <c r="DO931" s="83"/>
      <c r="DP931" s="83"/>
      <c r="DQ931" s="83"/>
      <c r="DR931" s="83"/>
      <c r="DS931" s="83"/>
      <c r="DT931" s="83"/>
      <c r="DU931" s="83"/>
      <c r="DV931" s="83"/>
      <c r="DW931" s="83"/>
      <c r="DX931" s="83"/>
      <c r="DY931" s="83"/>
      <c r="DZ931" s="83"/>
      <c r="EA931" s="83"/>
      <c r="EB931" s="83"/>
      <c r="EC931" s="83"/>
      <c r="ED931" s="83"/>
      <c r="EE931" s="83"/>
      <c r="EF931" s="83"/>
      <c r="EG931" s="83"/>
      <c r="EH931" s="83"/>
      <c r="EI931" s="83"/>
      <c r="EJ931" s="83"/>
      <c r="EK931" s="83"/>
      <c r="EL931" s="83"/>
      <c r="EM931" s="83"/>
      <c r="EN931" s="83"/>
      <c r="EO931" s="83"/>
      <c r="EP931" s="83"/>
      <c r="EQ931" s="83"/>
      <c r="ER931" s="83"/>
      <c r="ES931" s="83"/>
      <c r="ET931" s="83"/>
      <c r="EU931" s="83"/>
      <c r="EV931" s="83"/>
      <c r="EW931" s="83"/>
      <c r="EX931" s="83"/>
      <c r="EY931" s="83"/>
      <c r="EZ931" s="83"/>
      <c r="FA931" s="83"/>
      <c r="FB931" s="83"/>
      <c r="FC931" s="83"/>
      <c r="FD931" s="83"/>
      <c r="FE931" s="83"/>
      <c r="FF931" s="83"/>
      <c r="FG931" s="83"/>
      <c r="FH931" s="83"/>
      <c r="FI931" s="83"/>
      <c r="FJ931" s="83"/>
      <c r="FK931" s="83"/>
      <c r="FL931" s="83"/>
      <c r="FM931" s="83"/>
      <c r="FN931" s="83"/>
      <c r="FO931" s="83"/>
      <c r="FP931" s="83"/>
      <c r="FQ931" s="83"/>
      <c r="FR931" s="83"/>
      <c r="FS931" s="83"/>
      <c r="FT931" s="83"/>
      <c r="FU931" s="83"/>
      <c r="FV931" s="83"/>
      <c r="FW931" s="83"/>
      <c r="FX931" s="83"/>
      <c r="FY931" s="83"/>
      <c r="FZ931" s="83"/>
      <c r="GA931" s="83"/>
      <c r="GB931" s="83"/>
      <c r="GC931" s="83"/>
      <c r="GD931" s="83"/>
      <c r="GE931" s="83"/>
      <c r="GF931" s="83"/>
      <c r="GG931" s="83"/>
      <c r="GH931" s="83"/>
      <c r="GI931" s="83"/>
      <c r="GJ931" s="83"/>
      <c r="GK931" s="83"/>
      <c r="GL931" s="83"/>
      <c r="GM931" s="83"/>
      <c r="GN931" s="83"/>
      <c r="GO931" s="83"/>
      <c r="GP931" s="83"/>
      <c r="GQ931" s="83"/>
      <c r="GR931" s="83"/>
      <c r="GS931" s="83"/>
      <c r="GT931" s="83"/>
      <c r="GU931" s="83"/>
      <c r="GV931" s="83"/>
      <c r="GW931" s="83"/>
      <c r="GX931" s="83"/>
      <c r="GY931" s="83"/>
      <c r="GZ931" s="83"/>
      <c r="HA931" s="83"/>
      <c r="HB931" s="83"/>
      <c r="HC931" s="83"/>
      <c r="HD931" s="83"/>
      <c r="HE931" s="83"/>
      <c r="HF931" s="83"/>
      <c r="HG931" s="83"/>
      <c r="HH931" s="83"/>
      <c r="HI931" s="83"/>
      <c r="HJ931" s="83"/>
      <c r="HK931" s="83"/>
      <c r="HL931" s="83"/>
      <c r="HM931" s="83"/>
      <c r="HN931" s="83"/>
      <c r="HO931" s="83"/>
      <c r="HP931" s="83"/>
      <c r="HQ931" s="83"/>
      <c r="HR931" s="83"/>
      <c r="HS931" s="83"/>
      <c r="HT931" s="83"/>
      <c r="HU931" s="83"/>
      <c r="HV931" s="83"/>
      <c r="HW931" s="83"/>
      <c r="HX931" s="83"/>
      <c r="HY931" s="83"/>
      <c r="HZ931" s="83"/>
      <c r="IA931" s="83"/>
      <c r="IB931" s="83"/>
      <c r="IC931" s="83"/>
      <c r="ID931" s="83"/>
      <c r="IE931" s="83"/>
      <c r="IF931" s="83"/>
      <c r="IG931" s="83"/>
      <c r="IH931" s="83"/>
      <c r="II931" s="83"/>
      <c r="IJ931" s="83"/>
      <c r="IK931" s="83"/>
      <c r="IL931" s="83"/>
      <c r="IM931" s="83"/>
      <c r="IN931" s="83"/>
      <c r="IO931" s="83"/>
      <c r="IP931" s="83"/>
      <c r="IQ931" s="83"/>
      <c r="IR931" s="83"/>
      <c r="IS931" s="83"/>
      <c r="IT931" s="83"/>
      <c r="IU931" s="83"/>
      <c r="IV931" s="83"/>
      <c r="IW931" s="83"/>
    </row>
    <row r="932" spans="1:258" ht="12.95" customHeight="1">
      <c r="A932" s="73" t="s">
        <v>350</v>
      </c>
      <c r="B932" s="228"/>
      <c r="C932" s="228"/>
      <c r="D932" s="143">
        <v>250004147</v>
      </c>
      <c r="E932" s="231" t="s">
        <v>1546</v>
      </c>
      <c r="F932" s="233">
        <v>22100701</v>
      </c>
      <c r="G932" s="37"/>
      <c r="H932" s="37" t="s">
        <v>2716</v>
      </c>
      <c r="I932" s="37" t="s">
        <v>2712</v>
      </c>
      <c r="J932" s="37" t="s">
        <v>2717</v>
      </c>
      <c r="K932" s="37" t="s">
        <v>104</v>
      </c>
      <c r="L932" s="158" t="s">
        <v>105</v>
      </c>
      <c r="M932" s="37"/>
      <c r="N932" s="39" t="s">
        <v>106</v>
      </c>
      <c r="O932" s="39" t="s">
        <v>107</v>
      </c>
      <c r="P932" s="37" t="s">
        <v>108</v>
      </c>
      <c r="Q932" s="39" t="s">
        <v>435</v>
      </c>
      <c r="R932" s="37" t="s">
        <v>110</v>
      </c>
      <c r="S932" s="39" t="s">
        <v>107</v>
      </c>
      <c r="T932" s="37" t="s">
        <v>122</v>
      </c>
      <c r="U932" s="37" t="s">
        <v>112</v>
      </c>
      <c r="V932" s="89">
        <v>60</v>
      </c>
      <c r="W932" s="37" t="s">
        <v>113</v>
      </c>
      <c r="X932" s="39"/>
      <c r="Y932" s="39"/>
      <c r="Z932" s="39"/>
      <c r="AA932" s="60"/>
      <c r="AB932" s="38">
        <v>90</v>
      </c>
      <c r="AC932" s="38">
        <v>10</v>
      </c>
      <c r="AD932" s="162" t="s">
        <v>129</v>
      </c>
      <c r="AE932" s="186" t="s">
        <v>115</v>
      </c>
      <c r="AF932" s="163">
        <v>116</v>
      </c>
      <c r="AG932" s="92">
        <v>27.5</v>
      </c>
      <c r="AH932" s="164">
        <f t="shared" si="56"/>
        <v>3190</v>
      </c>
      <c r="AI932" s="165">
        <f t="shared" si="54"/>
        <v>3572.8</v>
      </c>
      <c r="AJ932" s="166"/>
      <c r="AK932" s="166"/>
      <c r="AL932" s="166"/>
      <c r="AM932" s="35" t="s">
        <v>116</v>
      </c>
      <c r="AN932" s="37"/>
      <c r="AO932" s="37"/>
      <c r="AP932" s="37"/>
      <c r="AQ932" s="37"/>
      <c r="AR932" s="37" t="s">
        <v>2719</v>
      </c>
      <c r="AS932" s="37"/>
      <c r="AT932" s="37"/>
      <c r="AU932" s="37"/>
      <c r="AV932" s="87"/>
      <c r="AW932" s="87"/>
      <c r="AX932" s="87"/>
      <c r="AY932" s="87"/>
      <c r="AZ932" s="168"/>
      <c r="BA932" s="168"/>
      <c r="BB932" s="168"/>
      <c r="BC932" s="168"/>
      <c r="BD932" s="49">
        <v>752</v>
      </c>
      <c r="BE932" s="223"/>
      <c r="BF932" s="223"/>
      <c r="BG932" s="223"/>
      <c r="BH932" s="223"/>
      <c r="BI932" s="223"/>
      <c r="BJ932" s="223"/>
      <c r="BK932" s="223"/>
      <c r="BL932" s="223"/>
      <c r="BM932" s="223"/>
      <c r="BN932" s="223"/>
      <c r="BO932" s="223"/>
      <c r="BP932" s="223"/>
      <c r="BQ932" s="223"/>
      <c r="BR932" s="223"/>
      <c r="BS932" s="223"/>
      <c r="BT932" s="223"/>
      <c r="BU932" s="223"/>
      <c r="BV932" s="223"/>
      <c r="BW932" s="223"/>
      <c r="BX932" s="223"/>
      <c r="BY932" s="223"/>
      <c r="BZ932" s="223"/>
      <c r="CA932" s="223"/>
      <c r="CB932" s="223"/>
      <c r="CC932" s="223"/>
      <c r="CD932" s="223"/>
      <c r="CE932" s="223"/>
      <c r="CF932" s="223"/>
      <c r="CG932" s="223"/>
      <c r="CH932" s="223"/>
      <c r="CI932" s="223"/>
      <c r="CJ932" s="223"/>
      <c r="CK932" s="223"/>
      <c r="CL932" s="223"/>
      <c r="CM932" s="223"/>
      <c r="CN932" s="223"/>
      <c r="CO932" s="223"/>
      <c r="CP932" s="223"/>
      <c r="CQ932" s="223"/>
      <c r="CR932" s="223"/>
      <c r="CS932" s="223"/>
      <c r="CT932" s="223"/>
      <c r="CU932" s="223"/>
      <c r="CV932" s="223"/>
      <c r="CW932" s="223"/>
      <c r="CX932" s="223"/>
      <c r="CY932" s="223"/>
      <c r="CZ932" s="223"/>
      <c r="DA932" s="223"/>
      <c r="DB932" s="223"/>
      <c r="DC932" s="223"/>
      <c r="DD932" s="223"/>
      <c r="DE932" s="223"/>
      <c r="DF932" s="223"/>
      <c r="DG932" s="223"/>
      <c r="DH932" s="223"/>
      <c r="DI932" s="223"/>
      <c r="DJ932" s="223"/>
      <c r="DK932" s="223"/>
      <c r="DL932" s="223"/>
      <c r="DM932" s="223"/>
      <c r="DN932" s="223"/>
      <c r="DO932" s="223"/>
      <c r="DP932" s="223"/>
      <c r="DQ932" s="223"/>
      <c r="DR932" s="223"/>
      <c r="DS932" s="223"/>
      <c r="DT932" s="223"/>
      <c r="DU932" s="223"/>
      <c r="DV932" s="223"/>
      <c r="DW932" s="223"/>
      <c r="DX932" s="223"/>
      <c r="DY932" s="223"/>
      <c r="DZ932" s="223"/>
      <c r="EA932" s="223"/>
      <c r="EB932" s="223"/>
      <c r="EC932" s="223"/>
      <c r="ED932" s="223"/>
      <c r="EE932" s="223"/>
      <c r="EF932" s="223"/>
      <c r="EG932" s="223"/>
      <c r="EH932" s="223"/>
      <c r="EI932" s="223"/>
      <c r="EJ932" s="223"/>
      <c r="EK932" s="223"/>
      <c r="EL932" s="223"/>
      <c r="EM932" s="223"/>
      <c r="EN932" s="223"/>
      <c r="EO932" s="223"/>
      <c r="EP932" s="223"/>
      <c r="EQ932" s="223"/>
      <c r="ER932" s="223"/>
      <c r="ES932" s="223"/>
      <c r="ET932" s="223"/>
      <c r="EU932" s="223"/>
      <c r="EV932" s="223"/>
      <c r="EW932" s="223"/>
      <c r="EX932" s="223"/>
      <c r="EY932" s="223"/>
      <c r="EZ932" s="223"/>
      <c r="FA932" s="223"/>
      <c r="FB932" s="223"/>
      <c r="FC932" s="223"/>
      <c r="FD932" s="223"/>
      <c r="FE932" s="223"/>
      <c r="FF932" s="223"/>
      <c r="FG932" s="223"/>
      <c r="FH932" s="223"/>
      <c r="FI932" s="223"/>
      <c r="FJ932" s="223"/>
      <c r="FK932" s="223"/>
      <c r="FL932" s="223"/>
      <c r="FM932" s="223"/>
      <c r="FN932" s="223"/>
      <c r="FO932" s="223"/>
      <c r="FP932" s="223"/>
      <c r="FQ932" s="223"/>
      <c r="FR932" s="223"/>
      <c r="FS932" s="223"/>
      <c r="FT932" s="223"/>
      <c r="FU932" s="223"/>
      <c r="FV932" s="223"/>
      <c r="FW932" s="223"/>
      <c r="FX932" s="223"/>
      <c r="FY932" s="223"/>
      <c r="FZ932" s="223"/>
      <c r="GA932" s="223"/>
      <c r="GB932" s="223"/>
      <c r="GC932" s="223"/>
      <c r="GD932" s="223"/>
      <c r="GE932" s="223"/>
      <c r="GF932" s="223"/>
      <c r="GG932" s="223"/>
      <c r="GH932" s="223"/>
      <c r="GI932" s="223"/>
      <c r="GJ932" s="223"/>
      <c r="GK932" s="223"/>
      <c r="GL932" s="223"/>
      <c r="GM932" s="223"/>
      <c r="GN932" s="223"/>
      <c r="GO932" s="223"/>
      <c r="GP932" s="223"/>
      <c r="GQ932" s="223"/>
      <c r="GR932" s="223"/>
      <c r="GS932" s="223"/>
      <c r="GT932" s="223"/>
      <c r="GU932" s="223"/>
      <c r="GV932" s="223"/>
      <c r="GW932" s="223"/>
      <c r="GX932" s="223"/>
      <c r="GY932" s="223"/>
      <c r="GZ932" s="223"/>
      <c r="HA932" s="223"/>
      <c r="HB932" s="223"/>
      <c r="HC932" s="223"/>
      <c r="HD932" s="223"/>
      <c r="HE932" s="223"/>
      <c r="HF932" s="223"/>
      <c r="HG932" s="223"/>
      <c r="HH932" s="223"/>
      <c r="HI932" s="223"/>
      <c r="HJ932" s="223"/>
      <c r="HK932" s="223"/>
      <c r="HL932" s="223"/>
      <c r="HM932" s="223"/>
      <c r="HN932" s="223"/>
      <c r="HO932" s="223"/>
      <c r="HP932" s="223"/>
      <c r="HQ932" s="223"/>
      <c r="HR932" s="223"/>
      <c r="HS932" s="223"/>
      <c r="HT932" s="223"/>
      <c r="HU932" s="223"/>
      <c r="HV932" s="223"/>
      <c r="HW932" s="223"/>
      <c r="HX932" s="223"/>
      <c r="HY932" s="223"/>
      <c r="HZ932" s="223"/>
      <c r="IA932" s="223"/>
      <c r="IB932" s="223"/>
      <c r="IC932" s="223"/>
      <c r="ID932" s="223"/>
      <c r="IE932" s="223"/>
      <c r="IF932" s="223"/>
      <c r="IG932" s="223"/>
      <c r="IH932" s="223"/>
      <c r="II932" s="223"/>
      <c r="IJ932" s="223"/>
      <c r="IK932" s="223"/>
      <c r="IL932" s="223"/>
      <c r="IM932" s="223"/>
      <c r="IN932" s="223"/>
      <c r="IO932" s="223"/>
      <c r="IP932" s="223"/>
      <c r="IQ932" s="223"/>
      <c r="IR932" s="223"/>
      <c r="IS932" s="223"/>
      <c r="IT932" s="223"/>
      <c r="IU932" s="223"/>
      <c r="IV932" s="223"/>
      <c r="IW932" s="223"/>
      <c r="IX932" s="223"/>
    </row>
    <row r="933" spans="1:258" ht="12.95" customHeight="1">
      <c r="A933" s="73" t="s">
        <v>350</v>
      </c>
      <c r="B933" s="228"/>
      <c r="C933" s="228"/>
      <c r="D933" s="143">
        <v>250003782</v>
      </c>
      <c r="E933" s="231" t="s">
        <v>1547</v>
      </c>
      <c r="F933" s="233">
        <v>22100702</v>
      </c>
      <c r="G933" s="37"/>
      <c r="H933" s="37" t="s">
        <v>2720</v>
      </c>
      <c r="I933" s="37" t="s">
        <v>2712</v>
      </c>
      <c r="J933" s="37" t="s">
        <v>2721</v>
      </c>
      <c r="K933" s="37" t="s">
        <v>104</v>
      </c>
      <c r="L933" s="158" t="s">
        <v>105</v>
      </c>
      <c r="M933" s="37"/>
      <c r="N933" s="39" t="s">
        <v>106</v>
      </c>
      <c r="O933" s="39" t="s">
        <v>107</v>
      </c>
      <c r="P933" s="37" t="s">
        <v>108</v>
      </c>
      <c r="Q933" s="39" t="s">
        <v>435</v>
      </c>
      <c r="R933" s="37" t="s">
        <v>110</v>
      </c>
      <c r="S933" s="39" t="s">
        <v>107</v>
      </c>
      <c r="T933" s="37" t="s">
        <v>122</v>
      </c>
      <c r="U933" s="37" t="s">
        <v>112</v>
      </c>
      <c r="V933" s="89">
        <v>60</v>
      </c>
      <c r="W933" s="37" t="s">
        <v>113</v>
      </c>
      <c r="X933" s="39"/>
      <c r="Y933" s="39"/>
      <c r="Z933" s="39"/>
      <c r="AA933" s="60"/>
      <c r="AB933" s="38">
        <v>90</v>
      </c>
      <c r="AC933" s="38">
        <v>10</v>
      </c>
      <c r="AD933" s="162" t="s">
        <v>129</v>
      </c>
      <c r="AE933" s="186" t="s">
        <v>115</v>
      </c>
      <c r="AF933" s="163">
        <v>92</v>
      </c>
      <c r="AG933" s="92">
        <v>2625</v>
      </c>
      <c r="AH933" s="164">
        <f t="shared" si="56"/>
        <v>241500</v>
      </c>
      <c r="AI933" s="165">
        <f t="shared" si="54"/>
        <v>270480</v>
      </c>
      <c r="AJ933" s="166"/>
      <c r="AK933" s="166"/>
      <c r="AL933" s="166"/>
      <c r="AM933" s="35" t="s">
        <v>116</v>
      </c>
      <c r="AN933" s="37"/>
      <c r="AO933" s="37"/>
      <c r="AP933" s="37"/>
      <c r="AQ933" s="37"/>
      <c r="AR933" s="37" t="s">
        <v>2722</v>
      </c>
      <c r="AS933" s="37"/>
      <c r="AT933" s="37"/>
      <c r="AU933" s="37"/>
      <c r="AV933" s="87"/>
      <c r="AW933" s="87"/>
      <c r="AX933" s="87"/>
      <c r="AY933" s="87"/>
      <c r="AZ933" s="168"/>
      <c r="BA933" s="168"/>
      <c r="BB933" s="168"/>
      <c r="BC933" s="168"/>
      <c r="BD933" s="49">
        <v>753</v>
      </c>
      <c r="BE933" s="83"/>
      <c r="BF933" s="83"/>
      <c r="BG933" s="83"/>
      <c r="BH933" s="83"/>
      <c r="BI933" s="83"/>
      <c r="BJ933" s="83"/>
      <c r="BK933" s="83"/>
      <c r="BL933" s="83"/>
      <c r="BM933" s="83"/>
      <c r="BN933" s="83"/>
      <c r="BO933" s="83"/>
      <c r="BP933" s="83"/>
      <c r="BQ933" s="83"/>
      <c r="BR933" s="83"/>
      <c r="BS933" s="83"/>
      <c r="BT933" s="83"/>
      <c r="BU933" s="83"/>
      <c r="BV933" s="83"/>
      <c r="BW933" s="83"/>
      <c r="BX933" s="83"/>
      <c r="BY933" s="83"/>
      <c r="BZ933" s="83"/>
      <c r="CA933" s="83"/>
      <c r="CB933" s="83"/>
      <c r="CC933" s="83"/>
      <c r="CD933" s="83"/>
      <c r="CE933" s="83"/>
      <c r="CF933" s="83"/>
      <c r="CG933" s="83"/>
      <c r="CH933" s="83"/>
      <c r="CI933" s="83"/>
      <c r="CJ933" s="83"/>
      <c r="CK933" s="83"/>
      <c r="CL933" s="83"/>
      <c r="CM933" s="83"/>
      <c r="CN933" s="83"/>
      <c r="CO933" s="83"/>
      <c r="CP933" s="83"/>
      <c r="CQ933" s="83"/>
      <c r="CR933" s="83"/>
      <c r="CS933" s="83"/>
      <c r="CT933" s="83"/>
      <c r="CU933" s="83"/>
      <c r="CV933" s="83"/>
      <c r="CW933" s="83"/>
      <c r="CX933" s="83"/>
      <c r="CY933" s="83"/>
      <c r="CZ933" s="83"/>
      <c r="DA933" s="83"/>
      <c r="DB933" s="83"/>
      <c r="DC933" s="83"/>
      <c r="DD933" s="83"/>
      <c r="DE933" s="83"/>
      <c r="DF933" s="83"/>
      <c r="DG933" s="83"/>
      <c r="DH933" s="83"/>
      <c r="DI933" s="83"/>
      <c r="DJ933" s="83"/>
      <c r="DK933" s="83"/>
      <c r="DL933" s="83"/>
      <c r="DM933" s="83"/>
      <c r="DN933" s="83"/>
      <c r="DO933" s="83"/>
      <c r="DP933" s="83"/>
      <c r="DQ933" s="83"/>
      <c r="DR933" s="83"/>
      <c r="DS933" s="83"/>
      <c r="DT933" s="83"/>
      <c r="DU933" s="83"/>
      <c r="DV933" s="83"/>
      <c r="DW933" s="83"/>
      <c r="DX933" s="83"/>
      <c r="DY933" s="83"/>
      <c r="DZ933" s="83"/>
      <c r="EA933" s="83"/>
      <c r="EB933" s="83"/>
      <c r="EC933" s="83"/>
      <c r="ED933" s="83"/>
      <c r="EE933" s="83"/>
      <c r="EF933" s="83"/>
      <c r="EG933" s="83"/>
      <c r="EH933" s="83"/>
      <c r="EI933" s="83"/>
      <c r="EJ933" s="83"/>
      <c r="EK933" s="83"/>
      <c r="EL933" s="83"/>
      <c r="EM933" s="83"/>
      <c r="EN933" s="83"/>
      <c r="EO933" s="83"/>
      <c r="EP933" s="83"/>
      <c r="EQ933" s="83"/>
      <c r="ER933" s="83"/>
      <c r="ES933" s="83"/>
      <c r="ET933" s="83"/>
      <c r="EU933" s="83"/>
      <c r="EV933" s="83"/>
      <c r="EW933" s="83"/>
      <c r="EX933" s="83"/>
      <c r="EY933" s="83"/>
      <c r="EZ933" s="83"/>
      <c r="FA933" s="83"/>
      <c r="FB933" s="83"/>
      <c r="FC933" s="83"/>
      <c r="FD933" s="83"/>
      <c r="FE933" s="83"/>
      <c r="FF933" s="83"/>
      <c r="FG933" s="83"/>
      <c r="FH933" s="83"/>
      <c r="FI933" s="83"/>
      <c r="FJ933" s="83"/>
      <c r="FK933" s="83"/>
      <c r="FL933" s="83"/>
      <c r="FM933" s="83"/>
      <c r="FN933" s="83"/>
      <c r="FO933" s="83"/>
      <c r="FP933" s="83"/>
      <c r="FQ933" s="83"/>
      <c r="FR933" s="83"/>
      <c r="FS933" s="83"/>
      <c r="FT933" s="83"/>
      <c r="FU933" s="83"/>
      <c r="FV933" s="83"/>
      <c r="FW933" s="83"/>
      <c r="FX933" s="83"/>
      <c r="FY933" s="83"/>
      <c r="FZ933" s="83"/>
      <c r="GA933" s="83"/>
      <c r="GB933" s="83"/>
      <c r="GC933" s="83"/>
      <c r="GD933" s="83"/>
      <c r="GE933" s="83"/>
      <c r="GF933" s="83"/>
      <c r="GG933" s="83"/>
      <c r="GH933" s="83"/>
      <c r="GI933" s="83"/>
      <c r="GJ933" s="83"/>
      <c r="GK933" s="83"/>
      <c r="GL933" s="83"/>
      <c r="GM933" s="83"/>
      <c r="GN933" s="83"/>
      <c r="GO933" s="83"/>
      <c r="GP933" s="83"/>
      <c r="GQ933" s="83"/>
      <c r="GR933" s="83"/>
      <c r="GS933" s="83"/>
      <c r="GT933" s="83"/>
      <c r="GU933" s="83"/>
      <c r="GV933" s="83"/>
      <c r="GW933" s="83"/>
      <c r="GX933" s="83"/>
      <c r="GY933" s="83"/>
      <c r="GZ933" s="83"/>
      <c r="HA933" s="83"/>
      <c r="HB933" s="83"/>
      <c r="HC933" s="83"/>
      <c r="HD933" s="83"/>
      <c r="HE933" s="83"/>
      <c r="HF933" s="83"/>
      <c r="HG933" s="83"/>
      <c r="HH933" s="83"/>
      <c r="HI933" s="83"/>
      <c r="HJ933" s="83"/>
      <c r="HK933" s="83"/>
      <c r="HL933" s="83"/>
      <c r="HM933" s="83"/>
      <c r="HN933" s="83"/>
      <c r="HO933" s="83"/>
      <c r="HP933" s="83"/>
      <c r="HQ933" s="83"/>
      <c r="HR933" s="83"/>
      <c r="HS933" s="83"/>
      <c r="HT933" s="83"/>
      <c r="HU933" s="83"/>
      <c r="HV933" s="83"/>
      <c r="HW933" s="83"/>
      <c r="HX933" s="83"/>
      <c r="HY933" s="83"/>
      <c r="HZ933" s="83"/>
      <c r="IA933" s="83"/>
      <c r="IB933" s="83"/>
      <c r="IC933" s="83"/>
      <c r="ID933" s="83"/>
      <c r="IE933" s="83"/>
      <c r="IF933" s="83"/>
      <c r="IG933" s="83"/>
      <c r="IH933" s="83"/>
      <c r="II933" s="83"/>
      <c r="IJ933" s="83"/>
      <c r="IK933" s="83"/>
      <c r="IL933" s="83"/>
      <c r="IM933" s="83"/>
      <c r="IN933" s="83"/>
      <c r="IO933" s="83"/>
      <c r="IP933" s="83"/>
      <c r="IQ933" s="83"/>
      <c r="IR933" s="83"/>
      <c r="IS933" s="83"/>
      <c r="IT933" s="83"/>
      <c r="IU933" s="83"/>
      <c r="IV933" s="83"/>
      <c r="IW933" s="83"/>
    </row>
    <row r="934" spans="1:258" ht="12.95" customHeight="1">
      <c r="A934" s="73" t="s">
        <v>350</v>
      </c>
      <c r="B934" s="228"/>
      <c r="C934" s="228"/>
      <c r="D934" s="143">
        <v>250003783</v>
      </c>
      <c r="E934" s="231" t="s">
        <v>1548</v>
      </c>
      <c r="F934" s="233">
        <v>22100703</v>
      </c>
      <c r="G934" s="37"/>
      <c r="H934" s="37" t="s">
        <v>2723</v>
      </c>
      <c r="I934" s="37" t="s">
        <v>2712</v>
      </c>
      <c r="J934" s="37" t="s">
        <v>2724</v>
      </c>
      <c r="K934" s="37" t="s">
        <v>104</v>
      </c>
      <c r="L934" s="158" t="s">
        <v>105</v>
      </c>
      <c r="M934" s="37"/>
      <c r="N934" s="39" t="s">
        <v>106</v>
      </c>
      <c r="O934" s="39" t="s">
        <v>107</v>
      </c>
      <c r="P934" s="37" t="s">
        <v>108</v>
      </c>
      <c r="Q934" s="39" t="s">
        <v>435</v>
      </c>
      <c r="R934" s="37" t="s">
        <v>110</v>
      </c>
      <c r="S934" s="39" t="s">
        <v>107</v>
      </c>
      <c r="T934" s="37" t="s">
        <v>122</v>
      </c>
      <c r="U934" s="37" t="s">
        <v>112</v>
      </c>
      <c r="V934" s="89">
        <v>60</v>
      </c>
      <c r="W934" s="37" t="s">
        <v>113</v>
      </c>
      <c r="X934" s="39"/>
      <c r="Y934" s="39"/>
      <c r="Z934" s="39"/>
      <c r="AA934" s="60"/>
      <c r="AB934" s="38">
        <v>90</v>
      </c>
      <c r="AC934" s="38">
        <v>10</v>
      </c>
      <c r="AD934" s="162" t="s">
        <v>129</v>
      </c>
      <c r="AE934" s="186" t="s">
        <v>115</v>
      </c>
      <c r="AF934" s="163">
        <v>92</v>
      </c>
      <c r="AG934" s="92">
        <v>105</v>
      </c>
      <c r="AH934" s="164">
        <f t="shared" si="56"/>
        <v>9660</v>
      </c>
      <c r="AI934" s="165">
        <f t="shared" si="54"/>
        <v>10819.2</v>
      </c>
      <c r="AJ934" s="166"/>
      <c r="AK934" s="166"/>
      <c r="AL934" s="166"/>
      <c r="AM934" s="35" t="s">
        <v>116</v>
      </c>
      <c r="AN934" s="37"/>
      <c r="AO934" s="37"/>
      <c r="AP934" s="37"/>
      <c r="AQ934" s="37"/>
      <c r="AR934" s="37" t="s">
        <v>2725</v>
      </c>
      <c r="AS934" s="37"/>
      <c r="AT934" s="37"/>
      <c r="AU934" s="37"/>
      <c r="AV934" s="87"/>
      <c r="AW934" s="87"/>
      <c r="AX934" s="87"/>
      <c r="AY934" s="87"/>
      <c r="AZ934" s="168"/>
      <c r="BA934" s="168"/>
      <c r="BB934" s="168"/>
      <c r="BC934" s="168"/>
      <c r="BD934" s="49">
        <v>754</v>
      </c>
      <c r="BE934" s="223"/>
      <c r="BF934" s="223"/>
      <c r="BG934" s="223"/>
      <c r="BH934" s="223"/>
      <c r="BI934" s="223"/>
      <c r="BJ934" s="223"/>
      <c r="BK934" s="223"/>
      <c r="BL934" s="223"/>
      <c r="BM934" s="223"/>
      <c r="BN934" s="223"/>
      <c r="BO934" s="223"/>
      <c r="BP934" s="223"/>
      <c r="BQ934" s="223"/>
      <c r="BR934" s="223"/>
      <c r="BS934" s="223"/>
      <c r="BT934" s="223"/>
      <c r="BU934" s="223"/>
      <c r="BV934" s="223"/>
      <c r="BW934" s="223"/>
      <c r="BX934" s="223"/>
      <c r="BY934" s="223"/>
      <c r="BZ934" s="223"/>
      <c r="CA934" s="223"/>
      <c r="CB934" s="223"/>
      <c r="CC934" s="223"/>
      <c r="CD934" s="223"/>
      <c r="CE934" s="223"/>
      <c r="CF934" s="223"/>
      <c r="CG934" s="223"/>
      <c r="CH934" s="223"/>
      <c r="CI934" s="223"/>
      <c r="CJ934" s="223"/>
      <c r="CK934" s="223"/>
      <c r="CL934" s="223"/>
      <c r="CM934" s="223"/>
      <c r="CN934" s="223"/>
      <c r="CO934" s="223"/>
      <c r="CP934" s="223"/>
      <c r="CQ934" s="223"/>
      <c r="CR934" s="223"/>
      <c r="CS934" s="223"/>
      <c r="CT934" s="223"/>
      <c r="CU934" s="223"/>
      <c r="CV934" s="223"/>
      <c r="CW934" s="223"/>
      <c r="CX934" s="223"/>
      <c r="CY934" s="223"/>
      <c r="CZ934" s="223"/>
      <c r="DA934" s="223"/>
      <c r="DB934" s="223"/>
      <c r="DC934" s="223"/>
      <c r="DD934" s="223"/>
      <c r="DE934" s="223"/>
      <c r="DF934" s="223"/>
      <c r="DG934" s="223"/>
      <c r="DH934" s="223"/>
      <c r="DI934" s="223"/>
      <c r="DJ934" s="223"/>
      <c r="DK934" s="223"/>
      <c r="DL934" s="223"/>
      <c r="DM934" s="223"/>
      <c r="DN934" s="223"/>
      <c r="DO934" s="223"/>
      <c r="DP934" s="223"/>
      <c r="DQ934" s="223"/>
      <c r="DR934" s="223"/>
      <c r="DS934" s="223"/>
      <c r="DT934" s="223"/>
      <c r="DU934" s="223"/>
      <c r="DV934" s="223"/>
      <c r="DW934" s="223"/>
      <c r="DX934" s="223"/>
      <c r="DY934" s="223"/>
      <c r="DZ934" s="223"/>
      <c r="EA934" s="223"/>
      <c r="EB934" s="223"/>
      <c r="EC934" s="223"/>
      <c r="ED934" s="223"/>
      <c r="EE934" s="223"/>
      <c r="EF934" s="223"/>
      <c r="EG934" s="223"/>
      <c r="EH934" s="223"/>
      <c r="EI934" s="223"/>
      <c r="EJ934" s="223"/>
      <c r="EK934" s="223"/>
      <c r="EL934" s="223"/>
      <c r="EM934" s="223"/>
      <c r="EN934" s="223"/>
      <c r="EO934" s="223"/>
      <c r="EP934" s="223"/>
      <c r="EQ934" s="223"/>
      <c r="ER934" s="223"/>
      <c r="ES934" s="223"/>
      <c r="ET934" s="223"/>
      <c r="EU934" s="223"/>
      <c r="EV934" s="223"/>
      <c r="EW934" s="223"/>
      <c r="EX934" s="223"/>
      <c r="EY934" s="223"/>
      <c r="EZ934" s="223"/>
      <c r="FA934" s="223"/>
      <c r="FB934" s="223"/>
      <c r="FC934" s="223"/>
      <c r="FD934" s="223"/>
      <c r="FE934" s="223"/>
      <c r="FF934" s="223"/>
      <c r="FG934" s="223"/>
      <c r="FH934" s="223"/>
      <c r="FI934" s="223"/>
      <c r="FJ934" s="223"/>
      <c r="FK934" s="223"/>
      <c r="FL934" s="223"/>
      <c r="FM934" s="223"/>
      <c r="FN934" s="223"/>
      <c r="FO934" s="223"/>
      <c r="FP934" s="223"/>
      <c r="FQ934" s="223"/>
      <c r="FR934" s="223"/>
      <c r="FS934" s="223"/>
      <c r="FT934" s="223"/>
      <c r="FU934" s="223"/>
      <c r="FV934" s="223"/>
      <c r="FW934" s="223"/>
      <c r="FX934" s="223"/>
      <c r="FY934" s="223"/>
      <c r="FZ934" s="223"/>
      <c r="GA934" s="223"/>
      <c r="GB934" s="223"/>
      <c r="GC934" s="223"/>
      <c r="GD934" s="223"/>
      <c r="GE934" s="223"/>
      <c r="GF934" s="223"/>
      <c r="GG934" s="223"/>
      <c r="GH934" s="223"/>
      <c r="GI934" s="223"/>
      <c r="GJ934" s="223"/>
      <c r="GK934" s="223"/>
      <c r="GL934" s="223"/>
      <c r="GM934" s="223"/>
      <c r="GN934" s="223"/>
      <c r="GO934" s="223"/>
      <c r="GP934" s="223"/>
      <c r="GQ934" s="223"/>
      <c r="GR934" s="223"/>
      <c r="GS934" s="223"/>
      <c r="GT934" s="223"/>
      <c r="GU934" s="223"/>
      <c r="GV934" s="223"/>
      <c r="GW934" s="223"/>
      <c r="GX934" s="223"/>
      <c r="GY934" s="223"/>
      <c r="GZ934" s="223"/>
      <c r="HA934" s="223"/>
      <c r="HB934" s="223"/>
      <c r="HC934" s="223"/>
      <c r="HD934" s="223"/>
      <c r="HE934" s="223"/>
      <c r="HF934" s="223"/>
      <c r="HG934" s="223"/>
      <c r="HH934" s="223"/>
      <c r="HI934" s="223"/>
      <c r="HJ934" s="223"/>
      <c r="HK934" s="223"/>
      <c r="HL934" s="223"/>
      <c r="HM934" s="223"/>
      <c r="HN934" s="223"/>
      <c r="HO934" s="223"/>
      <c r="HP934" s="223"/>
      <c r="HQ934" s="223"/>
      <c r="HR934" s="223"/>
      <c r="HS934" s="223"/>
      <c r="HT934" s="223"/>
      <c r="HU934" s="223"/>
      <c r="HV934" s="223"/>
      <c r="HW934" s="223"/>
      <c r="HX934" s="223"/>
      <c r="HY934" s="223"/>
      <c r="HZ934" s="223"/>
      <c r="IA934" s="223"/>
      <c r="IB934" s="223"/>
      <c r="IC934" s="223"/>
      <c r="ID934" s="223"/>
      <c r="IE934" s="223"/>
      <c r="IF934" s="223"/>
      <c r="IG934" s="223"/>
      <c r="IH934" s="223"/>
      <c r="II934" s="223"/>
      <c r="IJ934" s="223"/>
      <c r="IK934" s="223"/>
      <c r="IL934" s="223"/>
      <c r="IM934" s="223"/>
      <c r="IN934" s="223"/>
      <c r="IO934" s="223"/>
      <c r="IP934" s="223"/>
      <c r="IQ934" s="223"/>
      <c r="IR934" s="223"/>
      <c r="IS934" s="223"/>
      <c r="IT934" s="223"/>
      <c r="IU934" s="223"/>
      <c r="IV934" s="223"/>
      <c r="IW934" s="223"/>
      <c r="IX934" s="223"/>
    </row>
    <row r="935" spans="1:258" ht="12.95" customHeight="1">
      <c r="A935" s="73" t="s">
        <v>350</v>
      </c>
      <c r="B935" s="228"/>
      <c r="C935" s="228"/>
      <c r="D935" s="143">
        <v>220034739</v>
      </c>
      <c r="E935" s="231" t="s">
        <v>1493</v>
      </c>
      <c r="F935" s="233">
        <v>22100704</v>
      </c>
      <c r="G935" s="37"/>
      <c r="H935" s="37" t="s">
        <v>2726</v>
      </c>
      <c r="I935" s="37" t="s">
        <v>2727</v>
      </c>
      <c r="J935" s="37" t="s">
        <v>2728</v>
      </c>
      <c r="K935" s="37" t="s">
        <v>104</v>
      </c>
      <c r="L935" s="158" t="s">
        <v>105</v>
      </c>
      <c r="M935" s="37"/>
      <c r="N935" s="39" t="s">
        <v>106</v>
      </c>
      <c r="O935" s="39" t="s">
        <v>107</v>
      </c>
      <c r="P935" s="37" t="s">
        <v>108</v>
      </c>
      <c r="Q935" s="39" t="s">
        <v>435</v>
      </c>
      <c r="R935" s="37" t="s">
        <v>110</v>
      </c>
      <c r="S935" s="39" t="s">
        <v>107</v>
      </c>
      <c r="T935" s="37" t="s">
        <v>122</v>
      </c>
      <c r="U935" s="37" t="s">
        <v>112</v>
      </c>
      <c r="V935" s="89">
        <v>60</v>
      </c>
      <c r="W935" s="37" t="s">
        <v>113</v>
      </c>
      <c r="X935" s="39"/>
      <c r="Y935" s="39"/>
      <c r="Z935" s="39"/>
      <c r="AA935" s="60"/>
      <c r="AB935" s="38">
        <v>90</v>
      </c>
      <c r="AC935" s="38">
        <v>10</v>
      </c>
      <c r="AD935" s="162" t="s">
        <v>129</v>
      </c>
      <c r="AE935" s="186" t="s">
        <v>115</v>
      </c>
      <c r="AF935" s="163">
        <v>6</v>
      </c>
      <c r="AG935" s="92">
        <v>8220</v>
      </c>
      <c r="AH935" s="43">
        <v>0</v>
      </c>
      <c r="AI935" s="44">
        <f t="shared" ref="AI935:AI966" si="57">AH935*1.12</f>
        <v>0</v>
      </c>
      <c r="AJ935" s="166"/>
      <c r="AK935" s="166"/>
      <c r="AL935" s="166"/>
      <c r="AM935" s="35" t="s">
        <v>116</v>
      </c>
      <c r="AN935" s="37"/>
      <c r="AO935" s="37"/>
      <c r="AP935" s="37"/>
      <c r="AQ935" s="37"/>
      <c r="AR935" s="37" t="s">
        <v>2729</v>
      </c>
      <c r="AS935" s="37"/>
      <c r="AT935" s="37"/>
      <c r="AU935" s="37"/>
      <c r="AV935" s="87"/>
      <c r="AW935" s="87"/>
      <c r="AX935" s="87"/>
      <c r="AY935" s="87"/>
      <c r="AZ935" s="168"/>
      <c r="BA935" s="168"/>
      <c r="BB935" s="168"/>
      <c r="BC935" s="168"/>
      <c r="BD935" s="49">
        <v>755</v>
      </c>
      <c r="BE935" s="83"/>
      <c r="BF935" s="83"/>
      <c r="BG935" s="83"/>
      <c r="BH935" s="83"/>
      <c r="BI935" s="83"/>
      <c r="BJ935" s="83"/>
      <c r="BK935" s="83"/>
      <c r="BL935" s="83"/>
      <c r="BM935" s="83"/>
      <c r="BN935" s="83"/>
      <c r="BO935" s="83"/>
      <c r="BP935" s="83"/>
      <c r="BQ935" s="83"/>
      <c r="BR935" s="83"/>
      <c r="BS935" s="83"/>
      <c r="BT935" s="83"/>
      <c r="BU935" s="83"/>
      <c r="BV935" s="83"/>
      <c r="BW935" s="83"/>
      <c r="BX935" s="83"/>
      <c r="BY935" s="83"/>
      <c r="BZ935" s="83"/>
      <c r="CA935" s="83"/>
      <c r="CB935" s="83"/>
      <c r="CC935" s="83"/>
      <c r="CD935" s="83"/>
      <c r="CE935" s="83"/>
      <c r="CF935" s="83"/>
      <c r="CG935" s="83"/>
      <c r="CH935" s="83"/>
      <c r="CI935" s="83"/>
      <c r="CJ935" s="83"/>
      <c r="CK935" s="83"/>
      <c r="CL935" s="83"/>
      <c r="CM935" s="83"/>
      <c r="CN935" s="83"/>
      <c r="CO935" s="83"/>
      <c r="CP935" s="83"/>
      <c r="CQ935" s="83"/>
      <c r="CR935" s="83"/>
      <c r="CS935" s="83"/>
      <c r="CT935" s="83"/>
      <c r="CU935" s="83"/>
      <c r="CV935" s="83"/>
      <c r="CW935" s="83"/>
      <c r="CX935" s="83"/>
      <c r="CY935" s="83"/>
      <c r="CZ935" s="83"/>
      <c r="DA935" s="83"/>
      <c r="DB935" s="83"/>
      <c r="DC935" s="83"/>
      <c r="DD935" s="83"/>
      <c r="DE935" s="83"/>
      <c r="DF935" s="83"/>
      <c r="DG935" s="83"/>
      <c r="DH935" s="83"/>
      <c r="DI935" s="83"/>
      <c r="DJ935" s="83"/>
      <c r="DK935" s="83"/>
      <c r="DL935" s="83"/>
      <c r="DM935" s="83"/>
      <c r="DN935" s="83"/>
      <c r="DO935" s="83"/>
      <c r="DP935" s="83"/>
      <c r="DQ935" s="83"/>
      <c r="DR935" s="83"/>
      <c r="DS935" s="83"/>
      <c r="DT935" s="83"/>
      <c r="DU935" s="83"/>
      <c r="DV935" s="83"/>
      <c r="DW935" s="83"/>
      <c r="DX935" s="83"/>
      <c r="DY935" s="83"/>
      <c r="DZ935" s="83"/>
      <c r="EA935" s="83"/>
      <c r="EB935" s="83"/>
      <c r="EC935" s="83"/>
      <c r="ED935" s="83"/>
      <c r="EE935" s="83"/>
      <c r="EF935" s="83"/>
      <c r="EG935" s="83"/>
      <c r="EH935" s="83"/>
      <c r="EI935" s="83"/>
      <c r="EJ935" s="83"/>
      <c r="EK935" s="83"/>
      <c r="EL935" s="83"/>
      <c r="EM935" s="83"/>
      <c r="EN935" s="83"/>
      <c r="EO935" s="83"/>
      <c r="EP935" s="83"/>
      <c r="EQ935" s="83"/>
      <c r="ER935" s="83"/>
      <c r="ES935" s="83"/>
      <c r="ET935" s="83"/>
      <c r="EU935" s="83"/>
      <c r="EV935" s="83"/>
      <c r="EW935" s="83"/>
      <c r="EX935" s="83"/>
      <c r="EY935" s="83"/>
      <c r="EZ935" s="83"/>
      <c r="FA935" s="83"/>
      <c r="FB935" s="83"/>
      <c r="FC935" s="83"/>
      <c r="FD935" s="83"/>
      <c r="FE935" s="83"/>
      <c r="FF935" s="83"/>
      <c r="FG935" s="83"/>
      <c r="FH935" s="83"/>
      <c r="FI935" s="83"/>
      <c r="FJ935" s="83"/>
      <c r="FK935" s="83"/>
      <c r="FL935" s="83"/>
      <c r="FM935" s="83"/>
      <c r="FN935" s="83"/>
      <c r="FO935" s="83"/>
      <c r="FP935" s="83"/>
      <c r="FQ935" s="83"/>
      <c r="FR935" s="83"/>
      <c r="FS935" s="83"/>
      <c r="FT935" s="83"/>
      <c r="FU935" s="83"/>
      <c r="FV935" s="83"/>
      <c r="FW935" s="83"/>
      <c r="FX935" s="83"/>
      <c r="FY935" s="83"/>
      <c r="FZ935" s="83"/>
      <c r="GA935" s="83"/>
      <c r="GB935" s="83"/>
      <c r="GC935" s="83"/>
      <c r="GD935" s="83"/>
      <c r="GE935" s="83"/>
      <c r="GF935" s="83"/>
      <c r="GG935" s="83"/>
      <c r="GH935" s="83"/>
      <c r="GI935" s="83"/>
      <c r="GJ935" s="83"/>
      <c r="GK935" s="83"/>
      <c r="GL935" s="83"/>
      <c r="GM935" s="83"/>
      <c r="GN935" s="83"/>
      <c r="GO935" s="83"/>
      <c r="GP935" s="83"/>
      <c r="GQ935" s="83"/>
      <c r="GR935" s="83"/>
      <c r="GS935" s="83"/>
      <c r="GT935" s="83"/>
      <c r="GU935" s="83"/>
      <c r="GV935" s="83"/>
      <c r="GW935" s="83"/>
      <c r="GX935" s="83"/>
      <c r="GY935" s="83"/>
      <c r="GZ935" s="83"/>
      <c r="HA935" s="83"/>
      <c r="HB935" s="83"/>
      <c r="HC935" s="83"/>
      <c r="HD935" s="83"/>
      <c r="HE935" s="83"/>
      <c r="HF935" s="83"/>
      <c r="HG935" s="83"/>
      <c r="HH935" s="83"/>
      <c r="HI935" s="83"/>
      <c r="HJ935" s="83"/>
      <c r="HK935" s="83"/>
      <c r="HL935" s="83"/>
      <c r="HM935" s="83"/>
      <c r="HN935" s="83"/>
      <c r="HO935" s="83"/>
      <c r="HP935" s="83"/>
      <c r="HQ935" s="83"/>
      <c r="HR935" s="83"/>
      <c r="HS935" s="83"/>
      <c r="HT935" s="83"/>
      <c r="HU935" s="83"/>
      <c r="HV935" s="83"/>
      <c r="HW935" s="83"/>
      <c r="HX935" s="83"/>
      <c r="HY935" s="83"/>
      <c r="HZ935" s="83"/>
      <c r="IA935" s="83"/>
      <c r="IB935" s="83"/>
      <c r="IC935" s="83"/>
      <c r="ID935" s="83"/>
      <c r="IE935" s="83"/>
      <c r="IF935" s="83"/>
      <c r="IG935" s="83"/>
      <c r="IH935" s="83"/>
      <c r="II935" s="83"/>
      <c r="IJ935" s="83"/>
      <c r="IK935" s="83"/>
      <c r="IL935" s="83"/>
      <c r="IM935" s="83"/>
      <c r="IN935" s="83"/>
      <c r="IO935" s="83"/>
      <c r="IP935" s="83"/>
      <c r="IQ935" s="83"/>
      <c r="IR935" s="83"/>
      <c r="IS935" s="83"/>
      <c r="IT935" s="83"/>
      <c r="IU935" s="83"/>
      <c r="IV935" s="83"/>
      <c r="IW935" s="83"/>
    </row>
    <row r="936" spans="1:258" ht="12.95" customHeight="1">
      <c r="A936" s="73" t="s">
        <v>350</v>
      </c>
      <c r="B936" s="617"/>
      <c r="C936" s="617"/>
      <c r="D936" s="143">
        <v>220034739</v>
      </c>
      <c r="E936" s="1108" t="s">
        <v>4921</v>
      </c>
      <c r="F936" s="617"/>
      <c r="G936" s="617"/>
      <c r="H936" s="741" t="s">
        <v>2726</v>
      </c>
      <c r="I936" s="741" t="s">
        <v>2727</v>
      </c>
      <c r="J936" s="741" t="s">
        <v>2728</v>
      </c>
      <c r="K936" s="547" t="s">
        <v>104</v>
      </c>
      <c r="L936" s="233" t="s">
        <v>105</v>
      </c>
      <c r="M936" s="547"/>
      <c r="N936" s="76" t="s">
        <v>106</v>
      </c>
      <c r="O936" s="469" t="s">
        <v>107</v>
      </c>
      <c r="P936" s="741" t="s">
        <v>108</v>
      </c>
      <c r="Q936" s="469" t="s">
        <v>2156</v>
      </c>
      <c r="R936" s="547" t="s">
        <v>110</v>
      </c>
      <c r="S936" s="469" t="s">
        <v>107</v>
      </c>
      <c r="T936" s="741" t="s">
        <v>122</v>
      </c>
      <c r="U936" s="741" t="s">
        <v>112</v>
      </c>
      <c r="V936" s="469">
        <v>60</v>
      </c>
      <c r="W936" s="741" t="s">
        <v>113</v>
      </c>
      <c r="X936" s="469"/>
      <c r="Y936" s="469"/>
      <c r="Z936" s="469"/>
      <c r="AA936" s="595">
        <v>0</v>
      </c>
      <c r="AB936" s="472">
        <v>90</v>
      </c>
      <c r="AC936" s="472">
        <v>10</v>
      </c>
      <c r="AD936" s="1106" t="s">
        <v>129</v>
      </c>
      <c r="AE936" s="520" t="s">
        <v>115</v>
      </c>
      <c r="AF936" s="745">
        <v>16</v>
      </c>
      <c r="AG936" s="745">
        <v>8220</v>
      </c>
      <c r="AH936" s="1051">
        <v>131520</v>
      </c>
      <c r="AI936" s="1051">
        <f t="shared" si="57"/>
        <v>147302.40000000002</v>
      </c>
      <c r="AJ936" s="1052"/>
      <c r="AK936" s="1053"/>
      <c r="AL936" s="1053"/>
      <c r="AM936" s="466" t="s">
        <v>116</v>
      </c>
      <c r="AN936" s="741"/>
      <c r="AO936" s="741"/>
      <c r="AP936" s="741"/>
      <c r="AQ936" s="741"/>
      <c r="AR936" s="741" t="s">
        <v>2729</v>
      </c>
      <c r="AS936" s="741"/>
      <c r="AT936" s="741"/>
      <c r="AU936" s="741"/>
      <c r="AV936" s="87"/>
      <c r="AW936" s="87"/>
      <c r="AX936" s="87"/>
      <c r="AY936" s="72" t="s">
        <v>3855</v>
      </c>
      <c r="AZ936" s="829"/>
      <c r="BA936" s="366"/>
      <c r="BB936" s="366"/>
      <c r="BC936" s="118" t="e">
        <f>VLOOKUP(#REF!,$E$13:$BD$2009,53,0)</f>
        <v>#REF!</v>
      </c>
      <c r="BD936" s="785" t="e">
        <f>BC936+0.5</f>
        <v>#REF!</v>
      </c>
      <c r="BE936" s="223"/>
      <c r="BF936" s="223"/>
      <c r="BG936" s="223"/>
      <c r="BH936" s="223"/>
      <c r="BI936" s="223"/>
      <c r="BJ936" s="223"/>
      <c r="BK936" s="223"/>
      <c r="BL936" s="223"/>
      <c r="BM936" s="223"/>
      <c r="BN936" s="223"/>
      <c r="BO936" s="223"/>
      <c r="BP936" s="223"/>
      <c r="BQ936" s="223"/>
      <c r="BR936" s="223"/>
      <c r="BS936" s="223"/>
      <c r="BT936" s="223"/>
      <c r="BU936" s="223"/>
      <c r="BV936" s="223"/>
      <c r="BW936" s="223"/>
      <c r="BX936" s="223"/>
      <c r="BY936" s="223"/>
      <c r="BZ936" s="223"/>
      <c r="CA936" s="223"/>
      <c r="CB936" s="223"/>
      <c r="CC936" s="223"/>
      <c r="CD936" s="223"/>
      <c r="CE936" s="223"/>
      <c r="CF936" s="223"/>
      <c r="CG936" s="223"/>
      <c r="CH936" s="223"/>
      <c r="CI936" s="223"/>
      <c r="CJ936" s="223"/>
      <c r="CK936" s="223"/>
      <c r="CL936" s="223"/>
      <c r="CM936" s="223"/>
      <c r="CN936" s="223"/>
      <c r="CO936" s="223"/>
      <c r="CP936" s="223"/>
      <c r="CQ936" s="223"/>
      <c r="CR936" s="223"/>
      <c r="CS936" s="223"/>
      <c r="CT936" s="223"/>
      <c r="CU936" s="223"/>
      <c r="CV936" s="223"/>
      <c r="CW936" s="223"/>
      <c r="CX936" s="223"/>
      <c r="CY936" s="223"/>
      <c r="CZ936" s="223"/>
      <c r="DA936" s="223"/>
      <c r="DB936" s="223"/>
      <c r="DC936" s="223"/>
      <c r="DD936" s="223"/>
      <c r="DE936" s="223"/>
      <c r="DF936" s="223"/>
      <c r="DG936" s="223"/>
      <c r="DH936" s="223"/>
      <c r="DI936" s="223"/>
      <c r="DJ936" s="223"/>
      <c r="DK936" s="223"/>
      <c r="DL936" s="223"/>
      <c r="DM936" s="223"/>
      <c r="DN936" s="223"/>
      <c r="DO936" s="223"/>
      <c r="DP936" s="223"/>
      <c r="DQ936" s="223"/>
      <c r="DR936" s="223"/>
      <c r="DS936" s="223"/>
      <c r="DT936" s="223"/>
      <c r="DU936" s="223"/>
      <c r="DV936" s="223"/>
      <c r="DW936" s="223"/>
      <c r="DX936" s="223"/>
      <c r="DY936" s="223"/>
      <c r="DZ936" s="223"/>
      <c r="EA936" s="223"/>
      <c r="EB936" s="223"/>
      <c r="EC936" s="223"/>
      <c r="ED936" s="223"/>
      <c r="EE936" s="223"/>
      <c r="EF936" s="223"/>
      <c r="EG936" s="223"/>
      <c r="EH936" s="223"/>
      <c r="EI936" s="223"/>
      <c r="EJ936" s="223"/>
      <c r="EK936" s="223"/>
      <c r="EL936" s="223"/>
      <c r="EM936" s="223"/>
      <c r="EN936" s="223"/>
      <c r="EO936" s="223"/>
      <c r="EP936" s="223"/>
      <c r="EQ936" s="223"/>
      <c r="ER936" s="223"/>
      <c r="ES936" s="223"/>
      <c r="ET936" s="223"/>
      <c r="EU936" s="223"/>
      <c r="EV936" s="223"/>
      <c r="EW936" s="223"/>
      <c r="EX936" s="223"/>
      <c r="EY936" s="223"/>
      <c r="EZ936" s="223"/>
      <c r="FA936" s="223"/>
      <c r="FB936" s="223"/>
      <c r="FC936" s="223"/>
      <c r="FD936" s="223"/>
      <c r="FE936" s="223"/>
      <c r="FF936" s="223"/>
      <c r="FG936" s="223"/>
      <c r="FH936" s="223"/>
      <c r="FI936" s="223"/>
      <c r="FJ936" s="223"/>
      <c r="FK936" s="223"/>
      <c r="FL936" s="223"/>
      <c r="FM936" s="223"/>
      <c r="FN936" s="223"/>
      <c r="FO936" s="223"/>
      <c r="FP936" s="223"/>
      <c r="FQ936" s="223"/>
      <c r="FR936" s="223"/>
      <c r="FS936" s="223"/>
      <c r="FT936" s="223"/>
      <c r="FU936" s="223"/>
      <c r="FV936" s="223"/>
      <c r="FW936" s="223"/>
      <c r="FX936" s="223"/>
      <c r="FY936" s="223"/>
      <c r="FZ936" s="223"/>
      <c r="GA936" s="223"/>
      <c r="GB936" s="223"/>
      <c r="GC936" s="223"/>
      <c r="GD936" s="223"/>
      <c r="GE936" s="223"/>
      <c r="GF936" s="223"/>
      <c r="GG936" s="223"/>
      <c r="GH936" s="223"/>
      <c r="GI936" s="223"/>
      <c r="GJ936" s="223"/>
      <c r="GK936" s="223"/>
      <c r="GL936" s="223"/>
      <c r="GM936" s="223"/>
      <c r="GN936" s="223"/>
      <c r="GO936" s="223"/>
      <c r="GP936" s="223"/>
      <c r="GQ936" s="223"/>
      <c r="GR936" s="223"/>
      <c r="GS936" s="223"/>
      <c r="GT936" s="223"/>
      <c r="GU936" s="223"/>
      <c r="GV936" s="223"/>
      <c r="GW936" s="223"/>
      <c r="GX936" s="223"/>
      <c r="GY936" s="223"/>
      <c r="GZ936" s="223"/>
      <c r="HA936" s="223"/>
      <c r="HB936" s="223"/>
      <c r="HC936" s="223"/>
      <c r="HD936" s="223"/>
      <c r="HE936" s="223"/>
      <c r="HF936" s="223"/>
      <c r="HG936" s="223"/>
      <c r="HH936" s="223"/>
      <c r="HI936" s="223"/>
      <c r="HJ936" s="223"/>
      <c r="HK936" s="223"/>
      <c r="HL936" s="223"/>
      <c r="HM936" s="223"/>
      <c r="HN936" s="223"/>
      <c r="HO936" s="223"/>
      <c r="HP936" s="223"/>
      <c r="HQ936" s="223"/>
      <c r="HR936" s="223"/>
      <c r="HS936" s="223"/>
      <c r="HT936" s="223"/>
      <c r="HU936" s="223"/>
      <c r="HV936" s="223"/>
      <c r="HW936" s="223"/>
      <c r="HX936" s="223"/>
      <c r="HY936" s="223"/>
      <c r="HZ936" s="223"/>
      <c r="IA936" s="223"/>
      <c r="IB936" s="223"/>
      <c r="IC936" s="223"/>
      <c r="ID936" s="223"/>
      <c r="IE936" s="223"/>
      <c r="IF936" s="223"/>
      <c r="IG936" s="223"/>
      <c r="IH936" s="223"/>
      <c r="II936" s="223"/>
      <c r="IJ936" s="223"/>
      <c r="IK936" s="223"/>
      <c r="IL936" s="223"/>
      <c r="IM936" s="223"/>
      <c r="IN936" s="223"/>
      <c r="IO936" s="223"/>
      <c r="IP936" s="223"/>
      <c r="IQ936" s="223"/>
      <c r="IR936" s="223"/>
      <c r="IS936" s="223"/>
      <c r="IT936" s="223"/>
      <c r="IU936" s="223"/>
      <c r="IV936" s="223"/>
      <c r="IW936" s="223"/>
      <c r="IX936" s="223"/>
    </row>
    <row r="937" spans="1:258" ht="12.95" customHeight="1">
      <c r="A937" s="73" t="s">
        <v>333</v>
      </c>
      <c r="B937" s="228"/>
      <c r="C937" s="228"/>
      <c r="D937" s="143">
        <v>220031698</v>
      </c>
      <c r="E937" s="231" t="s">
        <v>3710</v>
      </c>
      <c r="F937" s="233">
        <v>22100597</v>
      </c>
      <c r="G937" s="157"/>
      <c r="H937" s="157" t="s">
        <v>2730</v>
      </c>
      <c r="I937" s="37" t="s">
        <v>746</v>
      </c>
      <c r="J937" s="157" t="s">
        <v>837</v>
      </c>
      <c r="K937" s="157" t="s">
        <v>104</v>
      </c>
      <c r="L937" s="158"/>
      <c r="M937" s="157" t="s">
        <v>121</v>
      </c>
      <c r="N937" s="159" t="s">
        <v>83</v>
      </c>
      <c r="O937" s="159" t="s">
        <v>107</v>
      </c>
      <c r="P937" s="157" t="s">
        <v>108</v>
      </c>
      <c r="Q937" s="194" t="s">
        <v>1094</v>
      </c>
      <c r="R937" s="157" t="s">
        <v>110</v>
      </c>
      <c r="S937" s="159" t="s">
        <v>107</v>
      </c>
      <c r="T937" s="157" t="s">
        <v>122</v>
      </c>
      <c r="U937" s="157" t="s">
        <v>112</v>
      </c>
      <c r="V937" s="159">
        <v>60</v>
      </c>
      <c r="W937" s="37" t="s">
        <v>113</v>
      </c>
      <c r="X937" s="159"/>
      <c r="Y937" s="159"/>
      <c r="Z937" s="159"/>
      <c r="AA937" s="160">
        <v>30</v>
      </c>
      <c r="AB937" s="161">
        <v>60</v>
      </c>
      <c r="AC937" s="161">
        <v>10</v>
      </c>
      <c r="AD937" s="162" t="s">
        <v>129</v>
      </c>
      <c r="AE937" s="157" t="s">
        <v>115</v>
      </c>
      <c r="AF937" s="163">
        <v>14</v>
      </c>
      <c r="AG937" s="92">
        <v>16594.5</v>
      </c>
      <c r="AH937" s="164">
        <f t="shared" ref="AH937:AH942" si="58">AF937*AG937</f>
        <v>232323</v>
      </c>
      <c r="AI937" s="165">
        <f t="shared" si="57"/>
        <v>260201.76000000004</v>
      </c>
      <c r="AJ937" s="166"/>
      <c r="AK937" s="166"/>
      <c r="AL937" s="166"/>
      <c r="AM937" s="167" t="s">
        <v>116</v>
      </c>
      <c r="AN937" s="157"/>
      <c r="AO937" s="157"/>
      <c r="AP937" s="157"/>
      <c r="AQ937" s="157"/>
      <c r="AR937" s="37" t="s">
        <v>2731</v>
      </c>
      <c r="AS937" s="157"/>
      <c r="AT937" s="157"/>
      <c r="AU937" s="157"/>
      <c r="AV937" s="87"/>
      <c r="AW937" s="87"/>
      <c r="AX937" s="87"/>
      <c r="AY937" s="87"/>
      <c r="AZ937" s="168"/>
      <c r="BA937" s="168"/>
      <c r="BB937" s="168"/>
      <c r="BC937" s="168"/>
      <c r="BD937" s="49">
        <v>756</v>
      </c>
      <c r="BE937" s="83"/>
      <c r="BF937" s="83"/>
      <c r="BG937" s="83"/>
      <c r="BH937" s="83"/>
      <c r="BI937" s="83"/>
      <c r="BJ937" s="83"/>
      <c r="BK937" s="83"/>
      <c r="BL937" s="83"/>
      <c r="BM937" s="83"/>
      <c r="BN937" s="83"/>
      <c r="BO937" s="83"/>
      <c r="BP937" s="83"/>
      <c r="BQ937" s="83"/>
      <c r="BR937" s="83"/>
      <c r="BS937" s="83"/>
      <c r="BT937" s="83"/>
      <c r="BU937" s="83"/>
      <c r="BV937" s="83"/>
      <c r="BW937" s="83"/>
      <c r="BX937" s="83"/>
      <c r="BY937" s="83"/>
      <c r="BZ937" s="83"/>
      <c r="CA937" s="83"/>
      <c r="CB937" s="83"/>
      <c r="CC937" s="83"/>
      <c r="CD937" s="83"/>
      <c r="CE937" s="83"/>
      <c r="CF937" s="83"/>
      <c r="CG937" s="83"/>
      <c r="CH937" s="83"/>
      <c r="CI937" s="83"/>
      <c r="CJ937" s="83"/>
      <c r="CK937" s="83"/>
      <c r="CL937" s="83"/>
      <c r="CM937" s="83"/>
      <c r="CN937" s="83"/>
      <c r="CO937" s="83"/>
      <c r="CP937" s="83"/>
      <c r="CQ937" s="83"/>
      <c r="CR937" s="83"/>
      <c r="CS937" s="83"/>
      <c r="CT937" s="83"/>
      <c r="CU937" s="83"/>
      <c r="CV937" s="83"/>
      <c r="CW937" s="83"/>
      <c r="CX937" s="83"/>
      <c r="CY937" s="83"/>
      <c r="CZ937" s="83"/>
      <c r="DA937" s="83"/>
      <c r="DB937" s="83"/>
      <c r="DC937" s="83"/>
      <c r="DD937" s="83"/>
      <c r="DE937" s="83"/>
      <c r="DF937" s="83"/>
      <c r="DG937" s="83"/>
      <c r="DH937" s="83"/>
      <c r="DI937" s="83"/>
      <c r="DJ937" s="83"/>
      <c r="DK937" s="83"/>
      <c r="DL937" s="83"/>
      <c r="DM937" s="83"/>
      <c r="DN937" s="83"/>
      <c r="DO937" s="83"/>
      <c r="DP937" s="83"/>
      <c r="DQ937" s="83"/>
      <c r="DR937" s="83"/>
      <c r="DS937" s="83"/>
      <c r="DT937" s="83"/>
      <c r="DU937" s="83"/>
      <c r="DV937" s="83"/>
      <c r="DW937" s="83"/>
      <c r="DX937" s="83"/>
      <c r="DY937" s="83"/>
      <c r="DZ937" s="83"/>
      <c r="EA937" s="83"/>
      <c r="EB937" s="83"/>
      <c r="EC937" s="83"/>
      <c r="ED937" s="83"/>
      <c r="EE937" s="83"/>
      <c r="EF937" s="83"/>
      <c r="EG937" s="83"/>
      <c r="EH937" s="83"/>
      <c r="EI937" s="83"/>
      <c r="EJ937" s="83"/>
      <c r="EK937" s="83"/>
      <c r="EL937" s="83"/>
      <c r="EM937" s="83"/>
      <c r="EN937" s="83"/>
      <c r="EO937" s="83"/>
      <c r="EP937" s="83"/>
      <c r="EQ937" s="83"/>
      <c r="ER937" s="83"/>
      <c r="ES937" s="83"/>
      <c r="ET937" s="83"/>
      <c r="EU937" s="83"/>
      <c r="EV937" s="83"/>
      <c r="EW937" s="83"/>
      <c r="EX937" s="83"/>
      <c r="EY937" s="83"/>
      <c r="EZ937" s="83"/>
      <c r="FA937" s="83"/>
      <c r="FB937" s="83"/>
      <c r="FC937" s="83"/>
      <c r="FD937" s="83"/>
      <c r="FE937" s="83"/>
      <c r="FF937" s="83"/>
      <c r="FG937" s="83"/>
      <c r="FH937" s="83"/>
      <c r="FI937" s="83"/>
      <c r="FJ937" s="83"/>
      <c r="FK937" s="83"/>
      <c r="FL937" s="83"/>
      <c r="FM937" s="83"/>
      <c r="FN937" s="83"/>
      <c r="FO937" s="83"/>
      <c r="FP937" s="83"/>
      <c r="FQ937" s="83"/>
      <c r="FR937" s="83"/>
      <c r="FS937" s="83"/>
      <c r="FT937" s="83"/>
      <c r="FU937" s="83"/>
      <c r="FV937" s="83"/>
      <c r="FW937" s="83"/>
      <c r="FX937" s="83"/>
      <c r="FY937" s="83"/>
      <c r="FZ937" s="83"/>
      <c r="GA937" s="83"/>
      <c r="GB937" s="83"/>
      <c r="GC937" s="83"/>
      <c r="GD937" s="83"/>
      <c r="GE937" s="83"/>
      <c r="GF937" s="83"/>
      <c r="GG937" s="83"/>
      <c r="GH937" s="83"/>
      <c r="GI937" s="83"/>
      <c r="GJ937" s="83"/>
      <c r="GK937" s="83"/>
      <c r="GL937" s="83"/>
      <c r="GM937" s="83"/>
      <c r="GN937" s="83"/>
      <c r="GO937" s="83"/>
      <c r="GP937" s="83"/>
      <c r="GQ937" s="83"/>
      <c r="GR937" s="83"/>
      <c r="GS937" s="83"/>
      <c r="GT937" s="83"/>
      <c r="GU937" s="83"/>
      <c r="GV937" s="83"/>
      <c r="GW937" s="83"/>
      <c r="GX937" s="83"/>
      <c r="GY937" s="83"/>
      <c r="GZ937" s="83"/>
      <c r="HA937" s="83"/>
      <c r="HB937" s="83"/>
      <c r="HC937" s="83"/>
      <c r="HD937" s="83"/>
      <c r="HE937" s="83"/>
      <c r="HF937" s="83"/>
      <c r="HG937" s="83"/>
      <c r="HH937" s="83"/>
      <c r="HI937" s="83"/>
      <c r="HJ937" s="83"/>
      <c r="HK937" s="83"/>
      <c r="HL937" s="83"/>
      <c r="HM937" s="83"/>
      <c r="HN937" s="83"/>
      <c r="HO937" s="83"/>
      <c r="HP937" s="83"/>
      <c r="HQ937" s="83"/>
      <c r="HR937" s="83"/>
      <c r="HS937" s="83"/>
      <c r="HT937" s="83"/>
      <c r="HU937" s="83"/>
      <c r="HV937" s="83"/>
      <c r="HW937" s="83"/>
      <c r="HX937" s="83"/>
      <c r="HY937" s="83"/>
      <c r="HZ937" s="83"/>
      <c r="IA937" s="83"/>
      <c r="IB937" s="83"/>
      <c r="IC937" s="83"/>
      <c r="ID937" s="83"/>
      <c r="IE937" s="83"/>
      <c r="IF937" s="83"/>
      <c r="IG937" s="83"/>
      <c r="IH937" s="83"/>
      <c r="II937" s="83"/>
      <c r="IJ937" s="83"/>
      <c r="IK937" s="83"/>
      <c r="IL937" s="83"/>
      <c r="IM937" s="83"/>
      <c r="IN937" s="83"/>
      <c r="IO937" s="83"/>
      <c r="IP937" s="83"/>
      <c r="IQ937" s="83"/>
      <c r="IR937" s="83"/>
      <c r="IS937" s="83"/>
      <c r="IT937" s="83"/>
      <c r="IU937" s="83"/>
      <c r="IV937" s="83"/>
      <c r="IW937" s="83"/>
    </row>
    <row r="938" spans="1:258" ht="12.95" customHeight="1">
      <c r="A938" s="73" t="s">
        <v>333</v>
      </c>
      <c r="B938" s="228"/>
      <c r="C938" s="228"/>
      <c r="D938" s="143">
        <v>210035598</v>
      </c>
      <c r="E938" s="231" t="s">
        <v>1257</v>
      </c>
      <c r="F938" s="233">
        <v>22100598</v>
      </c>
      <c r="G938" s="383"/>
      <c r="H938" s="169" t="s">
        <v>2732</v>
      </c>
      <c r="I938" s="386" t="s">
        <v>2733</v>
      </c>
      <c r="J938" s="169" t="s">
        <v>2734</v>
      </c>
      <c r="K938" s="169" t="s">
        <v>104</v>
      </c>
      <c r="L938" s="158"/>
      <c r="M938" s="169"/>
      <c r="N938" s="171" t="s">
        <v>106</v>
      </c>
      <c r="O938" s="171" t="s">
        <v>107</v>
      </c>
      <c r="P938" s="169" t="s">
        <v>108</v>
      </c>
      <c r="Q938" s="462" t="s">
        <v>1094</v>
      </c>
      <c r="R938" s="169" t="s">
        <v>110</v>
      </c>
      <c r="S938" s="171" t="s">
        <v>107</v>
      </c>
      <c r="T938" s="169" t="s">
        <v>122</v>
      </c>
      <c r="U938" s="169" t="s">
        <v>112</v>
      </c>
      <c r="V938" s="171">
        <v>60</v>
      </c>
      <c r="W938" s="170" t="s">
        <v>113</v>
      </c>
      <c r="X938" s="171"/>
      <c r="Y938" s="171"/>
      <c r="Z938" s="171"/>
      <c r="AA938" s="172"/>
      <c r="AB938" s="173">
        <v>90</v>
      </c>
      <c r="AC938" s="173">
        <v>10</v>
      </c>
      <c r="AD938" s="174" t="s">
        <v>145</v>
      </c>
      <c r="AE938" s="169" t="s">
        <v>115</v>
      </c>
      <c r="AF938" s="175">
        <v>7</v>
      </c>
      <c r="AG938" s="176">
        <v>37728.29</v>
      </c>
      <c r="AH938" s="164">
        <f t="shared" si="58"/>
        <v>264098.03000000003</v>
      </c>
      <c r="AI938" s="165">
        <f t="shared" si="57"/>
        <v>295789.79360000003</v>
      </c>
      <c r="AJ938" s="166"/>
      <c r="AK938" s="166"/>
      <c r="AL938" s="166"/>
      <c r="AM938" s="177" t="s">
        <v>116</v>
      </c>
      <c r="AN938" s="169"/>
      <c r="AO938" s="169"/>
      <c r="AP938" s="169"/>
      <c r="AQ938" s="169"/>
      <c r="AR938" s="169" t="s">
        <v>2735</v>
      </c>
      <c r="AS938" s="169"/>
      <c r="AT938" s="169"/>
      <c r="AU938" s="169"/>
      <c r="AV938" s="87"/>
      <c r="AW938" s="87"/>
      <c r="AX938" s="87"/>
      <c r="AY938" s="87"/>
      <c r="AZ938" s="168"/>
      <c r="BA938" s="168"/>
      <c r="BB938" s="168"/>
      <c r="BC938" s="168"/>
      <c r="BD938" s="49">
        <v>757</v>
      </c>
      <c r="BE938" s="223"/>
      <c r="BF938" s="223"/>
      <c r="BG938" s="223"/>
      <c r="BH938" s="223"/>
      <c r="BI938" s="223"/>
      <c r="BJ938" s="223"/>
      <c r="BK938" s="223"/>
      <c r="BL938" s="223"/>
      <c r="BM938" s="223"/>
      <c r="BN938" s="223"/>
      <c r="BO938" s="223"/>
      <c r="BP938" s="223"/>
      <c r="BQ938" s="223"/>
      <c r="BR938" s="223"/>
      <c r="BS938" s="223"/>
      <c r="BT938" s="223"/>
      <c r="BU938" s="223"/>
      <c r="BV938" s="223"/>
      <c r="BW938" s="223"/>
      <c r="BX938" s="223"/>
      <c r="BY938" s="223"/>
      <c r="BZ938" s="223"/>
      <c r="CA938" s="223"/>
      <c r="CB938" s="223"/>
      <c r="CC938" s="223"/>
      <c r="CD938" s="223"/>
      <c r="CE938" s="223"/>
      <c r="CF938" s="223"/>
      <c r="CG938" s="223"/>
      <c r="CH938" s="223"/>
      <c r="CI938" s="223"/>
      <c r="CJ938" s="223"/>
      <c r="CK938" s="223"/>
      <c r="CL938" s="223"/>
      <c r="CM938" s="223"/>
      <c r="CN938" s="223"/>
      <c r="CO938" s="223"/>
      <c r="CP938" s="223"/>
      <c r="CQ938" s="223"/>
      <c r="CR938" s="223"/>
      <c r="CS938" s="223"/>
      <c r="CT938" s="223"/>
      <c r="CU938" s="223"/>
      <c r="CV938" s="223"/>
      <c r="CW938" s="223"/>
      <c r="CX938" s="223"/>
      <c r="CY938" s="223"/>
      <c r="CZ938" s="223"/>
      <c r="DA938" s="223"/>
      <c r="DB938" s="223"/>
      <c r="DC938" s="223"/>
      <c r="DD938" s="223"/>
      <c r="DE938" s="223"/>
      <c r="DF938" s="223"/>
      <c r="DG938" s="223"/>
      <c r="DH938" s="223"/>
      <c r="DI938" s="223"/>
      <c r="DJ938" s="223"/>
      <c r="DK938" s="223"/>
      <c r="DL938" s="223"/>
      <c r="DM938" s="223"/>
      <c r="DN938" s="223"/>
      <c r="DO938" s="223"/>
      <c r="DP938" s="223"/>
      <c r="DQ938" s="223"/>
      <c r="DR938" s="223"/>
      <c r="DS938" s="223"/>
      <c r="DT938" s="223"/>
      <c r="DU938" s="223"/>
      <c r="DV938" s="223"/>
      <c r="DW938" s="223"/>
      <c r="DX938" s="223"/>
      <c r="DY938" s="223"/>
      <c r="DZ938" s="223"/>
      <c r="EA938" s="223"/>
      <c r="EB938" s="223"/>
      <c r="EC938" s="223"/>
      <c r="ED938" s="223"/>
      <c r="EE938" s="223"/>
      <c r="EF938" s="223"/>
      <c r="EG938" s="223"/>
      <c r="EH938" s="223"/>
      <c r="EI938" s="223"/>
      <c r="EJ938" s="223"/>
      <c r="EK938" s="223"/>
      <c r="EL938" s="223"/>
      <c r="EM938" s="223"/>
      <c r="EN938" s="223"/>
      <c r="EO938" s="223"/>
      <c r="EP938" s="223"/>
      <c r="EQ938" s="223"/>
      <c r="ER938" s="223"/>
      <c r="ES938" s="223"/>
      <c r="ET938" s="223"/>
      <c r="EU938" s="223"/>
      <c r="EV938" s="223"/>
      <c r="EW938" s="223"/>
      <c r="EX938" s="223"/>
      <c r="EY938" s="223"/>
      <c r="EZ938" s="223"/>
      <c r="FA938" s="223"/>
      <c r="FB938" s="223"/>
      <c r="FC938" s="223"/>
      <c r="FD938" s="223"/>
      <c r="FE938" s="223"/>
      <c r="FF938" s="223"/>
      <c r="FG938" s="223"/>
      <c r="FH938" s="223"/>
      <c r="FI938" s="223"/>
      <c r="FJ938" s="223"/>
      <c r="FK938" s="223"/>
      <c r="FL938" s="223"/>
      <c r="FM938" s="223"/>
      <c r="FN938" s="223"/>
      <c r="FO938" s="223"/>
      <c r="FP938" s="223"/>
      <c r="FQ938" s="223"/>
      <c r="FR938" s="223"/>
      <c r="FS938" s="223"/>
      <c r="FT938" s="223"/>
      <c r="FU938" s="223"/>
      <c r="FV938" s="223"/>
      <c r="FW938" s="223"/>
      <c r="FX938" s="223"/>
      <c r="FY938" s="223"/>
      <c r="FZ938" s="223"/>
      <c r="GA938" s="223"/>
      <c r="GB938" s="223"/>
      <c r="GC938" s="223"/>
      <c r="GD938" s="223"/>
      <c r="GE938" s="223"/>
      <c r="GF938" s="223"/>
      <c r="GG938" s="223"/>
      <c r="GH938" s="223"/>
      <c r="GI938" s="223"/>
      <c r="GJ938" s="223"/>
      <c r="GK938" s="223"/>
      <c r="GL938" s="223"/>
      <c r="GM938" s="223"/>
      <c r="GN938" s="223"/>
      <c r="GO938" s="223"/>
      <c r="GP938" s="223"/>
      <c r="GQ938" s="223"/>
      <c r="GR938" s="223"/>
      <c r="GS938" s="223"/>
      <c r="GT938" s="223"/>
      <c r="GU938" s="223"/>
      <c r="GV938" s="223"/>
      <c r="GW938" s="223"/>
      <c r="GX938" s="223"/>
      <c r="GY938" s="223"/>
      <c r="GZ938" s="223"/>
      <c r="HA938" s="223"/>
      <c r="HB938" s="223"/>
      <c r="HC938" s="223"/>
      <c r="HD938" s="223"/>
      <c r="HE938" s="223"/>
      <c r="HF938" s="223"/>
      <c r="HG938" s="223"/>
      <c r="HH938" s="223"/>
      <c r="HI938" s="223"/>
      <c r="HJ938" s="223"/>
      <c r="HK938" s="223"/>
      <c r="HL938" s="223"/>
      <c r="HM938" s="223"/>
      <c r="HN938" s="223"/>
      <c r="HO938" s="223"/>
      <c r="HP938" s="223"/>
      <c r="HQ938" s="223"/>
      <c r="HR938" s="223"/>
      <c r="HS938" s="223"/>
      <c r="HT938" s="223"/>
      <c r="HU938" s="223"/>
      <c r="HV938" s="223"/>
      <c r="HW938" s="223"/>
      <c r="HX938" s="223"/>
      <c r="HY938" s="223"/>
      <c r="HZ938" s="223"/>
      <c r="IA938" s="223"/>
      <c r="IB938" s="223"/>
      <c r="IC938" s="223"/>
      <c r="ID938" s="223"/>
      <c r="IE938" s="223"/>
      <c r="IF938" s="223"/>
      <c r="IG938" s="223"/>
      <c r="IH938" s="223"/>
      <c r="II938" s="223"/>
      <c r="IJ938" s="223"/>
      <c r="IK938" s="223"/>
      <c r="IL938" s="223"/>
      <c r="IM938" s="223"/>
      <c r="IN938" s="223"/>
      <c r="IO938" s="223"/>
      <c r="IP938" s="223"/>
      <c r="IQ938" s="223"/>
      <c r="IR938" s="223"/>
      <c r="IS938" s="223"/>
      <c r="IT938" s="223"/>
      <c r="IU938" s="223"/>
      <c r="IV938" s="223"/>
      <c r="IW938" s="223"/>
      <c r="IX938" s="223"/>
    </row>
    <row r="939" spans="1:258" s="216" customFormat="1" ht="13.15" customHeight="1">
      <c r="A939" s="73" t="s">
        <v>848</v>
      </c>
      <c r="B939" s="228"/>
      <c r="C939" s="228"/>
      <c r="D939" s="143">
        <v>210034338</v>
      </c>
      <c r="E939" s="815" t="s">
        <v>3711</v>
      </c>
      <c r="F939" s="233">
        <v>22100414</v>
      </c>
      <c r="G939" s="37"/>
      <c r="H939" s="37" t="s">
        <v>2736</v>
      </c>
      <c r="I939" s="37" t="s">
        <v>2737</v>
      </c>
      <c r="J939" s="39" t="s">
        <v>2738</v>
      </c>
      <c r="K939" s="37" t="s">
        <v>104</v>
      </c>
      <c r="L939" s="158"/>
      <c r="M939" s="39"/>
      <c r="N939" s="37" t="s">
        <v>106</v>
      </c>
      <c r="O939" s="39" t="s">
        <v>107</v>
      </c>
      <c r="P939" s="37" t="s">
        <v>108</v>
      </c>
      <c r="Q939" s="39" t="s">
        <v>435</v>
      </c>
      <c r="R939" s="41" t="s">
        <v>110</v>
      </c>
      <c r="S939" s="37" t="s">
        <v>107</v>
      </c>
      <c r="T939" s="39" t="s">
        <v>122</v>
      </c>
      <c r="U939" s="37" t="s">
        <v>112</v>
      </c>
      <c r="V939" s="89">
        <v>60</v>
      </c>
      <c r="W939" s="39" t="s">
        <v>113</v>
      </c>
      <c r="X939" s="39"/>
      <c r="Y939" s="60"/>
      <c r="Z939" s="38"/>
      <c r="AA939" s="38"/>
      <c r="AB939" s="187">
        <v>90</v>
      </c>
      <c r="AC939" s="38">
        <v>10</v>
      </c>
      <c r="AD939" s="162" t="s">
        <v>129</v>
      </c>
      <c r="AE939" s="162" t="s">
        <v>115</v>
      </c>
      <c r="AF939" s="92">
        <v>50</v>
      </c>
      <c r="AG939" s="79">
        <v>828</v>
      </c>
      <c r="AH939" s="164">
        <f t="shared" si="58"/>
        <v>41400</v>
      </c>
      <c r="AI939" s="165">
        <f t="shared" si="57"/>
        <v>46368.000000000007</v>
      </c>
      <c r="AJ939" s="166"/>
      <c r="AK939" s="166"/>
      <c r="AL939" s="166"/>
      <c r="AM939" s="37" t="s">
        <v>116</v>
      </c>
      <c r="AN939" s="37"/>
      <c r="AO939" s="37"/>
      <c r="AP939" s="37"/>
      <c r="AQ939" s="37"/>
      <c r="AR939" s="37" t="s">
        <v>2739</v>
      </c>
      <c r="AS939" s="37"/>
      <c r="AT939" s="37"/>
      <c r="AU939" s="37"/>
      <c r="AV939" s="87"/>
      <c r="AW939" s="87"/>
      <c r="AX939" s="87"/>
      <c r="AY939" s="87"/>
      <c r="AZ939" s="88"/>
      <c r="BA939" s="88"/>
      <c r="BB939" s="168"/>
      <c r="BC939" s="168"/>
      <c r="BD939" s="49">
        <v>758</v>
      </c>
    </row>
    <row r="940" spans="1:258" ht="12.95" customHeight="1">
      <c r="A940" s="73" t="s">
        <v>333</v>
      </c>
      <c r="B940" s="228"/>
      <c r="C940" s="228"/>
      <c r="D940" s="143">
        <v>210033670</v>
      </c>
      <c r="E940" s="231" t="s">
        <v>1497</v>
      </c>
      <c r="F940" s="233">
        <v>22100599</v>
      </c>
      <c r="G940" s="383"/>
      <c r="H940" s="169" t="s">
        <v>2740</v>
      </c>
      <c r="I940" s="386" t="s">
        <v>2741</v>
      </c>
      <c r="J940" s="169" t="s">
        <v>2742</v>
      </c>
      <c r="K940" s="169" t="s">
        <v>104</v>
      </c>
      <c r="L940" s="158"/>
      <c r="M940" s="169"/>
      <c r="N940" s="171" t="s">
        <v>106</v>
      </c>
      <c r="O940" s="171" t="s">
        <v>107</v>
      </c>
      <c r="P940" s="169" t="s">
        <v>108</v>
      </c>
      <c r="Q940" s="462" t="s">
        <v>1094</v>
      </c>
      <c r="R940" s="169" t="s">
        <v>110</v>
      </c>
      <c r="S940" s="171" t="s">
        <v>107</v>
      </c>
      <c r="T940" s="169" t="s">
        <v>122</v>
      </c>
      <c r="U940" s="169" t="s">
        <v>112</v>
      </c>
      <c r="V940" s="171">
        <v>60</v>
      </c>
      <c r="W940" s="170" t="s">
        <v>113</v>
      </c>
      <c r="X940" s="171"/>
      <c r="Y940" s="171"/>
      <c r="Z940" s="171"/>
      <c r="AA940" s="172"/>
      <c r="AB940" s="173">
        <v>90</v>
      </c>
      <c r="AC940" s="173">
        <v>10</v>
      </c>
      <c r="AD940" s="174" t="s">
        <v>129</v>
      </c>
      <c r="AE940" s="169" t="s">
        <v>115</v>
      </c>
      <c r="AF940" s="175">
        <v>2</v>
      </c>
      <c r="AG940" s="176">
        <v>60976.45</v>
      </c>
      <c r="AH940" s="164">
        <f t="shared" si="58"/>
        <v>121952.9</v>
      </c>
      <c r="AI940" s="165">
        <f t="shared" si="57"/>
        <v>136587.24799999999</v>
      </c>
      <c r="AJ940" s="166"/>
      <c r="AK940" s="166"/>
      <c r="AL940" s="166"/>
      <c r="AM940" s="177" t="s">
        <v>116</v>
      </c>
      <c r="AN940" s="169"/>
      <c r="AO940" s="169"/>
      <c r="AP940" s="169"/>
      <c r="AQ940" s="169"/>
      <c r="AR940" s="169" t="s">
        <v>2743</v>
      </c>
      <c r="AS940" s="169"/>
      <c r="AT940" s="169"/>
      <c r="AU940" s="169"/>
      <c r="AV940" s="87"/>
      <c r="AW940" s="87"/>
      <c r="AX940" s="87"/>
      <c r="AY940" s="87"/>
      <c r="AZ940" s="168"/>
      <c r="BA940" s="168"/>
      <c r="BB940" s="168"/>
      <c r="BC940" s="168"/>
      <c r="BD940" s="49">
        <v>759</v>
      </c>
      <c r="BE940" s="83"/>
      <c r="BF940" s="83"/>
      <c r="BG940" s="83"/>
      <c r="BH940" s="83"/>
      <c r="BI940" s="83"/>
      <c r="BJ940" s="83"/>
      <c r="BK940" s="83"/>
      <c r="BL940" s="83"/>
      <c r="BM940" s="83"/>
      <c r="BN940" s="83"/>
      <c r="BO940" s="83"/>
      <c r="BP940" s="83"/>
      <c r="BQ940" s="83"/>
      <c r="BR940" s="83"/>
      <c r="BS940" s="83"/>
      <c r="BT940" s="83"/>
      <c r="BU940" s="83"/>
      <c r="BV940" s="83"/>
      <c r="BW940" s="83"/>
      <c r="BX940" s="83"/>
      <c r="BY940" s="83"/>
      <c r="BZ940" s="83"/>
      <c r="CA940" s="83"/>
      <c r="CB940" s="83"/>
      <c r="CC940" s="83"/>
      <c r="CD940" s="83"/>
      <c r="CE940" s="83"/>
      <c r="CF940" s="83"/>
      <c r="CG940" s="83"/>
      <c r="CH940" s="83"/>
      <c r="CI940" s="83"/>
      <c r="CJ940" s="83"/>
      <c r="CK940" s="83"/>
      <c r="CL940" s="83"/>
      <c r="CM940" s="83"/>
      <c r="CN940" s="83"/>
      <c r="CO940" s="83"/>
      <c r="CP940" s="83"/>
      <c r="CQ940" s="83"/>
      <c r="CR940" s="83"/>
      <c r="CS940" s="83"/>
      <c r="CT940" s="83"/>
      <c r="CU940" s="83"/>
      <c r="CV940" s="83"/>
      <c r="CW940" s="83"/>
      <c r="CX940" s="83"/>
      <c r="CY940" s="83"/>
      <c r="CZ940" s="83"/>
      <c r="DA940" s="83"/>
      <c r="DB940" s="83"/>
      <c r="DC940" s="83"/>
      <c r="DD940" s="83"/>
      <c r="DE940" s="83"/>
      <c r="DF940" s="83"/>
      <c r="DG940" s="83"/>
      <c r="DH940" s="83"/>
      <c r="DI940" s="83"/>
      <c r="DJ940" s="83"/>
      <c r="DK940" s="83"/>
      <c r="DL940" s="83"/>
      <c r="DM940" s="83"/>
      <c r="DN940" s="83"/>
      <c r="DO940" s="83"/>
      <c r="DP940" s="83"/>
      <c r="DQ940" s="83"/>
      <c r="DR940" s="83"/>
      <c r="DS940" s="83"/>
      <c r="DT940" s="83"/>
      <c r="DU940" s="83"/>
      <c r="DV940" s="83"/>
      <c r="DW940" s="83"/>
      <c r="DX940" s="83"/>
      <c r="DY940" s="83"/>
      <c r="DZ940" s="83"/>
      <c r="EA940" s="83"/>
      <c r="EB940" s="83"/>
      <c r="EC940" s="83"/>
      <c r="ED940" s="83"/>
      <c r="EE940" s="83"/>
      <c r="EF940" s="83"/>
      <c r="EG940" s="83"/>
      <c r="EH940" s="83"/>
      <c r="EI940" s="83"/>
      <c r="EJ940" s="83"/>
      <c r="EK940" s="83"/>
      <c r="EL940" s="83"/>
      <c r="EM940" s="83"/>
      <c r="EN940" s="83"/>
      <c r="EO940" s="83"/>
      <c r="EP940" s="83"/>
      <c r="EQ940" s="83"/>
      <c r="ER940" s="83"/>
      <c r="ES940" s="83"/>
      <c r="ET940" s="83"/>
      <c r="EU940" s="83"/>
      <c r="EV940" s="83"/>
      <c r="EW940" s="83"/>
      <c r="EX940" s="83"/>
      <c r="EY940" s="83"/>
      <c r="EZ940" s="83"/>
      <c r="FA940" s="83"/>
      <c r="FB940" s="83"/>
      <c r="FC940" s="83"/>
      <c r="FD940" s="83"/>
      <c r="FE940" s="83"/>
      <c r="FF940" s="83"/>
      <c r="FG940" s="83"/>
      <c r="FH940" s="83"/>
      <c r="FI940" s="83"/>
      <c r="FJ940" s="83"/>
      <c r="FK940" s="83"/>
      <c r="FL940" s="83"/>
      <c r="FM940" s="83"/>
      <c r="FN940" s="83"/>
      <c r="FO940" s="83"/>
      <c r="FP940" s="83"/>
      <c r="FQ940" s="83"/>
      <c r="FR940" s="83"/>
      <c r="FS940" s="83"/>
      <c r="FT940" s="83"/>
      <c r="FU940" s="83"/>
      <c r="FV940" s="83"/>
      <c r="FW940" s="83"/>
      <c r="FX940" s="83"/>
      <c r="FY940" s="83"/>
      <c r="FZ940" s="83"/>
      <c r="GA940" s="83"/>
      <c r="GB940" s="83"/>
      <c r="GC940" s="83"/>
      <c r="GD940" s="83"/>
      <c r="GE940" s="83"/>
      <c r="GF940" s="83"/>
      <c r="GG940" s="83"/>
      <c r="GH940" s="83"/>
      <c r="GI940" s="83"/>
      <c r="GJ940" s="83"/>
      <c r="GK940" s="83"/>
      <c r="GL940" s="83"/>
      <c r="GM940" s="83"/>
      <c r="GN940" s="83"/>
      <c r="GO940" s="83"/>
      <c r="GP940" s="83"/>
      <c r="GQ940" s="83"/>
      <c r="GR940" s="83"/>
      <c r="GS940" s="83"/>
      <c r="GT940" s="83"/>
      <c r="GU940" s="83"/>
      <c r="GV940" s="83"/>
      <c r="GW940" s="83"/>
      <c r="GX940" s="83"/>
      <c r="GY940" s="83"/>
      <c r="GZ940" s="83"/>
      <c r="HA940" s="83"/>
      <c r="HB940" s="83"/>
      <c r="HC940" s="83"/>
      <c r="HD940" s="83"/>
      <c r="HE940" s="83"/>
      <c r="HF940" s="83"/>
      <c r="HG940" s="83"/>
      <c r="HH940" s="83"/>
      <c r="HI940" s="83"/>
      <c r="HJ940" s="83"/>
      <c r="HK940" s="83"/>
      <c r="HL940" s="83"/>
      <c r="HM940" s="83"/>
      <c r="HN940" s="83"/>
      <c r="HO940" s="83"/>
      <c r="HP940" s="83"/>
      <c r="HQ940" s="83"/>
      <c r="HR940" s="83"/>
      <c r="HS940" s="83"/>
      <c r="HT940" s="83"/>
      <c r="HU940" s="83"/>
      <c r="HV940" s="83"/>
      <c r="HW940" s="83"/>
      <c r="HX940" s="83"/>
      <c r="HY940" s="83"/>
      <c r="HZ940" s="83"/>
      <c r="IA940" s="83"/>
      <c r="IB940" s="83"/>
      <c r="IC940" s="83"/>
      <c r="ID940" s="83"/>
      <c r="IE940" s="83"/>
      <c r="IF940" s="83"/>
      <c r="IG940" s="83"/>
      <c r="IH940" s="83"/>
      <c r="II940" s="83"/>
      <c r="IJ940" s="83"/>
      <c r="IK940" s="83"/>
      <c r="IL940" s="83"/>
      <c r="IM940" s="83"/>
      <c r="IN940" s="83"/>
      <c r="IO940" s="83"/>
      <c r="IP940" s="83"/>
      <c r="IQ940" s="83"/>
      <c r="IR940" s="83"/>
      <c r="IS940" s="83"/>
      <c r="IT940" s="83"/>
      <c r="IU940" s="83"/>
      <c r="IV940" s="83"/>
      <c r="IW940" s="83"/>
    </row>
    <row r="941" spans="1:258" ht="12.95" customHeight="1">
      <c r="A941" s="146" t="s">
        <v>333</v>
      </c>
      <c r="B941" s="792"/>
      <c r="C941" s="792"/>
      <c r="D941" s="800">
        <v>210033671</v>
      </c>
      <c r="E941" s="809" t="s">
        <v>1498</v>
      </c>
      <c r="F941" s="829">
        <v>22100600</v>
      </c>
      <c r="G941" s="440"/>
      <c r="H941" s="440" t="s">
        <v>2740</v>
      </c>
      <c r="I941" s="849" t="s">
        <v>2741</v>
      </c>
      <c r="J941" s="440" t="s">
        <v>2742</v>
      </c>
      <c r="K941" s="440" t="s">
        <v>104</v>
      </c>
      <c r="L941" s="651"/>
      <c r="M941" s="440"/>
      <c r="N941" s="862" t="s">
        <v>106</v>
      </c>
      <c r="O941" s="862" t="s">
        <v>107</v>
      </c>
      <c r="P941" s="440" t="s">
        <v>108</v>
      </c>
      <c r="Q941" s="871" t="s">
        <v>1094</v>
      </c>
      <c r="R941" s="440" t="s">
        <v>110</v>
      </c>
      <c r="S941" s="862" t="s">
        <v>107</v>
      </c>
      <c r="T941" s="440" t="s">
        <v>122</v>
      </c>
      <c r="U941" s="440" t="s">
        <v>112</v>
      </c>
      <c r="V941" s="862">
        <v>60</v>
      </c>
      <c r="W941" s="849" t="s">
        <v>113</v>
      </c>
      <c r="X941" s="862"/>
      <c r="Y941" s="862"/>
      <c r="Z941" s="862"/>
      <c r="AA941" s="902"/>
      <c r="AB941" s="920">
        <v>90</v>
      </c>
      <c r="AC941" s="920">
        <v>10</v>
      </c>
      <c r="AD941" s="928" t="s">
        <v>129</v>
      </c>
      <c r="AE941" s="440" t="s">
        <v>115</v>
      </c>
      <c r="AF941" s="938">
        <v>2</v>
      </c>
      <c r="AG941" s="947">
        <v>61534.09</v>
      </c>
      <c r="AH941" s="958">
        <f t="shared" si="58"/>
        <v>123068.18</v>
      </c>
      <c r="AI941" s="972">
        <f t="shared" si="57"/>
        <v>137836.3616</v>
      </c>
      <c r="AJ941" s="981"/>
      <c r="AK941" s="981"/>
      <c r="AL941" s="981"/>
      <c r="AM941" s="999" t="s">
        <v>116</v>
      </c>
      <c r="AN941" s="440"/>
      <c r="AO941" s="440"/>
      <c r="AP941" s="440"/>
      <c r="AQ941" s="440"/>
      <c r="AR941" s="440" t="s">
        <v>2744</v>
      </c>
      <c r="AS941" s="440"/>
      <c r="AT941" s="440"/>
      <c r="AU941" s="440"/>
      <c r="AV941" s="1031"/>
      <c r="AW941" s="1031"/>
      <c r="AX941" s="1031"/>
      <c r="AY941" s="1031"/>
      <c r="AZ941" s="168"/>
      <c r="BA941" s="168"/>
      <c r="BB941" s="168"/>
      <c r="BC941" s="168"/>
      <c r="BD941" s="49">
        <v>760</v>
      </c>
      <c r="BE941" s="223"/>
      <c r="BF941" s="223"/>
      <c r="BG941" s="223"/>
      <c r="BH941" s="223"/>
      <c r="BI941" s="223"/>
      <c r="BJ941" s="223"/>
      <c r="BK941" s="223"/>
      <c r="BL941" s="223"/>
      <c r="BM941" s="223"/>
      <c r="BN941" s="223"/>
      <c r="BO941" s="223"/>
      <c r="BP941" s="223"/>
      <c r="BQ941" s="223"/>
      <c r="BR941" s="223"/>
      <c r="BS941" s="223"/>
      <c r="BT941" s="223"/>
      <c r="BU941" s="223"/>
      <c r="BV941" s="223"/>
      <c r="BW941" s="223"/>
      <c r="BX941" s="223"/>
      <c r="BY941" s="223"/>
      <c r="BZ941" s="223"/>
      <c r="CA941" s="223"/>
      <c r="CB941" s="223"/>
      <c r="CC941" s="223"/>
      <c r="CD941" s="223"/>
      <c r="CE941" s="223"/>
      <c r="CF941" s="223"/>
      <c r="CG941" s="223"/>
      <c r="CH941" s="223"/>
      <c r="CI941" s="223"/>
      <c r="CJ941" s="223"/>
      <c r="CK941" s="223"/>
      <c r="CL941" s="223"/>
      <c r="CM941" s="223"/>
      <c r="CN941" s="223"/>
      <c r="CO941" s="223"/>
      <c r="CP941" s="223"/>
      <c r="CQ941" s="223"/>
      <c r="CR941" s="223"/>
      <c r="CS941" s="223"/>
      <c r="CT941" s="223"/>
      <c r="CU941" s="223"/>
      <c r="CV941" s="223"/>
      <c r="CW941" s="223"/>
      <c r="CX941" s="223"/>
      <c r="CY941" s="223"/>
      <c r="CZ941" s="223"/>
      <c r="DA941" s="223"/>
      <c r="DB941" s="223"/>
      <c r="DC941" s="223"/>
      <c r="DD941" s="223"/>
      <c r="DE941" s="223"/>
      <c r="DF941" s="223"/>
      <c r="DG941" s="223"/>
      <c r="DH941" s="223"/>
      <c r="DI941" s="223"/>
      <c r="DJ941" s="223"/>
      <c r="DK941" s="223"/>
      <c r="DL941" s="223"/>
      <c r="DM941" s="223"/>
      <c r="DN941" s="223"/>
      <c r="DO941" s="223"/>
      <c r="DP941" s="223"/>
      <c r="DQ941" s="223"/>
      <c r="DR941" s="223"/>
      <c r="DS941" s="223"/>
      <c r="DT941" s="223"/>
      <c r="DU941" s="223"/>
      <c r="DV941" s="223"/>
      <c r="DW941" s="223"/>
      <c r="DX941" s="223"/>
      <c r="DY941" s="223"/>
      <c r="DZ941" s="223"/>
      <c r="EA941" s="223"/>
      <c r="EB941" s="223"/>
      <c r="EC941" s="223"/>
      <c r="ED941" s="223"/>
      <c r="EE941" s="223"/>
      <c r="EF941" s="223"/>
      <c r="EG941" s="223"/>
      <c r="EH941" s="223"/>
      <c r="EI941" s="223"/>
      <c r="EJ941" s="223"/>
      <c r="EK941" s="223"/>
      <c r="EL941" s="223"/>
      <c r="EM941" s="223"/>
      <c r="EN941" s="223"/>
      <c r="EO941" s="223"/>
      <c r="EP941" s="223"/>
      <c r="EQ941" s="223"/>
      <c r="ER941" s="223"/>
      <c r="ES941" s="223"/>
      <c r="ET941" s="223"/>
      <c r="EU941" s="223"/>
      <c r="EV941" s="223"/>
      <c r="EW941" s="223"/>
      <c r="EX941" s="223"/>
      <c r="EY941" s="223"/>
      <c r="EZ941" s="223"/>
      <c r="FA941" s="223"/>
      <c r="FB941" s="223"/>
      <c r="FC941" s="223"/>
      <c r="FD941" s="223"/>
      <c r="FE941" s="223"/>
      <c r="FF941" s="223"/>
      <c r="FG941" s="223"/>
      <c r="FH941" s="223"/>
      <c r="FI941" s="223"/>
      <c r="FJ941" s="223"/>
      <c r="FK941" s="223"/>
      <c r="FL941" s="223"/>
      <c r="FM941" s="223"/>
      <c r="FN941" s="223"/>
      <c r="FO941" s="223"/>
      <c r="FP941" s="223"/>
      <c r="FQ941" s="223"/>
      <c r="FR941" s="223"/>
      <c r="FS941" s="223"/>
      <c r="FT941" s="223"/>
      <c r="FU941" s="223"/>
      <c r="FV941" s="223"/>
      <c r="FW941" s="223"/>
      <c r="FX941" s="223"/>
      <c r="FY941" s="223"/>
      <c r="FZ941" s="223"/>
      <c r="GA941" s="223"/>
      <c r="GB941" s="223"/>
      <c r="GC941" s="223"/>
      <c r="GD941" s="223"/>
      <c r="GE941" s="223"/>
      <c r="GF941" s="223"/>
      <c r="GG941" s="223"/>
      <c r="GH941" s="223"/>
      <c r="GI941" s="223"/>
      <c r="GJ941" s="223"/>
      <c r="GK941" s="223"/>
      <c r="GL941" s="223"/>
      <c r="GM941" s="223"/>
      <c r="GN941" s="223"/>
      <c r="GO941" s="223"/>
      <c r="GP941" s="223"/>
      <c r="GQ941" s="223"/>
      <c r="GR941" s="223"/>
      <c r="GS941" s="223"/>
      <c r="GT941" s="223"/>
      <c r="GU941" s="223"/>
      <c r="GV941" s="223"/>
      <c r="GW941" s="223"/>
      <c r="GX941" s="223"/>
      <c r="GY941" s="223"/>
      <c r="GZ941" s="223"/>
      <c r="HA941" s="223"/>
      <c r="HB941" s="223"/>
      <c r="HC941" s="223"/>
      <c r="HD941" s="223"/>
      <c r="HE941" s="223"/>
      <c r="HF941" s="223"/>
      <c r="HG941" s="223"/>
      <c r="HH941" s="223"/>
      <c r="HI941" s="223"/>
      <c r="HJ941" s="223"/>
      <c r="HK941" s="223"/>
      <c r="HL941" s="223"/>
      <c r="HM941" s="223"/>
      <c r="HN941" s="223"/>
      <c r="HO941" s="223"/>
      <c r="HP941" s="223"/>
      <c r="HQ941" s="223"/>
      <c r="HR941" s="223"/>
      <c r="HS941" s="223"/>
      <c r="HT941" s="223"/>
      <c r="HU941" s="223"/>
      <c r="HV941" s="223"/>
      <c r="HW941" s="223"/>
      <c r="HX941" s="223"/>
      <c r="HY941" s="223"/>
      <c r="HZ941" s="223"/>
      <c r="IA941" s="223"/>
      <c r="IB941" s="223"/>
      <c r="IC941" s="223"/>
      <c r="ID941" s="223"/>
      <c r="IE941" s="223"/>
      <c r="IF941" s="223"/>
      <c r="IG941" s="223"/>
      <c r="IH941" s="223"/>
      <c r="II941" s="223"/>
      <c r="IJ941" s="223"/>
      <c r="IK941" s="223"/>
      <c r="IL941" s="223"/>
      <c r="IM941" s="223"/>
      <c r="IN941" s="223"/>
      <c r="IO941" s="223"/>
      <c r="IP941" s="223"/>
      <c r="IQ941" s="223"/>
      <c r="IR941" s="223"/>
      <c r="IS941" s="223"/>
      <c r="IT941" s="223"/>
      <c r="IU941" s="223"/>
      <c r="IV941" s="223"/>
      <c r="IW941" s="223"/>
      <c r="IX941" s="223"/>
    </row>
    <row r="942" spans="1:258" s="217" customFormat="1" ht="12.95" customHeight="1">
      <c r="A942" s="370" t="s">
        <v>333</v>
      </c>
      <c r="B942" s="373"/>
      <c r="C942" s="373"/>
      <c r="D942" s="380">
        <v>210032269</v>
      </c>
      <c r="E942" s="381" t="s">
        <v>1396</v>
      </c>
      <c r="F942" s="382">
        <v>22100601</v>
      </c>
      <c r="G942" s="235"/>
      <c r="H942" s="235" t="s">
        <v>2745</v>
      </c>
      <c r="I942" s="254" t="s">
        <v>2746</v>
      </c>
      <c r="J942" s="235" t="s">
        <v>2747</v>
      </c>
      <c r="K942" s="235" t="s">
        <v>104</v>
      </c>
      <c r="L942" s="190" t="s">
        <v>927</v>
      </c>
      <c r="M942" s="235"/>
      <c r="N942" s="258" t="s">
        <v>106</v>
      </c>
      <c r="O942" s="258" t="s">
        <v>107</v>
      </c>
      <c r="P942" s="235" t="s">
        <v>108</v>
      </c>
      <c r="Q942" s="656" t="s">
        <v>1094</v>
      </c>
      <c r="R942" s="235" t="s">
        <v>110</v>
      </c>
      <c r="S942" s="258" t="s">
        <v>107</v>
      </c>
      <c r="T942" s="235" t="s">
        <v>122</v>
      </c>
      <c r="U942" s="235" t="s">
        <v>112</v>
      </c>
      <c r="V942" s="258">
        <v>60</v>
      </c>
      <c r="W942" s="254" t="s">
        <v>113</v>
      </c>
      <c r="X942" s="258"/>
      <c r="Y942" s="258"/>
      <c r="Z942" s="258"/>
      <c r="AA942" s="263"/>
      <c r="AB942" s="264">
        <v>90</v>
      </c>
      <c r="AC942" s="264">
        <v>10</v>
      </c>
      <c r="AD942" s="266" t="s">
        <v>129</v>
      </c>
      <c r="AE942" s="235" t="s">
        <v>115</v>
      </c>
      <c r="AF942" s="268">
        <v>20</v>
      </c>
      <c r="AG942" s="269">
        <v>8999.7800000000007</v>
      </c>
      <c r="AH942" s="322">
        <f t="shared" si="58"/>
        <v>179995.6</v>
      </c>
      <c r="AI942" s="427">
        <f t="shared" si="57"/>
        <v>201595.07200000001</v>
      </c>
      <c r="AJ942" s="193"/>
      <c r="AK942" s="193"/>
      <c r="AL942" s="193"/>
      <c r="AM942" s="434" t="s">
        <v>116</v>
      </c>
      <c r="AN942" s="235"/>
      <c r="AO942" s="235"/>
      <c r="AP942" s="385"/>
      <c r="AQ942" s="169"/>
      <c r="AR942" s="169" t="s">
        <v>2748</v>
      </c>
      <c r="AS942" s="169"/>
      <c r="AT942" s="169"/>
      <c r="AU942" s="169"/>
      <c r="AV942" s="87"/>
      <c r="AW942" s="87"/>
      <c r="AX942" s="87"/>
      <c r="AY942" s="87"/>
      <c r="AZ942" s="88"/>
      <c r="BA942" s="168"/>
      <c r="BB942" s="168"/>
      <c r="BC942" s="168"/>
      <c r="BD942" s="49">
        <v>761</v>
      </c>
      <c r="BE942" s="83"/>
      <c r="BF942" s="83"/>
      <c r="BG942" s="83"/>
      <c r="BH942" s="83"/>
      <c r="BI942" s="83"/>
      <c r="BJ942" s="83"/>
      <c r="BK942" s="83"/>
      <c r="BL942" s="83"/>
      <c r="BM942" s="83"/>
      <c r="BN942" s="83"/>
      <c r="BO942" s="83"/>
      <c r="BP942" s="83"/>
      <c r="BQ942" s="83"/>
      <c r="BR942" s="83"/>
      <c r="BS942" s="83"/>
      <c r="BT942" s="83"/>
      <c r="BU942" s="83"/>
      <c r="BV942" s="83"/>
      <c r="BW942" s="83"/>
      <c r="BX942" s="83"/>
      <c r="BY942" s="83"/>
      <c r="BZ942" s="83"/>
      <c r="CA942" s="83"/>
      <c r="CB942" s="83"/>
      <c r="CC942" s="83"/>
      <c r="CD942" s="83"/>
      <c r="CE942" s="83"/>
      <c r="CF942" s="83"/>
      <c r="CG942" s="83"/>
      <c r="CH942" s="83"/>
      <c r="CI942" s="83"/>
      <c r="CJ942" s="83"/>
      <c r="CK942" s="83"/>
      <c r="CL942" s="83"/>
      <c r="CM942" s="83"/>
      <c r="CN942" s="83"/>
      <c r="CO942" s="83"/>
      <c r="CP942" s="83"/>
      <c r="CQ942" s="83"/>
      <c r="CR942" s="83"/>
      <c r="CS942" s="83"/>
      <c r="CT942" s="83"/>
      <c r="CU942" s="83"/>
      <c r="CV942" s="83"/>
      <c r="CW942" s="83"/>
      <c r="CX942" s="83"/>
      <c r="CY942" s="83"/>
      <c r="CZ942" s="83"/>
      <c r="DA942" s="83"/>
      <c r="DB942" s="83"/>
      <c r="DC942" s="83"/>
      <c r="DD942" s="83"/>
      <c r="DE942" s="83"/>
      <c r="DF942" s="83"/>
      <c r="DG942" s="83"/>
      <c r="DH942" s="83"/>
      <c r="DI942" s="83"/>
      <c r="DJ942" s="83"/>
      <c r="DK942" s="83"/>
      <c r="DL942" s="83"/>
      <c r="DM942" s="83"/>
      <c r="DN942" s="83"/>
      <c r="DO942" s="83"/>
      <c r="DP942" s="83"/>
      <c r="DQ942" s="83"/>
      <c r="DR942" s="83"/>
      <c r="DS942" s="83"/>
      <c r="DT942" s="83"/>
      <c r="DU942" s="83"/>
      <c r="DV942" s="83"/>
      <c r="DW942" s="83"/>
      <c r="DX942" s="83"/>
      <c r="DY942" s="83"/>
      <c r="DZ942" s="83"/>
      <c r="EA942" s="83"/>
      <c r="EB942" s="83"/>
      <c r="EC942" s="83"/>
      <c r="ED942" s="83"/>
      <c r="EE942" s="83"/>
      <c r="EF942" s="83"/>
      <c r="EG942" s="83"/>
      <c r="EH942" s="83"/>
      <c r="EI942" s="83"/>
      <c r="EJ942" s="83"/>
      <c r="EK942" s="83"/>
      <c r="EL942" s="83"/>
      <c r="EM942" s="83"/>
      <c r="EN942" s="83"/>
      <c r="EO942" s="83"/>
      <c r="EP942" s="83"/>
      <c r="EQ942" s="83"/>
      <c r="ER942" s="83"/>
      <c r="ES942" s="83"/>
      <c r="ET942" s="83"/>
      <c r="EU942" s="83"/>
      <c r="EV942" s="83"/>
      <c r="EW942" s="83"/>
      <c r="EX942" s="83"/>
      <c r="EY942" s="83"/>
      <c r="EZ942" s="83"/>
      <c r="FA942" s="83"/>
      <c r="FB942" s="83"/>
      <c r="FC942" s="83"/>
      <c r="FD942" s="83"/>
      <c r="FE942" s="83"/>
      <c r="FF942" s="83"/>
      <c r="FG942" s="83"/>
      <c r="FH942" s="83"/>
      <c r="FI942" s="83"/>
      <c r="FJ942" s="83"/>
      <c r="FK942" s="83"/>
      <c r="FL942" s="83"/>
      <c r="FM942" s="83"/>
      <c r="FN942" s="83"/>
      <c r="FO942" s="83"/>
      <c r="FP942" s="83"/>
      <c r="FQ942" s="83"/>
      <c r="FR942" s="83"/>
      <c r="FS942" s="83"/>
      <c r="FT942" s="83"/>
      <c r="FU942" s="83"/>
      <c r="FV942" s="83"/>
      <c r="FW942" s="83"/>
      <c r="FX942" s="83"/>
      <c r="FY942" s="83"/>
      <c r="FZ942" s="83"/>
      <c r="GA942" s="83"/>
      <c r="GB942" s="83"/>
      <c r="GC942" s="83"/>
      <c r="GD942" s="83"/>
      <c r="GE942" s="83"/>
      <c r="GF942" s="83"/>
      <c r="GG942" s="83"/>
      <c r="GH942" s="83"/>
      <c r="GI942" s="83"/>
      <c r="GJ942" s="83"/>
      <c r="GK942" s="83"/>
      <c r="GL942" s="83"/>
      <c r="GM942" s="83"/>
      <c r="GN942" s="83"/>
      <c r="GO942" s="83"/>
      <c r="GP942" s="83"/>
      <c r="GQ942" s="83"/>
      <c r="GR942" s="83"/>
      <c r="GS942" s="83"/>
      <c r="GT942" s="83"/>
      <c r="GU942" s="83"/>
      <c r="GV942" s="83"/>
      <c r="GW942" s="83"/>
      <c r="GX942" s="83"/>
      <c r="GY942" s="83"/>
      <c r="GZ942" s="83"/>
      <c r="HA942" s="83"/>
      <c r="HB942" s="83"/>
      <c r="HC942" s="83"/>
      <c r="HD942" s="83"/>
      <c r="HE942" s="83"/>
      <c r="HF942" s="83"/>
      <c r="HG942" s="83"/>
      <c r="HH942" s="83"/>
      <c r="HI942" s="83"/>
      <c r="HJ942" s="83"/>
      <c r="HK942" s="83"/>
      <c r="HL942" s="83"/>
      <c r="HM942" s="83"/>
      <c r="HN942" s="83"/>
      <c r="HO942" s="83"/>
      <c r="HP942" s="83"/>
      <c r="HQ942" s="83"/>
      <c r="HR942" s="83"/>
      <c r="HS942" s="83"/>
      <c r="HT942" s="83"/>
      <c r="HU942" s="83"/>
      <c r="HV942" s="83"/>
      <c r="HW942" s="83"/>
      <c r="HX942" s="83"/>
      <c r="HY942" s="83"/>
      <c r="HZ942" s="83"/>
      <c r="IA942" s="83"/>
      <c r="IB942" s="83"/>
      <c r="IC942" s="83"/>
      <c r="ID942" s="83"/>
      <c r="IE942" s="83"/>
      <c r="IF942" s="83"/>
      <c r="IG942" s="83"/>
      <c r="IH942" s="83"/>
      <c r="II942" s="83"/>
      <c r="IJ942" s="83"/>
      <c r="IK942" s="83"/>
      <c r="IL942" s="83"/>
      <c r="IM942" s="83"/>
      <c r="IN942" s="83"/>
      <c r="IO942" s="83"/>
      <c r="IP942" s="83"/>
      <c r="IQ942" s="83"/>
      <c r="IR942" s="83"/>
      <c r="IS942" s="83"/>
      <c r="IT942" s="83"/>
      <c r="IU942" s="83"/>
      <c r="IV942" s="83"/>
      <c r="IW942" s="83"/>
      <c r="IX942" s="1"/>
    </row>
    <row r="943" spans="1:258" s="217" customFormat="1" ht="12.95" customHeight="1">
      <c r="A943" s="370" t="s">
        <v>319</v>
      </c>
      <c r="B943" s="373"/>
      <c r="C943" s="373"/>
      <c r="D943" s="380">
        <v>270001620</v>
      </c>
      <c r="E943" s="381" t="s">
        <v>3712</v>
      </c>
      <c r="F943" s="382">
        <v>22100487</v>
      </c>
      <c r="G943" s="189"/>
      <c r="H943" s="189" t="s">
        <v>2749</v>
      </c>
      <c r="I943" s="189" t="s">
        <v>2750</v>
      </c>
      <c r="J943" s="189" t="s">
        <v>2751</v>
      </c>
      <c r="K943" s="189" t="s">
        <v>104</v>
      </c>
      <c r="L943" s="190" t="s">
        <v>105</v>
      </c>
      <c r="M943" s="189"/>
      <c r="N943" s="191" t="s">
        <v>106</v>
      </c>
      <c r="O943" s="191" t="s">
        <v>107</v>
      </c>
      <c r="P943" s="189" t="s">
        <v>108</v>
      </c>
      <c r="Q943" s="191" t="s">
        <v>1094</v>
      </c>
      <c r="R943" s="189" t="s">
        <v>110</v>
      </c>
      <c r="S943" s="191" t="s">
        <v>107</v>
      </c>
      <c r="T943" s="189" t="s">
        <v>122</v>
      </c>
      <c r="U943" s="189" t="s">
        <v>112</v>
      </c>
      <c r="V943" s="405">
        <v>60</v>
      </c>
      <c r="W943" s="189" t="s">
        <v>113</v>
      </c>
      <c r="X943" s="191"/>
      <c r="Y943" s="191"/>
      <c r="Z943" s="191"/>
      <c r="AA943" s="407"/>
      <c r="AB943" s="409">
        <v>90</v>
      </c>
      <c r="AC943" s="409">
        <v>10</v>
      </c>
      <c r="AD943" s="411" t="s">
        <v>323</v>
      </c>
      <c r="AE943" s="192" t="s">
        <v>115</v>
      </c>
      <c r="AF943" s="417">
        <v>14</v>
      </c>
      <c r="AG943" s="419">
        <v>146.75</v>
      </c>
      <c r="AH943" s="422">
        <v>0</v>
      </c>
      <c r="AI943" s="272">
        <f t="shared" si="57"/>
        <v>0</v>
      </c>
      <c r="AJ943" s="193"/>
      <c r="AK943" s="193"/>
      <c r="AL943" s="193"/>
      <c r="AM943" s="279" t="s">
        <v>116</v>
      </c>
      <c r="AN943" s="189"/>
      <c r="AO943" s="189"/>
      <c r="AP943" s="236"/>
      <c r="AQ943" s="59"/>
      <c r="AR943" s="59" t="s">
        <v>2752</v>
      </c>
      <c r="AS943" s="59"/>
      <c r="AT943" s="59"/>
      <c r="AU943" s="59"/>
      <c r="AV943" s="87"/>
      <c r="AW943" s="87"/>
      <c r="AX943" s="87"/>
      <c r="AY943" s="87"/>
      <c r="AZ943" s="88"/>
      <c r="BA943" s="168"/>
      <c r="BB943" s="168"/>
      <c r="BC943" s="168"/>
      <c r="BD943" s="49">
        <v>762</v>
      </c>
      <c r="BE943" s="83"/>
      <c r="BF943" s="83"/>
      <c r="BG943" s="83"/>
      <c r="BH943" s="83"/>
      <c r="BI943" s="83"/>
      <c r="BJ943" s="83"/>
      <c r="BK943" s="83"/>
      <c r="BL943" s="83"/>
      <c r="BM943" s="83"/>
      <c r="BN943" s="83"/>
      <c r="BO943" s="83"/>
      <c r="BP943" s="83"/>
      <c r="BQ943" s="83"/>
      <c r="BR943" s="83"/>
      <c r="BS943" s="83"/>
      <c r="BT943" s="83"/>
      <c r="BU943" s="83"/>
      <c r="BV943" s="83"/>
      <c r="BW943" s="83"/>
      <c r="BX943" s="83"/>
      <c r="BY943" s="83"/>
      <c r="BZ943" s="83"/>
      <c r="CA943" s="83"/>
      <c r="CB943" s="83"/>
      <c r="CC943" s="83"/>
      <c r="CD943" s="83"/>
      <c r="CE943" s="83"/>
      <c r="CF943" s="83"/>
      <c r="CG943" s="83"/>
      <c r="CH943" s="83"/>
      <c r="CI943" s="83"/>
      <c r="CJ943" s="83"/>
      <c r="CK943" s="83"/>
      <c r="CL943" s="83"/>
      <c r="CM943" s="83"/>
      <c r="CN943" s="83"/>
      <c r="CO943" s="83"/>
      <c r="CP943" s="83"/>
      <c r="CQ943" s="83"/>
      <c r="CR943" s="83"/>
      <c r="CS943" s="83"/>
      <c r="CT943" s="83"/>
      <c r="CU943" s="83"/>
      <c r="CV943" s="83"/>
      <c r="CW943" s="83"/>
      <c r="CX943" s="83"/>
      <c r="CY943" s="83"/>
      <c r="CZ943" s="83"/>
      <c r="DA943" s="83"/>
      <c r="DB943" s="83"/>
      <c r="DC943" s="83"/>
      <c r="DD943" s="83"/>
      <c r="DE943" s="83"/>
      <c r="DF943" s="83"/>
      <c r="DG943" s="83"/>
      <c r="DH943" s="83"/>
      <c r="DI943" s="83"/>
      <c r="DJ943" s="83"/>
      <c r="DK943" s="83"/>
      <c r="DL943" s="83"/>
      <c r="DM943" s="83"/>
      <c r="DN943" s="83"/>
      <c r="DO943" s="83"/>
      <c r="DP943" s="83"/>
      <c r="DQ943" s="83"/>
      <c r="DR943" s="83"/>
      <c r="DS943" s="83"/>
      <c r="DT943" s="83"/>
      <c r="DU943" s="83"/>
      <c r="DV943" s="83"/>
      <c r="DW943" s="83"/>
      <c r="DX943" s="83"/>
      <c r="DY943" s="83"/>
      <c r="DZ943" s="83"/>
      <c r="EA943" s="83"/>
      <c r="EB943" s="83"/>
      <c r="EC943" s="83"/>
      <c r="ED943" s="83"/>
      <c r="EE943" s="83"/>
      <c r="EF943" s="83"/>
      <c r="EG943" s="83"/>
      <c r="EH943" s="83"/>
      <c r="EI943" s="83"/>
      <c r="EJ943" s="83"/>
      <c r="EK943" s="83"/>
      <c r="EL943" s="83"/>
      <c r="EM943" s="83"/>
      <c r="EN943" s="83"/>
      <c r="EO943" s="83"/>
      <c r="EP943" s="83"/>
      <c r="EQ943" s="83"/>
      <c r="ER943" s="83"/>
      <c r="ES943" s="83"/>
      <c r="ET943" s="83"/>
      <c r="EU943" s="83"/>
      <c r="EV943" s="83"/>
      <c r="EW943" s="83"/>
      <c r="EX943" s="83"/>
      <c r="EY943" s="83"/>
      <c r="EZ943" s="83"/>
      <c r="FA943" s="83"/>
      <c r="FB943" s="83"/>
      <c r="FC943" s="83"/>
      <c r="FD943" s="83"/>
      <c r="FE943" s="83"/>
      <c r="FF943" s="83"/>
      <c r="FG943" s="83"/>
      <c r="FH943" s="83"/>
      <c r="FI943" s="83"/>
      <c r="FJ943" s="83"/>
      <c r="FK943" s="83"/>
      <c r="FL943" s="83"/>
      <c r="FM943" s="83"/>
      <c r="FN943" s="83"/>
      <c r="FO943" s="83"/>
      <c r="FP943" s="83"/>
      <c r="FQ943" s="83"/>
      <c r="FR943" s="83"/>
      <c r="FS943" s="83"/>
      <c r="FT943" s="83"/>
      <c r="FU943" s="83"/>
      <c r="FV943" s="83"/>
      <c r="FW943" s="83"/>
      <c r="FX943" s="83"/>
      <c r="FY943" s="83"/>
      <c r="FZ943" s="83"/>
      <c r="GA943" s="83"/>
      <c r="GB943" s="83"/>
      <c r="GC943" s="83"/>
      <c r="GD943" s="83"/>
      <c r="GE943" s="83"/>
      <c r="GF943" s="83"/>
      <c r="GG943" s="83"/>
      <c r="GH943" s="83"/>
      <c r="GI943" s="83"/>
      <c r="GJ943" s="83"/>
      <c r="GK943" s="83"/>
      <c r="GL943" s="83"/>
      <c r="GM943" s="83"/>
      <c r="GN943" s="83"/>
      <c r="GO943" s="83"/>
      <c r="GP943" s="83"/>
      <c r="GQ943" s="83"/>
      <c r="GR943" s="83"/>
      <c r="GS943" s="83"/>
      <c r="GT943" s="83"/>
      <c r="GU943" s="83"/>
      <c r="GV943" s="83"/>
      <c r="GW943" s="83"/>
      <c r="GX943" s="83"/>
      <c r="GY943" s="83"/>
      <c r="GZ943" s="83"/>
      <c r="HA943" s="83"/>
      <c r="HB943" s="83"/>
      <c r="HC943" s="83"/>
      <c r="HD943" s="83"/>
      <c r="HE943" s="83"/>
      <c r="HF943" s="83"/>
      <c r="HG943" s="83"/>
      <c r="HH943" s="83"/>
      <c r="HI943" s="83"/>
      <c r="HJ943" s="83"/>
      <c r="HK943" s="83"/>
      <c r="HL943" s="83"/>
      <c r="HM943" s="83"/>
      <c r="HN943" s="83"/>
      <c r="HO943" s="83"/>
      <c r="HP943" s="83"/>
      <c r="HQ943" s="83"/>
      <c r="HR943" s="83"/>
      <c r="HS943" s="83"/>
      <c r="HT943" s="83"/>
      <c r="HU943" s="83"/>
      <c r="HV943" s="83"/>
      <c r="HW943" s="83"/>
      <c r="HX943" s="83"/>
      <c r="HY943" s="83"/>
      <c r="HZ943" s="83"/>
      <c r="IA943" s="83"/>
      <c r="IB943" s="83"/>
      <c r="IC943" s="83"/>
      <c r="ID943" s="83"/>
      <c r="IE943" s="83"/>
      <c r="IF943" s="83"/>
      <c r="IG943" s="83"/>
      <c r="IH943" s="83"/>
      <c r="II943" s="83"/>
      <c r="IJ943" s="83"/>
      <c r="IK943" s="83"/>
      <c r="IL943" s="83"/>
      <c r="IM943" s="83"/>
      <c r="IN943" s="83"/>
      <c r="IO943" s="83"/>
      <c r="IP943" s="83"/>
      <c r="IQ943" s="83"/>
      <c r="IR943" s="83"/>
      <c r="IS943" s="83"/>
      <c r="IT943" s="83"/>
      <c r="IU943" s="83"/>
      <c r="IV943" s="83"/>
      <c r="IW943" s="83"/>
      <c r="IX943" s="1"/>
    </row>
    <row r="944" spans="1:258" s="217" customFormat="1" ht="12.95" customHeight="1">
      <c r="A944" s="788" t="s">
        <v>319</v>
      </c>
      <c r="B944" s="320"/>
      <c r="C944" s="320"/>
      <c r="D944" s="803">
        <v>270001620</v>
      </c>
      <c r="E944" s="818" t="s">
        <v>4310</v>
      </c>
      <c r="F944" s="830"/>
      <c r="G944" s="320"/>
      <c r="H944" s="189" t="s">
        <v>2749</v>
      </c>
      <c r="I944" s="189" t="s">
        <v>2750</v>
      </c>
      <c r="J944" s="189" t="s">
        <v>2751</v>
      </c>
      <c r="K944" s="189" t="s">
        <v>104</v>
      </c>
      <c r="L944" s="650"/>
      <c r="M944" s="189"/>
      <c r="N944" s="191" t="s">
        <v>106</v>
      </c>
      <c r="O944" s="191" t="s">
        <v>107</v>
      </c>
      <c r="P944" s="189" t="s">
        <v>108</v>
      </c>
      <c r="Q944" s="191" t="s">
        <v>1094</v>
      </c>
      <c r="R944" s="189" t="s">
        <v>110</v>
      </c>
      <c r="S944" s="191" t="s">
        <v>107</v>
      </c>
      <c r="T944" s="189" t="s">
        <v>122</v>
      </c>
      <c r="U944" s="189" t="s">
        <v>112</v>
      </c>
      <c r="V944" s="191">
        <v>60</v>
      </c>
      <c r="W944" s="189" t="s">
        <v>113</v>
      </c>
      <c r="X944" s="191"/>
      <c r="Y944" s="191"/>
      <c r="Z944" s="191"/>
      <c r="AA944" s="903"/>
      <c r="AB944" s="189">
        <v>90</v>
      </c>
      <c r="AC944" s="189">
        <v>10</v>
      </c>
      <c r="AD944" s="929" t="s">
        <v>323</v>
      </c>
      <c r="AE944" s="189" t="s">
        <v>115</v>
      </c>
      <c r="AF944" s="939">
        <v>369</v>
      </c>
      <c r="AG944" s="948">
        <v>146.75</v>
      </c>
      <c r="AH944" s="43">
        <v>0</v>
      </c>
      <c r="AI944" s="44">
        <f t="shared" si="57"/>
        <v>0</v>
      </c>
      <c r="AJ944" s="983"/>
      <c r="AK944" s="963"/>
      <c r="AL944" s="963"/>
      <c r="AM944" s="279" t="s">
        <v>116</v>
      </c>
      <c r="AN944" s="189"/>
      <c r="AO944" s="189"/>
      <c r="AP944" s="236"/>
      <c r="AQ944" s="59"/>
      <c r="AR944" s="59" t="s">
        <v>2752</v>
      </c>
      <c r="AS944" s="59"/>
      <c r="AT944" s="59"/>
      <c r="AU944" s="59"/>
      <c r="AV944" s="482"/>
      <c r="AW944" s="482"/>
      <c r="AX944" s="482"/>
      <c r="AY944" s="470"/>
      <c r="AZ944" s="466" t="s">
        <v>4055</v>
      </c>
      <c r="BA944" s="456">
        <v>22100487</v>
      </c>
      <c r="BB944" s="456"/>
      <c r="BC944" s="224"/>
      <c r="BD944" s="49">
        <v>763</v>
      </c>
      <c r="BE944" s="83"/>
      <c r="BF944" s="83"/>
      <c r="BG944" s="83"/>
      <c r="BH944" s="83"/>
      <c r="BI944" s="83"/>
      <c r="BJ944" s="83"/>
      <c r="BK944" s="83"/>
      <c r="BL944" s="83"/>
      <c r="BM944" s="83"/>
      <c r="BN944" s="83"/>
      <c r="BO944" s="83"/>
      <c r="BP944" s="83"/>
      <c r="BQ944" s="83"/>
      <c r="BR944" s="83"/>
      <c r="BS944" s="83"/>
      <c r="BT944" s="83"/>
      <c r="BU944" s="83"/>
      <c r="BV944" s="83"/>
      <c r="BW944" s="83"/>
      <c r="BX944" s="83"/>
      <c r="BY944" s="83"/>
      <c r="BZ944" s="83"/>
      <c r="CA944" s="83"/>
      <c r="CB944" s="83"/>
      <c r="CC944" s="83"/>
      <c r="CD944" s="83"/>
      <c r="CE944" s="83"/>
      <c r="CF944" s="83"/>
      <c r="CG944" s="83"/>
      <c r="CH944" s="83"/>
      <c r="CI944" s="83"/>
      <c r="CJ944" s="83"/>
      <c r="CK944" s="83"/>
      <c r="CL944" s="83"/>
      <c r="CM944" s="83"/>
      <c r="CN944" s="83"/>
      <c r="CO944" s="83"/>
      <c r="CP944" s="83"/>
      <c r="CQ944" s="83"/>
      <c r="CR944" s="83"/>
      <c r="CS944" s="83"/>
      <c r="CT944" s="83"/>
      <c r="CU944" s="83"/>
      <c r="CV944" s="83"/>
      <c r="CW944" s="83"/>
      <c r="CX944" s="83"/>
      <c r="CY944" s="83"/>
      <c r="CZ944" s="83"/>
      <c r="DA944" s="83"/>
      <c r="DB944" s="83"/>
      <c r="DC944" s="83"/>
      <c r="DD944" s="83"/>
      <c r="DE944" s="83"/>
      <c r="DF944" s="83"/>
      <c r="DG944" s="83"/>
      <c r="DH944" s="83"/>
      <c r="DI944" s="83"/>
      <c r="DJ944" s="83"/>
      <c r="DK944" s="83"/>
      <c r="DL944" s="83"/>
      <c r="DM944" s="83"/>
      <c r="DN944" s="83"/>
      <c r="DO944" s="83"/>
      <c r="DP944" s="83"/>
      <c r="DQ944" s="83"/>
      <c r="DR944" s="83"/>
      <c r="DS944" s="83"/>
      <c r="DT944" s="83"/>
      <c r="DU944" s="83"/>
      <c r="DV944" s="83"/>
      <c r="DW944" s="83"/>
      <c r="DX944" s="83"/>
      <c r="DY944" s="83"/>
      <c r="DZ944" s="83"/>
      <c r="EA944" s="83"/>
      <c r="EB944" s="83"/>
      <c r="EC944" s="83"/>
      <c r="ED944" s="83"/>
      <c r="EE944" s="83"/>
      <c r="EF944" s="83"/>
      <c r="EG944" s="83"/>
      <c r="EH944" s="83"/>
      <c r="EI944" s="83"/>
      <c r="EJ944" s="83"/>
      <c r="EK944" s="83"/>
      <c r="EL944" s="83"/>
      <c r="EM944" s="83"/>
      <c r="EN944" s="83"/>
      <c r="EO944" s="83"/>
      <c r="EP944" s="83"/>
      <c r="EQ944" s="83"/>
      <c r="ER944" s="83"/>
      <c r="ES944" s="83"/>
      <c r="ET944" s="83"/>
      <c r="EU944" s="83"/>
      <c r="EV944" s="83"/>
      <c r="EW944" s="83"/>
      <c r="EX944" s="83"/>
      <c r="EY944" s="83"/>
      <c r="EZ944" s="83"/>
      <c r="FA944" s="83"/>
      <c r="FB944" s="83"/>
      <c r="FC944" s="83"/>
      <c r="FD944" s="83"/>
      <c r="FE944" s="83"/>
      <c r="FF944" s="83"/>
      <c r="FG944" s="83"/>
      <c r="FH944" s="83"/>
      <c r="FI944" s="83"/>
      <c r="FJ944" s="83"/>
      <c r="FK944" s="83"/>
      <c r="FL944" s="83"/>
      <c r="FM944" s="83"/>
      <c r="FN944" s="83"/>
      <c r="FO944" s="83"/>
      <c r="FP944" s="83"/>
      <c r="FQ944" s="83"/>
      <c r="FR944" s="83"/>
      <c r="FS944" s="83"/>
      <c r="FT944" s="83"/>
      <c r="FU944" s="83"/>
      <c r="FV944" s="83"/>
      <c r="FW944" s="83"/>
      <c r="FX944" s="83"/>
      <c r="FY944" s="83"/>
      <c r="FZ944" s="83"/>
      <c r="GA944" s="83"/>
      <c r="GB944" s="83"/>
      <c r="GC944" s="83"/>
      <c r="GD944" s="83"/>
      <c r="GE944" s="83"/>
      <c r="GF944" s="83"/>
      <c r="GG944" s="83"/>
      <c r="GH944" s="83"/>
      <c r="GI944" s="83"/>
      <c r="GJ944" s="83"/>
      <c r="GK944" s="83"/>
      <c r="GL944" s="83"/>
      <c r="GM944" s="83"/>
      <c r="GN944" s="83"/>
      <c r="GO944" s="83"/>
      <c r="GP944" s="83"/>
      <c r="GQ944" s="83"/>
      <c r="GR944" s="83"/>
      <c r="GS944" s="83"/>
      <c r="GT944" s="83"/>
      <c r="GU944" s="83"/>
      <c r="GV944" s="83"/>
      <c r="GW944" s="83"/>
      <c r="GX944" s="83"/>
      <c r="GY944" s="83"/>
      <c r="GZ944" s="83"/>
      <c r="HA944" s="83"/>
      <c r="HB944" s="83"/>
      <c r="HC944" s="83"/>
      <c r="HD944" s="83"/>
      <c r="HE944" s="83"/>
      <c r="HF944" s="83"/>
      <c r="HG944" s="83"/>
      <c r="HH944" s="83"/>
      <c r="HI944" s="83"/>
      <c r="HJ944" s="83"/>
      <c r="HK944" s="83"/>
      <c r="HL944" s="83"/>
      <c r="HM944" s="83"/>
      <c r="HN944" s="83"/>
      <c r="HO944" s="83"/>
      <c r="HP944" s="83"/>
      <c r="HQ944" s="83"/>
      <c r="HR944" s="83"/>
      <c r="HS944" s="83"/>
      <c r="HT944" s="83"/>
      <c r="HU944" s="83"/>
      <c r="HV944" s="83"/>
      <c r="HW944" s="83"/>
      <c r="HX944" s="83"/>
      <c r="HY944" s="83"/>
      <c r="HZ944" s="83"/>
      <c r="IA944" s="83"/>
      <c r="IB944" s="83"/>
      <c r="IC944" s="83"/>
      <c r="ID944" s="83"/>
      <c r="IE944" s="83"/>
      <c r="IF944" s="83"/>
      <c r="IG944" s="83"/>
      <c r="IH944" s="83"/>
      <c r="II944" s="83"/>
      <c r="IJ944" s="83"/>
      <c r="IK944" s="83"/>
      <c r="IL944" s="83"/>
      <c r="IM944" s="83"/>
      <c r="IN944" s="83"/>
      <c r="IO944" s="83"/>
      <c r="IP944" s="83"/>
      <c r="IQ944" s="83"/>
      <c r="IR944" s="83"/>
      <c r="IS944" s="83"/>
      <c r="IT944" s="83"/>
      <c r="IU944" s="83"/>
      <c r="IV944" s="83"/>
      <c r="IW944" s="83"/>
      <c r="IX944" s="1"/>
    </row>
    <row r="945" spans="1:258" s="217" customFormat="1" ht="12.95" customHeight="1">
      <c r="A945" s="1155" t="s">
        <v>319</v>
      </c>
      <c r="B945" s="1134"/>
      <c r="C945" s="1134"/>
      <c r="D945" s="1156">
        <v>270001620</v>
      </c>
      <c r="E945" s="1157" t="s">
        <v>4807</v>
      </c>
      <c r="F945" s="1134"/>
      <c r="G945" s="1134"/>
      <c r="H945" s="1157" t="s">
        <v>2749</v>
      </c>
      <c r="I945" s="1157" t="s">
        <v>2750</v>
      </c>
      <c r="J945" s="1158" t="s">
        <v>2751</v>
      </c>
      <c r="K945" s="1156" t="s">
        <v>104</v>
      </c>
      <c r="L945" s="1159"/>
      <c r="M945" s="1159"/>
      <c r="N945" s="1139" t="s">
        <v>106</v>
      </c>
      <c r="O945" s="1160">
        <v>230000000</v>
      </c>
      <c r="P945" s="1160" t="s">
        <v>108</v>
      </c>
      <c r="Q945" s="1161" t="s">
        <v>3130</v>
      </c>
      <c r="R945" s="1137" t="s">
        <v>110</v>
      </c>
      <c r="S945" s="788" t="s">
        <v>107</v>
      </c>
      <c r="T945" s="1133" t="s">
        <v>122</v>
      </c>
      <c r="U945" s="1133" t="s">
        <v>112</v>
      </c>
      <c r="V945" s="1161">
        <v>60</v>
      </c>
      <c r="W945" s="1160" t="s">
        <v>113</v>
      </c>
      <c r="X945" s="1159"/>
      <c r="Y945" s="1159"/>
      <c r="Z945" s="1159"/>
      <c r="AA945" s="1140">
        <v>0</v>
      </c>
      <c r="AB945" s="1141">
        <v>90</v>
      </c>
      <c r="AC945" s="1141">
        <v>10</v>
      </c>
      <c r="AD945" s="1162" t="s">
        <v>323</v>
      </c>
      <c r="AE945" s="1163" t="s">
        <v>115</v>
      </c>
      <c r="AF945" s="1164">
        <v>369</v>
      </c>
      <c r="AG945" s="1165">
        <v>146.75</v>
      </c>
      <c r="AH945" s="1144">
        <v>54150.75</v>
      </c>
      <c r="AI945" s="1144">
        <f t="shared" si="57"/>
        <v>60648.840000000004</v>
      </c>
      <c r="AJ945" s="1145"/>
      <c r="AK945" s="1146"/>
      <c r="AL945" s="1146"/>
      <c r="AM945" s="1166" t="s">
        <v>116</v>
      </c>
      <c r="AN945" s="1167"/>
      <c r="AO945" s="1167"/>
      <c r="AP945" s="1166"/>
      <c r="AQ945" s="1098"/>
      <c r="AR945" s="1092" t="s">
        <v>2752</v>
      </c>
      <c r="AS945" s="1093"/>
      <c r="AT945" s="1093"/>
      <c r="AU945" s="1093"/>
      <c r="AV945" s="1093"/>
      <c r="AW945" s="1093"/>
      <c r="AX945" s="1093"/>
      <c r="AY945" s="1093"/>
      <c r="AZ945" s="1093"/>
      <c r="BA945" s="366"/>
      <c r="BB945" s="366"/>
      <c r="BC945" s="118" t="e">
        <f>VLOOKUP(#REF!,$E$13:$BD$2009,53,0)</f>
        <v>#REF!</v>
      </c>
      <c r="BD945" s="785" t="e">
        <f>BC945+0.5</f>
        <v>#REF!</v>
      </c>
      <c r="BE945" s="83"/>
      <c r="BF945" s="83"/>
      <c r="BG945" s="83"/>
      <c r="BH945" s="83"/>
      <c r="BI945" s="83"/>
      <c r="BJ945" s="83"/>
      <c r="BK945" s="83"/>
      <c r="BL945" s="83"/>
      <c r="BM945" s="83"/>
      <c r="BN945" s="83"/>
      <c r="BO945" s="83"/>
      <c r="BP945" s="83"/>
      <c r="BQ945" s="83"/>
      <c r="BR945" s="83"/>
      <c r="BS945" s="83"/>
      <c r="BT945" s="83"/>
      <c r="BU945" s="83"/>
      <c r="BV945" s="83"/>
      <c r="BW945" s="83"/>
      <c r="BX945" s="83"/>
      <c r="BY945" s="83"/>
      <c r="BZ945" s="83"/>
      <c r="CA945" s="83"/>
      <c r="CB945" s="83"/>
      <c r="CC945" s="83"/>
      <c r="CD945" s="83"/>
      <c r="CE945" s="83"/>
      <c r="CF945" s="83"/>
      <c r="CG945" s="83"/>
      <c r="CH945" s="83"/>
      <c r="CI945" s="83"/>
      <c r="CJ945" s="83"/>
      <c r="CK945" s="83"/>
      <c r="CL945" s="83"/>
      <c r="CM945" s="83"/>
      <c r="CN945" s="83"/>
      <c r="CO945" s="83"/>
      <c r="CP945" s="83"/>
      <c r="CQ945" s="83"/>
      <c r="CR945" s="83"/>
      <c r="CS945" s="83"/>
      <c r="CT945" s="83"/>
      <c r="CU945" s="83"/>
      <c r="CV945" s="83"/>
      <c r="CW945" s="83"/>
      <c r="CX945" s="83"/>
      <c r="CY945" s="83"/>
      <c r="CZ945" s="83"/>
      <c r="DA945" s="83"/>
      <c r="DB945" s="83"/>
      <c r="DC945" s="83"/>
      <c r="DD945" s="83"/>
      <c r="DE945" s="83"/>
      <c r="DF945" s="83"/>
      <c r="DG945" s="83"/>
      <c r="DH945" s="83"/>
      <c r="DI945" s="83"/>
      <c r="DJ945" s="83"/>
      <c r="DK945" s="83"/>
      <c r="DL945" s="83"/>
      <c r="DM945" s="83"/>
      <c r="DN945" s="83"/>
      <c r="DO945" s="83"/>
      <c r="DP945" s="83"/>
      <c r="DQ945" s="83"/>
      <c r="DR945" s="83"/>
      <c r="DS945" s="83"/>
      <c r="DT945" s="83"/>
      <c r="DU945" s="83"/>
      <c r="DV945" s="83"/>
      <c r="DW945" s="83"/>
      <c r="DX945" s="83"/>
      <c r="DY945" s="83"/>
      <c r="DZ945" s="83"/>
      <c r="EA945" s="83"/>
      <c r="EB945" s="83"/>
      <c r="EC945" s="83"/>
      <c r="ED945" s="83"/>
      <c r="EE945" s="83"/>
      <c r="EF945" s="83"/>
      <c r="EG945" s="83"/>
      <c r="EH945" s="83"/>
      <c r="EI945" s="83"/>
      <c r="EJ945" s="83"/>
      <c r="EK945" s="83"/>
      <c r="EL945" s="83"/>
      <c r="EM945" s="83"/>
      <c r="EN945" s="83"/>
      <c r="EO945" s="83"/>
      <c r="EP945" s="83"/>
      <c r="EQ945" s="83"/>
      <c r="ER945" s="83"/>
      <c r="ES945" s="83"/>
      <c r="ET945" s="83"/>
      <c r="EU945" s="83"/>
      <c r="EV945" s="83"/>
      <c r="EW945" s="83"/>
      <c r="EX945" s="83"/>
      <c r="EY945" s="83"/>
      <c r="EZ945" s="83"/>
      <c r="FA945" s="83"/>
      <c r="FB945" s="83"/>
      <c r="FC945" s="83"/>
      <c r="FD945" s="83"/>
      <c r="FE945" s="83"/>
      <c r="FF945" s="83"/>
      <c r="FG945" s="83"/>
      <c r="FH945" s="83"/>
      <c r="FI945" s="83"/>
      <c r="FJ945" s="83"/>
      <c r="FK945" s="83"/>
      <c r="FL945" s="83"/>
      <c r="FM945" s="83"/>
      <c r="FN945" s="83"/>
      <c r="FO945" s="83"/>
      <c r="FP945" s="83"/>
      <c r="FQ945" s="83"/>
      <c r="FR945" s="83"/>
      <c r="FS945" s="83"/>
      <c r="FT945" s="83"/>
      <c r="FU945" s="83"/>
      <c r="FV945" s="83"/>
      <c r="FW945" s="83"/>
      <c r="FX945" s="83"/>
      <c r="FY945" s="83"/>
      <c r="FZ945" s="83"/>
      <c r="GA945" s="83"/>
      <c r="GB945" s="83"/>
      <c r="GC945" s="83"/>
      <c r="GD945" s="83"/>
      <c r="GE945" s="83"/>
      <c r="GF945" s="83"/>
      <c r="GG945" s="83"/>
      <c r="GH945" s="83"/>
      <c r="GI945" s="83"/>
      <c r="GJ945" s="83"/>
      <c r="GK945" s="83"/>
      <c r="GL945" s="83"/>
      <c r="GM945" s="83"/>
      <c r="GN945" s="83"/>
      <c r="GO945" s="83"/>
      <c r="GP945" s="83"/>
      <c r="GQ945" s="83"/>
      <c r="GR945" s="83"/>
      <c r="GS945" s="83"/>
      <c r="GT945" s="83"/>
      <c r="GU945" s="83"/>
      <c r="GV945" s="83"/>
      <c r="GW945" s="83"/>
      <c r="GX945" s="83"/>
      <c r="GY945" s="83"/>
      <c r="GZ945" s="83"/>
      <c r="HA945" s="83"/>
      <c r="HB945" s="83"/>
      <c r="HC945" s="83"/>
      <c r="HD945" s="83"/>
      <c r="HE945" s="83"/>
      <c r="HF945" s="83"/>
      <c r="HG945" s="83"/>
      <c r="HH945" s="83"/>
      <c r="HI945" s="83"/>
      <c r="HJ945" s="83"/>
      <c r="HK945" s="83"/>
      <c r="HL945" s="83"/>
      <c r="HM945" s="83"/>
      <c r="HN945" s="83"/>
      <c r="HO945" s="83"/>
      <c r="HP945" s="83"/>
      <c r="HQ945" s="83"/>
      <c r="HR945" s="83"/>
      <c r="HS945" s="83"/>
      <c r="HT945" s="83"/>
      <c r="HU945" s="83"/>
      <c r="HV945" s="83"/>
      <c r="HW945" s="83"/>
      <c r="HX945" s="83"/>
      <c r="HY945" s="83"/>
      <c r="HZ945" s="83"/>
      <c r="IA945" s="83"/>
      <c r="IB945" s="83"/>
      <c r="IC945" s="83"/>
      <c r="ID945" s="83"/>
      <c r="IE945" s="83"/>
      <c r="IF945" s="83"/>
      <c r="IG945" s="83"/>
      <c r="IH945" s="83"/>
      <c r="II945" s="83"/>
      <c r="IJ945" s="83"/>
      <c r="IK945" s="83"/>
      <c r="IL945" s="83"/>
      <c r="IM945" s="83"/>
      <c r="IN945" s="83"/>
      <c r="IO945" s="83"/>
      <c r="IP945" s="83"/>
      <c r="IQ945" s="83"/>
      <c r="IR945" s="83"/>
      <c r="IS945" s="83"/>
      <c r="IT945" s="83"/>
      <c r="IU945" s="83"/>
      <c r="IV945" s="83"/>
      <c r="IW945" s="83"/>
      <c r="IX945" s="1"/>
    </row>
    <row r="946" spans="1:258" s="217" customFormat="1" ht="12.95" customHeight="1">
      <c r="A946" s="370" t="s">
        <v>319</v>
      </c>
      <c r="B946" s="373"/>
      <c r="C946" s="373"/>
      <c r="D946" s="380">
        <v>270001621</v>
      </c>
      <c r="E946" s="381" t="s">
        <v>3713</v>
      </c>
      <c r="F946" s="382">
        <v>22100488</v>
      </c>
      <c r="G946" s="189"/>
      <c r="H946" s="189" t="s">
        <v>2749</v>
      </c>
      <c r="I946" s="189" t="s">
        <v>2750</v>
      </c>
      <c r="J946" s="189" t="s">
        <v>2751</v>
      </c>
      <c r="K946" s="189" t="s">
        <v>104</v>
      </c>
      <c r="L946" s="190" t="s">
        <v>105</v>
      </c>
      <c r="M946" s="189"/>
      <c r="N946" s="191" t="s">
        <v>106</v>
      </c>
      <c r="O946" s="191" t="s">
        <v>107</v>
      </c>
      <c r="P946" s="189" t="s">
        <v>108</v>
      </c>
      <c r="Q946" s="191" t="s">
        <v>1094</v>
      </c>
      <c r="R946" s="189" t="s">
        <v>110</v>
      </c>
      <c r="S946" s="191" t="s">
        <v>107</v>
      </c>
      <c r="T946" s="189" t="s">
        <v>122</v>
      </c>
      <c r="U946" s="189" t="s">
        <v>112</v>
      </c>
      <c r="V946" s="405">
        <v>60</v>
      </c>
      <c r="W946" s="189" t="s">
        <v>113</v>
      </c>
      <c r="X946" s="191"/>
      <c r="Y946" s="191"/>
      <c r="Z946" s="191"/>
      <c r="AA946" s="407"/>
      <c r="AB946" s="409">
        <v>90</v>
      </c>
      <c r="AC946" s="409">
        <v>10</v>
      </c>
      <c r="AD946" s="411" t="s">
        <v>323</v>
      </c>
      <c r="AE946" s="192" t="s">
        <v>115</v>
      </c>
      <c r="AF946" s="417">
        <v>70</v>
      </c>
      <c r="AG946" s="419">
        <v>82.5</v>
      </c>
      <c r="AH946" s="422">
        <v>0</v>
      </c>
      <c r="AI946" s="272">
        <f t="shared" si="57"/>
        <v>0</v>
      </c>
      <c r="AJ946" s="193"/>
      <c r="AK946" s="193"/>
      <c r="AL946" s="193"/>
      <c r="AM946" s="279" t="s">
        <v>116</v>
      </c>
      <c r="AN946" s="189"/>
      <c r="AO946" s="189"/>
      <c r="AP946" s="236"/>
      <c r="AQ946" s="59"/>
      <c r="AR946" s="59" t="s">
        <v>2753</v>
      </c>
      <c r="AS946" s="59"/>
      <c r="AT946" s="59"/>
      <c r="AU946" s="59"/>
      <c r="AV946" s="87"/>
      <c r="AW946" s="87"/>
      <c r="AX946" s="87"/>
      <c r="AY946" s="87"/>
      <c r="AZ946" s="88"/>
      <c r="BA946" s="168"/>
      <c r="BB946" s="168"/>
      <c r="BC946" s="168"/>
      <c r="BD946" s="49">
        <v>764</v>
      </c>
      <c r="BE946" s="83"/>
      <c r="BF946" s="83"/>
      <c r="BG946" s="83"/>
      <c r="BH946" s="83"/>
      <c r="BI946" s="83"/>
      <c r="BJ946" s="83"/>
      <c r="BK946" s="83"/>
      <c r="BL946" s="83"/>
      <c r="BM946" s="83"/>
      <c r="BN946" s="83"/>
      <c r="BO946" s="83"/>
      <c r="BP946" s="83"/>
      <c r="BQ946" s="83"/>
      <c r="BR946" s="83"/>
      <c r="BS946" s="83"/>
      <c r="BT946" s="83"/>
      <c r="BU946" s="83"/>
      <c r="BV946" s="83"/>
      <c r="BW946" s="83"/>
      <c r="BX946" s="83"/>
      <c r="BY946" s="83"/>
      <c r="BZ946" s="83"/>
      <c r="CA946" s="83"/>
      <c r="CB946" s="83"/>
      <c r="CC946" s="83"/>
      <c r="CD946" s="83"/>
      <c r="CE946" s="83"/>
      <c r="CF946" s="83"/>
      <c r="CG946" s="83"/>
      <c r="CH946" s="83"/>
      <c r="CI946" s="83"/>
      <c r="CJ946" s="83"/>
      <c r="CK946" s="83"/>
      <c r="CL946" s="83"/>
      <c r="CM946" s="83"/>
      <c r="CN946" s="83"/>
      <c r="CO946" s="83"/>
      <c r="CP946" s="83"/>
      <c r="CQ946" s="83"/>
      <c r="CR946" s="83"/>
      <c r="CS946" s="83"/>
      <c r="CT946" s="83"/>
      <c r="CU946" s="83"/>
      <c r="CV946" s="83"/>
      <c r="CW946" s="83"/>
      <c r="CX946" s="83"/>
      <c r="CY946" s="83"/>
      <c r="CZ946" s="83"/>
      <c r="DA946" s="83"/>
      <c r="DB946" s="83"/>
      <c r="DC946" s="83"/>
      <c r="DD946" s="83"/>
      <c r="DE946" s="83"/>
      <c r="DF946" s="83"/>
      <c r="DG946" s="83"/>
      <c r="DH946" s="83"/>
      <c r="DI946" s="83"/>
      <c r="DJ946" s="83"/>
      <c r="DK946" s="83"/>
      <c r="DL946" s="83"/>
      <c r="DM946" s="83"/>
      <c r="DN946" s="83"/>
      <c r="DO946" s="83"/>
      <c r="DP946" s="83"/>
      <c r="DQ946" s="83"/>
      <c r="DR946" s="83"/>
      <c r="DS946" s="83"/>
      <c r="DT946" s="83"/>
      <c r="DU946" s="83"/>
      <c r="DV946" s="83"/>
      <c r="DW946" s="83"/>
      <c r="DX946" s="83"/>
      <c r="DY946" s="83"/>
      <c r="DZ946" s="83"/>
      <c r="EA946" s="83"/>
      <c r="EB946" s="83"/>
      <c r="EC946" s="83"/>
      <c r="ED946" s="83"/>
      <c r="EE946" s="83"/>
      <c r="EF946" s="83"/>
      <c r="EG946" s="83"/>
      <c r="EH946" s="83"/>
      <c r="EI946" s="83"/>
      <c r="EJ946" s="83"/>
      <c r="EK946" s="83"/>
      <c r="EL946" s="83"/>
      <c r="EM946" s="83"/>
      <c r="EN946" s="83"/>
      <c r="EO946" s="83"/>
      <c r="EP946" s="83"/>
      <c r="EQ946" s="83"/>
      <c r="ER946" s="83"/>
      <c r="ES946" s="83"/>
      <c r="ET946" s="83"/>
      <c r="EU946" s="83"/>
      <c r="EV946" s="83"/>
      <c r="EW946" s="83"/>
      <c r="EX946" s="83"/>
      <c r="EY946" s="83"/>
      <c r="EZ946" s="83"/>
      <c r="FA946" s="83"/>
      <c r="FB946" s="83"/>
      <c r="FC946" s="83"/>
      <c r="FD946" s="83"/>
      <c r="FE946" s="83"/>
      <c r="FF946" s="83"/>
      <c r="FG946" s="83"/>
      <c r="FH946" s="83"/>
      <c r="FI946" s="83"/>
      <c r="FJ946" s="83"/>
      <c r="FK946" s="83"/>
      <c r="FL946" s="83"/>
      <c r="FM946" s="83"/>
      <c r="FN946" s="83"/>
      <c r="FO946" s="83"/>
      <c r="FP946" s="83"/>
      <c r="FQ946" s="83"/>
      <c r="FR946" s="83"/>
      <c r="FS946" s="83"/>
      <c r="FT946" s="83"/>
      <c r="FU946" s="83"/>
      <c r="FV946" s="83"/>
      <c r="FW946" s="83"/>
      <c r="FX946" s="83"/>
      <c r="FY946" s="83"/>
      <c r="FZ946" s="83"/>
      <c r="GA946" s="83"/>
      <c r="GB946" s="83"/>
      <c r="GC946" s="83"/>
      <c r="GD946" s="83"/>
      <c r="GE946" s="83"/>
      <c r="GF946" s="83"/>
      <c r="GG946" s="83"/>
      <c r="GH946" s="83"/>
      <c r="GI946" s="83"/>
      <c r="GJ946" s="83"/>
      <c r="GK946" s="83"/>
      <c r="GL946" s="83"/>
      <c r="GM946" s="83"/>
      <c r="GN946" s="83"/>
      <c r="GO946" s="83"/>
      <c r="GP946" s="83"/>
      <c r="GQ946" s="83"/>
      <c r="GR946" s="83"/>
      <c r="GS946" s="83"/>
      <c r="GT946" s="83"/>
      <c r="GU946" s="83"/>
      <c r="GV946" s="83"/>
      <c r="GW946" s="83"/>
      <c r="GX946" s="83"/>
      <c r="GY946" s="83"/>
      <c r="GZ946" s="83"/>
      <c r="HA946" s="83"/>
      <c r="HB946" s="83"/>
      <c r="HC946" s="83"/>
      <c r="HD946" s="83"/>
      <c r="HE946" s="83"/>
      <c r="HF946" s="83"/>
      <c r="HG946" s="83"/>
      <c r="HH946" s="83"/>
      <c r="HI946" s="83"/>
      <c r="HJ946" s="83"/>
      <c r="HK946" s="83"/>
      <c r="HL946" s="83"/>
      <c r="HM946" s="83"/>
      <c r="HN946" s="83"/>
      <c r="HO946" s="83"/>
      <c r="HP946" s="83"/>
      <c r="HQ946" s="83"/>
      <c r="HR946" s="83"/>
      <c r="HS946" s="83"/>
      <c r="HT946" s="83"/>
      <c r="HU946" s="83"/>
      <c r="HV946" s="83"/>
      <c r="HW946" s="83"/>
      <c r="HX946" s="83"/>
      <c r="HY946" s="83"/>
      <c r="HZ946" s="83"/>
      <c r="IA946" s="83"/>
      <c r="IB946" s="83"/>
      <c r="IC946" s="83"/>
      <c r="ID946" s="83"/>
      <c r="IE946" s="83"/>
      <c r="IF946" s="83"/>
      <c r="IG946" s="83"/>
      <c r="IH946" s="83"/>
      <c r="II946" s="83"/>
      <c r="IJ946" s="83"/>
      <c r="IK946" s="83"/>
      <c r="IL946" s="83"/>
      <c r="IM946" s="83"/>
      <c r="IN946" s="83"/>
      <c r="IO946" s="83"/>
      <c r="IP946" s="83"/>
      <c r="IQ946" s="83"/>
      <c r="IR946" s="83"/>
      <c r="IS946" s="83"/>
      <c r="IT946" s="83"/>
      <c r="IU946" s="83"/>
      <c r="IV946" s="83"/>
      <c r="IW946" s="83"/>
      <c r="IX946" s="1"/>
    </row>
    <row r="947" spans="1:258" s="217" customFormat="1" ht="12.95" customHeight="1">
      <c r="A947" s="788" t="s">
        <v>319</v>
      </c>
      <c r="B947" s="320"/>
      <c r="C947" s="320"/>
      <c r="D947" s="803">
        <v>270001621</v>
      </c>
      <c r="E947" s="818" t="s">
        <v>4311</v>
      </c>
      <c r="F947" s="830"/>
      <c r="G947" s="320"/>
      <c r="H947" s="189" t="s">
        <v>2749</v>
      </c>
      <c r="I947" s="189" t="s">
        <v>2750</v>
      </c>
      <c r="J947" s="189" t="s">
        <v>2751</v>
      </c>
      <c r="K947" s="189" t="s">
        <v>104</v>
      </c>
      <c r="L947" s="650"/>
      <c r="M947" s="189"/>
      <c r="N947" s="191" t="s">
        <v>106</v>
      </c>
      <c r="O947" s="191" t="s">
        <v>107</v>
      </c>
      <c r="P947" s="189" t="s">
        <v>108</v>
      </c>
      <c r="Q947" s="191" t="s">
        <v>1094</v>
      </c>
      <c r="R947" s="189" t="s">
        <v>110</v>
      </c>
      <c r="S947" s="191" t="s">
        <v>107</v>
      </c>
      <c r="T947" s="189" t="s">
        <v>122</v>
      </c>
      <c r="U947" s="189" t="s">
        <v>112</v>
      </c>
      <c r="V947" s="191">
        <v>60</v>
      </c>
      <c r="W947" s="189" t="s">
        <v>113</v>
      </c>
      <c r="X947" s="191"/>
      <c r="Y947" s="191"/>
      <c r="Z947" s="191"/>
      <c r="AA947" s="903"/>
      <c r="AB947" s="189">
        <v>90</v>
      </c>
      <c r="AC947" s="189">
        <v>10</v>
      </c>
      <c r="AD947" s="929" t="s">
        <v>323</v>
      </c>
      <c r="AE947" s="189" t="s">
        <v>115</v>
      </c>
      <c r="AF947" s="939">
        <v>385</v>
      </c>
      <c r="AG947" s="948">
        <v>82.5</v>
      </c>
      <c r="AH947" s="43">
        <v>0</v>
      </c>
      <c r="AI947" s="44">
        <f t="shared" si="57"/>
        <v>0</v>
      </c>
      <c r="AJ947" s="983"/>
      <c r="AK947" s="963"/>
      <c r="AL947" s="963"/>
      <c r="AM947" s="279" t="s">
        <v>116</v>
      </c>
      <c r="AN947" s="189"/>
      <c r="AO947" s="189"/>
      <c r="AP947" s="236"/>
      <c r="AQ947" s="59"/>
      <c r="AR947" s="59" t="s">
        <v>2753</v>
      </c>
      <c r="AS947" s="59"/>
      <c r="AT947" s="59"/>
      <c r="AU947" s="59"/>
      <c r="AV947" s="482"/>
      <c r="AW947" s="482"/>
      <c r="AX947" s="482"/>
      <c r="AY947" s="470"/>
      <c r="AZ947" s="466" t="s">
        <v>4056</v>
      </c>
      <c r="BA947" s="456">
        <v>22100488</v>
      </c>
      <c r="BB947" s="456"/>
      <c r="BC947" s="224"/>
      <c r="BD947" s="49">
        <v>765</v>
      </c>
      <c r="BE947" s="83"/>
      <c r="BF947" s="83"/>
      <c r="BG947" s="83"/>
      <c r="BH947" s="83"/>
      <c r="BI947" s="83"/>
      <c r="BJ947" s="83"/>
      <c r="BK947" s="83"/>
      <c r="BL947" s="83"/>
      <c r="BM947" s="83"/>
      <c r="BN947" s="83"/>
      <c r="BO947" s="83"/>
      <c r="BP947" s="83"/>
      <c r="BQ947" s="83"/>
      <c r="BR947" s="83"/>
      <c r="BS947" s="83"/>
      <c r="BT947" s="83"/>
      <c r="BU947" s="83"/>
      <c r="BV947" s="83"/>
      <c r="BW947" s="83"/>
      <c r="BX947" s="83"/>
      <c r="BY947" s="83"/>
      <c r="BZ947" s="83"/>
      <c r="CA947" s="83"/>
      <c r="CB947" s="83"/>
      <c r="CC947" s="83"/>
      <c r="CD947" s="83"/>
      <c r="CE947" s="83"/>
      <c r="CF947" s="83"/>
      <c r="CG947" s="83"/>
      <c r="CH947" s="83"/>
      <c r="CI947" s="83"/>
      <c r="CJ947" s="83"/>
      <c r="CK947" s="83"/>
      <c r="CL947" s="83"/>
      <c r="CM947" s="83"/>
      <c r="CN947" s="83"/>
      <c r="CO947" s="83"/>
      <c r="CP947" s="83"/>
      <c r="CQ947" s="83"/>
      <c r="CR947" s="83"/>
      <c r="CS947" s="83"/>
      <c r="CT947" s="83"/>
      <c r="CU947" s="83"/>
      <c r="CV947" s="83"/>
      <c r="CW947" s="83"/>
      <c r="CX947" s="83"/>
      <c r="CY947" s="83"/>
      <c r="CZ947" s="83"/>
      <c r="DA947" s="83"/>
      <c r="DB947" s="83"/>
      <c r="DC947" s="83"/>
      <c r="DD947" s="83"/>
      <c r="DE947" s="83"/>
      <c r="DF947" s="83"/>
      <c r="DG947" s="83"/>
      <c r="DH947" s="83"/>
      <c r="DI947" s="83"/>
      <c r="DJ947" s="83"/>
      <c r="DK947" s="83"/>
      <c r="DL947" s="83"/>
      <c r="DM947" s="83"/>
      <c r="DN947" s="83"/>
      <c r="DO947" s="83"/>
      <c r="DP947" s="83"/>
      <c r="DQ947" s="83"/>
      <c r="DR947" s="83"/>
      <c r="DS947" s="83"/>
      <c r="DT947" s="83"/>
      <c r="DU947" s="83"/>
      <c r="DV947" s="83"/>
      <c r="DW947" s="83"/>
      <c r="DX947" s="83"/>
      <c r="DY947" s="83"/>
      <c r="DZ947" s="83"/>
      <c r="EA947" s="83"/>
      <c r="EB947" s="83"/>
      <c r="EC947" s="83"/>
      <c r="ED947" s="83"/>
      <c r="EE947" s="83"/>
      <c r="EF947" s="83"/>
      <c r="EG947" s="83"/>
      <c r="EH947" s="83"/>
      <c r="EI947" s="83"/>
      <c r="EJ947" s="83"/>
      <c r="EK947" s="83"/>
      <c r="EL947" s="83"/>
      <c r="EM947" s="83"/>
      <c r="EN947" s="83"/>
      <c r="EO947" s="83"/>
      <c r="EP947" s="83"/>
      <c r="EQ947" s="83"/>
      <c r="ER947" s="83"/>
      <c r="ES947" s="83"/>
      <c r="ET947" s="83"/>
      <c r="EU947" s="83"/>
      <c r="EV947" s="83"/>
      <c r="EW947" s="83"/>
      <c r="EX947" s="83"/>
      <c r="EY947" s="83"/>
      <c r="EZ947" s="83"/>
      <c r="FA947" s="83"/>
      <c r="FB947" s="83"/>
      <c r="FC947" s="83"/>
      <c r="FD947" s="83"/>
      <c r="FE947" s="83"/>
      <c r="FF947" s="83"/>
      <c r="FG947" s="83"/>
      <c r="FH947" s="83"/>
      <c r="FI947" s="83"/>
      <c r="FJ947" s="83"/>
      <c r="FK947" s="83"/>
      <c r="FL947" s="83"/>
      <c r="FM947" s="83"/>
      <c r="FN947" s="83"/>
      <c r="FO947" s="83"/>
      <c r="FP947" s="83"/>
      <c r="FQ947" s="83"/>
      <c r="FR947" s="83"/>
      <c r="FS947" s="83"/>
      <c r="FT947" s="83"/>
      <c r="FU947" s="83"/>
      <c r="FV947" s="83"/>
      <c r="FW947" s="83"/>
      <c r="FX947" s="83"/>
      <c r="FY947" s="83"/>
      <c r="FZ947" s="83"/>
      <c r="GA947" s="83"/>
      <c r="GB947" s="83"/>
      <c r="GC947" s="83"/>
      <c r="GD947" s="83"/>
      <c r="GE947" s="83"/>
      <c r="GF947" s="83"/>
      <c r="GG947" s="83"/>
      <c r="GH947" s="83"/>
      <c r="GI947" s="83"/>
      <c r="GJ947" s="83"/>
      <c r="GK947" s="83"/>
      <c r="GL947" s="83"/>
      <c r="GM947" s="83"/>
      <c r="GN947" s="83"/>
      <c r="GO947" s="83"/>
      <c r="GP947" s="83"/>
      <c r="GQ947" s="83"/>
      <c r="GR947" s="83"/>
      <c r="GS947" s="83"/>
      <c r="GT947" s="83"/>
      <c r="GU947" s="83"/>
      <c r="GV947" s="83"/>
      <c r="GW947" s="83"/>
      <c r="GX947" s="83"/>
      <c r="GY947" s="83"/>
      <c r="GZ947" s="83"/>
      <c r="HA947" s="83"/>
      <c r="HB947" s="83"/>
      <c r="HC947" s="83"/>
      <c r="HD947" s="83"/>
      <c r="HE947" s="83"/>
      <c r="HF947" s="83"/>
      <c r="HG947" s="83"/>
      <c r="HH947" s="83"/>
      <c r="HI947" s="83"/>
      <c r="HJ947" s="83"/>
      <c r="HK947" s="83"/>
      <c r="HL947" s="83"/>
      <c r="HM947" s="83"/>
      <c r="HN947" s="83"/>
      <c r="HO947" s="83"/>
      <c r="HP947" s="83"/>
      <c r="HQ947" s="83"/>
      <c r="HR947" s="83"/>
      <c r="HS947" s="83"/>
      <c r="HT947" s="83"/>
      <c r="HU947" s="83"/>
      <c r="HV947" s="83"/>
      <c r="HW947" s="83"/>
      <c r="HX947" s="83"/>
      <c r="HY947" s="83"/>
      <c r="HZ947" s="83"/>
      <c r="IA947" s="83"/>
      <c r="IB947" s="83"/>
      <c r="IC947" s="83"/>
      <c r="ID947" s="83"/>
      <c r="IE947" s="83"/>
      <c r="IF947" s="83"/>
      <c r="IG947" s="83"/>
      <c r="IH947" s="83"/>
      <c r="II947" s="83"/>
      <c r="IJ947" s="83"/>
      <c r="IK947" s="83"/>
      <c r="IL947" s="83"/>
      <c r="IM947" s="83"/>
      <c r="IN947" s="83"/>
      <c r="IO947" s="83"/>
      <c r="IP947" s="83"/>
      <c r="IQ947" s="83"/>
      <c r="IR947" s="83"/>
      <c r="IS947" s="83"/>
      <c r="IT947" s="83"/>
      <c r="IU947" s="83"/>
      <c r="IV947" s="83"/>
      <c r="IW947" s="83"/>
      <c r="IX947" s="1"/>
    </row>
    <row r="948" spans="1:258" s="217" customFormat="1" ht="12.95" customHeight="1">
      <c r="A948" s="1155" t="s">
        <v>319</v>
      </c>
      <c r="B948" s="1134"/>
      <c r="C948" s="1134"/>
      <c r="D948" s="1156">
        <v>270001621</v>
      </c>
      <c r="E948" s="1157" t="s">
        <v>4808</v>
      </c>
      <c r="F948" s="1134"/>
      <c r="G948" s="1134"/>
      <c r="H948" s="1157" t="s">
        <v>2749</v>
      </c>
      <c r="I948" s="1157" t="s">
        <v>2750</v>
      </c>
      <c r="J948" s="1158" t="s">
        <v>2751</v>
      </c>
      <c r="K948" s="1156" t="s">
        <v>104</v>
      </c>
      <c r="L948" s="1159"/>
      <c r="M948" s="1159"/>
      <c r="N948" s="1139" t="s">
        <v>106</v>
      </c>
      <c r="O948" s="1160">
        <v>230000000</v>
      </c>
      <c r="P948" s="1160" t="s">
        <v>108</v>
      </c>
      <c r="Q948" s="1161" t="s">
        <v>3130</v>
      </c>
      <c r="R948" s="1137" t="s">
        <v>110</v>
      </c>
      <c r="S948" s="788" t="s">
        <v>107</v>
      </c>
      <c r="T948" s="1133" t="s">
        <v>122</v>
      </c>
      <c r="U948" s="1133" t="s">
        <v>112</v>
      </c>
      <c r="V948" s="1161">
        <v>60</v>
      </c>
      <c r="W948" s="1160" t="s">
        <v>113</v>
      </c>
      <c r="X948" s="1159"/>
      <c r="Y948" s="1159"/>
      <c r="Z948" s="1159"/>
      <c r="AA948" s="1140">
        <v>0</v>
      </c>
      <c r="AB948" s="1141">
        <v>90</v>
      </c>
      <c r="AC948" s="1141">
        <v>10</v>
      </c>
      <c r="AD948" s="1162" t="s">
        <v>323</v>
      </c>
      <c r="AE948" s="1163" t="s">
        <v>115</v>
      </c>
      <c r="AF948" s="1164">
        <v>385</v>
      </c>
      <c r="AG948" s="1165">
        <v>82.5</v>
      </c>
      <c r="AH948" s="1144">
        <v>31762.5</v>
      </c>
      <c r="AI948" s="1144">
        <f t="shared" si="57"/>
        <v>35574</v>
      </c>
      <c r="AJ948" s="1145"/>
      <c r="AK948" s="1146"/>
      <c r="AL948" s="1146"/>
      <c r="AM948" s="1166" t="s">
        <v>116</v>
      </c>
      <c r="AN948" s="1167"/>
      <c r="AO948" s="1167"/>
      <c r="AP948" s="1166"/>
      <c r="AQ948" s="1098"/>
      <c r="AR948" s="1092" t="s">
        <v>2753</v>
      </c>
      <c r="AS948" s="1093"/>
      <c r="AT948" s="1093"/>
      <c r="AU948" s="1093"/>
      <c r="AV948" s="1093"/>
      <c r="AW948" s="1093"/>
      <c r="AX948" s="1093"/>
      <c r="AY948" s="1093"/>
      <c r="AZ948" s="1093"/>
      <c r="BA948" s="366"/>
      <c r="BB948" s="366"/>
      <c r="BC948" s="118" t="e">
        <f>VLOOKUP(#REF!,$E$13:$BD$2009,53,0)</f>
        <v>#REF!</v>
      </c>
      <c r="BD948" s="785" t="e">
        <f>BC948+0.5</f>
        <v>#REF!</v>
      </c>
      <c r="BE948" s="83"/>
      <c r="BF948" s="83"/>
      <c r="BG948" s="83"/>
      <c r="BH948" s="83"/>
      <c r="BI948" s="83"/>
      <c r="BJ948" s="83"/>
      <c r="BK948" s="83"/>
      <c r="BL948" s="83"/>
      <c r="BM948" s="83"/>
      <c r="BN948" s="83"/>
      <c r="BO948" s="83"/>
      <c r="BP948" s="83"/>
      <c r="BQ948" s="83"/>
      <c r="BR948" s="83"/>
      <c r="BS948" s="83"/>
      <c r="BT948" s="83"/>
      <c r="BU948" s="83"/>
      <c r="BV948" s="83"/>
      <c r="BW948" s="83"/>
      <c r="BX948" s="83"/>
      <c r="BY948" s="83"/>
      <c r="BZ948" s="83"/>
      <c r="CA948" s="83"/>
      <c r="CB948" s="83"/>
      <c r="CC948" s="83"/>
      <c r="CD948" s="83"/>
      <c r="CE948" s="83"/>
      <c r="CF948" s="83"/>
      <c r="CG948" s="83"/>
      <c r="CH948" s="83"/>
      <c r="CI948" s="83"/>
      <c r="CJ948" s="83"/>
      <c r="CK948" s="83"/>
      <c r="CL948" s="83"/>
      <c r="CM948" s="83"/>
      <c r="CN948" s="83"/>
      <c r="CO948" s="83"/>
      <c r="CP948" s="83"/>
      <c r="CQ948" s="83"/>
      <c r="CR948" s="83"/>
      <c r="CS948" s="83"/>
      <c r="CT948" s="83"/>
      <c r="CU948" s="83"/>
      <c r="CV948" s="83"/>
      <c r="CW948" s="83"/>
      <c r="CX948" s="83"/>
      <c r="CY948" s="83"/>
      <c r="CZ948" s="83"/>
      <c r="DA948" s="83"/>
      <c r="DB948" s="83"/>
      <c r="DC948" s="83"/>
      <c r="DD948" s="83"/>
      <c r="DE948" s="83"/>
      <c r="DF948" s="83"/>
      <c r="DG948" s="83"/>
      <c r="DH948" s="83"/>
      <c r="DI948" s="83"/>
      <c r="DJ948" s="83"/>
      <c r="DK948" s="83"/>
      <c r="DL948" s="83"/>
      <c r="DM948" s="83"/>
      <c r="DN948" s="83"/>
      <c r="DO948" s="83"/>
      <c r="DP948" s="83"/>
      <c r="DQ948" s="83"/>
      <c r="DR948" s="83"/>
      <c r="DS948" s="83"/>
      <c r="DT948" s="83"/>
      <c r="DU948" s="83"/>
      <c r="DV948" s="83"/>
      <c r="DW948" s="83"/>
      <c r="DX948" s="83"/>
      <c r="DY948" s="83"/>
      <c r="DZ948" s="83"/>
      <c r="EA948" s="83"/>
      <c r="EB948" s="83"/>
      <c r="EC948" s="83"/>
      <c r="ED948" s="83"/>
      <c r="EE948" s="83"/>
      <c r="EF948" s="83"/>
      <c r="EG948" s="83"/>
      <c r="EH948" s="83"/>
      <c r="EI948" s="83"/>
      <c r="EJ948" s="83"/>
      <c r="EK948" s="83"/>
      <c r="EL948" s="83"/>
      <c r="EM948" s="83"/>
      <c r="EN948" s="83"/>
      <c r="EO948" s="83"/>
      <c r="EP948" s="83"/>
      <c r="EQ948" s="83"/>
      <c r="ER948" s="83"/>
      <c r="ES948" s="83"/>
      <c r="ET948" s="83"/>
      <c r="EU948" s="83"/>
      <c r="EV948" s="83"/>
      <c r="EW948" s="83"/>
      <c r="EX948" s="83"/>
      <c r="EY948" s="83"/>
      <c r="EZ948" s="83"/>
      <c r="FA948" s="83"/>
      <c r="FB948" s="83"/>
      <c r="FC948" s="83"/>
      <c r="FD948" s="83"/>
      <c r="FE948" s="83"/>
      <c r="FF948" s="83"/>
      <c r="FG948" s="83"/>
      <c r="FH948" s="83"/>
      <c r="FI948" s="83"/>
      <c r="FJ948" s="83"/>
      <c r="FK948" s="83"/>
      <c r="FL948" s="83"/>
      <c r="FM948" s="83"/>
      <c r="FN948" s="83"/>
      <c r="FO948" s="83"/>
      <c r="FP948" s="83"/>
      <c r="FQ948" s="83"/>
      <c r="FR948" s="83"/>
      <c r="FS948" s="83"/>
      <c r="FT948" s="83"/>
      <c r="FU948" s="83"/>
      <c r="FV948" s="83"/>
      <c r="FW948" s="83"/>
      <c r="FX948" s="83"/>
      <c r="FY948" s="83"/>
      <c r="FZ948" s="83"/>
      <c r="GA948" s="83"/>
      <c r="GB948" s="83"/>
      <c r="GC948" s="83"/>
      <c r="GD948" s="83"/>
      <c r="GE948" s="83"/>
      <c r="GF948" s="83"/>
      <c r="GG948" s="83"/>
      <c r="GH948" s="83"/>
      <c r="GI948" s="83"/>
      <c r="GJ948" s="83"/>
      <c r="GK948" s="83"/>
      <c r="GL948" s="83"/>
      <c r="GM948" s="83"/>
      <c r="GN948" s="83"/>
      <c r="GO948" s="83"/>
      <c r="GP948" s="83"/>
      <c r="GQ948" s="83"/>
      <c r="GR948" s="83"/>
      <c r="GS948" s="83"/>
      <c r="GT948" s="83"/>
      <c r="GU948" s="83"/>
      <c r="GV948" s="83"/>
      <c r="GW948" s="83"/>
      <c r="GX948" s="83"/>
      <c r="GY948" s="83"/>
      <c r="GZ948" s="83"/>
      <c r="HA948" s="83"/>
      <c r="HB948" s="83"/>
      <c r="HC948" s="83"/>
      <c r="HD948" s="83"/>
      <c r="HE948" s="83"/>
      <c r="HF948" s="83"/>
      <c r="HG948" s="83"/>
      <c r="HH948" s="83"/>
      <c r="HI948" s="83"/>
      <c r="HJ948" s="83"/>
      <c r="HK948" s="83"/>
      <c r="HL948" s="83"/>
      <c r="HM948" s="83"/>
      <c r="HN948" s="83"/>
      <c r="HO948" s="83"/>
      <c r="HP948" s="83"/>
      <c r="HQ948" s="83"/>
      <c r="HR948" s="83"/>
      <c r="HS948" s="83"/>
      <c r="HT948" s="83"/>
      <c r="HU948" s="83"/>
      <c r="HV948" s="83"/>
      <c r="HW948" s="83"/>
      <c r="HX948" s="83"/>
      <c r="HY948" s="83"/>
      <c r="HZ948" s="83"/>
      <c r="IA948" s="83"/>
      <c r="IB948" s="83"/>
      <c r="IC948" s="83"/>
      <c r="ID948" s="83"/>
      <c r="IE948" s="83"/>
      <c r="IF948" s="83"/>
      <c r="IG948" s="83"/>
      <c r="IH948" s="83"/>
      <c r="II948" s="83"/>
      <c r="IJ948" s="83"/>
      <c r="IK948" s="83"/>
      <c r="IL948" s="83"/>
      <c r="IM948" s="83"/>
      <c r="IN948" s="83"/>
      <c r="IO948" s="83"/>
      <c r="IP948" s="83"/>
      <c r="IQ948" s="83"/>
      <c r="IR948" s="83"/>
      <c r="IS948" s="83"/>
      <c r="IT948" s="83"/>
      <c r="IU948" s="83"/>
      <c r="IV948" s="83"/>
      <c r="IW948" s="83"/>
      <c r="IX948" s="1"/>
    </row>
    <row r="949" spans="1:258" s="217" customFormat="1" ht="12.95" customHeight="1">
      <c r="A949" s="370" t="s">
        <v>319</v>
      </c>
      <c r="B949" s="373"/>
      <c r="C949" s="373"/>
      <c r="D949" s="380">
        <v>270003118</v>
      </c>
      <c r="E949" s="381" t="s">
        <v>3714</v>
      </c>
      <c r="F949" s="382">
        <v>22100489</v>
      </c>
      <c r="G949" s="189"/>
      <c r="H949" s="189" t="s">
        <v>2749</v>
      </c>
      <c r="I949" s="189" t="s">
        <v>2750</v>
      </c>
      <c r="J949" s="189" t="s">
        <v>2751</v>
      </c>
      <c r="K949" s="189" t="s">
        <v>104</v>
      </c>
      <c r="L949" s="190" t="s">
        <v>105</v>
      </c>
      <c r="M949" s="189"/>
      <c r="N949" s="191" t="s">
        <v>106</v>
      </c>
      <c r="O949" s="191" t="s">
        <v>107</v>
      </c>
      <c r="P949" s="189" t="s">
        <v>108</v>
      </c>
      <c r="Q949" s="191" t="s">
        <v>1094</v>
      </c>
      <c r="R949" s="189" t="s">
        <v>110</v>
      </c>
      <c r="S949" s="191" t="s">
        <v>107</v>
      </c>
      <c r="T949" s="189" t="s">
        <v>122</v>
      </c>
      <c r="U949" s="189" t="s">
        <v>112</v>
      </c>
      <c r="V949" s="405">
        <v>60</v>
      </c>
      <c r="W949" s="189" t="s">
        <v>113</v>
      </c>
      <c r="X949" s="191"/>
      <c r="Y949" s="191"/>
      <c r="Z949" s="191"/>
      <c r="AA949" s="407"/>
      <c r="AB949" s="409">
        <v>90</v>
      </c>
      <c r="AC949" s="409">
        <v>10</v>
      </c>
      <c r="AD949" s="411" t="s">
        <v>323</v>
      </c>
      <c r="AE949" s="192" t="s">
        <v>115</v>
      </c>
      <c r="AF949" s="417">
        <v>162</v>
      </c>
      <c r="AG949" s="419">
        <v>222.63</v>
      </c>
      <c r="AH949" s="43">
        <v>0</v>
      </c>
      <c r="AI949" s="44">
        <f t="shared" si="57"/>
        <v>0</v>
      </c>
      <c r="AJ949" s="193"/>
      <c r="AK949" s="193"/>
      <c r="AL949" s="193"/>
      <c r="AM949" s="279" t="s">
        <v>116</v>
      </c>
      <c r="AN949" s="189"/>
      <c r="AO949" s="189"/>
      <c r="AP949" s="236"/>
      <c r="AQ949" s="59"/>
      <c r="AR949" s="59" t="s">
        <v>2754</v>
      </c>
      <c r="AS949" s="59"/>
      <c r="AT949" s="59"/>
      <c r="AU949" s="59"/>
      <c r="AV949" s="87"/>
      <c r="AW949" s="87"/>
      <c r="AX949" s="87"/>
      <c r="AY949" s="87"/>
      <c r="AZ949" s="88"/>
      <c r="BA949" s="168"/>
      <c r="BB949" s="168"/>
      <c r="BC949" s="168"/>
      <c r="BD949" s="49">
        <v>766</v>
      </c>
      <c r="BE949" s="83"/>
      <c r="BF949" s="83"/>
      <c r="BG949" s="83"/>
      <c r="BH949" s="83"/>
      <c r="BI949" s="83"/>
      <c r="BJ949" s="83"/>
      <c r="BK949" s="83"/>
      <c r="BL949" s="83"/>
      <c r="BM949" s="83"/>
      <c r="BN949" s="83"/>
      <c r="BO949" s="83"/>
      <c r="BP949" s="83"/>
      <c r="BQ949" s="83"/>
      <c r="BR949" s="83"/>
      <c r="BS949" s="83"/>
      <c r="BT949" s="83"/>
      <c r="BU949" s="83"/>
      <c r="BV949" s="83"/>
      <c r="BW949" s="83"/>
      <c r="BX949" s="83"/>
      <c r="BY949" s="83"/>
      <c r="BZ949" s="83"/>
      <c r="CA949" s="83"/>
      <c r="CB949" s="83"/>
      <c r="CC949" s="83"/>
      <c r="CD949" s="83"/>
      <c r="CE949" s="83"/>
      <c r="CF949" s="83"/>
      <c r="CG949" s="83"/>
      <c r="CH949" s="83"/>
      <c r="CI949" s="83"/>
      <c r="CJ949" s="83"/>
      <c r="CK949" s="83"/>
      <c r="CL949" s="83"/>
      <c r="CM949" s="83"/>
      <c r="CN949" s="83"/>
      <c r="CO949" s="83"/>
      <c r="CP949" s="83"/>
      <c r="CQ949" s="83"/>
      <c r="CR949" s="83"/>
      <c r="CS949" s="83"/>
      <c r="CT949" s="83"/>
      <c r="CU949" s="83"/>
      <c r="CV949" s="83"/>
      <c r="CW949" s="83"/>
      <c r="CX949" s="83"/>
      <c r="CY949" s="83"/>
      <c r="CZ949" s="83"/>
      <c r="DA949" s="83"/>
      <c r="DB949" s="83"/>
      <c r="DC949" s="83"/>
      <c r="DD949" s="83"/>
      <c r="DE949" s="83"/>
      <c r="DF949" s="83"/>
      <c r="DG949" s="83"/>
      <c r="DH949" s="83"/>
      <c r="DI949" s="83"/>
      <c r="DJ949" s="83"/>
      <c r="DK949" s="83"/>
      <c r="DL949" s="83"/>
      <c r="DM949" s="83"/>
      <c r="DN949" s="83"/>
      <c r="DO949" s="83"/>
      <c r="DP949" s="83"/>
      <c r="DQ949" s="83"/>
      <c r="DR949" s="83"/>
      <c r="DS949" s="83"/>
      <c r="DT949" s="83"/>
      <c r="DU949" s="83"/>
      <c r="DV949" s="83"/>
      <c r="DW949" s="83"/>
      <c r="DX949" s="83"/>
      <c r="DY949" s="83"/>
      <c r="DZ949" s="83"/>
      <c r="EA949" s="83"/>
      <c r="EB949" s="83"/>
      <c r="EC949" s="83"/>
      <c r="ED949" s="83"/>
      <c r="EE949" s="83"/>
      <c r="EF949" s="83"/>
      <c r="EG949" s="83"/>
      <c r="EH949" s="83"/>
      <c r="EI949" s="83"/>
      <c r="EJ949" s="83"/>
      <c r="EK949" s="83"/>
      <c r="EL949" s="83"/>
      <c r="EM949" s="83"/>
      <c r="EN949" s="83"/>
      <c r="EO949" s="83"/>
      <c r="EP949" s="83"/>
      <c r="EQ949" s="83"/>
      <c r="ER949" s="83"/>
      <c r="ES949" s="83"/>
      <c r="ET949" s="83"/>
      <c r="EU949" s="83"/>
      <c r="EV949" s="83"/>
      <c r="EW949" s="83"/>
      <c r="EX949" s="83"/>
      <c r="EY949" s="83"/>
      <c r="EZ949" s="83"/>
      <c r="FA949" s="83"/>
      <c r="FB949" s="83"/>
      <c r="FC949" s="83"/>
      <c r="FD949" s="83"/>
      <c r="FE949" s="83"/>
      <c r="FF949" s="83"/>
      <c r="FG949" s="83"/>
      <c r="FH949" s="83"/>
      <c r="FI949" s="83"/>
      <c r="FJ949" s="83"/>
      <c r="FK949" s="83"/>
      <c r="FL949" s="83"/>
      <c r="FM949" s="83"/>
      <c r="FN949" s="83"/>
      <c r="FO949" s="83"/>
      <c r="FP949" s="83"/>
      <c r="FQ949" s="83"/>
      <c r="FR949" s="83"/>
      <c r="FS949" s="83"/>
      <c r="FT949" s="83"/>
      <c r="FU949" s="83"/>
      <c r="FV949" s="83"/>
      <c r="FW949" s="83"/>
      <c r="FX949" s="83"/>
      <c r="FY949" s="83"/>
      <c r="FZ949" s="83"/>
      <c r="GA949" s="83"/>
      <c r="GB949" s="83"/>
      <c r="GC949" s="83"/>
      <c r="GD949" s="83"/>
      <c r="GE949" s="83"/>
      <c r="GF949" s="83"/>
      <c r="GG949" s="83"/>
      <c r="GH949" s="83"/>
      <c r="GI949" s="83"/>
      <c r="GJ949" s="83"/>
      <c r="GK949" s="83"/>
      <c r="GL949" s="83"/>
      <c r="GM949" s="83"/>
      <c r="GN949" s="83"/>
      <c r="GO949" s="83"/>
      <c r="GP949" s="83"/>
      <c r="GQ949" s="83"/>
      <c r="GR949" s="83"/>
      <c r="GS949" s="83"/>
      <c r="GT949" s="83"/>
      <c r="GU949" s="83"/>
      <c r="GV949" s="83"/>
      <c r="GW949" s="83"/>
      <c r="GX949" s="83"/>
      <c r="GY949" s="83"/>
      <c r="GZ949" s="83"/>
      <c r="HA949" s="83"/>
      <c r="HB949" s="83"/>
      <c r="HC949" s="83"/>
      <c r="HD949" s="83"/>
      <c r="HE949" s="83"/>
      <c r="HF949" s="83"/>
      <c r="HG949" s="83"/>
      <c r="HH949" s="83"/>
      <c r="HI949" s="83"/>
      <c r="HJ949" s="83"/>
      <c r="HK949" s="83"/>
      <c r="HL949" s="83"/>
      <c r="HM949" s="83"/>
      <c r="HN949" s="83"/>
      <c r="HO949" s="83"/>
      <c r="HP949" s="83"/>
      <c r="HQ949" s="83"/>
      <c r="HR949" s="83"/>
      <c r="HS949" s="83"/>
      <c r="HT949" s="83"/>
      <c r="HU949" s="83"/>
      <c r="HV949" s="83"/>
      <c r="HW949" s="83"/>
      <c r="HX949" s="83"/>
      <c r="HY949" s="83"/>
      <c r="HZ949" s="83"/>
      <c r="IA949" s="83"/>
      <c r="IB949" s="83"/>
      <c r="IC949" s="83"/>
      <c r="ID949" s="83"/>
      <c r="IE949" s="83"/>
      <c r="IF949" s="83"/>
      <c r="IG949" s="83"/>
      <c r="IH949" s="83"/>
      <c r="II949" s="83"/>
      <c r="IJ949" s="83"/>
      <c r="IK949" s="83"/>
      <c r="IL949" s="83"/>
      <c r="IM949" s="83"/>
      <c r="IN949" s="83"/>
      <c r="IO949" s="83"/>
      <c r="IP949" s="83"/>
      <c r="IQ949" s="83"/>
      <c r="IR949" s="83"/>
      <c r="IS949" s="83"/>
      <c r="IT949" s="83"/>
      <c r="IU949" s="83"/>
      <c r="IV949" s="83"/>
      <c r="IW949" s="83"/>
      <c r="IX949" s="1"/>
    </row>
    <row r="950" spans="1:258" s="217" customFormat="1" ht="12.95" customHeight="1">
      <c r="A950" s="788" t="s">
        <v>319</v>
      </c>
      <c r="B950" s="320"/>
      <c r="C950" s="320"/>
      <c r="D950" s="803">
        <v>270003118</v>
      </c>
      <c r="E950" s="818" t="s">
        <v>4312</v>
      </c>
      <c r="F950" s="830"/>
      <c r="G950" s="320"/>
      <c r="H950" s="189" t="s">
        <v>2749</v>
      </c>
      <c r="I950" s="189" t="s">
        <v>2750</v>
      </c>
      <c r="J950" s="189" t="s">
        <v>2751</v>
      </c>
      <c r="K950" s="189" t="s">
        <v>104</v>
      </c>
      <c r="L950" s="650"/>
      <c r="M950" s="189"/>
      <c r="N950" s="191" t="s">
        <v>106</v>
      </c>
      <c r="O950" s="191" t="s">
        <v>107</v>
      </c>
      <c r="P950" s="189" t="s">
        <v>108</v>
      </c>
      <c r="Q950" s="191" t="s">
        <v>1094</v>
      </c>
      <c r="R950" s="189" t="s">
        <v>110</v>
      </c>
      <c r="S950" s="191" t="s">
        <v>107</v>
      </c>
      <c r="T950" s="189" t="s">
        <v>122</v>
      </c>
      <c r="U950" s="189" t="s">
        <v>112</v>
      </c>
      <c r="V950" s="191">
        <v>60</v>
      </c>
      <c r="W950" s="189" t="s">
        <v>113</v>
      </c>
      <c r="X950" s="191"/>
      <c r="Y950" s="191"/>
      <c r="Z950" s="191"/>
      <c r="AA950" s="903"/>
      <c r="AB950" s="189">
        <v>90</v>
      </c>
      <c r="AC950" s="189">
        <v>10</v>
      </c>
      <c r="AD950" s="929" t="s">
        <v>323</v>
      </c>
      <c r="AE950" s="189" t="s">
        <v>115</v>
      </c>
      <c r="AF950" s="939">
        <v>286</v>
      </c>
      <c r="AG950" s="948">
        <v>222.63</v>
      </c>
      <c r="AH950" s="963">
        <f>AG950*AF950</f>
        <v>63672.18</v>
      </c>
      <c r="AI950" s="963">
        <f t="shared" si="57"/>
        <v>71312.841600000014</v>
      </c>
      <c r="AJ950" s="983"/>
      <c r="AK950" s="963"/>
      <c r="AL950" s="963"/>
      <c r="AM950" s="279" t="s">
        <v>116</v>
      </c>
      <c r="AN950" s="189"/>
      <c r="AO950" s="189"/>
      <c r="AP950" s="236"/>
      <c r="AQ950" s="59"/>
      <c r="AR950" s="59" t="s">
        <v>2754</v>
      </c>
      <c r="AS950" s="59"/>
      <c r="AT950" s="59"/>
      <c r="AU950" s="59"/>
      <c r="AV950" s="482"/>
      <c r="AW950" s="482"/>
      <c r="AX950" s="482"/>
      <c r="AY950" s="470"/>
      <c r="AZ950" s="466" t="s">
        <v>4057</v>
      </c>
      <c r="BA950" s="456">
        <v>22100489</v>
      </c>
      <c r="BB950" s="456"/>
      <c r="BC950" s="224"/>
      <c r="BD950" s="49">
        <v>767</v>
      </c>
      <c r="BE950" s="83"/>
      <c r="BF950" s="83"/>
      <c r="BG950" s="83"/>
      <c r="BH950" s="83"/>
      <c r="BI950" s="83"/>
      <c r="BJ950" s="83"/>
      <c r="BK950" s="83"/>
      <c r="BL950" s="83"/>
      <c r="BM950" s="83"/>
      <c r="BN950" s="83"/>
      <c r="BO950" s="83"/>
      <c r="BP950" s="83"/>
      <c r="BQ950" s="83"/>
      <c r="BR950" s="83"/>
      <c r="BS950" s="83"/>
      <c r="BT950" s="83"/>
      <c r="BU950" s="83"/>
      <c r="BV950" s="83"/>
      <c r="BW950" s="83"/>
      <c r="BX950" s="83"/>
      <c r="BY950" s="83"/>
      <c r="BZ950" s="83"/>
      <c r="CA950" s="83"/>
      <c r="CB950" s="83"/>
      <c r="CC950" s="83"/>
      <c r="CD950" s="83"/>
      <c r="CE950" s="83"/>
      <c r="CF950" s="83"/>
      <c r="CG950" s="83"/>
      <c r="CH950" s="83"/>
      <c r="CI950" s="83"/>
      <c r="CJ950" s="83"/>
      <c r="CK950" s="83"/>
      <c r="CL950" s="83"/>
      <c r="CM950" s="83"/>
      <c r="CN950" s="83"/>
      <c r="CO950" s="83"/>
      <c r="CP950" s="83"/>
      <c r="CQ950" s="83"/>
      <c r="CR950" s="83"/>
      <c r="CS950" s="83"/>
      <c r="CT950" s="83"/>
      <c r="CU950" s="83"/>
      <c r="CV950" s="83"/>
      <c r="CW950" s="83"/>
      <c r="CX950" s="83"/>
      <c r="CY950" s="83"/>
      <c r="CZ950" s="83"/>
      <c r="DA950" s="83"/>
      <c r="DB950" s="83"/>
      <c r="DC950" s="83"/>
      <c r="DD950" s="83"/>
      <c r="DE950" s="83"/>
      <c r="DF950" s="83"/>
      <c r="DG950" s="83"/>
      <c r="DH950" s="83"/>
      <c r="DI950" s="83"/>
      <c r="DJ950" s="83"/>
      <c r="DK950" s="83"/>
      <c r="DL950" s="83"/>
      <c r="DM950" s="83"/>
      <c r="DN950" s="83"/>
      <c r="DO950" s="83"/>
      <c r="DP950" s="83"/>
      <c r="DQ950" s="83"/>
      <c r="DR950" s="83"/>
      <c r="DS950" s="83"/>
      <c r="DT950" s="83"/>
      <c r="DU950" s="83"/>
      <c r="DV950" s="83"/>
      <c r="DW950" s="83"/>
      <c r="DX950" s="83"/>
      <c r="DY950" s="83"/>
      <c r="DZ950" s="83"/>
      <c r="EA950" s="83"/>
      <c r="EB950" s="83"/>
      <c r="EC950" s="83"/>
      <c r="ED950" s="83"/>
      <c r="EE950" s="83"/>
      <c r="EF950" s="83"/>
      <c r="EG950" s="83"/>
      <c r="EH950" s="83"/>
      <c r="EI950" s="83"/>
      <c r="EJ950" s="83"/>
      <c r="EK950" s="83"/>
      <c r="EL950" s="83"/>
      <c r="EM950" s="83"/>
      <c r="EN950" s="83"/>
      <c r="EO950" s="83"/>
      <c r="EP950" s="83"/>
      <c r="EQ950" s="83"/>
      <c r="ER950" s="83"/>
      <c r="ES950" s="83"/>
      <c r="ET950" s="83"/>
      <c r="EU950" s="83"/>
      <c r="EV950" s="83"/>
      <c r="EW950" s="83"/>
      <c r="EX950" s="83"/>
      <c r="EY950" s="83"/>
      <c r="EZ950" s="83"/>
      <c r="FA950" s="83"/>
      <c r="FB950" s="83"/>
      <c r="FC950" s="83"/>
      <c r="FD950" s="83"/>
      <c r="FE950" s="83"/>
      <c r="FF950" s="83"/>
      <c r="FG950" s="83"/>
      <c r="FH950" s="83"/>
      <c r="FI950" s="83"/>
      <c r="FJ950" s="83"/>
      <c r="FK950" s="83"/>
      <c r="FL950" s="83"/>
      <c r="FM950" s="83"/>
      <c r="FN950" s="83"/>
      <c r="FO950" s="83"/>
      <c r="FP950" s="83"/>
      <c r="FQ950" s="83"/>
      <c r="FR950" s="83"/>
      <c r="FS950" s="83"/>
      <c r="FT950" s="83"/>
      <c r="FU950" s="83"/>
      <c r="FV950" s="83"/>
      <c r="FW950" s="83"/>
      <c r="FX950" s="83"/>
      <c r="FY950" s="83"/>
      <c r="FZ950" s="83"/>
      <c r="GA950" s="83"/>
      <c r="GB950" s="83"/>
      <c r="GC950" s="83"/>
      <c r="GD950" s="83"/>
      <c r="GE950" s="83"/>
      <c r="GF950" s="83"/>
      <c r="GG950" s="83"/>
      <c r="GH950" s="83"/>
      <c r="GI950" s="83"/>
      <c r="GJ950" s="83"/>
      <c r="GK950" s="83"/>
      <c r="GL950" s="83"/>
      <c r="GM950" s="83"/>
      <c r="GN950" s="83"/>
      <c r="GO950" s="83"/>
      <c r="GP950" s="83"/>
      <c r="GQ950" s="83"/>
      <c r="GR950" s="83"/>
      <c r="GS950" s="83"/>
      <c r="GT950" s="83"/>
      <c r="GU950" s="83"/>
      <c r="GV950" s="83"/>
      <c r="GW950" s="83"/>
      <c r="GX950" s="83"/>
      <c r="GY950" s="83"/>
      <c r="GZ950" s="83"/>
      <c r="HA950" s="83"/>
      <c r="HB950" s="83"/>
      <c r="HC950" s="83"/>
      <c r="HD950" s="83"/>
      <c r="HE950" s="83"/>
      <c r="HF950" s="83"/>
      <c r="HG950" s="83"/>
      <c r="HH950" s="83"/>
      <c r="HI950" s="83"/>
      <c r="HJ950" s="83"/>
      <c r="HK950" s="83"/>
      <c r="HL950" s="83"/>
      <c r="HM950" s="83"/>
      <c r="HN950" s="83"/>
      <c r="HO950" s="83"/>
      <c r="HP950" s="83"/>
      <c r="HQ950" s="83"/>
      <c r="HR950" s="83"/>
      <c r="HS950" s="83"/>
      <c r="HT950" s="83"/>
      <c r="HU950" s="83"/>
      <c r="HV950" s="83"/>
      <c r="HW950" s="83"/>
      <c r="HX950" s="83"/>
      <c r="HY950" s="83"/>
      <c r="HZ950" s="83"/>
      <c r="IA950" s="83"/>
      <c r="IB950" s="83"/>
      <c r="IC950" s="83"/>
      <c r="ID950" s="83"/>
      <c r="IE950" s="83"/>
      <c r="IF950" s="83"/>
      <c r="IG950" s="83"/>
      <c r="IH950" s="83"/>
      <c r="II950" s="83"/>
      <c r="IJ950" s="83"/>
      <c r="IK950" s="83"/>
      <c r="IL950" s="83"/>
      <c r="IM950" s="83"/>
      <c r="IN950" s="83"/>
      <c r="IO950" s="83"/>
      <c r="IP950" s="83"/>
      <c r="IQ950" s="83"/>
      <c r="IR950" s="83"/>
      <c r="IS950" s="83"/>
      <c r="IT950" s="83"/>
      <c r="IU950" s="83"/>
      <c r="IV950" s="83"/>
      <c r="IW950" s="83"/>
      <c r="IX950" s="1"/>
    </row>
    <row r="951" spans="1:258" s="359" customFormat="1" ht="12.95" customHeight="1">
      <c r="A951" s="73" t="s">
        <v>319</v>
      </c>
      <c r="B951" s="228"/>
      <c r="C951" s="228"/>
      <c r="D951" s="143">
        <v>270006044</v>
      </c>
      <c r="E951" s="231" t="s">
        <v>3715</v>
      </c>
      <c r="F951" s="233">
        <v>22100490</v>
      </c>
      <c r="G951" s="59"/>
      <c r="H951" s="59" t="s">
        <v>2749</v>
      </c>
      <c r="I951" s="59" t="s">
        <v>2750</v>
      </c>
      <c r="J951" s="59" t="s">
        <v>2751</v>
      </c>
      <c r="K951" s="59" t="s">
        <v>104</v>
      </c>
      <c r="L951" s="158" t="s">
        <v>105</v>
      </c>
      <c r="M951" s="59"/>
      <c r="N951" s="178" t="s">
        <v>106</v>
      </c>
      <c r="O951" s="191" t="s">
        <v>107</v>
      </c>
      <c r="P951" s="189" t="s">
        <v>108</v>
      </c>
      <c r="Q951" s="191" t="s">
        <v>1094</v>
      </c>
      <c r="R951" s="189" t="s">
        <v>110</v>
      </c>
      <c r="S951" s="191" t="s">
        <v>107</v>
      </c>
      <c r="T951" s="189" t="s">
        <v>122</v>
      </c>
      <c r="U951" s="59" t="s">
        <v>112</v>
      </c>
      <c r="V951" s="179">
        <v>60</v>
      </c>
      <c r="W951" s="59" t="s">
        <v>113</v>
      </c>
      <c r="X951" s="178"/>
      <c r="Y951" s="178"/>
      <c r="Z951" s="178"/>
      <c r="AA951" s="180"/>
      <c r="AB951" s="181">
        <v>90</v>
      </c>
      <c r="AC951" s="181">
        <v>10</v>
      </c>
      <c r="AD951" s="182" t="s">
        <v>323</v>
      </c>
      <c r="AE951" s="183" t="s">
        <v>115</v>
      </c>
      <c r="AF951" s="184">
        <v>95</v>
      </c>
      <c r="AG951" s="185">
        <v>381.25</v>
      </c>
      <c r="AH951" s="43">
        <v>0</v>
      </c>
      <c r="AI951" s="44">
        <f t="shared" si="57"/>
        <v>0</v>
      </c>
      <c r="AJ951" s="166"/>
      <c r="AK951" s="166"/>
      <c r="AL951" s="166"/>
      <c r="AM951" s="279" t="s">
        <v>116</v>
      </c>
      <c r="AN951" s="59"/>
      <c r="AO951" s="59"/>
      <c r="AP951" s="59"/>
      <c r="AQ951" s="59"/>
      <c r="AR951" s="59" t="s">
        <v>2755</v>
      </c>
      <c r="AS951" s="59"/>
      <c r="AT951" s="59"/>
      <c r="AU951" s="59"/>
      <c r="AV951" s="87"/>
      <c r="AW951" s="87"/>
      <c r="AX951" s="87"/>
      <c r="AY951" s="87"/>
      <c r="AZ951" s="88"/>
      <c r="BA951" s="168"/>
      <c r="BB951" s="168"/>
      <c r="BC951" s="168"/>
      <c r="BD951" s="49">
        <v>768</v>
      </c>
    </row>
    <row r="952" spans="1:258" s="217" customFormat="1" ht="12.95" customHeight="1">
      <c r="A952" s="788" t="s">
        <v>319</v>
      </c>
      <c r="B952" s="320"/>
      <c r="C952" s="320"/>
      <c r="D952" s="803">
        <v>270006044</v>
      </c>
      <c r="E952" s="818" t="s">
        <v>4313</v>
      </c>
      <c r="F952" s="830"/>
      <c r="G952" s="320"/>
      <c r="H952" s="189" t="s">
        <v>2749</v>
      </c>
      <c r="I952" s="189" t="s">
        <v>2750</v>
      </c>
      <c r="J952" s="189" t="s">
        <v>2751</v>
      </c>
      <c r="K952" s="189" t="s">
        <v>104</v>
      </c>
      <c r="L952" s="650"/>
      <c r="M952" s="189"/>
      <c r="N952" s="191" t="s">
        <v>106</v>
      </c>
      <c r="O952" s="191" t="s">
        <v>107</v>
      </c>
      <c r="P952" s="189" t="s">
        <v>108</v>
      </c>
      <c r="Q952" s="191" t="s">
        <v>1094</v>
      </c>
      <c r="R952" s="189" t="s">
        <v>110</v>
      </c>
      <c r="S952" s="191" t="s">
        <v>107</v>
      </c>
      <c r="T952" s="189" t="s">
        <v>122</v>
      </c>
      <c r="U952" s="189" t="s">
        <v>112</v>
      </c>
      <c r="V952" s="191">
        <v>60</v>
      </c>
      <c r="W952" s="189" t="s">
        <v>113</v>
      </c>
      <c r="X952" s="191"/>
      <c r="Y952" s="191"/>
      <c r="Z952" s="191"/>
      <c r="AA952" s="903"/>
      <c r="AB952" s="189">
        <v>90</v>
      </c>
      <c r="AC952" s="189">
        <v>10</v>
      </c>
      <c r="AD952" s="929" t="s">
        <v>323</v>
      </c>
      <c r="AE952" s="189" t="s">
        <v>115</v>
      </c>
      <c r="AF952" s="939">
        <v>145</v>
      </c>
      <c r="AG952" s="948">
        <v>381.25</v>
      </c>
      <c r="AH952" s="963">
        <f>AG952*AF952</f>
        <v>55281.25</v>
      </c>
      <c r="AI952" s="963">
        <f t="shared" si="57"/>
        <v>61915.000000000007</v>
      </c>
      <c r="AJ952" s="983"/>
      <c r="AK952" s="963"/>
      <c r="AL952" s="963"/>
      <c r="AM952" s="279" t="s">
        <v>116</v>
      </c>
      <c r="AN952" s="189"/>
      <c r="AO952" s="189"/>
      <c r="AP952" s="236"/>
      <c r="AQ952" s="59"/>
      <c r="AR952" s="59" t="s">
        <v>2755</v>
      </c>
      <c r="AS952" s="59"/>
      <c r="AT952" s="59"/>
      <c r="AU952" s="59"/>
      <c r="AV952" s="482"/>
      <c r="AW952" s="482"/>
      <c r="AX952" s="482"/>
      <c r="AY952" s="470"/>
      <c r="AZ952" s="466" t="s">
        <v>4058</v>
      </c>
      <c r="BA952" s="456">
        <v>22100490</v>
      </c>
      <c r="BB952" s="456"/>
      <c r="BC952" s="224"/>
      <c r="BD952" s="49">
        <v>769</v>
      </c>
      <c r="BE952" s="83"/>
      <c r="BF952" s="83"/>
      <c r="BG952" s="83"/>
      <c r="BH952" s="83"/>
      <c r="BI952" s="83"/>
      <c r="BJ952" s="83"/>
      <c r="BK952" s="83"/>
      <c r="BL952" s="83"/>
      <c r="BM952" s="83"/>
      <c r="BN952" s="83"/>
      <c r="BO952" s="83"/>
      <c r="BP952" s="83"/>
      <c r="BQ952" s="83"/>
      <c r="BR952" s="83"/>
      <c r="BS952" s="83"/>
      <c r="BT952" s="83"/>
      <c r="BU952" s="83"/>
      <c r="BV952" s="83"/>
      <c r="BW952" s="83"/>
      <c r="BX952" s="83"/>
      <c r="BY952" s="83"/>
      <c r="BZ952" s="83"/>
      <c r="CA952" s="83"/>
      <c r="CB952" s="83"/>
      <c r="CC952" s="83"/>
      <c r="CD952" s="83"/>
      <c r="CE952" s="83"/>
      <c r="CF952" s="83"/>
      <c r="CG952" s="83"/>
      <c r="CH952" s="83"/>
      <c r="CI952" s="83"/>
      <c r="CJ952" s="83"/>
      <c r="CK952" s="83"/>
      <c r="CL952" s="83"/>
      <c r="CM952" s="83"/>
      <c r="CN952" s="83"/>
      <c r="CO952" s="83"/>
      <c r="CP952" s="83"/>
      <c r="CQ952" s="83"/>
      <c r="CR952" s="83"/>
      <c r="CS952" s="83"/>
      <c r="CT952" s="83"/>
      <c r="CU952" s="83"/>
      <c r="CV952" s="83"/>
      <c r="CW952" s="83"/>
      <c r="CX952" s="83"/>
      <c r="CY952" s="83"/>
      <c r="CZ952" s="83"/>
      <c r="DA952" s="83"/>
      <c r="DB952" s="83"/>
      <c r="DC952" s="83"/>
      <c r="DD952" s="83"/>
      <c r="DE952" s="83"/>
      <c r="DF952" s="83"/>
      <c r="DG952" s="83"/>
      <c r="DH952" s="83"/>
      <c r="DI952" s="83"/>
      <c r="DJ952" s="83"/>
      <c r="DK952" s="83"/>
      <c r="DL952" s="83"/>
      <c r="DM952" s="83"/>
      <c r="DN952" s="83"/>
      <c r="DO952" s="83"/>
      <c r="DP952" s="83"/>
      <c r="DQ952" s="83"/>
      <c r="DR952" s="83"/>
      <c r="DS952" s="83"/>
      <c r="DT952" s="83"/>
      <c r="DU952" s="83"/>
      <c r="DV952" s="83"/>
      <c r="DW952" s="83"/>
      <c r="DX952" s="83"/>
      <c r="DY952" s="83"/>
      <c r="DZ952" s="83"/>
      <c r="EA952" s="83"/>
      <c r="EB952" s="83"/>
      <c r="EC952" s="83"/>
      <c r="ED952" s="83"/>
      <c r="EE952" s="83"/>
      <c r="EF952" s="83"/>
      <c r="EG952" s="83"/>
      <c r="EH952" s="83"/>
      <c r="EI952" s="83"/>
      <c r="EJ952" s="83"/>
      <c r="EK952" s="83"/>
      <c r="EL952" s="83"/>
      <c r="EM952" s="83"/>
      <c r="EN952" s="83"/>
      <c r="EO952" s="83"/>
      <c r="EP952" s="83"/>
      <c r="EQ952" s="83"/>
      <c r="ER952" s="83"/>
      <c r="ES952" s="83"/>
      <c r="ET952" s="83"/>
      <c r="EU952" s="83"/>
      <c r="EV952" s="83"/>
      <c r="EW952" s="83"/>
      <c r="EX952" s="83"/>
      <c r="EY952" s="83"/>
      <c r="EZ952" s="83"/>
      <c r="FA952" s="83"/>
      <c r="FB952" s="83"/>
      <c r="FC952" s="83"/>
      <c r="FD952" s="83"/>
      <c r="FE952" s="83"/>
      <c r="FF952" s="83"/>
      <c r="FG952" s="83"/>
      <c r="FH952" s="83"/>
      <c r="FI952" s="83"/>
      <c r="FJ952" s="83"/>
      <c r="FK952" s="83"/>
      <c r="FL952" s="83"/>
      <c r="FM952" s="83"/>
      <c r="FN952" s="83"/>
      <c r="FO952" s="83"/>
      <c r="FP952" s="83"/>
      <c r="FQ952" s="83"/>
      <c r="FR952" s="83"/>
      <c r="FS952" s="83"/>
      <c r="FT952" s="83"/>
      <c r="FU952" s="83"/>
      <c r="FV952" s="83"/>
      <c r="FW952" s="83"/>
      <c r="FX952" s="83"/>
      <c r="FY952" s="83"/>
      <c r="FZ952" s="83"/>
      <c r="GA952" s="83"/>
      <c r="GB952" s="83"/>
      <c r="GC952" s="83"/>
      <c r="GD952" s="83"/>
      <c r="GE952" s="83"/>
      <c r="GF952" s="83"/>
      <c r="GG952" s="83"/>
      <c r="GH952" s="83"/>
      <c r="GI952" s="83"/>
      <c r="GJ952" s="83"/>
      <c r="GK952" s="83"/>
      <c r="GL952" s="83"/>
      <c r="GM952" s="83"/>
      <c r="GN952" s="83"/>
      <c r="GO952" s="83"/>
      <c r="GP952" s="83"/>
      <c r="GQ952" s="83"/>
      <c r="GR952" s="83"/>
      <c r="GS952" s="83"/>
      <c r="GT952" s="83"/>
      <c r="GU952" s="83"/>
      <c r="GV952" s="83"/>
      <c r="GW952" s="83"/>
      <c r="GX952" s="83"/>
      <c r="GY952" s="83"/>
      <c r="GZ952" s="83"/>
      <c r="HA952" s="83"/>
      <c r="HB952" s="83"/>
      <c r="HC952" s="83"/>
      <c r="HD952" s="83"/>
      <c r="HE952" s="83"/>
      <c r="HF952" s="83"/>
      <c r="HG952" s="83"/>
      <c r="HH952" s="83"/>
      <c r="HI952" s="83"/>
      <c r="HJ952" s="83"/>
      <c r="HK952" s="83"/>
      <c r="HL952" s="83"/>
      <c r="HM952" s="83"/>
      <c r="HN952" s="83"/>
      <c r="HO952" s="83"/>
      <c r="HP952" s="83"/>
      <c r="HQ952" s="83"/>
      <c r="HR952" s="83"/>
      <c r="HS952" s="83"/>
      <c r="HT952" s="83"/>
      <c r="HU952" s="83"/>
      <c r="HV952" s="83"/>
      <c r="HW952" s="83"/>
      <c r="HX952" s="83"/>
      <c r="HY952" s="83"/>
      <c r="HZ952" s="83"/>
      <c r="IA952" s="83"/>
      <c r="IB952" s="83"/>
      <c r="IC952" s="83"/>
      <c r="ID952" s="83"/>
      <c r="IE952" s="83"/>
      <c r="IF952" s="83"/>
      <c r="IG952" s="83"/>
      <c r="IH952" s="83"/>
      <c r="II952" s="83"/>
      <c r="IJ952" s="83"/>
      <c r="IK952" s="83"/>
      <c r="IL952" s="83"/>
      <c r="IM952" s="83"/>
      <c r="IN952" s="83"/>
      <c r="IO952" s="83"/>
      <c r="IP952" s="83"/>
      <c r="IQ952" s="83"/>
      <c r="IR952" s="83"/>
      <c r="IS952" s="83"/>
      <c r="IT952" s="83"/>
      <c r="IU952" s="83"/>
      <c r="IV952" s="83"/>
      <c r="IW952" s="83"/>
      <c r="IX952" s="1"/>
    </row>
    <row r="953" spans="1:258" s="217" customFormat="1" ht="12.95" customHeight="1">
      <c r="A953" s="370" t="s">
        <v>319</v>
      </c>
      <c r="B953" s="373"/>
      <c r="C953" s="373"/>
      <c r="D953" s="380">
        <v>270009022</v>
      </c>
      <c r="E953" s="381" t="s">
        <v>3716</v>
      </c>
      <c r="F953" s="382">
        <v>22100491</v>
      </c>
      <c r="G953" s="189"/>
      <c r="H953" s="189" t="s">
        <v>2749</v>
      </c>
      <c r="I953" s="189" t="s">
        <v>2750</v>
      </c>
      <c r="J953" s="189" t="s">
        <v>2751</v>
      </c>
      <c r="K953" s="189" t="s">
        <v>104</v>
      </c>
      <c r="L953" s="190" t="s">
        <v>105</v>
      </c>
      <c r="M953" s="189"/>
      <c r="N953" s="191" t="s">
        <v>106</v>
      </c>
      <c r="O953" s="191" t="s">
        <v>107</v>
      </c>
      <c r="P953" s="189" t="s">
        <v>108</v>
      </c>
      <c r="Q953" s="191" t="s">
        <v>1094</v>
      </c>
      <c r="R953" s="189" t="s">
        <v>110</v>
      </c>
      <c r="S953" s="191" t="s">
        <v>107</v>
      </c>
      <c r="T953" s="189" t="s">
        <v>122</v>
      </c>
      <c r="U953" s="189" t="s">
        <v>112</v>
      </c>
      <c r="V953" s="405">
        <v>60</v>
      </c>
      <c r="W953" s="189" t="s">
        <v>113</v>
      </c>
      <c r="X953" s="191"/>
      <c r="Y953" s="191"/>
      <c r="Z953" s="191"/>
      <c r="AA953" s="407"/>
      <c r="AB953" s="409">
        <v>90</v>
      </c>
      <c r="AC953" s="409">
        <v>10</v>
      </c>
      <c r="AD953" s="411" t="s">
        <v>323</v>
      </c>
      <c r="AE953" s="192" t="s">
        <v>115</v>
      </c>
      <c r="AF953" s="417">
        <v>184</v>
      </c>
      <c r="AG953" s="419">
        <v>278.39999999999998</v>
      </c>
      <c r="AH953" s="322">
        <f>AF953*AG953</f>
        <v>51225.599999999999</v>
      </c>
      <c r="AI953" s="427">
        <f t="shared" si="57"/>
        <v>57372.672000000006</v>
      </c>
      <c r="AJ953" s="193"/>
      <c r="AK953" s="193"/>
      <c r="AL953" s="193"/>
      <c r="AM953" s="279" t="s">
        <v>116</v>
      </c>
      <c r="AN953" s="189"/>
      <c r="AO953" s="189"/>
      <c r="AP953" s="236"/>
      <c r="AQ953" s="59"/>
      <c r="AR953" s="59" t="s">
        <v>2756</v>
      </c>
      <c r="AS953" s="59"/>
      <c r="AT953" s="59"/>
      <c r="AU953" s="59"/>
      <c r="AV953" s="87"/>
      <c r="AW953" s="87"/>
      <c r="AX953" s="87"/>
      <c r="AY953" s="87"/>
      <c r="AZ953" s="88"/>
      <c r="BA953" s="168"/>
      <c r="BB953" s="168"/>
      <c r="BC953" s="168"/>
      <c r="BD953" s="49">
        <v>770</v>
      </c>
      <c r="BE953" s="83"/>
      <c r="BF953" s="83"/>
      <c r="BG953" s="83"/>
      <c r="BH953" s="83"/>
      <c r="BI953" s="83"/>
      <c r="BJ953" s="83"/>
      <c r="BK953" s="83"/>
      <c r="BL953" s="83"/>
      <c r="BM953" s="83"/>
      <c r="BN953" s="83"/>
      <c r="BO953" s="83"/>
      <c r="BP953" s="83"/>
      <c r="BQ953" s="83"/>
      <c r="BR953" s="83"/>
      <c r="BS953" s="83"/>
      <c r="BT953" s="83"/>
      <c r="BU953" s="83"/>
      <c r="BV953" s="83"/>
      <c r="BW953" s="83"/>
      <c r="BX953" s="83"/>
      <c r="BY953" s="83"/>
      <c r="BZ953" s="83"/>
      <c r="CA953" s="83"/>
      <c r="CB953" s="83"/>
      <c r="CC953" s="83"/>
      <c r="CD953" s="83"/>
      <c r="CE953" s="83"/>
      <c r="CF953" s="83"/>
      <c r="CG953" s="83"/>
      <c r="CH953" s="83"/>
      <c r="CI953" s="83"/>
      <c r="CJ953" s="83"/>
      <c r="CK953" s="83"/>
      <c r="CL953" s="83"/>
      <c r="CM953" s="83"/>
      <c r="CN953" s="83"/>
      <c r="CO953" s="83"/>
      <c r="CP953" s="83"/>
      <c r="CQ953" s="83"/>
      <c r="CR953" s="83"/>
      <c r="CS953" s="83"/>
      <c r="CT953" s="83"/>
      <c r="CU953" s="83"/>
      <c r="CV953" s="83"/>
      <c r="CW953" s="83"/>
      <c r="CX953" s="83"/>
      <c r="CY953" s="83"/>
      <c r="CZ953" s="83"/>
      <c r="DA953" s="83"/>
      <c r="DB953" s="83"/>
      <c r="DC953" s="83"/>
      <c r="DD953" s="83"/>
      <c r="DE953" s="83"/>
      <c r="DF953" s="83"/>
      <c r="DG953" s="83"/>
      <c r="DH953" s="83"/>
      <c r="DI953" s="83"/>
      <c r="DJ953" s="83"/>
      <c r="DK953" s="83"/>
      <c r="DL953" s="83"/>
      <c r="DM953" s="83"/>
      <c r="DN953" s="83"/>
      <c r="DO953" s="83"/>
      <c r="DP953" s="83"/>
      <c r="DQ953" s="83"/>
      <c r="DR953" s="83"/>
      <c r="DS953" s="83"/>
      <c r="DT953" s="83"/>
      <c r="DU953" s="83"/>
      <c r="DV953" s="83"/>
      <c r="DW953" s="83"/>
      <c r="DX953" s="83"/>
      <c r="DY953" s="83"/>
      <c r="DZ953" s="83"/>
      <c r="EA953" s="83"/>
      <c r="EB953" s="83"/>
      <c r="EC953" s="83"/>
      <c r="ED953" s="83"/>
      <c r="EE953" s="83"/>
      <c r="EF953" s="83"/>
      <c r="EG953" s="83"/>
      <c r="EH953" s="83"/>
      <c r="EI953" s="83"/>
      <c r="EJ953" s="83"/>
      <c r="EK953" s="83"/>
      <c r="EL953" s="83"/>
      <c r="EM953" s="83"/>
      <c r="EN953" s="83"/>
      <c r="EO953" s="83"/>
      <c r="EP953" s="83"/>
      <c r="EQ953" s="83"/>
      <c r="ER953" s="83"/>
      <c r="ES953" s="83"/>
      <c r="ET953" s="83"/>
      <c r="EU953" s="83"/>
      <c r="EV953" s="83"/>
      <c r="EW953" s="83"/>
      <c r="EX953" s="83"/>
      <c r="EY953" s="83"/>
      <c r="EZ953" s="83"/>
      <c r="FA953" s="83"/>
      <c r="FB953" s="83"/>
      <c r="FC953" s="83"/>
      <c r="FD953" s="83"/>
      <c r="FE953" s="83"/>
      <c r="FF953" s="83"/>
      <c r="FG953" s="83"/>
      <c r="FH953" s="83"/>
      <c r="FI953" s="83"/>
      <c r="FJ953" s="83"/>
      <c r="FK953" s="83"/>
      <c r="FL953" s="83"/>
      <c r="FM953" s="83"/>
      <c r="FN953" s="83"/>
      <c r="FO953" s="83"/>
      <c r="FP953" s="83"/>
      <c r="FQ953" s="83"/>
      <c r="FR953" s="83"/>
      <c r="FS953" s="83"/>
      <c r="FT953" s="83"/>
      <c r="FU953" s="83"/>
      <c r="FV953" s="83"/>
      <c r="FW953" s="83"/>
      <c r="FX953" s="83"/>
      <c r="FY953" s="83"/>
      <c r="FZ953" s="83"/>
      <c r="GA953" s="83"/>
      <c r="GB953" s="83"/>
      <c r="GC953" s="83"/>
      <c r="GD953" s="83"/>
      <c r="GE953" s="83"/>
      <c r="GF953" s="83"/>
      <c r="GG953" s="83"/>
      <c r="GH953" s="83"/>
      <c r="GI953" s="83"/>
      <c r="GJ953" s="83"/>
      <c r="GK953" s="83"/>
      <c r="GL953" s="83"/>
      <c r="GM953" s="83"/>
      <c r="GN953" s="83"/>
      <c r="GO953" s="83"/>
      <c r="GP953" s="83"/>
      <c r="GQ953" s="83"/>
      <c r="GR953" s="83"/>
      <c r="GS953" s="83"/>
      <c r="GT953" s="83"/>
      <c r="GU953" s="83"/>
      <c r="GV953" s="83"/>
      <c r="GW953" s="83"/>
      <c r="GX953" s="83"/>
      <c r="GY953" s="83"/>
      <c r="GZ953" s="83"/>
      <c r="HA953" s="83"/>
      <c r="HB953" s="83"/>
      <c r="HC953" s="83"/>
      <c r="HD953" s="83"/>
      <c r="HE953" s="83"/>
      <c r="HF953" s="83"/>
      <c r="HG953" s="83"/>
      <c r="HH953" s="83"/>
      <c r="HI953" s="83"/>
      <c r="HJ953" s="83"/>
      <c r="HK953" s="83"/>
      <c r="HL953" s="83"/>
      <c r="HM953" s="83"/>
      <c r="HN953" s="83"/>
      <c r="HO953" s="83"/>
      <c r="HP953" s="83"/>
      <c r="HQ953" s="83"/>
      <c r="HR953" s="83"/>
      <c r="HS953" s="83"/>
      <c r="HT953" s="83"/>
      <c r="HU953" s="83"/>
      <c r="HV953" s="83"/>
      <c r="HW953" s="83"/>
      <c r="HX953" s="83"/>
      <c r="HY953" s="83"/>
      <c r="HZ953" s="83"/>
      <c r="IA953" s="83"/>
      <c r="IB953" s="83"/>
      <c r="IC953" s="83"/>
      <c r="ID953" s="83"/>
      <c r="IE953" s="83"/>
      <c r="IF953" s="83"/>
      <c r="IG953" s="83"/>
      <c r="IH953" s="83"/>
      <c r="II953" s="83"/>
      <c r="IJ953" s="83"/>
      <c r="IK953" s="83"/>
      <c r="IL953" s="83"/>
      <c r="IM953" s="83"/>
      <c r="IN953" s="83"/>
      <c r="IO953" s="83"/>
      <c r="IP953" s="83"/>
      <c r="IQ953" s="83"/>
      <c r="IR953" s="83"/>
      <c r="IS953" s="83"/>
      <c r="IT953" s="83"/>
      <c r="IU953" s="83"/>
      <c r="IV953" s="83"/>
      <c r="IW953" s="83"/>
      <c r="IX953" s="1"/>
    </row>
    <row r="954" spans="1:258" s="217" customFormat="1" ht="12.95" customHeight="1">
      <c r="A954" s="370" t="s">
        <v>319</v>
      </c>
      <c r="B954" s="373"/>
      <c r="C954" s="373"/>
      <c r="D954" s="380">
        <v>270000063</v>
      </c>
      <c r="E954" s="381" t="s">
        <v>1235</v>
      </c>
      <c r="F954" s="382">
        <v>22100453</v>
      </c>
      <c r="G954" s="189"/>
      <c r="H954" s="189" t="s">
        <v>2757</v>
      </c>
      <c r="I954" s="189" t="s">
        <v>2758</v>
      </c>
      <c r="J954" s="189" t="s">
        <v>322</v>
      </c>
      <c r="K954" s="189" t="s">
        <v>104</v>
      </c>
      <c r="L954" s="190" t="s">
        <v>927</v>
      </c>
      <c r="M954" s="189" t="s">
        <v>2266</v>
      </c>
      <c r="N954" s="191" t="s">
        <v>83</v>
      </c>
      <c r="O954" s="191" t="s">
        <v>107</v>
      </c>
      <c r="P954" s="189" t="s">
        <v>108</v>
      </c>
      <c r="Q954" s="191" t="s">
        <v>1094</v>
      </c>
      <c r="R954" s="189" t="s">
        <v>110</v>
      </c>
      <c r="S954" s="191" t="s">
        <v>107</v>
      </c>
      <c r="T954" s="189" t="s">
        <v>122</v>
      </c>
      <c r="U954" s="189" t="s">
        <v>112</v>
      </c>
      <c r="V954" s="405">
        <v>60</v>
      </c>
      <c r="W954" s="189" t="s">
        <v>113</v>
      </c>
      <c r="X954" s="191"/>
      <c r="Y954" s="191"/>
      <c r="Z954" s="191"/>
      <c r="AA954" s="407">
        <v>30</v>
      </c>
      <c r="AB954" s="409">
        <v>60</v>
      </c>
      <c r="AC954" s="409">
        <v>10</v>
      </c>
      <c r="AD954" s="411" t="s">
        <v>129</v>
      </c>
      <c r="AE954" s="192" t="s">
        <v>115</v>
      </c>
      <c r="AF954" s="417">
        <v>7015</v>
      </c>
      <c r="AG954" s="419">
        <v>63.25</v>
      </c>
      <c r="AH954" s="422">
        <v>0</v>
      </c>
      <c r="AI954" s="272">
        <f t="shared" si="57"/>
        <v>0</v>
      </c>
      <c r="AJ954" s="193"/>
      <c r="AK954" s="193"/>
      <c r="AL954" s="193"/>
      <c r="AM954" s="279" t="s">
        <v>116</v>
      </c>
      <c r="AN954" s="189"/>
      <c r="AO954" s="189"/>
      <c r="AP954" s="236"/>
      <c r="AQ954" s="59"/>
      <c r="AR954" s="59" t="s">
        <v>2759</v>
      </c>
      <c r="AS954" s="59"/>
      <c r="AT954" s="59"/>
      <c r="AU954" s="59"/>
      <c r="AV954" s="87"/>
      <c r="AW954" s="87"/>
      <c r="AX954" s="87"/>
      <c r="AY954" s="87"/>
      <c r="AZ954" s="88"/>
      <c r="BA954" s="168"/>
      <c r="BB954" s="168"/>
      <c r="BC954" s="168"/>
      <c r="BD954" s="49">
        <v>771</v>
      </c>
      <c r="BE954" s="83"/>
      <c r="BF954" s="83"/>
      <c r="BG954" s="83"/>
      <c r="BH954" s="83"/>
      <c r="BI954" s="83"/>
      <c r="BJ954" s="83"/>
      <c r="BK954" s="83"/>
      <c r="BL954" s="83"/>
      <c r="BM954" s="83"/>
      <c r="BN954" s="83"/>
      <c r="BO954" s="83"/>
      <c r="BP954" s="83"/>
      <c r="BQ954" s="83"/>
      <c r="BR954" s="83"/>
      <c r="BS954" s="83"/>
      <c r="BT954" s="83"/>
      <c r="BU954" s="83"/>
      <c r="BV954" s="83"/>
      <c r="BW954" s="83"/>
      <c r="BX954" s="83"/>
      <c r="BY954" s="83"/>
      <c r="BZ954" s="83"/>
      <c r="CA954" s="83"/>
      <c r="CB954" s="83"/>
      <c r="CC954" s="83"/>
      <c r="CD954" s="83"/>
      <c r="CE954" s="83"/>
      <c r="CF954" s="83"/>
      <c r="CG954" s="83"/>
      <c r="CH954" s="83"/>
      <c r="CI954" s="83"/>
      <c r="CJ954" s="83"/>
      <c r="CK954" s="83"/>
      <c r="CL954" s="83"/>
      <c r="CM954" s="83"/>
      <c r="CN954" s="83"/>
      <c r="CO954" s="83"/>
      <c r="CP954" s="83"/>
      <c r="CQ954" s="83"/>
      <c r="CR954" s="83"/>
      <c r="CS954" s="83"/>
      <c r="CT954" s="83"/>
      <c r="CU954" s="83"/>
      <c r="CV954" s="83"/>
      <c r="CW954" s="83"/>
      <c r="CX954" s="83"/>
      <c r="CY954" s="83"/>
      <c r="CZ954" s="83"/>
      <c r="DA954" s="83"/>
      <c r="DB954" s="83"/>
      <c r="DC954" s="83"/>
      <c r="DD954" s="83"/>
      <c r="DE954" s="83"/>
      <c r="DF954" s="83"/>
      <c r="DG954" s="83"/>
      <c r="DH954" s="83"/>
      <c r="DI954" s="83"/>
      <c r="DJ954" s="83"/>
      <c r="DK954" s="83"/>
      <c r="DL954" s="83"/>
      <c r="DM954" s="83"/>
      <c r="DN954" s="83"/>
      <c r="DO954" s="83"/>
      <c r="DP954" s="83"/>
      <c r="DQ954" s="83"/>
      <c r="DR954" s="83"/>
      <c r="DS954" s="83"/>
      <c r="DT954" s="83"/>
      <c r="DU954" s="83"/>
      <c r="DV954" s="83"/>
      <c r="DW954" s="83"/>
      <c r="DX954" s="83"/>
      <c r="DY954" s="83"/>
      <c r="DZ954" s="83"/>
      <c r="EA954" s="83"/>
      <c r="EB954" s="83"/>
      <c r="EC954" s="83"/>
      <c r="ED954" s="83"/>
      <c r="EE954" s="83"/>
      <c r="EF954" s="83"/>
      <c r="EG954" s="83"/>
      <c r="EH954" s="83"/>
      <c r="EI954" s="83"/>
      <c r="EJ954" s="83"/>
      <c r="EK954" s="83"/>
      <c r="EL954" s="83"/>
      <c r="EM954" s="83"/>
      <c r="EN954" s="83"/>
      <c r="EO954" s="83"/>
      <c r="EP954" s="83"/>
      <c r="EQ954" s="83"/>
      <c r="ER954" s="83"/>
      <c r="ES954" s="83"/>
      <c r="ET954" s="83"/>
      <c r="EU954" s="83"/>
      <c r="EV954" s="83"/>
      <c r="EW954" s="83"/>
      <c r="EX954" s="83"/>
      <c r="EY954" s="83"/>
      <c r="EZ954" s="83"/>
      <c r="FA954" s="83"/>
      <c r="FB954" s="83"/>
      <c r="FC954" s="83"/>
      <c r="FD954" s="83"/>
      <c r="FE954" s="83"/>
      <c r="FF954" s="83"/>
      <c r="FG954" s="83"/>
      <c r="FH954" s="83"/>
      <c r="FI954" s="83"/>
      <c r="FJ954" s="83"/>
      <c r="FK954" s="83"/>
      <c r="FL954" s="83"/>
      <c r="FM954" s="83"/>
      <c r="FN954" s="83"/>
      <c r="FO954" s="83"/>
      <c r="FP954" s="83"/>
      <c r="FQ954" s="83"/>
      <c r="FR954" s="83"/>
      <c r="FS954" s="83"/>
      <c r="FT954" s="83"/>
      <c r="FU954" s="83"/>
      <c r="FV954" s="83"/>
      <c r="FW954" s="83"/>
      <c r="FX954" s="83"/>
      <c r="FY954" s="83"/>
      <c r="FZ954" s="83"/>
      <c r="GA954" s="83"/>
      <c r="GB954" s="83"/>
      <c r="GC954" s="83"/>
      <c r="GD954" s="83"/>
      <c r="GE954" s="83"/>
      <c r="GF954" s="83"/>
      <c r="GG954" s="83"/>
      <c r="GH954" s="83"/>
      <c r="GI954" s="83"/>
      <c r="GJ954" s="83"/>
      <c r="GK954" s="83"/>
      <c r="GL954" s="83"/>
      <c r="GM954" s="83"/>
      <c r="GN954" s="83"/>
      <c r="GO954" s="83"/>
      <c r="GP954" s="83"/>
      <c r="GQ954" s="83"/>
      <c r="GR954" s="83"/>
      <c r="GS954" s="83"/>
      <c r="GT954" s="83"/>
      <c r="GU954" s="83"/>
      <c r="GV954" s="83"/>
      <c r="GW954" s="83"/>
      <c r="GX954" s="83"/>
      <c r="GY954" s="83"/>
      <c r="GZ954" s="83"/>
      <c r="HA954" s="83"/>
      <c r="HB954" s="83"/>
      <c r="HC954" s="83"/>
      <c r="HD954" s="83"/>
      <c r="HE954" s="83"/>
      <c r="HF954" s="83"/>
      <c r="HG954" s="83"/>
      <c r="HH954" s="83"/>
      <c r="HI954" s="83"/>
      <c r="HJ954" s="83"/>
      <c r="HK954" s="83"/>
      <c r="HL954" s="83"/>
      <c r="HM954" s="83"/>
      <c r="HN954" s="83"/>
      <c r="HO954" s="83"/>
      <c r="HP954" s="83"/>
      <c r="HQ954" s="83"/>
      <c r="HR954" s="83"/>
      <c r="HS954" s="83"/>
      <c r="HT954" s="83"/>
      <c r="HU954" s="83"/>
      <c r="HV954" s="83"/>
      <c r="HW954" s="83"/>
      <c r="HX954" s="83"/>
      <c r="HY954" s="83"/>
      <c r="HZ954" s="83"/>
      <c r="IA954" s="83"/>
      <c r="IB954" s="83"/>
      <c r="IC954" s="83"/>
      <c r="ID954" s="83"/>
      <c r="IE954" s="83"/>
      <c r="IF954" s="83"/>
      <c r="IG954" s="83"/>
      <c r="IH954" s="83"/>
      <c r="II954" s="83"/>
      <c r="IJ954" s="83"/>
      <c r="IK954" s="83"/>
      <c r="IL954" s="83"/>
      <c r="IM954" s="83"/>
      <c r="IN954" s="83"/>
      <c r="IO954" s="83"/>
      <c r="IP954" s="83"/>
      <c r="IQ954" s="83"/>
      <c r="IR954" s="83"/>
      <c r="IS954" s="83"/>
      <c r="IT954" s="83"/>
      <c r="IU954" s="83"/>
      <c r="IV954" s="83"/>
      <c r="IW954" s="83"/>
      <c r="IX954" s="1"/>
    </row>
    <row r="955" spans="1:258" s="217" customFormat="1" ht="12.95" customHeight="1">
      <c r="A955" s="788" t="s">
        <v>319</v>
      </c>
      <c r="B955" s="320"/>
      <c r="C955" s="320"/>
      <c r="D955" s="803">
        <v>270000063</v>
      </c>
      <c r="E955" s="818" t="s">
        <v>4314</v>
      </c>
      <c r="F955" s="830"/>
      <c r="G955" s="320"/>
      <c r="H955" s="189" t="s">
        <v>2757</v>
      </c>
      <c r="I955" s="189" t="s">
        <v>2758</v>
      </c>
      <c r="J955" s="189" t="s">
        <v>322</v>
      </c>
      <c r="K955" s="189" t="s">
        <v>104</v>
      </c>
      <c r="L955" s="650"/>
      <c r="M955" s="189" t="s">
        <v>2266</v>
      </c>
      <c r="N955" s="191" t="s">
        <v>83</v>
      </c>
      <c r="O955" s="191" t="s">
        <v>107</v>
      </c>
      <c r="P955" s="189" t="s">
        <v>108</v>
      </c>
      <c r="Q955" s="191" t="s">
        <v>1094</v>
      </c>
      <c r="R955" s="189" t="s">
        <v>110</v>
      </c>
      <c r="S955" s="191" t="s">
        <v>107</v>
      </c>
      <c r="T955" s="189" t="s">
        <v>122</v>
      </c>
      <c r="U955" s="189" t="s">
        <v>112</v>
      </c>
      <c r="V955" s="191">
        <v>60</v>
      </c>
      <c r="W955" s="189" t="s">
        <v>113</v>
      </c>
      <c r="X955" s="191"/>
      <c r="Y955" s="191"/>
      <c r="Z955" s="191"/>
      <c r="AA955" s="903">
        <v>30</v>
      </c>
      <c r="AB955" s="189">
        <v>60</v>
      </c>
      <c r="AC955" s="189">
        <v>10</v>
      </c>
      <c r="AD955" s="929" t="s">
        <v>129</v>
      </c>
      <c r="AE955" s="189" t="s">
        <v>115</v>
      </c>
      <c r="AF955" s="939">
        <v>8290</v>
      </c>
      <c r="AG955" s="948">
        <v>63.25</v>
      </c>
      <c r="AH955" s="963">
        <f>AG955*AF955</f>
        <v>524342.5</v>
      </c>
      <c r="AI955" s="963">
        <f t="shared" si="57"/>
        <v>587263.60000000009</v>
      </c>
      <c r="AJ955" s="983"/>
      <c r="AK955" s="963"/>
      <c r="AL955" s="963"/>
      <c r="AM955" s="279" t="s">
        <v>116</v>
      </c>
      <c r="AN955" s="189"/>
      <c r="AO955" s="189"/>
      <c r="AP955" s="236"/>
      <c r="AQ955" s="59"/>
      <c r="AR955" s="59" t="s">
        <v>2759</v>
      </c>
      <c r="AS955" s="59"/>
      <c r="AT955" s="59"/>
      <c r="AU955" s="59"/>
      <c r="AV955" s="482"/>
      <c r="AW955" s="482"/>
      <c r="AX955" s="482"/>
      <c r="AY955" s="470"/>
      <c r="AZ955" s="466" t="s">
        <v>4059</v>
      </c>
      <c r="BA955" s="456">
        <v>22100453</v>
      </c>
      <c r="BB955" s="456"/>
      <c r="BC955" s="224"/>
      <c r="BD955" s="49">
        <v>772</v>
      </c>
      <c r="BE955" s="83"/>
      <c r="BF955" s="83"/>
      <c r="BG955" s="83"/>
      <c r="BH955" s="83"/>
      <c r="BI955" s="83"/>
      <c r="BJ955" s="83"/>
      <c r="BK955" s="83"/>
      <c r="BL955" s="83"/>
      <c r="BM955" s="83"/>
      <c r="BN955" s="83"/>
      <c r="BO955" s="83"/>
      <c r="BP955" s="83"/>
      <c r="BQ955" s="83"/>
      <c r="BR955" s="83"/>
      <c r="BS955" s="83"/>
      <c r="BT955" s="83"/>
      <c r="BU955" s="83"/>
      <c r="BV955" s="83"/>
      <c r="BW955" s="83"/>
      <c r="BX955" s="83"/>
      <c r="BY955" s="83"/>
      <c r="BZ955" s="83"/>
      <c r="CA955" s="83"/>
      <c r="CB955" s="83"/>
      <c r="CC955" s="83"/>
      <c r="CD955" s="83"/>
      <c r="CE955" s="83"/>
      <c r="CF955" s="83"/>
      <c r="CG955" s="83"/>
      <c r="CH955" s="83"/>
      <c r="CI955" s="83"/>
      <c r="CJ955" s="83"/>
      <c r="CK955" s="83"/>
      <c r="CL955" s="83"/>
      <c r="CM955" s="83"/>
      <c r="CN955" s="83"/>
      <c r="CO955" s="83"/>
      <c r="CP955" s="83"/>
      <c r="CQ955" s="83"/>
      <c r="CR955" s="83"/>
      <c r="CS955" s="83"/>
      <c r="CT955" s="83"/>
      <c r="CU955" s="83"/>
      <c r="CV955" s="83"/>
      <c r="CW955" s="83"/>
      <c r="CX955" s="83"/>
      <c r="CY955" s="83"/>
      <c r="CZ955" s="83"/>
      <c r="DA955" s="83"/>
      <c r="DB955" s="83"/>
      <c r="DC955" s="83"/>
      <c r="DD955" s="83"/>
      <c r="DE955" s="83"/>
      <c r="DF955" s="83"/>
      <c r="DG955" s="83"/>
      <c r="DH955" s="83"/>
      <c r="DI955" s="83"/>
      <c r="DJ955" s="83"/>
      <c r="DK955" s="83"/>
      <c r="DL955" s="83"/>
      <c r="DM955" s="83"/>
      <c r="DN955" s="83"/>
      <c r="DO955" s="83"/>
      <c r="DP955" s="83"/>
      <c r="DQ955" s="83"/>
      <c r="DR955" s="83"/>
      <c r="DS955" s="83"/>
      <c r="DT955" s="83"/>
      <c r="DU955" s="83"/>
      <c r="DV955" s="83"/>
      <c r="DW955" s="83"/>
      <c r="DX955" s="83"/>
      <c r="DY955" s="83"/>
      <c r="DZ955" s="83"/>
      <c r="EA955" s="83"/>
      <c r="EB955" s="83"/>
      <c r="EC955" s="83"/>
      <c r="ED955" s="83"/>
      <c r="EE955" s="83"/>
      <c r="EF955" s="83"/>
      <c r="EG955" s="83"/>
      <c r="EH955" s="83"/>
      <c r="EI955" s="83"/>
      <c r="EJ955" s="83"/>
      <c r="EK955" s="83"/>
      <c r="EL955" s="83"/>
      <c r="EM955" s="83"/>
      <c r="EN955" s="83"/>
      <c r="EO955" s="83"/>
      <c r="EP955" s="83"/>
      <c r="EQ955" s="83"/>
      <c r="ER955" s="83"/>
      <c r="ES955" s="83"/>
      <c r="ET955" s="83"/>
      <c r="EU955" s="83"/>
      <c r="EV955" s="83"/>
      <c r="EW955" s="83"/>
      <c r="EX955" s="83"/>
      <c r="EY955" s="83"/>
      <c r="EZ955" s="83"/>
      <c r="FA955" s="83"/>
      <c r="FB955" s="83"/>
      <c r="FC955" s="83"/>
      <c r="FD955" s="83"/>
      <c r="FE955" s="83"/>
      <c r="FF955" s="83"/>
      <c r="FG955" s="83"/>
      <c r="FH955" s="83"/>
      <c r="FI955" s="83"/>
      <c r="FJ955" s="83"/>
      <c r="FK955" s="83"/>
      <c r="FL955" s="83"/>
      <c r="FM955" s="83"/>
      <c r="FN955" s="83"/>
      <c r="FO955" s="83"/>
      <c r="FP955" s="83"/>
      <c r="FQ955" s="83"/>
      <c r="FR955" s="83"/>
      <c r="FS955" s="83"/>
      <c r="FT955" s="83"/>
      <c r="FU955" s="83"/>
      <c r="FV955" s="83"/>
      <c r="FW955" s="83"/>
      <c r="FX955" s="83"/>
      <c r="FY955" s="83"/>
      <c r="FZ955" s="83"/>
      <c r="GA955" s="83"/>
      <c r="GB955" s="83"/>
      <c r="GC955" s="83"/>
      <c r="GD955" s="83"/>
      <c r="GE955" s="83"/>
      <c r="GF955" s="83"/>
      <c r="GG955" s="83"/>
      <c r="GH955" s="83"/>
      <c r="GI955" s="83"/>
      <c r="GJ955" s="83"/>
      <c r="GK955" s="83"/>
      <c r="GL955" s="83"/>
      <c r="GM955" s="83"/>
      <c r="GN955" s="83"/>
      <c r="GO955" s="83"/>
      <c r="GP955" s="83"/>
      <c r="GQ955" s="83"/>
      <c r="GR955" s="83"/>
      <c r="GS955" s="83"/>
      <c r="GT955" s="83"/>
      <c r="GU955" s="83"/>
      <c r="GV955" s="83"/>
      <c r="GW955" s="83"/>
      <c r="GX955" s="83"/>
      <c r="GY955" s="83"/>
      <c r="GZ955" s="83"/>
      <c r="HA955" s="83"/>
      <c r="HB955" s="83"/>
      <c r="HC955" s="83"/>
      <c r="HD955" s="83"/>
      <c r="HE955" s="83"/>
      <c r="HF955" s="83"/>
      <c r="HG955" s="83"/>
      <c r="HH955" s="83"/>
      <c r="HI955" s="83"/>
      <c r="HJ955" s="83"/>
      <c r="HK955" s="83"/>
      <c r="HL955" s="83"/>
      <c r="HM955" s="83"/>
      <c r="HN955" s="83"/>
      <c r="HO955" s="83"/>
      <c r="HP955" s="83"/>
      <c r="HQ955" s="83"/>
      <c r="HR955" s="83"/>
      <c r="HS955" s="83"/>
      <c r="HT955" s="83"/>
      <c r="HU955" s="83"/>
      <c r="HV955" s="83"/>
      <c r="HW955" s="83"/>
      <c r="HX955" s="83"/>
      <c r="HY955" s="83"/>
      <c r="HZ955" s="83"/>
      <c r="IA955" s="83"/>
      <c r="IB955" s="83"/>
      <c r="IC955" s="83"/>
      <c r="ID955" s="83"/>
      <c r="IE955" s="83"/>
      <c r="IF955" s="83"/>
      <c r="IG955" s="83"/>
      <c r="IH955" s="83"/>
      <c r="II955" s="83"/>
      <c r="IJ955" s="83"/>
      <c r="IK955" s="83"/>
      <c r="IL955" s="83"/>
      <c r="IM955" s="83"/>
      <c r="IN955" s="83"/>
      <c r="IO955" s="83"/>
      <c r="IP955" s="83"/>
      <c r="IQ955" s="83"/>
      <c r="IR955" s="83"/>
      <c r="IS955" s="83"/>
      <c r="IT955" s="83"/>
      <c r="IU955" s="83"/>
      <c r="IV955" s="83"/>
      <c r="IW955" s="83"/>
      <c r="IX955" s="1"/>
    </row>
    <row r="956" spans="1:258" ht="12.75" customHeight="1">
      <c r="A956" s="73" t="s">
        <v>319</v>
      </c>
      <c r="B956" s="228"/>
      <c r="C956" s="228"/>
      <c r="D956" s="143">
        <v>270004656</v>
      </c>
      <c r="E956" s="231" t="s">
        <v>1236</v>
      </c>
      <c r="F956" s="233">
        <v>22100454</v>
      </c>
      <c r="G956" s="59"/>
      <c r="H956" s="59" t="s">
        <v>2757</v>
      </c>
      <c r="I956" s="59" t="s">
        <v>2758</v>
      </c>
      <c r="J956" s="59" t="s">
        <v>322</v>
      </c>
      <c r="K956" s="59" t="s">
        <v>104</v>
      </c>
      <c r="L956" s="158" t="s">
        <v>927</v>
      </c>
      <c r="M956" s="59" t="s">
        <v>2266</v>
      </c>
      <c r="N956" s="178" t="s">
        <v>83</v>
      </c>
      <c r="O956" s="178" t="s">
        <v>107</v>
      </c>
      <c r="P956" s="59" t="s">
        <v>108</v>
      </c>
      <c r="Q956" s="178" t="s">
        <v>1094</v>
      </c>
      <c r="R956" s="59" t="s">
        <v>110</v>
      </c>
      <c r="S956" s="178" t="s">
        <v>107</v>
      </c>
      <c r="T956" s="59" t="s">
        <v>122</v>
      </c>
      <c r="U956" s="59" t="s">
        <v>112</v>
      </c>
      <c r="V956" s="179">
        <v>60</v>
      </c>
      <c r="W956" s="59" t="s">
        <v>113</v>
      </c>
      <c r="X956" s="178"/>
      <c r="Y956" s="178"/>
      <c r="Z956" s="178"/>
      <c r="AA956" s="180">
        <v>30</v>
      </c>
      <c r="AB956" s="181">
        <v>60</v>
      </c>
      <c r="AC956" s="181">
        <v>10</v>
      </c>
      <c r="AD956" s="182" t="s">
        <v>129</v>
      </c>
      <c r="AE956" s="183" t="s">
        <v>115</v>
      </c>
      <c r="AF956" s="184">
        <v>794</v>
      </c>
      <c r="AG956" s="185">
        <v>402.5</v>
      </c>
      <c r="AH956" s="43">
        <v>0</v>
      </c>
      <c r="AI956" s="44">
        <f t="shared" si="57"/>
        <v>0</v>
      </c>
      <c r="AJ956" s="166"/>
      <c r="AK956" s="166"/>
      <c r="AL956" s="166"/>
      <c r="AM956" s="51" t="s">
        <v>116</v>
      </c>
      <c r="AN956" s="59"/>
      <c r="AO956" s="59"/>
      <c r="AP956" s="59"/>
      <c r="AQ956" s="59"/>
      <c r="AR956" s="59" t="s">
        <v>2760</v>
      </c>
      <c r="AS956" s="59"/>
      <c r="AT956" s="59"/>
      <c r="AU956" s="59"/>
      <c r="AV956" s="87"/>
      <c r="AW956" s="87"/>
      <c r="AX956" s="87"/>
      <c r="AY956" s="87"/>
      <c r="AZ956" s="168"/>
      <c r="BA956" s="168"/>
      <c r="BB956" s="168"/>
      <c r="BC956" s="168"/>
      <c r="BD956" s="49">
        <v>773</v>
      </c>
      <c r="BE956" s="139"/>
      <c r="BF956" s="139"/>
      <c r="BG956" s="139"/>
      <c r="BH956" s="139"/>
      <c r="BI956" s="139"/>
      <c r="BJ956" s="139"/>
      <c r="BK956" s="139"/>
      <c r="BL956" s="139"/>
      <c r="BM956" s="139"/>
      <c r="BN956" s="139"/>
      <c r="BO956" s="139"/>
      <c r="BP956" s="139"/>
      <c r="BQ956" s="139"/>
      <c r="BR956" s="139"/>
      <c r="BS956" s="139"/>
      <c r="BT956" s="139"/>
      <c r="BU956" s="139"/>
      <c r="BV956" s="139"/>
      <c r="BW956" s="139"/>
      <c r="BX956" s="139"/>
      <c r="BY956" s="139"/>
      <c r="BZ956" s="139"/>
      <c r="CA956" s="139"/>
      <c r="CB956" s="139"/>
      <c r="CC956" s="139"/>
      <c r="CD956" s="139"/>
      <c r="CE956" s="139"/>
      <c r="CF956" s="139"/>
      <c r="CG956" s="139"/>
      <c r="CH956" s="139"/>
      <c r="CI956" s="139"/>
      <c r="CJ956" s="139"/>
      <c r="CK956" s="139"/>
      <c r="CL956" s="139"/>
      <c r="CM956" s="139"/>
      <c r="CN956" s="139"/>
      <c r="CO956" s="139"/>
      <c r="CP956" s="139"/>
      <c r="CQ956" s="139"/>
      <c r="CR956" s="139"/>
      <c r="CS956" s="139"/>
      <c r="CT956" s="139"/>
      <c r="CU956" s="139"/>
      <c r="CV956" s="139"/>
      <c r="CW956" s="139"/>
      <c r="CX956" s="139"/>
      <c r="CY956" s="139"/>
      <c r="CZ956" s="139"/>
      <c r="DA956" s="139"/>
      <c r="DB956" s="139"/>
      <c r="DC956" s="139"/>
      <c r="DD956" s="139"/>
      <c r="DE956" s="139"/>
      <c r="DF956" s="139"/>
      <c r="DG956" s="139"/>
      <c r="DH956" s="139"/>
      <c r="DI956" s="139"/>
      <c r="DJ956" s="139"/>
      <c r="DK956" s="139"/>
      <c r="DL956" s="139"/>
      <c r="DM956" s="139"/>
      <c r="DN956" s="139"/>
      <c r="DO956" s="139"/>
      <c r="DP956" s="139"/>
      <c r="DQ956" s="139"/>
      <c r="DR956" s="139"/>
      <c r="DS956" s="139"/>
      <c r="DT956" s="139"/>
      <c r="DU956" s="139"/>
      <c r="DV956" s="139"/>
      <c r="DW956" s="139"/>
      <c r="DX956" s="139"/>
      <c r="DY956" s="139"/>
      <c r="DZ956" s="139"/>
      <c r="EA956" s="139"/>
      <c r="EB956" s="139"/>
      <c r="EC956" s="139"/>
      <c r="ED956" s="139"/>
      <c r="EE956" s="139"/>
      <c r="EF956" s="139"/>
      <c r="EG956" s="139"/>
      <c r="EH956" s="139"/>
      <c r="EI956" s="139"/>
      <c r="EJ956" s="139"/>
      <c r="EK956" s="139"/>
      <c r="EL956" s="139"/>
      <c r="EM956" s="139"/>
      <c r="EN956" s="139"/>
      <c r="EO956" s="139"/>
      <c r="EP956" s="139"/>
      <c r="EQ956" s="139"/>
      <c r="ER956" s="139"/>
      <c r="ES956" s="139"/>
      <c r="ET956" s="139"/>
      <c r="EU956" s="139"/>
      <c r="EV956" s="139"/>
      <c r="EW956" s="139"/>
      <c r="EX956" s="139"/>
      <c r="EY956" s="139"/>
      <c r="EZ956" s="139"/>
      <c r="FA956" s="139"/>
      <c r="FB956" s="139"/>
      <c r="FC956" s="139"/>
      <c r="FD956" s="139"/>
      <c r="FE956" s="139"/>
      <c r="FF956" s="139"/>
      <c r="FG956" s="139"/>
      <c r="FH956" s="139"/>
      <c r="FI956" s="139"/>
      <c r="FJ956" s="139"/>
      <c r="FK956" s="139"/>
      <c r="FL956" s="139"/>
      <c r="FM956" s="139"/>
      <c r="FN956" s="139"/>
      <c r="FO956" s="139"/>
      <c r="FP956" s="139"/>
      <c r="FQ956" s="139"/>
      <c r="FR956" s="139"/>
      <c r="FS956" s="139"/>
      <c r="FT956" s="139"/>
      <c r="FU956" s="139"/>
      <c r="FV956" s="139"/>
      <c r="FW956" s="139"/>
      <c r="FX956" s="139"/>
      <c r="FY956" s="139"/>
      <c r="FZ956" s="139"/>
      <c r="GA956" s="139"/>
      <c r="GB956" s="139"/>
      <c r="GC956" s="139"/>
      <c r="GD956" s="139"/>
      <c r="GE956" s="139"/>
      <c r="GF956" s="139"/>
      <c r="GG956" s="139"/>
      <c r="GH956" s="139"/>
      <c r="GI956" s="139"/>
      <c r="GJ956" s="139"/>
      <c r="GK956" s="139"/>
      <c r="GL956" s="139"/>
      <c r="GM956" s="139"/>
      <c r="GN956" s="139"/>
      <c r="GO956" s="139"/>
      <c r="GP956" s="139"/>
      <c r="GQ956" s="139"/>
      <c r="GR956" s="139"/>
      <c r="GS956" s="139"/>
      <c r="GT956" s="139"/>
      <c r="GU956" s="139"/>
      <c r="GV956" s="139"/>
      <c r="GW956" s="139"/>
      <c r="GX956" s="139"/>
      <c r="GY956" s="139"/>
      <c r="GZ956" s="139"/>
      <c r="HA956" s="139"/>
      <c r="HB956" s="139"/>
      <c r="HC956" s="139"/>
      <c r="HD956" s="139"/>
      <c r="HE956" s="139"/>
      <c r="HF956" s="139"/>
      <c r="HG956" s="139"/>
      <c r="HH956" s="139"/>
      <c r="HI956" s="139"/>
      <c r="HJ956" s="139"/>
      <c r="HK956" s="139"/>
      <c r="HL956" s="139"/>
      <c r="HM956" s="139"/>
      <c r="HN956" s="139"/>
      <c r="HO956" s="139"/>
      <c r="HP956" s="139"/>
      <c r="HQ956" s="139"/>
      <c r="HR956" s="139"/>
      <c r="HS956" s="139"/>
      <c r="HT956" s="139"/>
      <c r="HU956" s="139"/>
      <c r="HV956" s="139"/>
      <c r="HW956" s="139"/>
      <c r="HX956" s="139"/>
      <c r="HY956" s="139"/>
      <c r="HZ956" s="139"/>
      <c r="IA956" s="139"/>
      <c r="IB956" s="139"/>
      <c r="IC956" s="139"/>
      <c r="ID956" s="139"/>
      <c r="IE956" s="139"/>
      <c r="IF956" s="139"/>
      <c r="IG956" s="139"/>
      <c r="IH956" s="139"/>
      <c r="II956" s="139"/>
      <c r="IJ956" s="139"/>
      <c r="IK956" s="139"/>
      <c r="IL956" s="139"/>
      <c r="IM956" s="139"/>
      <c r="IN956" s="139"/>
      <c r="IO956" s="139"/>
      <c r="IP956" s="139"/>
      <c r="IQ956" s="139"/>
      <c r="IR956" s="139"/>
    </row>
    <row r="957" spans="1:258" s="217" customFormat="1" ht="12.75" customHeight="1">
      <c r="A957" s="788" t="s">
        <v>319</v>
      </c>
      <c r="B957" s="320"/>
      <c r="C957" s="320"/>
      <c r="D957" s="803">
        <v>270004656</v>
      </c>
      <c r="E957" s="818" t="s">
        <v>4315</v>
      </c>
      <c r="F957" s="830"/>
      <c r="G957" s="320"/>
      <c r="H957" s="189" t="s">
        <v>2757</v>
      </c>
      <c r="I957" s="189" t="s">
        <v>2758</v>
      </c>
      <c r="J957" s="189" t="s">
        <v>322</v>
      </c>
      <c r="K957" s="189" t="s">
        <v>104</v>
      </c>
      <c r="L957" s="650"/>
      <c r="M957" s="189" t="s">
        <v>2266</v>
      </c>
      <c r="N957" s="191" t="s">
        <v>83</v>
      </c>
      <c r="O957" s="191" t="s">
        <v>107</v>
      </c>
      <c r="P957" s="189" t="s">
        <v>108</v>
      </c>
      <c r="Q957" s="191" t="s">
        <v>1094</v>
      </c>
      <c r="R957" s="189" t="s">
        <v>110</v>
      </c>
      <c r="S957" s="191" t="s">
        <v>107</v>
      </c>
      <c r="T957" s="189" t="s">
        <v>122</v>
      </c>
      <c r="U957" s="189" t="s">
        <v>112</v>
      </c>
      <c r="V957" s="191">
        <v>60</v>
      </c>
      <c r="W957" s="189" t="s">
        <v>113</v>
      </c>
      <c r="X957" s="191"/>
      <c r="Y957" s="191"/>
      <c r="Z957" s="191"/>
      <c r="AA957" s="903">
        <v>30</v>
      </c>
      <c r="AB957" s="189">
        <v>60</v>
      </c>
      <c r="AC957" s="189">
        <v>10</v>
      </c>
      <c r="AD957" s="929" t="s">
        <v>129</v>
      </c>
      <c r="AE957" s="189" t="s">
        <v>115</v>
      </c>
      <c r="AF957" s="939">
        <v>1774</v>
      </c>
      <c r="AG957" s="948">
        <v>402.5</v>
      </c>
      <c r="AH957" s="963">
        <f>AG957*AF957</f>
        <v>714035</v>
      </c>
      <c r="AI957" s="963">
        <f t="shared" si="57"/>
        <v>799719.20000000007</v>
      </c>
      <c r="AJ957" s="983"/>
      <c r="AK957" s="963"/>
      <c r="AL957" s="963"/>
      <c r="AM957" s="279" t="s">
        <v>116</v>
      </c>
      <c r="AN957" s="189"/>
      <c r="AO957" s="189"/>
      <c r="AP957" s="236"/>
      <c r="AQ957" s="59"/>
      <c r="AR957" s="59" t="s">
        <v>2760</v>
      </c>
      <c r="AS957" s="59"/>
      <c r="AT957" s="59"/>
      <c r="AU957" s="59"/>
      <c r="AV957" s="482"/>
      <c r="AW957" s="482"/>
      <c r="AX957" s="482"/>
      <c r="AY957" s="470"/>
      <c r="AZ957" s="466" t="s">
        <v>4060</v>
      </c>
      <c r="BA957" s="456">
        <v>22100454</v>
      </c>
      <c r="BB957" s="456"/>
      <c r="BC957" s="224"/>
      <c r="BD957" s="49">
        <v>774</v>
      </c>
      <c r="BE957" s="83"/>
      <c r="BF957" s="83"/>
      <c r="BG957" s="83"/>
      <c r="BH957" s="83"/>
      <c r="BI957" s="83"/>
      <c r="BJ957" s="83"/>
      <c r="BK957" s="83"/>
      <c r="BL957" s="83"/>
      <c r="BM957" s="83"/>
      <c r="BN957" s="83"/>
      <c r="BO957" s="83"/>
      <c r="BP957" s="83"/>
      <c r="BQ957" s="83"/>
      <c r="BR957" s="83"/>
      <c r="BS957" s="83"/>
      <c r="BT957" s="83"/>
      <c r="BU957" s="83"/>
      <c r="BV957" s="83"/>
      <c r="BW957" s="83"/>
      <c r="BX957" s="83"/>
      <c r="BY957" s="83"/>
      <c r="BZ957" s="83"/>
      <c r="CA957" s="83"/>
      <c r="CB957" s="83"/>
      <c r="CC957" s="83"/>
      <c r="CD957" s="83"/>
      <c r="CE957" s="83"/>
      <c r="CF957" s="83"/>
      <c r="CG957" s="83"/>
      <c r="CH957" s="83"/>
      <c r="CI957" s="83"/>
      <c r="CJ957" s="83"/>
      <c r="CK957" s="83"/>
      <c r="CL957" s="83"/>
      <c r="CM957" s="83"/>
      <c r="CN957" s="83"/>
      <c r="CO957" s="83"/>
      <c r="CP957" s="83"/>
      <c r="CQ957" s="83"/>
      <c r="CR957" s="83"/>
      <c r="CS957" s="83"/>
      <c r="CT957" s="83"/>
      <c r="CU957" s="83"/>
      <c r="CV957" s="83"/>
      <c r="CW957" s="83"/>
      <c r="CX957" s="83"/>
      <c r="CY957" s="83"/>
      <c r="CZ957" s="83"/>
      <c r="DA957" s="83"/>
      <c r="DB957" s="83"/>
      <c r="DC957" s="83"/>
      <c r="DD957" s="83"/>
      <c r="DE957" s="83"/>
      <c r="DF957" s="83"/>
      <c r="DG957" s="83"/>
      <c r="DH957" s="83"/>
      <c r="DI957" s="83"/>
      <c r="DJ957" s="83"/>
      <c r="DK957" s="83"/>
      <c r="DL957" s="83"/>
      <c r="DM957" s="83"/>
      <c r="DN957" s="83"/>
      <c r="DO957" s="83"/>
      <c r="DP957" s="83"/>
      <c r="DQ957" s="83"/>
      <c r="DR957" s="83"/>
      <c r="DS957" s="83"/>
      <c r="DT957" s="83"/>
      <c r="DU957" s="83"/>
      <c r="DV957" s="83"/>
      <c r="DW957" s="83"/>
      <c r="DX957" s="83"/>
      <c r="DY957" s="83"/>
      <c r="DZ957" s="83"/>
      <c r="EA957" s="83"/>
      <c r="EB957" s="83"/>
      <c r="EC957" s="83"/>
      <c r="ED957" s="83"/>
      <c r="EE957" s="83"/>
      <c r="EF957" s="83"/>
      <c r="EG957" s="83"/>
      <c r="EH957" s="83"/>
      <c r="EI957" s="83"/>
      <c r="EJ957" s="83"/>
      <c r="EK957" s="83"/>
      <c r="EL957" s="83"/>
      <c r="EM957" s="83"/>
      <c r="EN957" s="83"/>
      <c r="EO957" s="83"/>
      <c r="EP957" s="83"/>
      <c r="EQ957" s="83"/>
      <c r="ER957" s="83"/>
      <c r="ES957" s="83"/>
      <c r="ET957" s="83"/>
      <c r="EU957" s="83"/>
      <c r="EV957" s="83"/>
      <c r="EW957" s="83"/>
      <c r="EX957" s="83"/>
      <c r="EY957" s="83"/>
      <c r="EZ957" s="83"/>
      <c r="FA957" s="83"/>
      <c r="FB957" s="83"/>
      <c r="FC957" s="83"/>
      <c r="FD957" s="83"/>
      <c r="FE957" s="83"/>
      <c r="FF957" s="83"/>
      <c r="FG957" s="83"/>
      <c r="FH957" s="83"/>
      <c r="FI957" s="83"/>
      <c r="FJ957" s="83"/>
      <c r="FK957" s="83"/>
      <c r="FL957" s="83"/>
      <c r="FM957" s="83"/>
      <c r="FN957" s="83"/>
      <c r="FO957" s="83"/>
      <c r="FP957" s="83"/>
      <c r="FQ957" s="83"/>
      <c r="FR957" s="83"/>
      <c r="FS957" s="83"/>
      <c r="FT957" s="83"/>
      <c r="FU957" s="83"/>
      <c r="FV957" s="83"/>
      <c r="FW957" s="83"/>
      <c r="FX957" s="83"/>
      <c r="FY957" s="83"/>
      <c r="FZ957" s="83"/>
      <c r="GA957" s="83"/>
      <c r="GB957" s="83"/>
      <c r="GC957" s="83"/>
      <c r="GD957" s="83"/>
      <c r="GE957" s="83"/>
      <c r="GF957" s="83"/>
      <c r="GG957" s="83"/>
      <c r="GH957" s="83"/>
      <c r="GI957" s="83"/>
      <c r="GJ957" s="83"/>
      <c r="GK957" s="83"/>
      <c r="GL957" s="83"/>
      <c r="GM957" s="83"/>
      <c r="GN957" s="83"/>
      <c r="GO957" s="83"/>
      <c r="GP957" s="83"/>
      <c r="GQ957" s="83"/>
      <c r="GR957" s="83"/>
      <c r="GS957" s="83"/>
      <c r="GT957" s="83"/>
      <c r="GU957" s="83"/>
      <c r="GV957" s="83"/>
      <c r="GW957" s="83"/>
      <c r="GX957" s="83"/>
      <c r="GY957" s="83"/>
      <c r="GZ957" s="83"/>
      <c r="HA957" s="83"/>
      <c r="HB957" s="83"/>
      <c r="HC957" s="83"/>
      <c r="HD957" s="83"/>
      <c r="HE957" s="83"/>
      <c r="HF957" s="83"/>
      <c r="HG957" s="83"/>
      <c r="HH957" s="83"/>
      <c r="HI957" s="83"/>
      <c r="HJ957" s="83"/>
      <c r="HK957" s="83"/>
      <c r="HL957" s="83"/>
      <c r="HM957" s="83"/>
      <c r="HN957" s="83"/>
      <c r="HO957" s="83"/>
      <c r="HP957" s="83"/>
      <c r="HQ957" s="83"/>
      <c r="HR957" s="83"/>
      <c r="HS957" s="83"/>
      <c r="HT957" s="83"/>
      <c r="HU957" s="83"/>
      <c r="HV957" s="83"/>
      <c r="HW957" s="83"/>
      <c r="HX957" s="83"/>
      <c r="HY957" s="83"/>
      <c r="HZ957" s="83"/>
      <c r="IA957" s="83"/>
      <c r="IB957" s="83"/>
      <c r="IC957" s="83"/>
      <c r="ID957" s="83"/>
      <c r="IE957" s="83"/>
      <c r="IF957" s="83"/>
      <c r="IG957" s="83"/>
      <c r="IH957" s="83"/>
      <c r="II957" s="83"/>
      <c r="IJ957" s="83"/>
      <c r="IK957" s="83"/>
      <c r="IL957" s="83"/>
      <c r="IM957" s="83"/>
      <c r="IN957" s="83"/>
      <c r="IO957" s="83"/>
      <c r="IP957" s="83"/>
      <c r="IQ957" s="83"/>
      <c r="IR957" s="83"/>
      <c r="IS957" s="83"/>
      <c r="IT957" s="83"/>
      <c r="IU957" s="83"/>
      <c r="IV957" s="83"/>
      <c r="IW957" s="83"/>
      <c r="IX957" s="1"/>
    </row>
    <row r="958" spans="1:258" s="217" customFormat="1" ht="12.95" customHeight="1">
      <c r="A958" s="370" t="s">
        <v>319</v>
      </c>
      <c r="B958" s="373"/>
      <c r="C958" s="373"/>
      <c r="D958" s="380">
        <v>270002278</v>
      </c>
      <c r="E958" s="381" t="s">
        <v>3717</v>
      </c>
      <c r="F958" s="382">
        <v>22100457</v>
      </c>
      <c r="G958" s="189"/>
      <c r="H958" s="189" t="s">
        <v>2761</v>
      </c>
      <c r="I958" s="189" t="s">
        <v>2762</v>
      </c>
      <c r="J958" s="189" t="s">
        <v>2763</v>
      </c>
      <c r="K958" s="189" t="s">
        <v>104</v>
      </c>
      <c r="L958" s="190" t="s">
        <v>105</v>
      </c>
      <c r="M958" s="189" t="s">
        <v>121</v>
      </c>
      <c r="N958" s="191" t="s">
        <v>83</v>
      </c>
      <c r="O958" s="191" t="s">
        <v>107</v>
      </c>
      <c r="P958" s="189" t="s">
        <v>108</v>
      </c>
      <c r="Q958" s="191" t="s">
        <v>1094</v>
      </c>
      <c r="R958" s="189" t="s">
        <v>110</v>
      </c>
      <c r="S958" s="191" t="s">
        <v>107</v>
      </c>
      <c r="T958" s="189" t="s">
        <v>122</v>
      </c>
      <c r="U958" s="189" t="s">
        <v>112</v>
      </c>
      <c r="V958" s="405">
        <v>60</v>
      </c>
      <c r="W958" s="189" t="s">
        <v>113</v>
      </c>
      <c r="X958" s="191"/>
      <c r="Y958" s="191"/>
      <c r="Z958" s="191"/>
      <c r="AA958" s="407">
        <v>30</v>
      </c>
      <c r="AB958" s="409">
        <v>60</v>
      </c>
      <c r="AC958" s="409">
        <v>10</v>
      </c>
      <c r="AD958" s="411" t="s">
        <v>129</v>
      </c>
      <c r="AE958" s="192" t="s">
        <v>115</v>
      </c>
      <c r="AF958" s="417">
        <v>130</v>
      </c>
      <c r="AG958" s="419">
        <v>57</v>
      </c>
      <c r="AH958" s="422">
        <v>0</v>
      </c>
      <c r="AI958" s="272">
        <f t="shared" si="57"/>
        <v>0</v>
      </c>
      <c r="AJ958" s="193"/>
      <c r="AK958" s="193"/>
      <c r="AL958" s="193"/>
      <c r="AM958" s="279" t="s">
        <v>116</v>
      </c>
      <c r="AN958" s="189"/>
      <c r="AO958" s="189"/>
      <c r="AP958" s="236"/>
      <c r="AQ958" s="59"/>
      <c r="AR958" s="59" t="s">
        <v>2764</v>
      </c>
      <c r="AS958" s="59"/>
      <c r="AT958" s="59"/>
      <c r="AU958" s="59"/>
      <c r="AV958" s="87"/>
      <c r="AW958" s="87"/>
      <c r="AX958" s="87"/>
      <c r="AY958" s="87"/>
      <c r="AZ958" s="88"/>
      <c r="BA958" s="168"/>
      <c r="BB958" s="168"/>
      <c r="BC958" s="168"/>
      <c r="BD958" s="49">
        <v>775</v>
      </c>
      <c r="BE958" s="83"/>
      <c r="BF958" s="83"/>
      <c r="BG958" s="83"/>
      <c r="BH958" s="83"/>
      <c r="BI958" s="83"/>
      <c r="BJ958" s="83"/>
      <c r="BK958" s="83"/>
      <c r="BL958" s="83"/>
      <c r="BM958" s="83"/>
      <c r="BN958" s="83"/>
      <c r="BO958" s="83"/>
      <c r="BP958" s="83"/>
      <c r="BQ958" s="83"/>
      <c r="BR958" s="83"/>
      <c r="BS958" s="83"/>
      <c r="BT958" s="83"/>
      <c r="BU958" s="83"/>
      <c r="BV958" s="83"/>
      <c r="BW958" s="83"/>
      <c r="BX958" s="83"/>
      <c r="BY958" s="83"/>
      <c r="BZ958" s="83"/>
      <c r="CA958" s="83"/>
      <c r="CB958" s="83"/>
      <c r="CC958" s="83"/>
      <c r="CD958" s="83"/>
      <c r="CE958" s="83"/>
      <c r="CF958" s="83"/>
      <c r="CG958" s="83"/>
      <c r="CH958" s="83"/>
      <c r="CI958" s="83"/>
      <c r="CJ958" s="83"/>
      <c r="CK958" s="83"/>
      <c r="CL958" s="83"/>
      <c r="CM958" s="83"/>
      <c r="CN958" s="83"/>
      <c r="CO958" s="83"/>
      <c r="CP958" s="83"/>
      <c r="CQ958" s="83"/>
      <c r="CR958" s="83"/>
      <c r="CS958" s="83"/>
      <c r="CT958" s="83"/>
      <c r="CU958" s="83"/>
      <c r="CV958" s="83"/>
      <c r="CW958" s="83"/>
      <c r="CX958" s="83"/>
      <c r="CY958" s="83"/>
      <c r="CZ958" s="83"/>
      <c r="DA958" s="83"/>
      <c r="DB958" s="83"/>
      <c r="DC958" s="83"/>
      <c r="DD958" s="83"/>
      <c r="DE958" s="83"/>
      <c r="DF958" s="83"/>
      <c r="DG958" s="83"/>
      <c r="DH958" s="83"/>
      <c r="DI958" s="83"/>
      <c r="DJ958" s="83"/>
      <c r="DK958" s="83"/>
      <c r="DL958" s="83"/>
      <c r="DM958" s="83"/>
      <c r="DN958" s="83"/>
      <c r="DO958" s="83"/>
      <c r="DP958" s="83"/>
      <c r="DQ958" s="83"/>
      <c r="DR958" s="83"/>
      <c r="DS958" s="83"/>
      <c r="DT958" s="83"/>
      <c r="DU958" s="83"/>
      <c r="DV958" s="83"/>
      <c r="DW958" s="83"/>
      <c r="DX958" s="83"/>
      <c r="DY958" s="83"/>
      <c r="DZ958" s="83"/>
      <c r="EA958" s="83"/>
      <c r="EB958" s="83"/>
      <c r="EC958" s="83"/>
      <c r="ED958" s="83"/>
      <c r="EE958" s="83"/>
      <c r="EF958" s="83"/>
      <c r="EG958" s="83"/>
      <c r="EH958" s="83"/>
      <c r="EI958" s="83"/>
      <c r="EJ958" s="83"/>
      <c r="EK958" s="83"/>
      <c r="EL958" s="83"/>
      <c r="EM958" s="83"/>
      <c r="EN958" s="83"/>
      <c r="EO958" s="83"/>
      <c r="EP958" s="83"/>
      <c r="EQ958" s="83"/>
      <c r="ER958" s="83"/>
      <c r="ES958" s="83"/>
      <c r="ET958" s="83"/>
      <c r="EU958" s="83"/>
      <c r="EV958" s="83"/>
      <c r="EW958" s="83"/>
      <c r="EX958" s="83"/>
      <c r="EY958" s="83"/>
      <c r="EZ958" s="83"/>
      <c r="FA958" s="83"/>
      <c r="FB958" s="83"/>
      <c r="FC958" s="83"/>
      <c r="FD958" s="83"/>
      <c r="FE958" s="83"/>
      <c r="FF958" s="83"/>
      <c r="FG958" s="83"/>
      <c r="FH958" s="83"/>
      <c r="FI958" s="83"/>
      <c r="FJ958" s="83"/>
      <c r="FK958" s="83"/>
      <c r="FL958" s="83"/>
      <c r="FM958" s="83"/>
      <c r="FN958" s="83"/>
      <c r="FO958" s="83"/>
      <c r="FP958" s="83"/>
      <c r="FQ958" s="83"/>
      <c r="FR958" s="83"/>
      <c r="FS958" s="83"/>
      <c r="FT958" s="83"/>
      <c r="FU958" s="83"/>
      <c r="FV958" s="83"/>
      <c r="FW958" s="83"/>
      <c r="FX958" s="83"/>
      <c r="FY958" s="83"/>
      <c r="FZ958" s="83"/>
      <c r="GA958" s="83"/>
      <c r="GB958" s="83"/>
      <c r="GC958" s="83"/>
      <c r="GD958" s="83"/>
      <c r="GE958" s="83"/>
      <c r="GF958" s="83"/>
      <c r="GG958" s="83"/>
      <c r="GH958" s="83"/>
      <c r="GI958" s="83"/>
      <c r="GJ958" s="83"/>
      <c r="GK958" s="83"/>
      <c r="GL958" s="83"/>
      <c r="GM958" s="83"/>
      <c r="GN958" s="83"/>
      <c r="GO958" s="83"/>
      <c r="GP958" s="83"/>
      <c r="GQ958" s="83"/>
      <c r="GR958" s="83"/>
      <c r="GS958" s="83"/>
      <c r="GT958" s="83"/>
      <c r="GU958" s="83"/>
      <c r="GV958" s="83"/>
      <c r="GW958" s="83"/>
      <c r="GX958" s="83"/>
      <c r="GY958" s="83"/>
      <c r="GZ958" s="83"/>
      <c r="HA958" s="83"/>
      <c r="HB958" s="83"/>
      <c r="HC958" s="83"/>
      <c r="HD958" s="83"/>
      <c r="HE958" s="83"/>
      <c r="HF958" s="83"/>
      <c r="HG958" s="83"/>
      <c r="HH958" s="83"/>
      <c r="HI958" s="83"/>
      <c r="HJ958" s="83"/>
      <c r="HK958" s="83"/>
      <c r="HL958" s="83"/>
      <c r="HM958" s="83"/>
      <c r="HN958" s="83"/>
      <c r="HO958" s="83"/>
      <c r="HP958" s="83"/>
      <c r="HQ958" s="83"/>
      <c r="HR958" s="83"/>
      <c r="HS958" s="83"/>
      <c r="HT958" s="83"/>
      <c r="HU958" s="83"/>
      <c r="HV958" s="83"/>
      <c r="HW958" s="83"/>
      <c r="HX958" s="83"/>
      <c r="HY958" s="83"/>
      <c r="HZ958" s="83"/>
      <c r="IA958" s="83"/>
      <c r="IB958" s="83"/>
      <c r="IC958" s="83"/>
      <c r="ID958" s="83"/>
      <c r="IE958" s="83"/>
      <c r="IF958" s="83"/>
      <c r="IG958" s="83"/>
      <c r="IH958" s="83"/>
      <c r="II958" s="83"/>
      <c r="IJ958" s="83"/>
      <c r="IK958" s="83"/>
      <c r="IL958" s="83"/>
      <c r="IM958" s="83"/>
      <c r="IN958" s="83"/>
      <c r="IO958" s="83"/>
      <c r="IP958" s="83"/>
      <c r="IQ958" s="83"/>
      <c r="IR958" s="83"/>
      <c r="IS958" s="83"/>
      <c r="IT958" s="83"/>
      <c r="IU958" s="83"/>
      <c r="IV958" s="83"/>
      <c r="IW958" s="83"/>
      <c r="IX958" s="1"/>
    </row>
    <row r="959" spans="1:258" s="217" customFormat="1" ht="12.95" customHeight="1">
      <c r="A959" s="788" t="s">
        <v>319</v>
      </c>
      <c r="B959" s="320"/>
      <c r="C959" s="320"/>
      <c r="D959" s="803">
        <v>270002278</v>
      </c>
      <c r="E959" s="818" t="s">
        <v>4316</v>
      </c>
      <c r="F959" s="830"/>
      <c r="G959" s="320"/>
      <c r="H959" s="189" t="s">
        <v>2761</v>
      </c>
      <c r="I959" s="189" t="s">
        <v>2762</v>
      </c>
      <c r="J959" s="189" t="s">
        <v>2763</v>
      </c>
      <c r="K959" s="189" t="s">
        <v>104</v>
      </c>
      <c r="L959" s="650"/>
      <c r="M959" s="189"/>
      <c r="N959" s="191" t="s">
        <v>106</v>
      </c>
      <c r="O959" s="191" t="s">
        <v>107</v>
      </c>
      <c r="P959" s="189" t="s">
        <v>108</v>
      </c>
      <c r="Q959" s="191" t="s">
        <v>1094</v>
      </c>
      <c r="R959" s="189" t="s">
        <v>110</v>
      </c>
      <c r="S959" s="191" t="s">
        <v>107</v>
      </c>
      <c r="T959" s="189" t="s">
        <v>122</v>
      </c>
      <c r="U959" s="189" t="s">
        <v>112</v>
      </c>
      <c r="V959" s="191">
        <v>60</v>
      </c>
      <c r="W959" s="189" t="s">
        <v>113</v>
      </c>
      <c r="X959" s="191"/>
      <c r="Y959" s="191"/>
      <c r="Z959" s="191"/>
      <c r="AA959" s="903"/>
      <c r="AB959" s="189">
        <v>90</v>
      </c>
      <c r="AC959" s="189">
        <v>10</v>
      </c>
      <c r="AD959" s="929" t="s">
        <v>129</v>
      </c>
      <c r="AE959" s="189" t="s">
        <v>115</v>
      </c>
      <c r="AF959" s="939">
        <v>316</v>
      </c>
      <c r="AG959" s="948">
        <v>57</v>
      </c>
      <c r="AH959" s="43">
        <v>0</v>
      </c>
      <c r="AI959" s="44">
        <f t="shared" si="57"/>
        <v>0</v>
      </c>
      <c r="AJ959" s="983"/>
      <c r="AK959" s="963"/>
      <c r="AL959" s="963"/>
      <c r="AM959" s="279" t="s">
        <v>116</v>
      </c>
      <c r="AN959" s="189"/>
      <c r="AO959" s="189"/>
      <c r="AP959" s="236"/>
      <c r="AQ959" s="59"/>
      <c r="AR959" s="59" t="s">
        <v>2764</v>
      </c>
      <c r="AS959" s="59"/>
      <c r="AT959" s="59"/>
      <c r="AU959" s="59"/>
      <c r="AV959" s="482"/>
      <c r="AW959" s="482"/>
      <c r="AX959" s="482"/>
      <c r="AY959" s="470"/>
      <c r="AZ959" s="466" t="s">
        <v>4061</v>
      </c>
      <c r="BA959" s="456">
        <v>22100457</v>
      </c>
      <c r="BB959" s="456"/>
      <c r="BC959" s="224"/>
      <c r="BD959" s="49">
        <v>776</v>
      </c>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row>
    <row r="960" spans="1:258" s="217" customFormat="1" ht="12.95" customHeight="1">
      <c r="A960" s="1155" t="s">
        <v>319</v>
      </c>
      <c r="B960" s="1134"/>
      <c r="C960" s="1134"/>
      <c r="D960" s="1156">
        <v>270002278</v>
      </c>
      <c r="E960" s="1157" t="s">
        <v>4809</v>
      </c>
      <c r="F960" s="1134"/>
      <c r="G960" s="1134"/>
      <c r="H960" s="1157" t="s">
        <v>2761</v>
      </c>
      <c r="I960" s="1157" t="s">
        <v>2762</v>
      </c>
      <c r="J960" s="1158" t="s">
        <v>2763</v>
      </c>
      <c r="K960" s="1156" t="s">
        <v>104</v>
      </c>
      <c r="L960" s="1159" t="s">
        <v>121</v>
      </c>
      <c r="M960" s="1159"/>
      <c r="N960" s="1139" t="s">
        <v>83</v>
      </c>
      <c r="O960" s="1160">
        <v>230000000</v>
      </c>
      <c r="P960" s="1160" t="s">
        <v>108</v>
      </c>
      <c r="Q960" s="1161" t="s">
        <v>3130</v>
      </c>
      <c r="R960" s="1137" t="s">
        <v>110</v>
      </c>
      <c r="S960" s="788" t="s">
        <v>107</v>
      </c>
      <c r="T960" s="1133" t="s">
        <v>122</v>
      </c>
      <c r="U960" s="1133" t="s">
        <v>112</v>
      </c>
      <c r="V960" s="1161">
        <v>60</v>
      </c>
      <c r="W960" s="1160" t="s">
        <v>113</v>
      </c>
      <c r="X960" s="1159"/>
      <c r="Y960" s="1159"/>
      <c r="Z960" s="1159"/>
      <c r="AA960" s="1140" t="s">
        <v>83</v>
      </c>
      <c r="AB960" s="1141">
        <v>60</v>
      </c>
      <c r="AC960" s="1141">
        <v>10</v>
      </c>
      <c r="AD960" s="1157" t="s">
        <v>129</v>
      </c>
      <c r="AE960" s="1163" t="s">
        <v>115</v>
      </c>
      <c r="AF960" s="1164">
        <v>316</v>
      </c>
      <c r="AG960" s="1165">
        <v>57</v>
      </c>
      <c r="AH960" s="1144">
        <v>18012</v>
      </c>
      <c r="AI960" s="1144">
        <f t="shared" si="57"/>
        <v>20173.440000000002</v>
      </c>
      <c r="AJ960" s="1145"/>
      <c r="AK960" s="1146"/>
      <c r="AL960" s="1146"/>
      <c r="AM960" s="1166" t="s">
        <v>116</v>
      </c>
      <c r="AN960" s="1167"/>
      <c r="AO960" s="1167"/>
      <c r="AP960" s="1166"/>
      <c r="AQ960" s="1098"/>
      <c r="AR960" s="1092" t="s">
        <v>2764</v>
      </c>
      <c r="AS960" s="1093"/>
      <c r="AT960" s="1093"/>
      <c r="AU960" s="1093"/>
      <c r="AV960" s="1093"/>
      <c r="AW960" s="1093"/>
      <c r="AX960" s="1093"/>
      <c r="AY960" s="1093"/>
      <c r="AZ960" s="1093"/>
      <c r="BA960" s="366"/>
      <c r="BB960" s="366"/>
      <c r="BC960" s="118" t="e">
        <f>VLOOKUP(#REF!,$E$13:$BD$2009,53,0)</f>
        <v>#REF!</v>
      </c>
      <c r="BD960" s="785" t="e">
        <f>BC960+0.5</f>
        <v>#REF!</v>
      </c>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row>
    <row r="961" spans="1:258" s="217" customFormat="1" ht="12.95" customHeight="1">
      <c r="A961" s="370" t="s">
        <v>319</v>
      </c>
      <c r="B961" s="373"/>
      <c r="C961" s="373"/>
      <c r="D961" s="380">
        <v>270002279</v>
      </c>
      <c r="E961" s="381" t="s">
        <v>3718</v>
      </c>
      <c r="F961" s="382">
        <v>22100458</v>
      </c>
      <c r="G961" s="189"/>
      <c r="H961" s="189" t="s">
        <v>2761</v>
      </c>
      <c r="I961" s="189" t="s">
        <v>2762</v>
      </c>
      <c r="J961" s="189" t="s">
        <v>2763</v>
      </c>
      <c r="K961" s="189" t="s">
        <v>104</v>
      </c>
      <c r="L961" s="190" t="s">
        <v>105</v>
      </c>
      <c r="M961" s="189" t="s">
        <v>121</v>
      </c>
      <c r="N961" s="191" t="s">
        <v>83</v>
      </c>
      <c r="O961" s="191" t="s">
        <v>107</v>
      </c>
      <c r="P961" s="189" t="s">
        <v>108</v>
      </c>
      <c r="Q961" s="191" t="s">
        <v>1094</v>
      </c>
      <c r="R961" s="189" t="s">
        <v>110</v>
      </c>
      <c r="S961" s="191" t="s">
        <v>107</v>
      </c>
      <c r="T961" s="189" t="s">
        <v>122</v>
      </c>
      <c r="U961" s="189" t="s">
        <v>112</v>
      </c>
      <c r="V961" s="405">
        <v>60</v>
      </c>
      <c r="W961" s="189" t="s">
        <v>113</v>
      </c>
      <c r="X961" s="191"/>
      <c r="Y961" s="191"/>
      <c r="Z961" s="191"/>
      <c r="AA961" s="407">
        <v>30</v>
      </c>
      <c r="AB961" s="409">
        <v>60</v>
      </c>
      <c r="AC961" s="409">
        <v>10</v>
      </c>
      <c r="AD961" s="411" t="s">
        <v>129</v>
      </c>
      <c r="AE961" s="192" t="s">
        <v>115</v>
      </c>
      <c r="AF961" s="417">
        <v>765</v>
      </c>
      <c r="AG961" s="419">
        <v>487.75</v>
      </c>
      <c r="AH961" s="422">
        <v>0</v>
      </c>
      <c r="AI961" s="272">
        <f t="shared" si="57"/>
        <v>0</v>
      </c>
      <c r="AJ961" s="193"/>
      <c r="AK961" s="193"/>
      <c r="AL961" s="193"/>
      <c r="AM961" s="279" t="s">
        <v>116</v>
      </c>
      <c r="AN961" s="189"/>
      <c r="AO961" s="189"/>
      <c r="AP961" s="236"/>
      <c r="AQ961" s="59"/>
      <c r="AR961" s="59" t="s">
        <v>2765</v>
      </c>
      <c r="AS961" s="59"/>
      <c r="AT961" s="59"/>
      <c r="AU961" s="59"/>
      <c r="AV961" s="87"/>
      <c r="AW961" s="87"/>
      <c r="AX961" s="87"/>
      <c r="AY961" s="87"/>
      <c r="AZ961" s="88"/>
      <c r="BA961" s="168"/>
      <c r="BB961" s="168"/>
      <c r="BC961" s="168"/>
      <c r="BD961" s="49">
        <v>777</v>
      </c>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row>
    <row r="962" spans="1:258" s="217" customFormat="1" ht="12.95" customHeight="1">
      <c r="A962" s="788" t="s">
        <v>319</v>
      </c>
      <c r="B962" s="320"/>
      <c r="C962" s="320"/>
      <c r="D962" s="803">
        <v>270002279</v>
      </c>
      <c r="E962" s="818" t="s">
        <v>4317</v>
      </c>
      <c r="F962" s="830"/>
      <c r="G962" s="320"/>
      <c r="H962" s="189" t="s">
        <v>2761</v>
      </c>
      <c r="I962" s="189" t="s">
        <v>2762</v>
      </c>
      <c r="J962" s="189" t="s">
        <v>2763</v>
      </c>
      <c r="K962" s="189" t="s">
        <v>104</v>
      </c>
      <c r="L962" s="650"/>
      <c r="M962" s="189"/>
      <c r="N962" s="191" t="s">
        <v>106</v>
      </c>
      <c r="O962" s="191" t="s">
        <v>107</v>
      </c>
      <c r="P962" s="189" t="s">
        <v>108</v>
      </c>
      <c r="Q962" s="191" t="s">
        <v>1094</v>
      </c>
      <c r="R962" s="189" t="s">
        <v>110</v>
      </c>
      <c r="S962" s="191" t="s">
        <v>107</v>
      </c>
      <c r="T962" s="189" t="s">
        <v>122</v>
      </c>
      <c r="U962" s="189" t="s">
        <v>112</v>
      </c>
      <c r="V962" s="191">
        <v>60</v>
      </c>
      <c r="W962" s="189" t="s">
        <v>113</v>
      </c>
      <c r="X962" s="191"/>
      <c r="Y962" s="191"/>
      <c r="Z962" s="191"/>
      <c r="AA962" s="903"/>
      <c r="AB962" s="189">
        <v>90</v>
      </c>
      <c r="AC962" s="189">
        <v>10</v>
      </c>
      <c r="AD962" s="929" t="s">
        <v>129</v>
      </c>
      <c r="AE962" s="189" t="s">
        <v>115</v>
      </c>
      <c r="AF962" s="939">
        <v>851</v>
      </c>
      <c r="AG962" s="948">
        <v>487.75</v>
      </c>
      <c r="AH962" s="43">
        <v>0</v>
      </c>
      <c r="AI962" s="44">
        <f t="shared" si="57"/>
        <v>0</v>
      </c>
      <c r="AJ962" s="983"/>
      <c r="AK962" s="963"/>
      <c r="AL962" s="963"/>
      <c r="AM962" s="279" t="s">
        <v>116</v>
      </c>
      <c r="AN962" s="189"/>
      <c r="AO962" s="189"/>
      <c r="AP962" s="236"/>
      <c r="AQ962" s="59"/>
      <c r="AR962" s="59" t="s">
        <v>2765</v>
      </c>
      <c r="AS962" s="59"/>
      <c r="AT962" s="59"/>
      <c r="AU962" s="59"/>
      <c r="AV962" s="482"/>
      <c r="AW962" s="482"/>
      <c r="AX962" s="482"/>
      <c r="AY962" s="470"/>
      <c r="AZ962" s="466" t="s">
        <v>4062</v>
      </c>
      <c r="BA962" s="456">
        <v>22100458</v>
      </c>
      <c r="BB962" s="456"/>
      <c r="BC962" s="224"/>
      <c r="BD962" s="49">
        <v>778</v>
      </c>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row>
    <row r="963" spans="1:258" s="217" customFormat="1" ht="12.95" customHeight="1">
      <c r="A963" s="1155" t="s">
        <v>319</v>
      </c>
      <c r="B963" s="1134"/>
      <c r="C963" s="1134"/>
      <c r="D963" s="1156">
        <v>270002279</v>
      </c>
      <c r="E963" s="1157" t="s">
        <v>4810</v>
      </c>
      <c r="F963" s="1134"/>
      <c r="G963" s="1134"/>
      <c r="H963" s="1157" t="s">
        <v>2761</v>
      </c>
      <c r="I963" s="1157" t="s">
        <v>2762</v>
      </c>
      <c r="J963" s="1158" t="s">
        <v>2763</v>
      </c>
      <c r="K963" s="1156" t="s">
        <v>104</v>
      </c>
      <c r="L963" s="1159" t="s">
        <v>121</v>
      </c>
      <c r="M963" s="1159"/>
      <c r="N963" s="1139" t="s">
        <v>83</v>
      </c>
      <c r="O963" s="1160">
        <v>230000000</v>
      </c>
      <c r="P963" s="1160" t="s">
        <v>108</v>
      </c>
      <c r="Q963" s="1161" t="s">
        <v>3130</v>
      </c>
      <c r="R963" s="1137" t="s">
        <v>110</v>
      </c>
      <c r="S963" s="788" t="s">
        <v>107</v>
      </c>
      <c r="T963" s="1133" t="s">
        <v>122</v>
      </c>
      <c r="U963" s="1133" t="s">
        <v>112</v>
      </c>
      <c r="V963" s="1161">
        <v>60</v>
      </c>
      <c r="W963" s="1160" t="s">
        <v>113</v>
      </c>
      <c r="X963" s="1159"/>
      <c r="Y963" s="1159"/>
      <c r="Z963" s="1159"/>
      <c r="AA963" s="1140" t="s">
        <v>83</v>
      </c>
      <c r="AB963" s="1141">
        <v>60</v>
      </c>
      <c r="AC963" s="1141">
        <v>10</v>
      </c>
      <c r="AD963" s="1157" t="s">
        <v>129</v>
      </c>
      <c r="AE963" s="1163" t="s">
        <v>115</v>
      </c>
      <c r="AF963" s="1164">
        <v>851</v>
      </c>
      <c r="AG963" s="1165">
        <v>487.75</v>
      </c>
      <c r="AH963" s="1144">
        <v>415075.25</v>
      </c>
      <c r="AI963" s="1144">
        <f t="shared" si="57"/>
        <v>464884.28</v>
      </c>
      <c r="AJ963" s="1145"/>
      <c r="AK963" s="1146"/>
      <c r="AL963" s="1146"/>
      <c r="AM963" s="1166" t="s">
        <v>116</v>
      </c>
      <c r="AN963" s="1167"/>
      <c r="AO963" s="1167"/>
      <c r="AP963" s="1166"/>
      <c r="AQ963" s="1098"/>
      <c r="AR963" s="1092" t="s">
        <v>2765</v>
      </c>
      <c r="AS963" s="1093"/>
      <c r="AT963" s="1093"/>
      <c r="AU963" s="1093"/>
      <c r="AV963" s="1093"/>
      <c r="AW963" s="1093"/>
      <c r="AX963" s="1093"/>
      <c r="AY963" s="1093"/>
      <c r="AZ963" s="1093"/>
      <c r="BA963" s="366"/>
      <c r="BB963" s="366"/>
      <c r="BC963" s="118" t="e">
        <f>VLOOKUP(#REF!,$E$13:$BD$2009,53,0)</f>
        <v>#REF!</v>
      </c>
      <c r="BD963" s="785" t="e">
        <f>BC963+0.5</f>
        <v>#REF!</v>
      </c>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row>
    <row r="964" spans="1:258" s="217" customFormat="1" ht="12.95" customHeight="1">
      <c r="A964" s="370" t="s">
        <v>319</v>
      </c>
      <c r="B964" s="373"/>
      <c r="C964" s="373"/>
      <c r="D964" s="380">
        <v>270002301</v>
      </c>
      <c r="E964" s="381" t="s">
        <v>3719</v>
      </c>
      <c r="F964" s="382">
        <v>22100492</v>
      </c>
      <c r="G964" s="189"/>
      <c r="H964" s="189" t="s">
        <v>2766</v>
      </c>
      <c r="I964" s="189" t="s">
        <v>2767</v>
      </c>
      <c r="J964" s="189" t="s">
        <v>2768</v>
      </c>
      <c r="K964" s="189" t="s">
        <v>104</v>
      </c>
      <c r="L964" s="190" t="s">
        <v>105</v>
      </c>
      <c r="M964" s="189"/>
      <c r="N964" s="191" t="s">
        <v>106</v>
      </c>
      <c r="O964" s="191" t="s">
        <v>107</v>
      </c>
      <c r="P964" s="189" t="s">
        <v>108</v>
      </c>
      <c r="Q964" s="191" t="s">
        <v>1094</v>
      </c>
      <c r="R964" s="189" t="s">
        <v>110</v>
      </c>
      <c r="S964" s="191" t="s">
        <v>107</v>
      </c>
      <c r="T964" s="189" t="s">
        <v>122</v>
      </c>
      <c r="U964" s="189" t="s">
        <v>112</v>
      </c>
      <c r="V964" s="405">
        <v>60</v>
      </c>
      <c r="W964" s="189" t="s">
        <v>113</v>
      </c>
      <c r="X964" s="191"/>
      <c r="Y964" s="191"/>
      <c r="Z964" s="191"/>
      <c r="AA964" s="407"/>
      <c r="AB964" s="409">
        <v>90</v>
      </c>
      <c r="AC964" s="409">
        <v>10</v>
      </c>
      <c r="AD964" s="411" t="s">
        <v>140</v>
      </c>
      <c r="AE964" s="192" t="s">
        <v>115</v>
      </c>
      <c r="AF964" s="417">
        <v>608</v>
      </c>
      <c r="AG964" s="419">
        <v>83.25</v>
      </c>
      <c r="AH964" s="422">
        <v>0</v>
      </c>
      <c r="AI964" s="272">
        <f t="shared" si="57"/>
        <v>0</v>
      </c>
      <c r="AJ964" s="193"/>
      <c r="AK964" s="193"/>
      <c r="AL964" s="193"/>
      <c r="AM964" s="279" t="s">
        <v>116</v>
      </c>
      <c r="AN964" s="189"/>
      <c r="AO964" s="189"/>
      <c r="AP964" s="236"/>
      <c r="AQ964" s="59"/>
      <c r="AR964" s="59" t="s">
        <v>2769</v>
      </c>
      <c r="AS964" s="59"/>
      <c r="AT964" s="59"/>
      <c r="AU964" s="59"/>
      <c r="AV964" s="87"/>
      <c r="AW964" s="87"/>
      <c r="AX964" s="87"/>
      <c r="AY964" s="87"/>
      <c r="AZ964" s="88"/>
      <c r="BA964" s="168"/>
      <c r="BB964" s="168"/>
      <c r="BC964" s="168"/>
      <c r="BD964" s="49">
        <v>779</v>
      </c>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row>
    <row r="965" spans="1:258" s="217" customFormat="1" ht="12.95" customHeight="1">
      <c r="A965" s="788" t="s">
        <v>319</v>
      </c>
      <c r="B965" s="320"/>
      <c r="C965" s="320"/>
      <c r="D965" s="803">
        <v>270002301</v>
      </c>
      <c r="E965" s="818" t="s">
        <v>4318</v>
      </c>
      <c r="F965" s="830"/>
      <c r="G965" s="320"/>
      <c r="H965" s="189" t="s">
        <v>2766</v>
      </c>
      <c r="I965" s="189" t="s">
        <v>2767</v>
      </c>
      <c r="J965" s="189" t="s">
        <v>2768</v>
      </c>
      <c r="K965" s="189" t="s">
        <v>104</v>
      </c>
      <c r="L965" s="650"/>
      <c r="M965" s="189"/>
      <c r="N965" s="191" t="s">
        <v>106</v>
      </c>
      <c r="O965" s="191" t="s">
        <v>107</v>
      </c>
      <c r="P965" s="189" t="s">
        <v>108</v>
      </c>
      <c r="Q965" s="191" t="s">
        <v>1094</v>
      </c>
      <c r="R965" s="189" t="s">
        <v>110</v>
      </c>
      <c r="S965" s="191" t="s">
        <v>107</v>
      </c>
      <c r="T965" s="189" t="s">
        <v>122</v>
      </c>
      <c r="U965" s="189" t="s">
        <v>112</v>
      </c>
      <c r="V965" s="191">
        <v>60</v>
      </c>
      <c r="W965" s="189" t="s">
        <v>113</v>
      </c>
      <c r="X965" s="191"/>
      <c r="Y965" s="191"/>
      <c r="Z965" s="191"/>
      <c r="AA965" s="903"/>
      <c r="AB965" s="189">
        <v>90</v>
      </c>
      <c r="AC965" s="189">
        <v>10</v>
      </c>
      <c r="AD965" s="929" t="s">
        <v>140</v>
      </c>
      <c r="AE965" s="189" t="s">
        <v>115</v>
      </c>
      <c r="AF965" s="939">
        <v>818</v>
      </c>
      <c r="AG965" s="948">
        <v>83.25</v>
      </c>
      <c r="AH965" s="43">
        <v>0</v>
      </c>
      <c r="AI965" s="44">
        <f t="shared" si="57"/>
        <v>0</v>
      </c>
      <c r="AJ965" s="983"/>
      <c r="AK965" s="963"/>
      <c r="AL965" s="963"/>
      <c r="AM965" s="279" t="s">
        <v>116</v>
      </c>
      <c r="AN965" s="189"/>
      <c r="AO965" s="189"/>
      <c r="AP965" s="236"/>
      <c r="AQ965" s="59"/>
      <c r="AR965" s="59" t="s">
        <v>2769</v>
      </c>
      <c r="AS965" s="59"/>
      <c r="AT965" s="59"/>
      <c r="AU965" s="59"/>
      <c r="AV965" s="482"/>
      <c r="AW965" s="482"/>
      <c r="AX965" s="482"/>
      <c r="AY965" s="470"/>
      <c r="AZ965" s="466" t="s">
        <v>4063</v>
      </c>
      <c r="BA965" s="456">
        <v>22100492</v>
      </c>
      <c r="BB965" s="456"/>
      <c r="BC965" s="224"/>
      <c r="BD965" s="49">
        <v>780</v>
      </c>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row>
    <row r="966" spans="1:258" s="217" customFormat="1" ht="12.95" customHeight="1">
      <c r="A966" s="1155" t="s">
        <v>319</v>
      </c>
      <c r="B966" s="1134"/>
      <c r="C966" s="1134"/>
      <c r="D966" s="1156">
        <v>270002301</v>
      </c>
      <c r="E966" s="1157" t="s">
        <v>4812</v>
      </c>
      <c r="F966" s="1134"/>
      <c r="G966" s="1134"/>
      <c r="H966" s="1157" t="s">
        <v>2766</v>
      </c>
      <c r="I966" s="1157" t="s">
        <v>2767</v>
      </c>
      <c r="J966" s="1158" t="s">
        <v>2768</v>
      </c>
      <c r="K966" s="1156" t="s">
        <v>104</v>
      </c>
      <c r="L966" s="1159"/>
      <c r="M966" s="1159"/>
      <c r="N966" s="1139" t="s">
        <v>106</v>
      </c>
      <c r="O966" s="1160">
        <v>230000000</v>
      </c>
      <c r="P966" s="1160" t="s">
        <v>108</v>
      </c>
      <c r="Q966" s="1161" t="s">
        <v>3130</v>
      </c>
      <c r="R966" s="1137" t="s">
        <v>110</v>
      </c>
      <c r="S966" s="788" t="s">
        <v>107</v>
      </c>
      <c r="T966" s="1133" t="s">
        <v>122</v>
      </c>
      <c r="U966" s="1133" t="s">
        <v>112</v>
      </c>
      <c r="V966" s="1161">
        <v>60</v>
      </c>
      <c r="W966" s="1160" t="s">
        <v>113</v>
      </c>
      <c r="X966" s="1159"/>
      <c r="Y966" s="1159"/>
      <c r="Z966" s="1159"/>
      <c r="AA966" s="1140">
        <v>0</v>
      </c>
      <c r="AB966" s="1141">
        <v>90</v>
      </c>
      <c r="AC966" s="1141">
        <v>10</v>
      </c>
      <c r="AD966" s="1157" t="s">
        <v>140</v>
      </c>
      <c r="AE966" s="1163" t="s">
        <v>115</v>
      </c>
      <c r="AF966" s="1164">
        <v>818</v>
      </c>
      <c r="AG966" s="1165">
        <v>83.25</v>
      </c>
      <c r="AH966" s="1144">
        <v>68098.5</v>
      </c>
      <c r="AI966" s="1144">
        <f t="shared" si="57"/>
        <v>76270.320000000007</v>
      </c>
      <c r="AJ966" s="1145"/>
      <c r="AK966" s="1146"/>
      <c r="AL966" s="1146"/>
      <c r="AM966" s="1166" t="s">
        <v>116</v>
      </c>
      <c r="AN966" s="1167"/>
      <c r="AO966" s="1167"/>
      <c r="AP966" s="1166"/>
      <c r="AQ966" s="1098"/>
      <c r="AR966" s="1092" t="s">
        <v>2769</v>
      </c>
      <c r="AS966" s="1093"/>
      <c r="AT966" s="1093"/>
      <c r="AU966" s="1093"/>
      <c r="AV966" s="1093"/>
      <c r="AW966" s="1093"/>
      <c r="AX966" s="1093"/>
      <c r="AY966" s="1093"/>
      <c r="AZ966" s="1093"/>
      <c r="BA966" s="366"/>
      <c r="BB966" s="366"/>
      <c r="BC966" s="118" t="e">
        <f>VLOOKUP(#REF!,$E$13:$BD$2009,53,0)</f>
        <v>#REF!</v>
      </c>
      <c r="BD966" s="785" t="e">
        <f>BC966+0.5</f>
        <v>#REF!</v>
      </c>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row>
    <row r="967" spans="1:258" s="217" customFormat="1" ht="13.15" customHeight="1">
      <c r="A967" s="370" t="s">
        <v>319</v>
      </c>
      <c r="B967" s="373"/>
      <c r="C967" s="373"/>
      <c r="D967" s="380">
        <v>270011323</v>
      </c>
      <c r="E967" s="381" t="s">
        <v>3720</v>
      </c>
      <c r="F967" s="382">
        <v>22100493</v>
      </c>
      <c r="G967" s="189"/>
      <c r="H967" s="189" t="s">
        <v>2766</v>
      </c>
      <c r="I967" s="189" t="s">
        <v>2767</v>
      </c>
      <c r="J967" s="189" t="s">
        <v>2768</v>
      </c>
      <c r="K967" s="189" t="s">
        <v>104</v>
      </c>
      <c r="L967" s="190" t="s">
        <v>105</v>
      </c>
      <c r="M967" s="189"/>
      <c r="N967" s="191" t="s">
        <v>106</v>
      </c>
      <c r="O967" s="191" t="s">
        <v>107</v>
      </c>
      <c r="P967" s="189" t="s">
        <v>108</v>
      </c>
      <c r="Q967" s="191" t="s">
        <v>1094</v>
      </c>
      <c r="R967" s="189" t="s">
        <v>110</v>
      </c>
      <c r="S967" s="191" t="s">
        <v>107</v>
      </c>
      <c r="T967" s="189" t="s">
        <v>122</v>
      </c>
      <c r="U967" s="189" t="s">
        <v>112</v>
      </c>
      <c r="V967" s="405">
        <v>60</v>
      </c>
      <c r="W967" s="189" t="s">
        <v>113</v>
      </c>
      <c r="X967" s="191"/>
      <c r="Y967" s="191"/>
      <c r="Z967" s="191"/>
      <c r="AA967" s="407"/>
      <c r="AB967" s="409">
        <v>90</v>
      </c>
      <c r="AC967" s="409">
        <v>10</v>
      </c>
      <c r="AD967" s="411" t="s">
        <v>323</v>
      </c>
      <c r="AE967" s="192" t="s">
        <v>115</v>
      </c>
      <c r="AF967" s="417">
        <v>345</v>
      </c>
      <c r="AG967" s="419">
        <v>535.13</v>
      </c>
      <c r="AH967" s="422">
        <v>0</v>
      </c>
      <c r="AI967" s="272">
        <f t="shared" ref="AI967:AI973" si="59">AH967*1.12</f>
        <v>0</v>
      </c>
      <c r="AJ967" s="193"/>
      <c r="AK967" s="193"/>
      <c r="AL967" s="193"/>
      <c r="AM967" s="279" t="s">
        <v>116</v>
      </c>
      <c r="AN967" s="189"/>
      <c r="AO967" s="189"/>
      <c r="AP967" s="236"/>
      <c r="AQ967" s="59"/>
      <c r="AR967" s="59" t="s">
        <v>2770</v>
      </c>
      <c r="AS967" s="59"/>
      <c r="AT967" s="59"/>
      <c r="AU967" s="59"/>
      <c r="AV967" s="87"/>
      <c r="AW967" s="87"/>
      <c r="AX967" s="87"/>
      <c r="AY967" s="87"/>
      <c r="AZ967" s="88"/>
      <c r="BA967" s="168"/>
      <c r="BB967" s="168"/>
      <c r="BC967" s="168"/>
      <c r="BD967" s="49">
        <v>781</v>
      </c>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row>
    <row r="968" spans="1:258" s="217" customFormat="1" ht="12.95" customHeight="1">
      <c r="A968" s="788" t="s">
        <v>319</v>
      </c>
      <c r="B968" s="320"/>
      <c r="C968" s="320"/>
      <c r="D968" s="803">
        <v>270011323</v>
      </c>
      <c r="E968" s="818" t="s">
        <v>4319</v>
      </c>
      <c r="F968" s="830"/>
      <c r="G968" s="320"/>
      <c r="H968" s="189" t="s">
        <v>2766</v>
      </c>
      <c r="I968" s="189" t="s">
        <v>2767</v>
      </c>
      <c r="J968" s="189" t="s">
        <v>2768</v>
      </c>
      <c r="K968" s="189" t="s">
        <v>104</v>
      </c>
      <c r="L968" s="650"/>
      <c r="M968" s="189"/>
      <c r="N968" s="191" t="s">
        <v>106</v>
      </c>
      <c r="O968" s="191" t="s">
        <v>107</v>
      </c>
      <c r="P968" s="189" t="s">
        <v>108</v>
      </c>
      <c r="Q968" s="191" t="s">
        <v>1094</v>
      </c>
      <c r="R968" s="189" t="s">
        <v>110</v>
      </c>
      <c r="S968" s="191" t="s">
        <v>107</v>
      </c>
      <c r="T968" s="189" t="s">
        <v>122</v>
      </c>
      <c r="U968" s="189" t="s">
        <v>112</v>
      </c>
      <c r="V968" s="191">
        <v>60</v>
      </c>
      <c r="W968" s="189" t="s">
        <v>113</v>
      </c>
      <c r="X968" s="191"/>
      <c r="Y968" s="191"/>
      <c r="Z968" s="191"/>
      <c r="AA968" s="903"/>
      <c r="AB968" s="189">
        <v>90</v>
      </c>
      <c r="AC968" s="189">
        <v>10</v>
      </c>
      <c r="AD968" s="929" t="s">
        <v>323</v>
      </c>
      <c r="AE968" s="189" t="s">
        <v>115</v>
      </c>
      <c r="AF968" s="939">
        <v>400</v>
      </c>
      <c r="AG968" s="948">
        <v>535.13</v>
      </c>
      <c r="AH968" s="43">
        <v>0</v>
      </c>
      <c r="AI968" s="44">
        <f t="shared" si="59"/>
        <v>0</v>
      </c>
      <c r="AJ968" s="983"/>
      <c r="AK968" s="963"/>
      <c r="AL968" s="963"/>
      <c r="AM968" s="279" t="s">
        <v>116</v>
      </c>
      <c r="AN968" s="189"/>
      <c r="AO968" s="189"/>
      <c r="AP968" s="236"/>
      <c r="AQ968" s="59"/>
      <c r="AR968" s="59" t="s">
        <v>2770</v>
      </c>
      <c r="AS968" s="59"/>
      <c r="AT968" s="59"/>
      <c r="AU968" s="59"/>
      <c r="AV968" s="482"/>
      <c r="AW968" s="482"/>
      <c r="AX968" s="482"/>
      <c r="AY968" s="470"/>
      <c r="AZ968" s="466" t="s">
        <v>4064</v>
      </c>
      <c r="BA968" s="456">
        <v>22100493</v>
      </c>
      <c r="BB968" s="456"/>
      <c r="BC968" s="224"/>
      <c r="BD968" s="49">
        <v>782</v>
      </c>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row>
    <row r="969" spans="1:258" s="217" customFormat="1" ht="12.95" customHeight="1">
      <c r="A969" s="1155" t="s">
        <v>319</v>
      </c>
      <c r="B969" s="1134"/>
      <c r="C969" s="1134"/>
      <c r="D969" s="1156">
        <v>270011323</v>
      </c>
      <c r="E969" s="1157" t="s">
        <v>4811</v>
      </c>
      <c r="F969" s="1134"/>
      <c r="G969" s="1134"/>
      <c r="H969" s="1157" t="s">
        <v>2766</v>
      </c>
      <c r="I969" s="1157" t="s">
        <v>2767</v>
      </c>
      <c r="J969" s="1158" t="s">
        <v>2768</v>
      </c>
      <c r="K969" s="1156" t="s">
        <v>104</v>
      </c>
      <c r="L969" s="1159"/>
      <c r="M969" s="1159"/>
      <c r="N969" s="1139" t="s">
        <v>106</v>
      </c>
      <c r="O969" s="1160">
        <v>230000000</v>
      </c>
      <c r="P969" s="1160" t="s">
        <v>108</v>
      </c>
      <c r="Q969" s="1161" t="s">
        <v>3130</v>
      </c>
      <c r="R969" s="1137" t="s">
        <v>110</v>
      </c>
      <c r="S969" s="788" t="s">
        <v>107</v>
      </c>
      <c r="T969" s="1133" t="s">
        <v>122</v>
      </c>
      <c r="U969" s="1133" t="s">
        <v>112</v>
      </c>
      <c r="V969" s="1161">
        <v>60</v>
      </c>
      <c r="W969" s="1160" t="s">
        <v>113</v>
      </c>
      <c r="X969" s="1159"/>
      <c r="Y969" s="1159"/>
      <c r="Z969" s="1159"/>
      <c r="AA969" s="1140">
        <v>0</v>
      </c>
      <c r="AB969" s="1141">
        <v>90</v>
      </c>
      <c r="AC969" s="1141">
        <v>10</v>
      </c>
      <c r="AD969" s="1162" t="s">
        <v>323</v>
      </c>
      <c r="AE969" s="1163" t="s">
        <v>115</v>
      </c>
      <c r="AF969" s="1164">
        <v>400</v>
      </c>
      <c r="AG969" s="1165">
        <v>535.13</v>
      </c>
      <c r="AH969" s="1144">
        <v>214052</v>
      </c>
      <c r="AI969" s="1144">
        <f t="shared" si="59"/>
        <v>239738.24000000002</v>
      </c>
      <c r="AJ969" s="1145"/>
      <c r="AK969" s="1146"/>
      <c r="AL969" s="1146"/>
      <c r="AM969" s="1166" t="s">
        <v>116</v>
      </c>
      <c r="AN969" s="1167"/>
      <c r="AO969" s="1167"/>
      <c r="AP969" s="1166"/>
      <c r="AQ969" s="1098"/>
      <c r="AR969" s="1092" t="s">
        <v>2770</v>
      </c>
      <c r="AS969" s="1093"/>
      <c r="AT969" s="1093"/>
      <c r="AU969" s="1093"/>
      <c r="AV969" s="1093"/>
      <c r="AW969" s="1093"/>
      <c r="AX969" s="1093"/>
      <c r="AY969" s="1093"/>
      <c r="AZ969" s="1093"/>
      <c r="BA969" s="366"/>
      <c r="BB969" s="366"/>
      <c r="BC969" s="118" t="e">
        <f>VLOOKUP(#REF!,$E$13:$BD$2009,53,0)</f>
        <v>#REF!</v>
      </c>
      <c r="BD969" s="785" t="e">
        <f>BC969+0.5</f>
        <v>#REF!</v>
      </c>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row>
    <row r="970" spans="1:258" s="217" customFormat="1" ht="12.95" customHeight="1">
      <c r="A970" s="370" t="s">
        <v>980</v>
      </c>
      <c r="B970" s="373"/>
      <c r="C970" s="373"/>
      <c r="D970" s="380">
        <v>230001025</v>
      </c>
      <c r="E970" s="381" t="s">
        <v>3721</v>
      </c>
      <c r="F970" s="382">
        <v>22100434</v>
      </c>
      <c r="G970" s="189"/>
      <c r="H970" s="189" t="s">
        <v>2771</v>
      </c>
      <c r="I970" s="189" t="s">
        <v>2772</v>
      </c>
      <c r="J970" s="189" t="s">
        <v>2773</v>
      </c>
      <c r="K970" s="189" t="s">
        <v>104</v>
      </c>
      <c r="L970" s="190" t="s">
        <v>105</v>
      </c>
      <c r="M970" s="189"/>
      <c r="N970" s="191" t="s">
        <v>106</v>
      </c>
      <c r="O970" s="191" t="s">
        <v>107</v>
      </c>
      <c r="P970" s="189" t="s">
        <v>108</v>
      </c>
      <c r="Q970" s="191" t="s">
        <v>1094</v>
      </c>
      <c r="R970" s="189" t="s">
        <v>110</v>
      </c>
      <c r="S970" s="191" t="s">
        <v>107</v>
      </c>
      <c r="T970" s="189" t="s">
        <v>122</v>
      </c>
      <c r="U970" s="189" t="s">
        <v>112</v>
      </c>
      <c r="V970" s="405">
        <v>60</v>
      </c>
      <c r="W970" s="189" t="s">
        <v>113</v>
      </c>
      <c r="X970" s="191"/>
      <c r="Y970" s="191"/>
      <c r="Z970" s="191"/>
      <c r="AA970" s="407"/>
      <c r="AB970" s="409">
        <v>90</v>
      </c>
      <c r="AC970" s="409">
        <v>10</v>
      </c>
      <c r="AD970" s="411" t="s">
        <v>129</v>
      </c>
      <c r="AE970" s="192" t="s">
        <v>115</v>
      </c>
      <c r="AF970" s="417">
        <v>10</v>
      </c>
      <c r="AG970" s="419">
        <v>11700</v>
      </c>
      <c r="AH970" s="43">
        <v>0</v>
      </c>
      <c r="AI970" s="44">
        <f t="shared" si="59"/>
        <v>0</v>
      </c>
      <c r="AJ970" s="193"/>
      <c r="AK970" s="193"/>
      <c r="AL970" s="193"/>
      <c r="AM970" s="279" t="s">
        <v>116</v>
      </c>
      <c r="AN970" s="189"/>
      <c r="AO970" s="189"/>
      <c r="AP970" s="236"/>
      <c r="AQ970" s="59"/>
      <c r="AR970" s="59" t="s">
        <v>2774</v>
      </c>
      <c r="AS970" s="59"/>
      <c r="AT970" s="59"/>
      <c r="AU970" s="59"/>
      <c r="AV970" s="87"/>
      <c r="AW970" s="87"/>
      <c r="AX970" s="87"/>
      <c r="AY970" s="87"/>
      <c r="AZ970" s="88"/>
      <c r="BA970" s="168"/>
      <c r="BB970" s="168"/>
      <c r="BC970" s="168"/>
      <c r="BD970" s="49">
        <v>783</v>
      </c>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row>
    <row r="971" spans="1:258" s="217" customFormat="1" ht="12.95" customHeight="1">
      <c r="A971" s="1168" t="s">
        <v>980</v>
      </c>
      <c r="B971" s="1134"/>
      <c r="C971" s="1134"/>
      <c r="D971" s="398">
        <v>230001025</v>
      </c>
      <c r="E971" s="1169" t="s">
        <v>4922</v>
      </c>
      <c r="F971" s="1134"/>
      <c r="G971" s="1134"/>
      <c r="H971" s="1136" t="s">
        <v>2771</v>
      </c>
      <c r="I971" s="1136" t="s">
        <v>2772</v>
      </c>
      <c r="J971" s="1136" t="s">
        <v>2773</v>
      </c>
      <c r="K971" s="1137" t="s">
        <v>104</v>
      </c>
      <c r="L971" s="382"/>
      <c r="M971" s="1137"/>
      <c r="N971" s="1139" t="s">
        <v>106</v>
      </c>
      <c r="O971" s="788" t="s">
        <v>107</v>
      </c>
      <c r="P971" s="1136" t="s">
        <v>108</v>
      </c>
      <c r="Q971" s="788" t="s">
        <v>2140</v>
      </c>
      <c r="R971" s="1137" t="s">
        <v>110</v>
      </c>
      <c r="S971" s="788" t="s">
        <v>107</v>
      </c>
      <c r="T971" s="1136" t="s">
        <v>122</v>
      </c>
      <c r="U971" s="1136" t="s">
        <v>112</v>
      </c>
      <c r="V971" s="788">
        <v>60</v>
      </c>
      <c r="W971" s="1136" t="s">
        <v>113</v>
      </c>
      <c r="X971" s="788"/>
      <c r="Y971" s="788"/>
      <c r="Z971" s="788"/>
      <c r="AA971" s="1140">
        <v>0</v>
      </c>
      <c r="AB971" s="1141">
        <v>90</v>
      </c>
      <c r="AC971" s="1141">
        <v>10</v>
      </c>
      <c r="AD971" s="1142" t="s">
        <v>129</v>
      </c>
      <c r="AE971" s="1143" t="s">
        <v>115</v>
      </c>
      <c r="AF971" s="667">
        <v>10</v>
      </c>
      <c r="AG971" s="667">
        <v>11700</v>
      </c>
      <c r="AH971" s="1144">
        <v>117000</v>
      </c>
      <c r="AI971" s="1144">
        <f t="shared" si="59"/>
        <v>131040.00000000001</v>
      </c>
      <c r="AJ971" s="1145"/>
      <c r="AK971" s="1146"/>
      <c r="AL971" s="1146"/>
      <c r="AM971" s="1147" t="s">
        <v>116</v>
      </c>
      <c r="AN971" s="1136"/>
      <c r="AO971" s="1136"/>
      <c r="AP971" s="1148"/>
      <c r="AQ971" s="741"/>
      <c r="AR971" s="741" t="s">
        <v>2774</v>
      </c>
      <c r="AS971" s="741"/>
      <c r="AT971" s="741"/>
      <c r="AU971" s="741"/>
      <c r="AV971" s="741"/>
      <c r="AW971" s="741"/>
      <c r="AX971" s="741"/>
      <c r="AY971" s="466" t="s">
        <v>105</v>
      </c>
      <c r="AZ971" s="466" t="s">
        <v>64</v>
      </c>
      <c r="BA971" s="366"/>
      <c r="BB971" s="366"/>
      <c r="BC971" s="118" t="e">
        <f>VLOOKUP(#REF!,$E$13:$BD$2009,53,0)</f>
        <v>#REF!</v>
      </c>
      <c r="BD971" s="785" t="e">
        <f>BC971+0.5</f>
        <v>#REF!</v>
      </c>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row>
    <row r="972" spans="1:258" s="217" customFormat="1" ht="12.95" customHeight="1">
      <c r="A972" s="370" t="s">
        <v>980</v>
      </c>
      <c r="B972" s="373"/>
      <c r="C972" s="373"/>
      <c r="D972" s="380">
        <v>230000370</v>
      </c>
      <c r="E972" s="381" t="s">
        <v>1216</v>
      </c>
      <c r="F972" s="382">
        <v>22100370</v>
      </c>
      <c r="G972" s="189"/>
      <c r="H972" s="189" t="s">
        <v>2775</v>
      </c>
      <c r="I972" s="189" t="s">
        <v>2776</v>
      </c>
      <c r="J972" s="189" t="s">
        <v>2777</v>
      </c>
      <c r="K972" s="189" t="s">
        <v>104</v>
      </c>
      <c r="L972" s="190" t="s">
        <v>105</v>
      </c>
      <c r="M972" s="189" t="s">
        <v>121</v>
      </c>
      <c r="N972" s="191" t="s">
        <v>83</v>
      </c>
      <c r="O972" s="191" t="s">
        <v>107</v>
      </c>
      <c r="P972" s="189" t="s">
        <v>108</v>
      </c>
      <c r="Q972" s="191" t="s">
        <v>1094</v>
      </c>
      <c r="R972" s="189" t="s">
        <v>110</v>
      </c>
      <c r="S972" s="191" t="s">
        <v>107</v>
      </c>
      <c r="T972" s="189" t="s">
        <v>122</v>
      </c>
      <c r="U972" s="189" t="s">
        <v>112</v>
      </c>
      <c r="V972" s="405">
        <v>60</v>
      </c>
      <c r="W972" s="189" t="s">
        <v>113</v>
      </c>
      <c r="X972" s="191"/>
      <c r="Y972" s="191"/>
      <c r="Z972" s="191"/>
      <c r="AA972" s="407">
        <v>30</v>
      </c>
      <c r="AB972" s="409">
        <v>60</v>
      </c>
      <c r="AC972" s="409">
        <v>10</v>
      </c>
      <c r="AD972" s="411" t="s">
        <v>179</v>
      </c>
      <c r="AE972" s="192" t="s">
        <v>115</v>
      </c>
      <c r="AF972" s="417">
        <v>94.75</v>
      </c>
      <c r="AG972" s="419">
        <v>10000</v>
      </c>
      <c r="AH972" s="43">
        <v>0</v>
      </c>
      <c r="AI972" s="44">
        <f t="shared" si="59"/>
        <v>0</v>
      </c>
      <c r="AJ972" s="193"/>
      <c r="AK972" s="193"/>
      <c r="AL972" s="193"/>
      <c r="AM972" s="279" t="s">
        <v>116</v>
      </c>
      <c r="AN972" s="189"/>
      <c r="AO972" s="189"/>
      <c r="AP972" s="236"/>
      <c r="AQ972" s="59"/>
      <c r="AR972" s="59" t="s">
        <v>2778</v>
      </c>
      <c r="AS972" s="59"/>
      <c r="AT972" s="59"/>
      <c r="AU972" s="59"/>
      <c r="AV972" s="87"/>
      <c r="AW972" s="87"/>
      <c r="AX972" s="87"/>
      <c r="AY972" s="87"/>
      <c r="AZ972" s="88"/>
      <c r="BA972" s="168"/>
      <c r="BB972" s="168"/>
      <c r="BC972" s="168"/>
      <c r="BD972" s="49">
        <v>784</v>
      </c>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row>
    <row r="973" spans="1:258" s="217" customFormat="1" ht="12.75" customHeight="1">
      <c r="A973" s="1168" t="s">
        <v>980</v>
      </c>
      <c r="B973" s="1134"/>
      <c r="C973" s="1134"/>
      <c r="D973" s="398">
        <v>230000370</v>
      </c>
      <c r="E973" s="1169" t="s">
        <v>4923</v>
      </c>
      <c r="F973" s="1134"/>
      <c r="G973" s="1134"/>
      <c r="H973" s="1136" t="s">
        <v>2775</v>
      </c>
      <c r="I973" s="1136" t="s">
        <v>2776</v>
      </c>
      <c r="J973" s="1136" t="s">
        <v>2777</v>
      </c>
      <c r="K973" s="1137" t="s">
        <v>104</v>
      </c>
      <c r="L973" s="382"/>
      <c r="M973" s="1137" t="s">
        <v>121</v>
      </c>
      <c r="N973" s="380" t="s">
        <v>83</v>
      </c>
      <c r="O973" s="788" t="s">
        <v>107</v>
      </c>
      <c r="P973" s="1136" t="s">
        <v>108</v>
      </c>
      <c r="Q973" s="788" t="s">
        <v>2156</v>
      </c>
      <c r="R973" s="1137" t="s">
        <v>110</v>
      </c>
      <c r="S973" s="788" t="s">
        <v>107</v>
      </c>
      <c r="T973" s="1136" t="s">
        <v>122</v>
      </c>
      <c r="U973" s="1136" t="s">
        <v>112</v>
      </c>
      <c r="V973" s="788">
        <v>60</v>
      </c>
      <c r="W973" s="1136" t="s">
        <v>113</v>
      </c>
      <c r="X973" s="788"/>
      <c r="Y973" s="788"/>
      <c r="Z973" s="788"/>
      <c r="AA973" s="1137">
        <v>30</v>
      </c>
      <c r="AB973" s="1137">
        <v>60</v>
      </c>
      <c r="AC973" s="1137">
        <v>10</v>
      </c>
      <c r="AD973" s="1142" t="s">
        <v>179</v>
      </c>
      <c r="AE973" s="1143" t="s">
        <v>115</v>
      </c>
      <c r="AF973" s="667">
        <v>250.33</v>
      </c>
      <c r="AG973" s="667">
        <v>10000</v>
      </c>
      <c r="AH973" s="1144">
        <v>2503300</v>
      </c>
      <c r="AI973" s="1144">
        <f t="shared" si="59"/>
        <v>2803696.0000000005</v>
      </c>
      <c r="AJ973" s="1145"/>
      <c r="AK973" s="1146"/>
      <c r="AL973" s="1146"/>
      <c r="AM973" s="1147" t="s">
        <v>116</v>
      </c>
      <c r="AN973" s="1136"/>
      <c r="AO973" s="1136"/>
      <c r="AP973" s="1148"/>
      <c r="AQ973" s="741"/>
      <c r="AR973" s="741" t="s">
        <v>2778</v>
      </c>
      <c r="AS973" s="741"/>
      <c r="AT973" s="741"/>
      <c r="AU973" s="741"/>
      <c r="AV973" s="741"/>
      <c r="AW973" s="741"/>
      <c r="AX973" s="741"/>
      <c r="AY973" s="466" t="s">
        <v>105</v>
      </c>
      <c r="AZ973" s="466" t="s">
        <v>4023</v>
      </c>
      <c r="BA973" s="366"/>
      <c r="BB973" s="366"/>
      <c r="BC973" s="118" t="e">
        <f>VLOOKUP(#REF!,$E$13:$BD$2009,53,0)</f>
        <v>#REF!</v>
      </c>
      <c r="BD973" s="785" t="e">
        <f>BC973+0.5</f>
        <v>#REF!</v>
      </c>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row>
    <row r="974" spans="1:258" s="217" customFormat="1" ht="12.95" customHeight="1">
      <c r="A974" s="370" t="s">
        <v>333</v>
      </c>
      <c r="B974" s="373"/>
      <c r="C974" s="373"/>
      <c r="D974" s="380">
        <v>210033834</v>
      </c>
      <c r="E974" s="381" t="s">
        <v>1253</v>
      </c>
      <c r="F974" s="382">
        <v>22100604</v>
      </c>
      <c r="G974" s="241"/>
      <c r="H974" s="241" t="s">
        <v>2779</v>
      </c>
      <c r="I974" s="63" t="s">
        <v>2780</v>
      </c>
      <c r="J974" s="241" t="s">
        <v>2781</v>
      </c>
      <c r="K974" s="241" t="s">
        <v>104</v>
      </c>
      <c r="L974" s="190"/>
      <c r="M974" s="241"/>
      <c r="N974" s="653" t="s">
        <v>106</v>
      </c>
      <c r="O974" s="653" t="s">
        <v>107</v>
      </c>
      <c r="P974" s="241" t="s">
        <v>108</v>
      </c>
      <c r="Q974" s="463" t="s">
        <v>1094</v>
      </c>
      <c r="R974" s="241" t="s">
        <v>110</v>
      </c>
      <c r="S974" s="653" t="s">
        <v>107</v>
      </c>
      <c r="T974" s="241" t="s">
        <v>122</v>
      </c>
      <c r="U974" s="241" t="s">
        <v>112</v>
      </c>
      <c r="V974" s="653">
        <v>60</v>
      </c>
      <c r="W974" s="63" t="s">
        <v>113</v>
      </c>
      <c r="X974" s="653"/>
      <c r="Y974" s="653"/>
      <c r="Z974" s="653"/>
      <c r="AA974" s="663"/>
      <c r="AB974" s="664">
        <v>90</v>
      </c>
      <c r="AC974" s="664">
        <v>10</v>
      </c>
      <c r="AD974" s="414" t="s">
        <v>364</v>
      </c>
      <c r="AE974" s="241" t="s">
        <v>115</v>
      </c>
      <c r="AF974" s="666">
        <v>1</v>
      </c>
      <c r="AG974" s="668">
        <v>2127500</v>
      </c>
      <c r="AH974" s="422">
        <v>0</v>
      </c>
      <c r="AI974" s="272">
        <v>0</v>
      </c>
      <c r="AJ974" s="193"/>
      <c r="AK974" s="193"/>
      <c r="AL974" s="193"/>
      <c r="AM974" s="681" t="s">
        <v>116</v>
      </c>
      <c r="AN974" s="241"/>
      <c r="AO974" s="241"/>
      <c r="AP974" s="687"/>
      <c r="AQ974" s="157"/>
      <c r="AR974" s="37" t="s">
        <v>2782</v>
      </c>
      <c r="AS974" s="157"/>
      <c r="AT974" s="157"/>
      <c r="AU974" s="157"/>
      <c r="AV974" s="87"/>
      <c r="AW974" s="87"/>
      <c r="AX974" s="87"/>
      <c r="AY974" s="37" t="s">
        <v>3918</v>
      </c>
      <c r="AZ974" s="41" t="s">
        <v>3956</v>
      </c>
      <c r="BA974" s="168"/>
      <c r="BB974" s="168"/>
      <c r="BC974" s="168"/>
      <c r="BD974" s="49">
        <v>785</v>
      </c>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row>
    <row r="975" spans="1:258" s="359" customFormat="1" ht="12.95" customHeight="1">
      <c r="A975" s="73" t="s">
        <v>333</v>
      </c>
      <c r="B975" s="228"/>
      <c r="C975" s="228"/>
      <c r="D975" s="143">
        <v>210034862</v>
      </c>
      <c r="E975" s="231" t="s">
        <v>1254</v>
      </c>
      <c r="F975" s="233">
        <v>22100605</v>
      </c>
      <c r="G975" s="157"/>
      <c r="H975" s="157" t="s">
        <v>2779</v>
      </c>
      <c r="I975" s="37" t="s">
        <v>2780</v>
      </c>
      <c r="J975" s="157" t="s">
        <v>2781</v>
      </c>
      <c r="K975" s="157" t="s">
        <v>104</v>
      </c>
      <c r="L975" s="158"/>
      <c r="M975" s="157"/>
      <c r="N975" s="159" t="s">
        <v>106</v>
      </c>
      <c r="O975" s="159" t="s">
        <v>107</v>
      </c>
      <c r="P975" s="157" t="s">
        <v>108</v>
      </c>
      <c r="Q975" s="194" t="s">
        <v>1094</v>
      </c>
      <c r="R975" s="157" t="s">
        <v>110</v>
      </c>
      <c r="S975" s="159" t="s">
        <v>107</v>
      </c>
      <c r="T975" s="157" t="s">
        <v>122</v>
      </c>
      <c r="U975" s="157" t="s">
        <v>112</v>
      </c>
      <c r="V975" s="159">
        <v>60</v>
      </c>
      <c r="W975" s="37" t="s">
        <v>113</v>
      </c>
      <c r="X975" s="159"/>
      <c r="Y975" s="159"/>
      <c r="Z975" s="159"/>
      <c r="AA975" s="160"/>
      <c r="AB975" s="161">
        <v>90</v>
      </c>
      <c r="AC975" s="161">
        <v>10</v>
      </c>
      <c r="AD975" s="162" t="s">
        <v>364</v>
      </c>
      <c r="AE975" s="157" t="s">
        <v>115</v>
      </c>
      <c r="AF975" s="163">
        <v>2</v>
      </c>
      <c r="AG975" s="92">
        <v>701500</v>
      </c>
      <c r="AH975" s="43">
        <v>0</v>
      </c>
      <c r="AI975" s="44">
        <v>0</v>
      </c>
      <c r="AJ975" s="166"/>
      <c r="AK975" s="166"/>
      <c r="AL975" s="166"/>
      <c r="AM975" s="167" t="s">
        <v>116</v>
      </c>
      <c r="AN975" s="157"/>
      <c r="AO975" s="157"/>
      <c r="AP975" s="157"/>
      <c r="AQ975" s="157"/>
      <c r="AR975" s="37" t="s">
        <v>2783</v>
      </c>
      <c r="AS975" s="157"/>
      <c r="AT975" s="157"/>
      <c r="AU975" s="157"/>
      <c r="AV975" s="87"/>
      <c r="AW975" s="87"/>
      <c r="AX975" s="87"/>
      <c r="AY975" s="37" t="s">
        <v>3918</v>
      </c>
      <c r="AZ975" s="41" t="s">
        <v>3956</v>
      </c>
      <c r="BA975" s="168"/>
      <c r="BB975" s="168"/>
      <c r="BC975" s="168"/>
      <c r="BD975" s="49">
        <v>786</v>
      </c>
    </row>
    <row r="976" spans="1:258" s="217" customFormat="1" ht="12.95" customHeight="1">
      <c r="A976" s="370" t="s">
        <v>333</v>
      </c>
      <c r="B976" s="373"/>
      <c r="C976" s="373"/>
      <c r="D976" s="380">
        <v>210033835</v>
      </c>
      <c r="E976" s="381" t="s">
        <v>1251</v>
      </c>
      <c r="F976" s="382">
        <v>22100602</v>
      </c>
      <c r="G976" s="235"/>
      <c r="H976" s="235" t="s">
        <v>2784</v>
      </c>
      <c r="I976" s="254" t="s">
        <v>2780</v>
      </c>
      <c r="J976" s="235" t="s">
        <v>2785</v>
      </c>
      <c r="K976" s="235" t="s">
        <v>104</v>
      </c>
      <c r="L976" s="190"/>
      <c r="M976" s="235"/>
      <c r="N976" s="258" t="s">
        <v>106</v>
      </c>
      <c r="O976" s="258" t="s">
        <v>107</v>
      </c>
      <c r="P976" s="235" t="s">
        <v>108</v>
      </c>
      <c r="Q976" s="656" t="s">
        <v>1094</v>
      </c>
      <c r="R976" s="235" t="s">
        <v>110</v>
      </c>
      <c r="S976" s="258" t="s">
        <v>107</v>
      </c>
      <c r="T976" s="235" t="s">
        <v>122</v>
      </c>
      <c r="U976" s="235" t="s">
        <v>112</v>
      </c>
      <c r="V976" s="258">
        <v>60</v>
      </c>
      <c r="W976" s="254" t="s">
        <v>113</v>
      </c>
      <c r="X976" s="258"/>
      <c r="Y976" s="258"/>
      <c r="Z976" s="258"/>
      <c r="AA976" s="263"/>
      <c r="AB976" s="264">
        <v>90</v>
      </c>
      <c r="AC976" s="264">
        <v>10</v>
      </c>
      <c r="AD976" s="266" t="s">
        <v>364</v>
      </c>
      <c r="AE976" s="235" t="s">
        <v>115</v>
      </c>
      <c r="AF976" s="268">
        <v>3</v>
      </c>
      <c r="AG976" s="269">
        <v>1403000</v>
      </c>
      <c r="AH976" s="322">
        <f t="shared" ref="AH976:AH983" si="60">AF976*AG976</f>
        <v>4209000</v>
      </c>
      <c r="AI976" s="427">
        <f t="shared" ref="AI976:AI1009" si="61">AH976*1.12</f>
        <v>4714080</v>
      </c>
      <c r="AJ976" s="193"/>
      <c r="AK976" s="193"/>
      <c r="AL976" s="193"/>
      <c r="AM976" s="434" t="s">
        <v>116</v>
      </c>
      <c r="AN976" s="235"/>
      <c r="AO976" s="235"/>
      <c r="AP976" s="385"/>
      <c r="AQ976" s="169"/>
      <c r="AR976" s="169" t="s">
        <v>2786</v>
      </c>
      <c r="AS976" s="169"/>
      <c r="AT976" s="169"/>
      <c r="AU976" s="169"/>
      <c r="AV976" s="87"/>
      <c r="AW976" s="87"/>
      <c r="AX976" s="87"/>
      <c r="AY976" s="87"/>
      <c r="AZ976" s="88"/>
      <c r="BA976" s="168"/>
      <c r="BB976" s="168"/>
      <c r="BC976" s="168"/>
      <c r="BD976" s="49">
        <v>787</v>
      </c>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row>
    <row r="977" spans="1:258" s="217" customFormat="1" ht="13.15" customHeight="1">
      <c r="A977" s="370" t="s">
        <v>333</v>
      </c>
      <c r="B977" s="373"/>
      <c r="C977" s="373"/>
      <c r="D977" s="380">
        <v>210033836</v>
      </c>
      <c r="E977" s="381" t="s">
        <v>1252</v>
      </c>
      <c r="F977" s="382">
        <v>22100603</v>
      </c>
      <c r="G977" s="235"/>
      <c r="H977" s="235" t="s">
        <v>2784</v>
      </c>
      <c r="I977" s="254" t="s">
        <v>2780</v>
      </c>
      <c r="J977" s="235" t="s">
        <v>2785</v>
      </c>
      <c r="K977" s="235" t="s">
        <v>104</v>
      </c>
      <c r="L977" s="190"/>
      <c r="M977" s="235"/>
      <c r="N977" s="258" t="s">
        <v>106</v>
      </c>
      <c r="O977" s="258" t="s">
        <v>107</v>
      </c>
      <c r="P977" s="235" t="s">
        <v>108</v>
      </c>
      <c r="Q977" s="656" t="s">
        <v>1094</v>
      </c>
      <c r="R977" s="235" t="s">
        <v>110</v>
      </c>
      <c r="S977" s="258" t="s">
        <v>107</v>
      </c>
      <c r="T977" s="235" t="s">
        <v>122</v>
      </c>
      <c r="U977" s="235" t="s">
        <v>112</v>
      </c>
      <c r="V977" s="258">
        <v>60</v>
      </c>
      <c r="W977" s="254" t="s">
        <v>113</v>
      </c>
      <c r="X977" s="258"/>
      <c r="Y977" s="258"/>
      <c r="Z977" s="258"/>
      <c r="AA977" s="263"/>
      <c r="AB977" s="264">
        <v>90</v>
      </c>
      <c r="AC977" s="264">
        <v>10</v>
      </c>
      <c r="AD977" s="266" t="s">
        <v>364</v>
      </c>
      <c r="AE977" s="235" t="s">
        <v>115</v>
      </c>
      <c r="AF977" s="268">
        <v>1</v>
      </c>
      <c r="AG977" s="269">
        <v>1403000</v>
      </c>
      <c r="AH977" s="322">
        <f t="shared" si="60"/>
        <v>1403000</v>
      </c>
      <c r="AI977" s="427">
        <f t="shared" si="61"/>
        <v>1571360.0000000002</v>
      </c>
      <c r="AJ977" s="193"/>
      <c r="AK977" s="193"/>
      <c r="AL977" s="193"/>
      <c r="AM977" s="434" t="s">
        <v>116</v>
      </c>
      <c r="AN977" s="235"/>
      <c r="AO977" s="235"/>
      <c r="AP977" s="385"/>
      <c r="AQ977" s="169"/>
      <c r="AR977" s="169" t="s">
        <v>2787</v>
      </c>
      <c r="AS977" s="169"/>
      <c r="AT977" s="169"/>
      <c r="AU977" s="169"/>
      <c r="AV977" s="87"/>
      <c r="AW977" s="87"/>
      <c r="AX977" s="87"/>
      <c r="AY977" s="87"/>
      <c r="AZ977" s="88"/>
      <c r="BA977" s="168"/>
      <c r="BB977" s="168"/>
      <c r="BC977" s="168"/>
      <c r="BD977" s="49">
        <v>788</v>
      </c>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row>
    <row r="978" spans="1:258" s="217" customFormat="1" ht="12.95" customHeight="1">
      <c r="A978" s="370" t="s">
        <v>333</v>
      </c>
      <c r="B978" s="373"/>
      <c r="C978" s="373"/>
      <c r="D978" s="380">
        <v>210032265</v>
      </c>
      <c r="E978" s="381" t="s">
        <v>1539</v>
      </c>
      <c r="F978" s="382">
        <v>22100606</v>
      </c>
      <c r="G978" s="241"/>
      <c r="H978" s="241" t="s">
        <v>2788</v>
      </c>
      <c r="I978" s="63" t="s">
        <v>2789</v>
      </c>
      <c r="J978" s="241" t="s">
        <v>2790</v>
      </c>
      <c r="K978" s="241" t="s">
        <v>104</v>
      </c>
      <c r="L978" s="190"/>
      <c r="M978" s="241"/>
      <c r="N978" s="653" t="s">
        <v>106</v>
      </c>
      <c r="O978" s="653" t="s">
        <v>107</v>
      </c>
      <c r="P978" s="241" t="s">
        <v>108</v>
      </c>
      <c r="Q978" s="463" t="s">
        <v>1094</v>
      </c>
      <c r="R978" s="241" t="s">
        <v>110</v>
      </c>
      <c r="S978" s="653" t="s">
        <v>107</v>
      </c>
      <c r="T978" s="241" t="s">
        <v>122</v>
      </c>
      <c r="U978" s="241" t="s">
        <v>112</v>
      </c>
      <c r="V978" s="653">
        <v>60</v>
      </c>
      <c r="W978" s="63" t="s">
        <v>113</v>
      </c>
      <c r="X978" s="653"/>
      <c r="Y978" s="653"/>
      <c r="Z978" s="653"/>
      <c r="AA978" s="663"/>
      <c r="AB978" s="664">
        <v>90</v>
      </c>
      <c r="AC978" s="664">
        <v>10</v>
      </c>
      <c r="AD978" s="414" t="s">
        <v>129</v>
      </c>
      <c r="AE978" s="241" t="s">
        <v>115</v>
      </c>
      <c r="AF978" s="666">
        <v>30</v>
      </c>
      <c r="AG978" s="668">
        <v>1948.21</v>
      </c>
      <c r="AH978" s="322">
        <f t="shared" si="60"/>
        <v>58446.3</v>
      </c>
      <c r="AI978" s="427">
        <f t="shared" si="61"/>
        <v>65459.856000000007</v>
      </c>
      <c r="AJ978" s="193"/>
      <c r="AK978" s="193"/>
      <c r="AL978" s="193"/>
      <c r="AM978" s="681" t="s">
        <v>116</v>
      </c>
      <c r="AN978" s="241"/>
      <c r="AO978" s="241"/>
      <c r="AP978" s="687"/>
      <c r="AQ978" s="157"/>
      <c r="AR978" s="37" t="s">
        <v>2791</v>
      </c>
      <c r="AS978" s="157"/>
      <c r="AT978" s="157"/>
      <c r="AU978" s="157"/>
      <c r="AV978" s="87"/>
      <c r="AW978" s="87"/>
      <c r="AX978" s="87"/>
      <c r="AY978" s="87"/>
      <c r="AZ978" s="88"/>
      <c r="BA978" s="168"/>
      <c r="BB978" s="168"/>
      <c r="BC978" s="168"/>
      <c r="BD978" s="49">
        <v>789</v>
      </c>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row>
    <row r="979" spans="1:258" s="217" customFormat="1" ht="13.15" customHeight="1">
      <c r="A979" s="370" t="s">
        <v>333</v>
      </c>
      <c r="B979" s="373"/>
      <c r="C979" s="373"/>
      <c r="D979" s="380">
        <v>210036427</v>
      </c>
      <c r="E979" s="381" t="s">
        <v>1394</v>
      </c>
      <c r="F979" s="382">
        <v>22100607</v>
      </c>
      <c r="G979" s="235"/>
      <c r="H979" s="235" t="s">
        <v>2792</v>
      </c>
      <c r="I979" s="254" t="s">
        <v>2793</v>
      </c>
      <c r="J979" s="235" t="s">
        <v>2794</v>
      </c>
      <c r="K979" s="235" t="s">
        <v>104</v>
      </c>
      <c r="L979" s="190" t="s">
        <v>927</v>
      </c>
      <c r="M979" s="235"/>
      <c r="N979" s="258" t="s">
        <v>106</v>
      </c>
      <c r="O979" s="258" t="s">
        <v>107</v>
      </c>
      <c r="P979" s="235" t="s">
        <v>108</v>
      </c>
      <c r="Q979" s="656" t="s">
        <v>1094</v>
      </c>
      <c r="R979" s="235" t="s">
        <v>110</v>
      </c>
      <c r="S979" s="258" t="s">
        <v>107</v>
      </c>
      <c r="T979" s="235" t="s">
        <v>122</v>
      </c>
      <c r="U979" s="235" t="s">
        <v>112</v>
      </c>
      <c r="V979" s="258">
        <v>60</v>
      </c>
      <c r="W979" s="254" t="s">
        <v>113</v>
      </c>
      <c r="X979" s="258"/>
      <c r="Y979" s="258"/>
      <c r="Z979" s="258"/>
      <c r="AA979" s="263"/>
      <c r="AB979" s="264">
        <v>90</v>
      </c>
      <c r="AC979" s="264">
        <v>10</v>
      </c>
      <c r="AD979" s="266" t="s">
        <v>129</v>
      </c>
      <c r="AE979" s="235" t="s">
        <v>115</v>
      </c>
      <c r="AF979" s="268">
        <v>20</v>
      </c>
      <c r="AG979" s="269">
        <v>390.71</v>
      </c>
      <c r="AH979" s="322">
        <f t="shared" si="60"/>
        <v>7814.2</v>
      </c>
      <c r="AI979" s="427">
        <f t="shared" si="61"/>
        <v>8751.9040000000005</v>
      </c>
      <c r="AJ979" s="193"/>
      <c r="AK979" s="193"/>
      <c r="AL979" s="193"/>
      <c r="AM979" s="434" t="s">
        <v>116</v>
      </c>
      <c r="AN979" s="235"/>
      <c r="AO979" s="235"/>
      <c r="AP979" s="385"/>
      <c r="AQ979" s="169"/>
      <c r="AR979" s="169" t="s">
        <v>2795</v>
      </c>
      <c r="AS979" s="169"/>
      <c r="AT979" s="169"/>
      <c r="AU979" s="169"/>
      <c r="AV979" s="87"/>
      <c r="AW979" s="87"/>
      <c r="AX979" s="87"/>
      <c r="AY979" s="87"/>
      <c r="AZ979" s="88"/>
      <c r="BA979" s="168"/>
      <c r="BB979" s="168"/>
      <c r="BC979" s="168"/>
      <c r="BD979" s="49">
        <v>790</v>
      </c>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row>
    <row r="980" spans="1:258" s="217" customFormat="1" ht="12.95" customHeight="1">
      <c r="A980" s="370" t="s">
        <v>333</v>
      </c>
      <c r="B980" s="373"/>
      <c r="C980" s="373"/>
      <c r="D980" s="380">
        <v>210032761</v>
      </c>
      <c r="E980" s="381" t="s">
        <v>1306</v>
      </c>
      <c r="F980" s="382">
        <v>22100609</v>
      </c>
      <c r="G980" s="241"/>
      <c r="H980" s="241" t="s">
        <v>2796</v>
      </c>
      <c r="I980" s="63" t="s">
        <v>217</v>
      </c>
      <c r="J980" s="241" t="s">
        <v>2797</v>
      </c>
      <c r="K980" s="241" t="s">
        <v>104</v>
      </c>
      <c r="L980" s="190"/>
      <c r="M980" s="241"/>
      <c r="N980" s="653" t="s">
        <v>106</v>
      </c>
      <c r="O980" s="653" t="s">
        <v>107</v>
      </c>
      <c r="P980" s="241" t="s">
        <v>108</v>
      </c>
      <c r="Q980" s="463" t="s">
        <v>1094</v>
      </c>
      <c r="R980" s="241" t="s">
        <v>110</v>
      </c>
      <c r="S980" s="653" t="s">
        <v>107</v>
      </c>
      <c r="T980" s="241" t="s">
        <v>122</v>
      </c>
      <c r="U980" s="241" t="s">
        <v>112</v>
      </c>
      <c r="V980" s="653">
        <v>60</v>
      </c>
      <c r="W980" s="63" t="s">
        <v>113</v>
      </c>
      <c r="X980" s="653"/>
      <c r="Y980" s="653"/>
      <c r="Z980" s="653"/>
      <c r="AA980" s="663"/>
      <c r="AB980" s="664">
        <v>90</v>
      </c>
      <c r="AC980" s="664">
        <v>10</v>
      </c>
      <c r="AD980" s="414" t="s">
        <v>129</v>
      </c>
      <c r="AE980" s="241" t="s">
        <v>115</v>
      </c>
      <c r="AF980" s="666">
        <v>5</v>
      </c>
      <c r="AG980" s="668">
        <v>28223.5</v>
      </c>
      <c r="AH980" s="322">
        <f t="shared" si="60"/>
        <v>141117.5</v>
      </c>
      <c r="AI980" s="427">
        <f t="shared" si="61"/>
        <v>158051.6</v>
      </c>
      <c r="AJ980" s="193"/>
      <c r="AK980" s="193"/>
      <c r="AL980" s="193"/>
      <c r="AM980" s="681" t="s">
        <v>116</v>
      </c>
      <c r="AN980" s="241"/>
      <c r="AO980" s="241"/>
      <c r="AP980" s="687"/>
      <c r="AQ980" s="157"/>
      <c r="AR980" s="37" t="s">
        <v>2798</v>
      </c>
      <c r="AS980" s="157"/>
      <c r="AT980" s="157"/>
      <c r="AU980" s="157"/>
      <c r="AV980" s="87"/>
      <c r="AW980" s="87"/>
      <c r="AX980" s="87"/>
      <c r="AY980" s="87"/>
      <c r="AZ980" s="88"/>
      <c r="BA980" s="168"/>
      <c r="BB980" s="168"/>
      <c r="BC980" s="168"/>
      <c r="BD980" s="49">
        <v>791</v>
      </c>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row>
    <row r="981" spans="1:258" s="217" customFormat="1" ht="13.15" customHeight="1">
      <c r="A981" s="370" t="s">
        <v>333</v>
      </c>
      <c r="B981" s="373"/>
      <c r="C981" s="373"/>
      <c r="D981" s="380">
        <v>210032762</v>
      </c>
      <c r="E981" s="381" t="s">
        <v>1307</v>
      </c>
      <c r="F981" s="382">
        <v>22100610</v>
      </c>
      <c r="G981" s="241"/>
      <c r="H981" s="241" t="s">
        <v>2796</v>
      </c>
      <c r="I981" s="63" t="s">
        <v>217</v>
      </c>
      <c r="J981" s="241" t="s">
        <v>2797</v>
      </c>
      <c r="K981" s="241" t="s">
        <v>104</v>
      </c>
      <c r="L981" s="190"/>
      <c r="M981" s="241"/>
      <c r="N981" s="653" t="s">
        <v>106</v>
      </c>
      <c r="O981" s="653" t="s">
        <v>107</v>
      </c>
      <c r="P981" s="241" t="s">
        <v>108</v>
      </c>
      <c r="Q981" s="463" t="s">
        <v>1094</v>
      </c>
      <c r="R981" s="241" t="s">
        <v>110</v>
      </c>
      <c r="S981" s="653" t="s">
        <v>107</v>
      </c>
      <c r="T981" s="241" t="s">
        <v>122</v>
      </c>
      <c r="U981" s="241" t="s">
        <v>112</v>
      </c>
      <c r="V981" s="653">
        <v>60</v>
      </c>
      <c r="W981" s="63" t="s">
        <v>113</v>
      </c>
      <c r="X981" s="653"/>
      <c r="Y981" s="653"/>
      <c r="Z981" s="653"/>
      <c r="AA981" s="663"/>
      <c r="AB981" s="664">
        <v>90</v>
      </c>
      <c r="AC981" s="664">
        <v>10</v>
      </c>
      <c r="AD981" s="414" t="s">
        <v>129</v>
      </c>
      <c r="AE981" s="241" t="s">
        <v>115</v>
      </c>
      <c r="AF981" s="666">
        <v>5</v>
      </c>
      <c r="AG981" s="668">
        <v>54368.58</v>
      </c>
      <c r="AH981" s="322">
        <f t="shared" si="60"/>
        <v>271842.90000000002</v>
      </c>
      <c r="AI981" s="427">
        <f t="shared" si="61"/>
        <v>304464.04800000007</v>
      </c>
      <c r="AJ981" s="193"/>
      <c r="AK981" s="193"/>
      <c r="AL981" s="193"/>
      <c r="AM981" s="681" t="s">
        <v>116</v>
      </c>
      <c r="AN981" s="241"/>
      <c r="AO981" s="241"/>
      <c r="AP981" s="687"/>
      <c r="AQ981" s="157"/>
      <c r="AR981" s="37" t="s">
        <v>2799</v>
      </c>
      <c r="AS981" s="157"/>
      <c r="AT981" s="157"/>
      <c r="AU981" s="157"/>
      <c r="AV981" s="87"/>
      <c r="AW981" s="87"/>
      <c r="AX981" s="87"/>
      <c r="AY981" s="87"/>
      <c r="AZ981" s="88"/>
      <c r="BA981" s="168"/>
      <c r="BB981" s="168"/>
      <c r="BC981" s="168"/>
      <c r="BD981" s="49">
        <v>792</v>
      </c>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row>
    <row r="982" spans="1:258" s="217" customFormat="1" ht="12.95" customHeight="1">
      <c r="A982" s="370" t="s">
        <v>333</v>
      </c>
      <c r="B982" s="373"/>
      <c r="C982" s="373"/>
      <c r="D982" s="380">
        <v>210036420</v>
      </c>
      <c r="E982" s="381" t="s">
        <v>1313</v>
      </c>
      <c r="F982" s="382">
        <v>22100611</v>
      </c>
      <c r="G982" s="235"/>
      <c r="H982" s="235" t="s">
        <v>221</v>
      </c>
      <c r="I982" s="254" t="s">
        <v>217</v>
      </c>
      <c r="J982" s="235" t="s">
        <v>222</v>
      </c>
      <c r="K982" s="235" t="s">
        <v>104</v>
      </c>
      <c r="L982" s="190"/>
      <c r="M982" s="235"/>
      <c r="N982" s="258" t="s">
        <v>106</v>
      </c>
      <c r="O982" s="258" t="s">
        <v>107</v>
      </c>
      <c r="P982" s="235" t="s">
        <v>108</v>
      </c>
      <c r="Q982" s="656" t="s">
        <v>1094</v>
      </c>
      <c r="R982" s="235" t="s">
        <v>110</v>
      </c>
      <c r="S982" s="258" t="s">
        <v>107</v>
      </c>
      <c r="T982" s="235" t="s">
        <v>122</v>
      </c>
      <c r="U982" s="235" t="s">
        <v>112</v>
      </c>
      <c r="V982" s="258">
        <v>60</v>
      </c>
      <c r="W982" s="254" t="s">
        <v>113</v>
      </c>
      <c r="X982" s="258"/>
      <c r="Y982" s="258"/>
      <c r="Z982" s="258"/>
      <c r="AA982" s="263"/>
      <c r="AB982" s="264">
        <v>90</v>
      </c>
      <c r="AC982" s="264">
        <v>10</v>
      </c>
      <c r="AD982" s="266" t="s">
        <v>364</v>
      </c>
      <c r="AE982" s="235" t="s">
        <v>115</v>
      </c>
      <c r="AF982" s="268">
        <v>1</v>
      </c>
      <c r="AG982" s="269">
        <v>41400</v>
      </c>
      <c r="AH982" s="322">
        <f t="shared" si="60"/>
        <v>41400</v>
      </c>
      <c r="AI982" s="427">
        <f t="shared" si="61"/>
        <v>46368.000000000007</v>
      </c>
      <c r="AJ982" s="193"/>
      <c r="AK982" s="193"/>
      <c r="AL982" s="193"/>
      <c r="AM982" s="434" t="s">
        <v>116</v>
      </c>
      <c r="AN982" s="235"/>
      <c r="AO982" s="235"/>
      <c r="AP982" s="385"/>
      <c r="AQ982" s="169"/>
      <c r="AR982" s="169" t="s">
        <v>2800</v>
      </c>
      <c r="AS982" s="169"/>
      <c r="AT982" s="169"/>
      <c r="AU982" s="169"/>
      <c r="AV982" s="87"/>
      <c r="AW982" s="87"/>
      <c r="AX982" s="87"/>
      <c r="AY982" s="87"/>
      <c r="AZ982" s="88"/>
      <c r="BA982" s="168"/>
      <c r="BB982" s="168"/>
      <c r="BC982" s="168"/>
      <c r="BD982" s="49">
        <v>793</v>
      </c>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row>
    <row r="983" spans="1:258" s="217" customFormat="1" ht="12.95" customHeight="1">
      <c r="A983" s="370" t="s">
        <v>333</v>
      </c>
      <c r="B983" s="373"/>
      <c r="C983" s="373"/>
      <c r="D983" s="380">
        <v>210032577</v>
      </c>
      <c r="E983" s="381" t="s">
        <v>1301</v>
      </c>
      <c r="F983" s="382">
        <v>22100608</v>
      </c>
      <c r="G983" s="235"/>
      <c r="H983" s="235" t="s">
        <v>2801</v>
      </c>
      <c r="I983" s="254" t="s">
        <v>2802</v>
      </c>
      <c r="J983" s="235" t="s">
        <v>2803</v>
      </c>
      <c r="K983" s="235" t="s">
        <v>104</v>
      </c>
      <c r="L983" s="190"/>
      <c r="M983" s="235"/>
      <c r="N983" s="258" t="s">
        <v>106</v>
      </c>
      <c r="O983" s="258" t="s">
        <v>107</v>
      </c>
      <c r="P983" s="235" t="s">
        <v>108</v>
      </c>
      <c r="Q983" s="656" t="s">
        <v>1094</v>
      </c>
      <c r="R983" s="235" t="s">
        <v>110</v>
      </c>
      <c r="S983" s="258" t="s">
        <v>107</v>
      </c>
      <c r="T983" s="235" t="s">
        <v>122</v>
      </c>
      <c r="U983" s="235" t="s">
        <v>112</v>
      </c>
      <c r="V983" s="258">
        <v>60</v>
      </c>
      <c r="W983" s="254" t="s">
        <v>113</v>
      </c>
      <c r="X983" s="258"/>
      <c r="Y983" s="258"/>
      <c r="Z983" s="258"/>
      <c r="AA983" s="263"/>
      <c r="AB983" s="264">
        <v>90</v>
      </c>
      <c r="AC983" s="264">
        <v>10</v>
      </c>
      <c r="AD983" s="266" t="s">
        <v>114</v>
      </c>
      <c r="AE983" s="235" t="s">
        <v>115</v>
      </c>
      <c r="AF983" s="268">
        <v>1</v>
      </c>
      <c r="AG983" s="269">
        <v>11917.44</v>
      </c>
      <c r="AH983" s="322">
        <f t="shared" si="60"/>
        <v>11917.44</v>
      </c>
      <c r="AI983" s="427">
        <f t="shared" si="61"/>
        <v>13347.532800000003</v>
      </c>
      <c r="AJ983" s="193"/>
      <c r="AK983" s="193"/>
      <c r="AL983" s="193"/>
      <c r="AM983" s="434" t="s">
        <v>116</v>
      </c>
      <c r="AN983" s="235"/>
      <c r="AO983" s="235"/>
      <c r="AP983" s="385"/>
      <c r="AQ983" s="169"/>
      <c r="AR983" s="169" t="s">
        <v>2804</v>
      </c>
      <c r="AS983" s="169"/>
      <c r="AT983" s="169"/>
      <c r="AU983" s="169"/>
      <c r="AV983" s="87"/>
      <c r="AW983" s="87"/>
      <c r="AX983" s="87"/>
      <c r="AY983" s="87"/>
      <c r="AZ983" s="88"/>
      <c r="BA983" s="168"/>
      <c r="BB983" s="168"/>
      <c r="BC983" s="168"/>
      <c r="BD983" s="49">
        <v>794</v>
      </c>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row>
    <row r="984" spans="1:258" s="217" customFormat="1" ht="12.95" customHeight="1">
      <c r="A984" s="370" t="s">
        <v>319</v>
      </c>
      <c r="B984" s="373"/>
      <c r="C984" s="373" t="s">
        <v>3264</v>
      </c>
      <c r="D984" s="380">
        <v>270002502</v>
      </c>
      <c r="E984" s="381" t="s">
        <v>3722</v>
      </c>
      <c r="F984" s="382">
        <v>22100494</v>
      </c>
      <c r="G984" s="189"/>
      <c r="H984" s="189" t="s">
        <v>2805</v>
      </c>
      <c r="I984" s="189" t="s">
        <v>2806</v>
      </c>
      <c r="J984" s="189" t="s">
        <v>2807</v>
      </c>
      <c r="K984" s="189" t="s">
        <v>104</v>
      </c>
      <c r="L984" s="190" t="s">
        <v>105</v>
      </c>
      <c r="M984" s="189"/>
      <c r="N984" s="191" t="s">
        <v>106</v>
      </c>
      <c r="O984" s="191" t="s">
        <v>107</v>
      </c>
      <c r="P984" s="189" t="s">
        <v>108</v>
      </c>
      <c r="Q984" s="191" t="s">
        <v>1094</v>
      </c>
      <c r="R984" s="189" t="s">
        <v>110</v>
      </c>
      <c r="S984" s="191" t="s">
        <v>107</v>
      </c>
      <c r="T984" s="189" t="s">
        <v>122</v>
      </c>
      <c r="U984" s="189" t="s">
        <v>112</v>
      </c>
      <c r="V984" s="405">
        <v>60</v>
      </c>
      <c r="W984" s="189" t="s">
        <v>113</v>
      </c>
      <c r="X984" s="191"/>
      <c r="Y984" s="191"/>
      <c r="Z984" s="191"/>
      <c r="AA984" s="407"/>
      <c r="AB984" s="409">
        <v>90</v>
      </c>
      <c r="AC984" s="409">
        <v>10</v>
      </c>
      <c r="AD984" s="411" t="s">
        <v>129</v>
      </c>
      <c r="AE984" s="192" t="s">
        <v>115</v>
      </c>
      <c r="AF984" s="417">
        <v>30</v>
      </c>
      <c r="AG984" s="419">
        <v>8328</v>
      </c>
      <c r="AH984" s="422">
        <v>0</v>
      </c>
      <c r="AI984" s="272">
        <f t="shared" si="61"/>
        <v>0</v>
      </c>
      <c r="AJ984" s="193"/>
      <c r="AK984" s="193"/>
      <c r="AL984" s="193"/>
      <c r="AM984" s="279" t="s">
        <v>116</v>
      </c>
      <c r="AN984" s="189"/>
      <c r="AO984" s="189"/>
      <c r="AP984" s="236"/>
      <c r="AQ984" s="59"/>
      <c r="AR984" s="59" t="s">
        <v>2808</v>
      </c>
      <c r="AS984" s="59"/>
      <c r="AT984" s="59"/>
      <c r="AU984" s="59"/>
      <c r="AV984" s="87"/>
      <c r="AW984" s="87"/>
      <c r="AX984" s="87"/>
      <c r="AY984" s="87"/>
      <c r="AZ984" s="88"/>
      <c r="BA984" s="168"/>
      <c r="BB984" s="168"/>
      <c r="BC984" s="168"/>
      <c r="BD984" s="49">
        <v>795</v>
      </c>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row>
    <row r="985" spans="1:258" s="217" customFormat="1" ht="12.95" customHeight="1">
      <c r="A985" s="788" t="s">
        <v>319</v>
      </c>
      <c r="B985" s="320"/>
      <c r="C985" s="320"/>
      <c r="D985" s="803">
        <v>270002502</v>
      </c>
      <c r="E985" s="818" t="s">
        <v>4320</v>
      </c>
      <c r="F985" s="830"/>
      <c r="G985" s="320"/>
      <c r="H985" s="189" t="s">
        <v>2805</v>
      </c>
      <c r="I985" s="189" t="s">
        <v>2806</v>
      </c>
      <c r="J985" s="189" t="s">
        <v>2807</v>
      </c>
      <c r="K985" s="189" t="s">
        <v>104</v>
      </c>
      <c r="L985" s="650"/>
      <c r="M985" s="189"/>
      <c r="N985" s="191" t="s">
        <v>106</v>
      </c>
      <c r="O985" s="191" t="s">
        <v>107</v>
      </c>
      <c r="P985" s="189" t="s">
        <v>108</v>
      </c>
      <c r="Q985" s="191" t="s">
        <v>1094</v>
      </c>
      <c r="R985" s="189" t="s">
        <v>110</v>
      </c>
      <c r="S985" s="191" t="s">
        <v>107</v>
      </c>
      <c r="T985" s="189" t="s">
        <v>122</v>
      </c>
      <c r="U985" s="189" t="s">
        <v>112</v>
      </c>
      <c r="V985" s="191">
        <v>60</v>
      </c>
      <c r="W985" s="189" t="s">
        <v>113</v>
      </c>
      <c r="X985" s="191"/>
      <c r="Y985" s="191"/>
      <c r="Z985" s="191"/>
      <c r="AA985" s="903"/>
      <c r="AB985" s="189">
        <v>90</v>
      </c>
      <c r="AC985" s="189">
        <v>10</v>
      </c>
      <c r="AD985" s="929" t="s">
        <v>129</v>
      </c>
      <c r="AE985" s="189" t="s">
        <v>115</v>
      </c>
      <c r="AF985" s="939">
        <v>34</v>
      </c>
      <c r="AG985" s="948">
        <v>8328</v>
      </c>
      <c r="AH985" s="963">
        <f>AG985*AF985</f>
        <v>283152</v>
      </c>
      <c r="AI985" s="963">
        <f t="shared" si="61"/>
        <v>317130.24000000005</v>
      </c>
      <c r="AJ985" s="983"/>
      <c r="AK985" s="963"/>
      <c r="AL985" s="963"/>
      <c r="AM985" s="279" t="s">
        <v>116</v>
      </c>
      <c r="AN985" s="189"/>
      <c r="AO985" s="189"/>
      <c r="AP985" s="236"/>
      <c r="AQ985" s="59"/>
      <c r="AR985" s="59" t="s">
        <v>2808</v>
      </c>
      <c r="AS985" s="59"/>
      <c r="AT985" s="59"/>
      <c r="AU985" s="59"/>
      <c r="AV985" s="482"/>
      <c r="AW985" s="482"/>
      <c r="AX985" s="482"/>
      <c r="AY985" s="470"/>
      <c r="AZ985" s="466" t="s">
        <v>4065</v>
      </c>
      <c r="BA985" s="456">
        <v>22100494</v>
      </c>
      <c r="BB985" s="456"/>
      <c r="BC985" s="224"/>
      <c r="BD985" s="49">
        <v>796</v>
      </c>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row>
    <row r="986" spans="1:258" s="217" customFormat="1" ht="12.95" customHeight="1">
      <c r="A986" s="370" t="s">
        <v>319</v>
      </c>
      <c r="B986" s="373"/>
      <c r="C986" s="373"/>
      <c r="D986" s="380">
        <v>270004655</v>
      </c>
      <c r="E986" s="381" t="s">
        <v>3723</v>
      </c>
      <c r="F986" s="382">
        <v>22100495</v>
      </c>
      <c r="G986" s="189"/>
      <c r="H986" s="189" t="s">
        <v>2805</v>
      </c>
      <c r="I986" s="189" t="s">
        <v>2806</v>
      </c>
      <c r="J986" s="189" t="s">
        <v>2807</v>
      </c>
      <c r="K986" s="189" t="s">
        <v>104</v>
      </c>
      <c r="L986" s="190" t="s">
        <v>105</v>
      </c>
      <c r="M986" s="189"/>
      <c r="N986" s="191" t="s">
        <v>106</v>
      </c>
      <c r="O986" s="191" t="s">
        <v>107</v>
      </c>
      <c r="P986" s="189" t="s">
        <v>108</v>
      </c>
      <c r="Q986" s="191" t="s">
        <v>1094</v>
      </c>
      <c r="R986" s="189" t="s">
        <v>110</v>
      </c>
      <c r="S986" s="191" t="s">
        <v>107</v>
      </c>
      <c r="T986" s="189" t="s">
        <v>122</v>
      </c>
      <c r="U986" s="189" t="s">
        <v>112</v>
      </c>
      <c r="V986" s="405">
        <v>60</v>
      </c>
      <c r="W986" s="189" t="s">
        <v>113</v>
      </c>
      <c r="X986" s="191"/>
      <c r="Y986" s="191"/>
      <c r="Z986" s="191"/>
      <c r="AA986" s="407"/>
      <c r="AB986" s="409">
        <v>90</v>
      </c>
      <c r="AC986" s="409">
        <v>10</v>
      </c>
      <c r="AD986" s="411" t="s">
        <v>129</v>
      </c>
      <c r="AE986" s="192" t="s">
        <v>115</v>
      </c>
      <c r="AF986" s="417">
        <v>265</v>
      </c>
      <c r="AG986" s="419">
        <v>989</v>
      </c>
      <c r="AH986" s="322">
        <f>AF986*AG986</f>
        <v>262085</v>
      </c>
      <c r="AI986" s="427">
        <f t="shared" si="61"/>
        <v>293535.2</v>
      </c>
      <c r="AJ986" s="193"/>
      <c r="AK986" s="193"/>
      <c r="AL986" s="193"/>
      <c r="AM986" s="279" t="s">
        <v>116</v>
      </c>
      <c r="AN986" s="189"/>
      <c r="AO986" s="189"/>
      <c r="AP986" s="236"/>
      <c r="AQ986" s="59"/>
      <c r="AR986" s="59" t="s">
        <v>2809</v>
      </c>
      <c r="AS986" s="59"/>
      <c r="AT986" s="59"/>
      <c r="AU986" s="59"/>
      <c r="AV986" s="87"/>
      <c r="AW986" s="87"/>
      <c r="AX986" s="87"/>
      <c r="AY986" s="87"/>
      <c r="AZ986" s="88"/>
      <c r="BA986" s="168"/>
      <c r="BB986" s="168"/>
      <c r="BC986" s="168"/>
      <c r="BD986" s="49">
        <v>797</v>
      </c>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row>
    <row r="987" spans="1:258" s="217" customFormat="1" ht="12.95" customHeight="1">
      <c r="A987" s="370" t="s">
        <v>2136</v>
      </c>
      <c r="B987" s="373"/>
      <c r="C987" s="373"/>
      <c r="D987" s="380">
        <v>210030186</v>
      </c>
      <c r="E987" s="381" t="s">
        <v>1501</v>
      </c>
      <c r="F987" s="382">
        <v>22100437</v>
      </c>
      <c r="G987" s="241"/>
      <c r="H987" s="241" t="s">
        <v>2810</v>
      </c>
      <c r="I987" s="63" t="s">
        <v>2811</v>
      </c>
      <c r="J987" s="241" t="s">
        <v>2812</v>
      </c>
      <c r="K987" s="241" t="s">
        <v>104</v>
      </c>
      <c r="L987" s="190"/>
      <c r="M987" s="241"/>
      <c r="N987" s="653" t="s">
        <v>106</v>
      </c>
      <c r="O987" s="653" t="s">
        <v>107</v>
      </c>
      <c r="P987" s="241" t="s">
        <v>108</v>
      </c>
      <c r="Q987" s="463" t="s">
        <v>435</v>
      </c>
      <c r="R987" s="241" t="s">
        <v>110</v>
      </c>
      <c r="S987" s="653" t="s">
        <v>107</v>
      </c>
      <c r="T987" s="241" t="s">
        <v>122</v>
      </c>
      <c r="U987" s="241" t="s">
        <v>112</v>
      </c>
      <c r="V987" s="653">
        <v>60</v>
      </c>
      <c r="W987" s="63" t="s">
        <v>113</v>
      </c>
      <c r="X987" s="653"/>
      <c r="Y987" s="653"/>
      <c r="Z987" s="653"/>
      <c r="AA987" s="663"/>
      <c r="AB987" s="664">
        <v>90</v>
      </c>
      <c r="AC987" s="664">
        <v>10</v>
      </c>
      <c r="AD987" s="414" t="s">
        <v>129</v>
      </c>
      <c r="AE987" s="241" t="s">
        <v>115</v>
      </c>
      <c r="AF987" s="666">
        <v>7</v>
      </c>
      <c r="AG987" s="668">
        <v>214832.66</v>
      </c>
      <c r="AH987" s="43">
        <v>0</v>
      </c>
      <c r="AI987" s="44">
        <f t="shared" si="61"/>
        <v>0</v>
      </c>
      <c r="AJ987" s="193"/>
      <c r="AK987" s="193"/>
      <c r="AL987" s="193"/>
      <c r="AM987" s="681" t="s">
        <v>116</v>
      </c>
      <c r="AN987" s="241"/>
      <c r="AO987" s="241"/>
      <c r="AP987" s="687"/>
      <c r="AQ987" s="157"/>
      <c r="AR987" s="37" t="s">
        <v>2813</v>
      </c>
      <c r="AS987" s="157"/>
      <c r="AT987" s="157"/>
      <c r="AU987" s="157"/>
      <c r="AV987" s="87"/>
      <c r="AW987" s="87"/>
      <c r="AX987" s="87"/>
      <c r="AY987" s="87"/>
      <c r="AZ987" s="88"/>
      <c r="BA987" s="168"/>
      <c r="BB987" s="168"/>
      <c r="BC987" s="168"/>
      <c r="BD987" s="49">
        <v>798</v>
      </c>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row>
    <row r="988" spans="1:258" s="217" customFormat="1" ht="12.95" customHeight="1">
      <c r="A988" s="788" t="s">
        <v>2136</v>
      </c>
      <c r="B988" s="1134"/>
      <c r="C988" s="1134"/>
      <c r="D988" s="398">
        <v>210030186</v>
      </c>
      <c r="E988" s="1169" t="s">
        <v>4924</v>
      </c>
      <c r="F988" s="1134"/>
      <c r="G988" s="1134"/>
      <c r="H988" s="1170" t="s">
        <v>2810</v>
      </c>
      <c r="I988" s="1170" t="s">
        <v>2811</v>
      </c>
      <c r="J988" s="1170" t="s">
        <v>2812</v>
      </c>
      <c r="K988" s="1139" t="s">
        <v>104</v>
      </c>
      <c r="L988" s="1138" t="s">
        <v>4720</v>
      </c>
      <c r="M988" s="380"/>
      <c r="N988" s="1139" t="s">
        <v>106</v>
      </c>
      <c r="O988" s="1170" t="s">
        <v>107</v>
      </c>
      <c r="P988" s="1168" t="s">
        <v>108</v>
      </c>
      <c r="Q988" s="788" t="s">
        <v>2156</v>
      </c>
      <c r="R988" s="1139" t="s">
        <v>110</v>
      </c>
      <c r="S988" s="1170" t="s">
        <v>107</v>
      </c>
      <c r="T988" s="1170" t="s">
        <v>122</v>
      </c>
      <c r="U988" s="1168" t="s">
        <v>112</v>
      </c>
      <c r="V988" s="1170">
        <v>60</v>
      </c>
      <c r="W988" s="1168" t="s">
        <v>113</v>
      </c>
      <c r="X988" s="1168"/>
      <c r="Y988" s="1168"/>
      <c r="Z988" s="1171"/>
      <c r="AA988" s="1140">
        <v>0</v>
      </c>
      <c r="AB988" s="1141">
        <v>90</v>
      </c>
      <c r="AC988" s="1141">
        <v>10</v>
      </c>
      <c r="AD988" s="1172" t="s">
        <v>129</v>
      </c>
      <c r="AE988" s="1143" t="s">
        <v>115</v>
      </c>
      <c r="AF988" s="1173">
        <v>8</v>
      </c>
      <c r="AG988" s="1173">
        <v>214832.66</v>
      </c>
      <c r="AH988" s="1144">
        <v>1718661.28</v>
      </c>
      <c r="AI988" s="1144">
        <f t="shared" si="61"/>
        <v>1924900.6336000003</v>
      </c>
      <c r="AJ988" s="1145"/>
      <c r="AK988" s="1146"/>
      <c r="AL988" s="1146"/>
      <c r="AM988" s="1174" t="s">
        <v>116</v>
      </c>
      <c r="AN988" s="1175"/>
      <c r="AO988" s="1175"/>
      <c r="AP988" s="1176"/>
      <c r="AQ988" s="47"/>
      <c r="AR988" s="741" t="s">
        <v>2813</v>
      </c>
      <c r="AS988" s="47"/>
      <c r="AT988" s="47"/>
      <c r="AU988" s="47"/>
      <c r="AV988" s="47"/>
      <c r="AW988" s="47"/>
      <c r="AX988" s="47"/>
      <c r="AY988" s="466" t="s">
        <v>4725</v>
      </c>
      <c r="AZ988" s="466" t="s">
        <v>4722</v>
      </c>
      <c r="BA988" s="366"/>
      <c r="BB988" s="366"/>
      <c r="BC988" s="118" t="e">
        <f>VLOOKUP(#REF!,$E$13:$BD$2009,53,0)</f>
        <v>#REF!</v>
      </c>
      <c r="BD988" s="785" t="e">
        <f>BC988+0.5</f>
        <v>#REF!</v>
      </c>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row>
    <row r="989" spans="1:258" s="217" customFormat="1" ht="12.95" customHeight="1">
      <c r="A989" s="370" t="s">
        <v>2539</v>
      </c>
      <c r="B989" s="373"/>
      <c r="C989" s="373"/>
      <c r="D989" s="380">
        <v>120007814</v>
      </c>
      <c r="E989" s="381" t="s">
        <v>3724</v>
      </c>
      <c r="F989" s="382">
        <v>22100526</v>
      </c>
      <c r="G989" s="241"/>
      <c r="H989" s="241" t="s">
        <v>2814</v>
      </c>
      <c r="I989" s="241" t="s">
        <v>2815</v>
      </c>
      <c r="J989" s="241" t="s">
        <v>2816</v>
      </c>
      <c r="K989" s="241" t="s">
        <v>104</v>
      </c>
      <c r="L989" s="190"/>
      <c r="M989" s="241"/>
      <c r="N989" s="653" t="s">
        <v>106</v>
      </c>
      <c r="O989" s="653" t="s">
        <v>107</v>
      </c>
      <c r="P989" s="241" t="s">
        <v>108</v>
      </c>
      <c r="Q989" s="463" t="s">
        <v>435</v>
      </c>
      <c r="R989" s="241" t="s">
        <v>110</v>
      </c>
      <c r="S989" s="653" t="s">
        <v>107</v>
      </c>
      <c r="T989" s="241" t="s">
        <v>122</v>
      </c>
      <c r="U989" s="241" t="s">
        <v>112</v>
      </c>
      <c r="V989" s="653">
        <v>70</v>
      </c>
      <c r="W989" s="63" t="s">
        <v>113</v>
      </c>
      <c r="X989" s="653"/>
      <c r="Y989" s="653"/>
      <c r="Z989" s="653"/>
      <c r="AA989" s="663"/>
      <c r="AB989" s="664">
        <v>90</v>
      </c>
      <c r="AC989" s="664">
        <v>10</v>
      </c>
      <c r="AD989" s="933" t="s">
        <v>123</v>
      </c>
      <c r="AE989" s="241" t="s">
        <v>115</v>
      </c>
      <c r="AF989" s="666">
        <v>3</v>
      </c>
      <c r="AG989" s="668">
        <v>44004.4</v>
      </c>
      <c r="AH989" s="43">
        <v>0</v>
      </c>
      <c r="AI989" s="44">
        <f t="shared" si="61"/>
        <v>0</v>
      </c>
      <c r="AJ989" s="193"/>
      <c r="AK989" s="193"/>
      <c r="AL989" s="193"/>
      <c r="AM989" s="681" t="s">
        <v>116</v>
      </c>
      <c r="AN989" s="241"/>
      <c r="AO989" s="241"/>
      <c r="AP989" s="687"/>
      <c r="AQ989" s="157"/>
      <c r="AR989" s="157" t="s">
        <v>2817</v>
      </c>
      <c r="AS989" s="157"/>
      <c r="AT989" s="157"/>
      <c r="AU989" s="157"/>
      <c r="AV989" s="87"/>
      <c r="AW989" s="87"/>
      <c r="AX989" s="87"/>
      <c r="AY989" s="87"/>
      <c r="AZ989" s="88"/>
      <c r="BA989" s="168"/>
      <c r="BB989" s="168"/>
      <c r="BC989" s="168"/>
      <c r="BD989" s="49">
        <v>799</v>
      </c>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row>
    <row r="990" spans="1:258" s="217" customFormat="1" ht="12.95" customHeight="1">
      <c r="A990" s="1157" t="s">
        <v>2539</v>
      </c>
      <c r="B990" s="1134"/>
      <c r="C990" s="1134"/>
      <c r="D990" s="1156">
        <v>120007814</v>
      </c>
      <c r="E990" s="1157" t="s">
        <v>4925</v>
      </c>
      <c r="F990" s="1134"/>
      <c r="G990" s="1134"/>
      <c r="H990" s="1157" t="s">
        <v>2814</v>
      </c>
      <c r="I990" s="1157" t="s">
        <v>2815</v>
      </c>
      <c r="J990" s="1157" t="s">
        <v>2816</v>
      </c>
      <c r="K990" s="1156" t="s">
        <v>104</v>
      </c>
      <c r="L990" s="1159"/>
      <c r="M990" s="1159"/>
      <c r="N990" s="1139" t="s">
        <v>106</v>
      </c>
      <c r="O990" s="1160">
        <v>230000000</v>
      </c>
      <c r="P990" s="1160" t="s">
        <v>108</v>
      </c>
      <c r="Q990" s="1161" t="s">
        <v>2156</v>
      </c>
      <c r="R990" s="1137" t="s">
        <v>110</v>
      </c>
      <c r="S990" s="788" t="s">
        <v>107</v>
      </c>
      <c r="T990" s="1133" t="s">
        <v>122</v>
      </c>
      <c r="U990" s="1133" t="s">
        <v>112</v>
      </c>
      <c r="V990" s="1160">
        <v>70</v>
      </c>
      <c r="W990" s="1160" t="s">
        <v>113</v>
      </c>
      <c r="X990" s="1159"/>
      <c r="Y990" s="1159"/>
      <c r="Z990" s="1159"/>
      <c r="AA990" s="1140">
        <v>0</v>
      </c>
      <c r="AB990" s="1141">
        <v>90</v>
      </c>
      <c r="AC990" s="1141">
        <v>10</v>
      </c>
      <c r="AD990" s="1157" t="s">
        <v>123</v>
      </c>
      <c r="AE990" s="1163" t="s">
        <v>115</v>
      </c>
      <c r="AF990" s="1164">
        <v>4</v>
      </c>
      <c r="AG990" s="1165">
        <v>44004.4</v>
      </c>
      <c r="AH990" s="1144">
        <v>176017.6</v>
      </c>
      <c r="AI990" s="1144">
        <f t="shared" si="61"/>
        <v>197139.71200000003</v>
      </c>
      <c r="AJ990" s="1145"/>
      <c r="AK990" s="1146"/>
      <c r="AL990" s="1146"/>
      <c r="AM990" s="1166" t="s">
        <v>116</v>
      </c>
      <c r="AN990" s="1167"/>
      <c r="AO990" s="1167"/>
      <c r="AP990" s="1166"/>
      <c r="AQ990" s="1098"/>
      <c r="AR990" s="1092" t="s">
        <v>2817</v>
      </c>
      <c r="AS990" s="1093"/>
      <c r="AT990" s="1093"/>
      <c r="AU990" s="1093"/>
      <c r="AV990" s="1093"/>
      <c r="AW990" s="1093"/>
      <c r="AX990" s="1093"/>
      <c r="AY990" s="1093"/>
      <c r="AZ990" s="1093"/>
      <c r="BA990" s="366"/>
      <c r="BB990" s="366"/>
      <c r="BC990" s="118" t="e">
        <f>VLOOKUP(#REF!,$E$13:$BD$2009,53,0)</f>
        <v>#REF!</v>
      </c>
      <c r="BD990" s="785" t="e">
        <f>BC990+0.5</f>
        <v>#REF!</v>
      </c>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row>
    <row r="991" spans="1:258" s="217" customFormat="1" ht="12.95" customHeight="1">
      <c r="A991" s="370" t="s">
        <v>2539</v>
      </c>
      <c r="B991" s="373"/>
      <c r="C991" s="797" t="s">
        <v>2129</v>
      </c>
      <c r="D991" s="380">
        <v>120004010</v>
      </c>
      <c r="E991" s="381" t="s">
        <v>3725</v>
      </c>
      <c r="F991" s="382">
        <v>22100544</v>
      </c>
      <c r="G991" s="241"/>
      <c r="H991" s="241" t="s">
        <v>2818</v>
      </c>
      <c r="I991" s="241" t="s">
        <v>2819</v>
      </c>
      <c r="J991" s="241" t="s">
        <v>2820</v>
      </c>
      <c r="K991" s="241" t="s">
        <v>404</v>
      </c>
      <c r="L991" s="190"/>
      <c r="M991" s="241"/>
      <c r="N991" s="653" t="s">
        <v>106</v>
      </c>
      <c r="O991" s="653" t="s">
        <v>107</v>
      </c>
      <c r="P991" s="241" t="s">
        <v>108</v>
      </c>
      <c r="Q991" s="463" t="s">
        <v>435</v>
      </c>
      <c r="R991" s="241" t="s">
        <v>110</v>
      </c>
      <c r="S991" s="653" t="s">
        <v>107</v>
      </c>
      <c r="T991" s="241" t="s">
        <v>122</v>
      </c>
      <c r="U991" s="241" t="s">
        <v>112</v>
      </c>
      <c r="V991" s="653">
        <v>70</v>
      </c>
      <c r="W991" s="63" t="s">
        <v>113</v>
      </c>
      <c r="X991" s="653"/>
      <c r="Y991" s="653"/>
      <c r="Z991" s="653"/>
      <c r="AA991" s="663"/>
      <c r="AB991" s="664">
        <v>90</v>
      </c>
      <c r="AC991" s="664">
        <v>10</v>
      </c>
      <c r="AD991" s="933" t="s">
        <v>129</v>
      </c>
      <c r="AE991" s="241" t="s">
        <v>115</v>
      </c>
      <c r="AF991" s="666">
        <v>18</v>
      </c>
      <c r="AG991" s="668">
        <v>392654.15</v>
      </c>
      <c r="AH991" s="43">
        <v>0</v>
      </c>
      <c r="AI991" s="44">
        <f t="shared" si="61"/>
        <v>0</v>
      </c>
      <c r="AJ991" s="193"/>
      <c r="AK991" s="193"/>
      <c r="AL991" s="193"/>
      <c r="AM991" s="681" t="s">
        <v>116</v>
      </c>
      <c r="AN991" s="241"/>
      <c r="AO991" s="241"/>
      <c r="AP991" s="687"/>
      <c r="AQ991" s="157"/>
      <c r="AR991" s="157" t="s">
        <v>2821</v>
      </c>
      <c r="AS991" s="157"/>
      <c r="AT991" s="157"/>
      <c r="AU991" s="157"/>
      <c r="AV991" s="87"/>
      <c r="AW991" s="87"/>
      <c r="AX991" s="87"/>
      <c r="AY991" s="87"/>
      <c r="AZ991" s="88"/>
      <c r="BA991" s="168"/>
      <c r="BB991" s="168"/>
      <c r="BC991" s="168"/>
      <c r="BD991" s="49">
        <v>800</v>
      </c>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row>
    <row r="992" spans="1:258" s="217" customFormat="1" ht="12.95" customHeight="1">
      <c r="A992" s="1157" t="s">
        <v>2539</v>
      </c>
      <c r="B992" s="1134"/>
      <c r="C992" s="1134"/>
      <c r="D992" s="1156">
        <v>120004010</v>
      </c>
      <c r="E992" s="1157" t="s">
        <v>4926</v>
      </c>
      <c r="F992" s="1134"/>
      <c r="G992" s="1134"/>
      <c r="H992" s="1157" t="s">
        <v>2818</v>
      </c>
      <c r="I992" s="1157" t="s">
        <v>2819</v>
      </c>
      <c r="J992" s="1157" t="s">
        <v>2820</v>
      </c>
      <c r="K992" s="1156" t="s">
        <v>104</v>
      </c>
      <c r="L992" s="1159"/>
      <c r="M992" s="1159"/>
      <c r="N992" s="1139" t="s">
        <v>106</v>
      </c>
      <c r="O992" s="1160">
        <v>230000000</v>
      </c>
      <c r="P992" s="1160" t="s">
        <v>108</v>
      </c>
      <c r="Q992" s="1161" t="s">
        <v>2140</v>
      </c>
      <c r="R992" s="1137" t="s">
        <v>110</v>
      </c>
      <c r="S992" s="788" t="s">
        <v>107</v>
      </c>
      <c r="T992" s="1133" t="s">
        <v>122</v>
      </c>
      <c r="U992" s="1133" t="s">
        <v>112</v>
      </c>
      <c r="V992" s="1160">
        <v>70</v>
      </c>
      <c r="W992" s="1160" t="s">
        <v>113</v>
      </c>
      <c r="X992" s="1159"/>
      <c r="Y992" s="1159"/>
      <c r="Z992" s="1159"/>
      <c r="AA992" s="1140">
        <v>0</v>
      </c>
      <c r="AB992" s="1141">
        <v>90</v>
      </c>
      <c r="AC992" s="1141">
        <v>10</v>
      </c>
      <c r="AD992" s="1157" t="s">
        <v>129</v>
      </c>
      <c r="AE992" s="1163" t="s">
        <v>115</v>
      </c>
      <c r="AF992" s="1164">
        <v>5</v>
      </c>
      <c r="AG992" s="1165">
        <v>392654.15</v>
      </c>
      <c r="AH992" s="1144">
        <v>1963270.75</v>
      </c>
      <c r="AI992" s="1144">
        <f t="shared" si="61"/>
        <v>2198863.2400000002</v>
      </c>
      <c r="AJ992" s="1145"/>
      <c r="AK992" s="1146"/>
      <c r="AL992" s="1146"/>
      <c r="AM992" s="1166" t="s">
        <v>116</v>
      </c>
      <c r="AN992" s="1167"/>
      <c r="AO992" s="1167"/>
      <c r="AP992" s="1166"/>
      <c r="AQ992" s="1098"/>
      <c r="AR992" s="1092" t="s">
        <v>2821</v>
      </c>
      <c r="AS992" s="1093"/>
      <c r="AT992" s="1093"/>
      <c r="AU992" s="1093"/>
      <c r="AV992" s="1093"/>
      <c r="AW992" s="1093"/>
      <c r="AX992" s="1093"/>
      <c r="AY992" s="1093"/>
      <c r="AZ992" s="1093"/>
      <c r="BA992" s="366"/>
      <c r="BB992" s="366"/>
      <c r="BC992" s="118" t="e">
        <f>VLOOKUP(#REF!,$E$13:$BD$2009,53,0)</f>
        <v>#REF!</v>
      </c>
      <c r="BD992" s="785" t="e">
        <f>BC992+0.5</f>
        <v>#REF!</v>
      </c>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row>
    <row r="993" spans="1:258" s="217" customFormat="1" ht="12.95" customHeight="1">
      <c r="A993" s="370" t="s">
        <v>2539</v>
      </c>
      <c r="B993" s="373"/>
      <c r="C993" s="797" t="s">
        <v>2129</v>
      </c>
      <c r="D993" s="380">
        <v>120004011</v>
      </c>
      <c r="E993" s="381" t="s">
        <v>3726</v>
      </c>
      <c r="F993" s="382">
        <v>22100545</v>
      </c>
      <c r="G993" s="241"/>
      <c r="H993" s="241" t="s">
        <v>2818</v>
      </c>
      <c r="I993" s="241" t="s">
        <v>2819</v>
      </c>
      <c r="J993" s="241" t="s">
        <v>2820</v>
      </c>
      <c r="K993" s="241" t="s">
        <v>404</v>
      </c>
      <c r="L993" s="190"/>
      <c r="M993" s="241"/>
      <c r="N993" s="653" t="s">
        <v>106</v>
      </c>
      <c r="O993" s="653" t="s">
        <v>107</v>
      </c>
      <c r="P993" s="241" t="s">
        <v>108</v>
      </c>
      <c r="Q993" s="463" t="s">
        <v>435</v>
      </c>
      <c r="R993" s="241" t="s">
        <v>110</v>
      </c>
      <c r="S993" s="653" t="s">
        <v>107</v>
      </c>
      <c r="T993" s="241" t="s">
        <v>122</v>
      </c>
      <c r="U993" s="241" t="s">
        <v>112</v>
      </c>
      <c r="V993" s="653">
        <v>70</v>
      </c>
      <c r="W993" s="63" t="s">
        <v>113</v>
      </c>
      <c r="X993" s="653"/>
      <c r="Y993" s="653"/>
      <c r="Z993" s="653"/>
      <c r="AA993" s="663"/>
      <c r="AB993" s="664">
        <v>90</v>
      </c>
      <c r="AC993" s="664">
        <v>10</v>
      </c>
      <c r="AD993" s="933" t="s">
        <v>129</v>
      </c>
      <c r="AE993" s="241" t="s">
        <v>115</v>
      </c>
      <c r="AF993" s="666">
        <v>2</v>
      </c>
      <c r="AG993" s="668">
        <v>95322.79</v>
      </c>
      <c r="AH993" s="43">
        <v>0</v>
      </c>
      <c r="AI993" s="44">
        <f t="shared" si="61"/>
        <v>0</v>
      </c>
      <c r="AJ993" s="193"/>
      <c r="AK993" s="193"/>
      <c r="AL993" s="193"/>
      <c r="AM993" s="681" t="s">
        <v>116</v>
      </c>
      <c r="AN993" s="241"/>
      <c r="AO993" s="241"/>
      <c r="AP993" s="687"/>
      <c r="AQ993" s="157"/>
      <c r="AR993" s="157" t="s">
        <v>2822</v>
      </c>
      <c r="AS993" s="157"/>
      <c r="AT993" s="157"/>
      <c r="AU993" s="157"/>
      <c r="AV993" s="87"/>
      <c r="AW993" s="87"/>
      <c r="AX993" s="87"/>
      <c r="AY993" s="87"/>
      <c r="AZ993" s="88"/>
      <c r="BA993" s="168"/>
      <c r="BB993" s="168"/>
      <c r="BC993" s="168"/>
      <c r="BD993" s="49">
        <v>801</v>
      </c>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row>
    <row r="994" spans="1:258" s="217" customFormat="1" ht="12.95" customHeight="1">
      <c r="A994" s="1157" t="s">
        <v>2539</v>
      </c>
      <c r="B994" s="1134"/>
      <c r="C994" s="1134"/>
      <c r="D994" s="1156">
        <v>120004011</v>
      </c>
      <c r="E994" s="1157" t="s">
        <v>4927</v>
      </c>
      <c r="F994" s="1134"/>
      <c r="G994" s="1134"/>
      <c r="H994" s="1157" t="s">
        <v>2818</v>
      </c>
      <c r="I994" s="1157" t="s">
        <v>2819</v>
      </c>
      <c r="J994" s="1157" t="s">
        <v>2820</v>
      </c>
      <c r="K994" s="1156" t="s">
        <v>104</v>
      </c>
      <c r="L994" s="1159"/>
      <c r="M994" s="1159"/>
      <c r="N994" s="1139" t="s">
        <v>106</v>
      </c>
      <c r="O994" s="1160">
        <v>230000000</v>
      </c>
      <c r="P994" s="1160" t="s">
        <v>108</v>
      </c>
      <c r="Q994" s="1161" t="s">
        <v>2140</v>
      </c>
      <c r="R994" s="1137" t="s">
        <v>110</v>
      </c>
      <c r="S994" s="788" t="s">
        <v>107</v>
      </c>
      <c r="T994" s="1133" t="s">
        <v>122</v>
      </c>
      <c r="U994" s="1133" t="s">
        <v>112</v>
      </c>
      <c r="V994" s="1160">
        <v>70</v>
      </c>
      <c r="W994" s="1160" t="s">
        <v>113</v>
      </c>
      <c r="X994" s="1159"/>
      <c r="Y994" s="1159"/>
      <c r="Z994" s="1159"/>
      <c r="AA994" s="1140">
        <v>0</v>
      </c>
      <c r="AB994" s="1141">
        <v>90</v>
      </c>
      <c r="AC994" s="1141">
        <v>10</v>
      </c>
      <c r="AD994" s="1157" t="s">
        <v>4736</v>
      </c>
      <c r="AE994" s="1163" t="s">
        <v>115</v>
      </c>
      <c r="AF994" s="1164">
        <v>2</v>
      </c>
      <c r="AG994" s="1165">
        <v>95322.79</v>
      </c>
      <c r="AH994" s="1144">
        <v>190645.58</v>
      </c>
      <c r="AI994" s="1144">
        <f t="shared" si="61"/>
        <v>213523.0496</v>
      </c>
      <c r="AJ994" s="1145"/>
      <c r="AK994" s="1146"/>
      <c r="AL994" s="1146"/>
      <c r="AM994" s="1166" t="s">
        <v>116</v>
      </c>
      <c r="AN994" s="1167"/>
      <c r="AO994" s="1167"/>
      <c r="AP994" s="1166"/>
      <c r="AQ994" s="1098"/>
      <c r="AR994" s="1092" t="s">
        <v>2822</v>
      </c>
      <c r="AS994" s="1093"/>
      <c r="AT994" s="1093"/>
      <c r="AU994" s="1093"/>
      <c r="AV994" s="1093"/>
      <c r="AW994" s="1093"/>
      <c r="AX994" s="1093"/>
      <c r="AY994" s="1093"/>
      <c r="AZ994" s="1093"/>
      <c r="BA994" s="366"/>
      <c r="BB994" s="366"/>
      <c r="BC994" s="118" t="e">
        <f>VLOOKUP(#REF!,$E$13:$BD$2009,53,0)</f>
        <v>#REF!</v>
      </c>
      <c r="BD994" s="785" t="e">
        <f>BC994+0.5</f>
        <v>#REF!</v>
      </c>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row>
    <row r="995" spans="1:258" s="217" customFormat="1" ht="12.95" customHeight="1">
      <c r="A995" s="370" t="s">
        <v>2539</v>
      </c>
      <c r="B995" s="373"/>
      <c r="C995" s="797" t="s">
        <v>2129</v>
      </c>
      <c r="D995" s="380">
        <v>120004012</v>
      </c>
      <c r="E995" s="381" t="s">
        <v>3727</v>
      </c>
      <c r="F995" s="382">
        <v>22100546</v>
      </c>
      <c r="G995" s="241"/>
      <c r="H995" s="241" t="s">
        <v>2818</v>
      </c>
      <c r="I995" s="241" t="s">
        <v>2819</v>
      </c>
      <c r="J995" s="241" t="s">
        <v>2820</v>
      </c>
      <c r="K995" s="241" t="s">
        <v>404</v>
      </c>
      <c r="L995" s="190"/>
      <c r="M995" s="241"/>
      <c r="N995" s="653" t="s">
        <v>106</v>
      </c>
      <c r="O995" s="653" t="s">
        <v>107</v>
      </c>
      <c r="P995" s="241" t="s">
        <v>108</v>
      </c>
      <c r="Q995" s="463" t="s">
        <v>435</v>
      </c>
      <c r="R995" s="241" t="s">
        <v>110</v>
      </c>
      <c r="S995" s="653" t="s">
        <v>107</v>
      </c>
      <c r="T995" s="241" t="s">
        <v>122</v>
      </c>
      <c r="U995" s="241" t="s">
        <v>112</v>
      </c>
      <c r="V995" s="653">
        <v>70</v>
      </c>
      <c r="W995" s="63" t="s">
        <v>113</v>
      </c>
      <c r="X995" s="653"/>
      <c r="Y995" s="653"/>
      <c r="Z995" s="653"/>
      <c r="AA995" s="663"/>
      <c r="AB995" s="664">
        <v>90</v>
      </c>
      <c r="AC995" s="664">
        <v>10</v>
      </c>
      <c r="AD995" s="933" t="s">
        <v>129</v>
      </c>
      <c r="AE995" s="241" t="s">
        <v>115</v>
      </c>
      <c r="AF995" s="666">
        <v>2</v>
      </c>
      <c r="AG995" s="668">
        <v>112018.55</v>
      </c>
      <c r="AH995" s="43">
        <v>0</v>
      </c>
      <c r="AI995" s="44">
        <f t="shared" si="61"/>
        <v>0</v>
      </c>
      <c r="AJ995" s="193"/>
      <c r="AK995" s="193"/>
      <c r="AL995" s="193"/>
      <c r="AM995" s="681" t="s">
        <v>116</v>
      </c>
      <c r="AN995" s="241"/>
      <c r="AO995" s="241"/>
      <c r="AP995" s="687"/>
      <c r="AQ995" s="157"/>
      <c r="AR995" s="157" t="s">
        <v>2823</v>
      </c>
      <c r="AS995" s="157"/>
      <c r="AT995" s="157"/>
      <c r="AU995" s="157"/>
      <c r="AV995" s="87"/>
      <c r="AW995" s="87"/>
      <c r="AX995" s="87"/>
      <c r="AY995" s="87"/>
      <c r="AZ995" s="88"/>
      <c r="BA995" s="168"/>
      <c r="BB995" s="168"/>
      <c r="BC995" s="168"/>
      <c r="BD995" s="49">
        <v>802</v>
      </c>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row>
    <row r="996" spans="1:258" s="217" customFormat="1" ht="12.95" customHeight="1">
      <c r="A996" s="1157" t="s">
        <v>2539</v>
      </c>
      <c r="B996" s="1134"/>
      <c r="C996" s="1134"/>
      <c r="D996" s="1156">
        <v>120004012</v>
      </c>
      <c r="E996" s="1157" t="s">
        <v>4928</v>
      </c>
      <c r="F996" s="1134"/>
      <c r="G996" s="1134"/>
      <c r="H996" s="1157" t="s">
        <v>2818</v>
      </c>
      <c r="I996" s="1157" t="s">
        <v>2819</v>
      </c>
      <c r="J996" s="1157" t="s">
        <v>2820</v>
      </c>
      <c r="K996" s="1156" t="s">
        <v>104</v>
      </c>
      <c r="L996" s="1159"/>
      <c r="M996" s="1159"/>
      <c r="N996" s="1139" t="s">
        <v>106</v>
      </c>
      <c r="O996" s="1160">
        <v>230000000</v>
      </c>
      <c r="P996" s="1160" t="s">
        <v>108</v>
      </c>
      <c r="Q996" s="1161" t="s">
        <v>2140</v>
      </c>
      <c r="R996" s="1137" t="s">
        <v>110</v>
      </c>
      <c r="S996" s="788" t="s">
        <v>107</v>
      </c>
      <c r="T996" s="1133" t="s">
        <v>122</v>
      </c>
      <c r="U996" s="1133" t="s">
        <v>112</v>
      </c>
      <c r="V996" s="1160">
        <v>70</v>
      </c>
      <c r="W996" s="1160" t="s">
        <v>113</v>
      </c>
      <c r="X996" s="1159"/>
      <c r="Y996" s="1159"/>
      <c r="Z996" s="1159"/>
      <c r="AA996" s="1140">
        <v>0</v>
      </c>
      <c r="AB996" s="1141">
        <v>90</v>
      </c>
      <c r="AC996" s="1141">
        <v>10</v>
      </c>
      <c r="AD996" s="1157" t="s">
        <v>4736</v>
      </c>
      <c r="AE996" s="1163" t="s">
        <v>115</v>
      </c>
      <c r="AF996" s="1164">
        <v>2</v>
      </c>
      <c r="AG996" s="1165">
        <v>112018.55</v>
      </c>
      <c r="AH996" s="1144">
        <v>224037.1</v>
      </c>
      <c r="AI996" s="1144">
        <f t="shared" si="61"/>
        <v>250921.55200000003</v>
      </c>
      <c r="AJ996" s="1145"/>
      <c r="AK996" s="1146"/>
      <c r="AL996" s="1146"/>
      <c r="AM996" s="1166" t="s">
        <v>116</v>
      </c>
      <c r="AN996" s="1167"/>
      <c r="AO996" s="1167"/>
      <c r="AP996" s="1166"/>
      <c r="AQ996" s="1098"/>
      <c r="AR996" s="1092" t="s">
        <v>2823</v>
      </c>
      <c r="AS996" s="1093"/>
      <c r="AT996" s="1093"/>
      <c r="AU996" s="1093"/>
      <c r="AV996" s="1093"/>
      <c r="AW996" s="1093"/>
      <c r="AX996" s="1093"/>
      <c r="AY996" s="1093"/>
      <c r="AZ996" s="1093"/>
      <c r="BA996" s="366"/>
      <c r="BB996" s="366"/>
      <c r="BC996" s="118" t="e">
        <f>VLOOKUP(#REF!,$E$13:$BD$2009,53,0)</f>
        <v>#REF!</v>
      </c>
      <c r="BD996" s="785" t="e">
        <f>BC996+0.5</f>
        <v>#REF!</v>
      </c>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row>
    <row r="997" spans="1:258" s="217" customFormat="1" ht="12.95" customHeight="1">
      <c r="A997" s="370" t="s">
        <v>350</v>
      </c>
      <c r="B997" s="373"/>
      <c r="C997" s="373"/>
      <c r="D997" s="380">
        <v>270007391</v>
      </c>
      <c r="E997" s="381" t="s">
        <v>3728</v>
      </c>
      <c r="F997" s="382">
        <v>22100637</v>
      </c>
      <c r="G997" s="63"/>
      <c r="H997" s="63" t="s">
        <v>750</v>
      </c>
      <c r="I997" s="63" t="s">
        <v>751</v>
      </c>
      <c r="J997" s="63" t="s">
        <v>752</v>
      </c>
      <c r="K997" s="63" t="s">
        <v>104</v>
      </c>
      <c r="L997" s="190" t="s">
        <v>105</v>
      </c>
      <c r="M997" s="63" t="s">
        <v>121</v>
      </c>
      <c r="N997" s="65" t="s">
        <v>83</v>
      </c>
      <c r="O997" s="65" t="s">
        <v>107</v>
      </c>
      <c r="P997" s="63" t="s">
        <v>108</v>
      </c>
      <c r="Q997" s="65" t="s">
        <v>109</v>
      </c>
      <c r="R997" s="63" t="s">
        <v>110</v>
      </c>
      <c r="S997" s="65" t="s">
        <v>107</v>
      </c>
      <c r="T997" s="63" t="s">
        <v>122</v>
      </c>
      <c r="U997" s="63" t="s">
        <v>112</v>
      </c>
      <c r="V997" s="284">
        <v>60</v>
      </c>
      <c r="W997" s="63" t="s">
        <v>113</v>
      </c>
      <c r="X997" s="65"/>
      <c r="Y997" s="65"/>
      <c r="Z997" s="65"/>
      <c r="AA997" s="407">
        <v>30</v>
      </c>
      <c r="AB997" s="409">
        <v>60</v>
      </c>
      <c r="AC997" s="409">
        <v>10</v>
      </c>
      <c r="AD997" s="414" t="s">
        <v>129</v>
      </c>
      <c r="AE997" s="413" t="s">
        <v>115</v>
      </c>
      <c r="AF997" s="666">
        <v>12</v>
      </c>
      <c r="AG997" s="668">
        <v>178799.7</v>
      </c>
      <c r="AH997" s="43">
        <v>0</v>
      </c>
      <c r="AI997" s="44">
        <f t="shared" si="61"/>
        <v>0</v>
      </c>
      <c r="AJ997" s="193"/>
      <c r="AK997" s="193"/>
      <c r="AL997" s="193"/>
      <c r="AM997" s="497" t="s">
        <v>116</v>
      </c>
      <c r="AN997" s="63"/>
      <c r="AO997" s="63"/>
      <c r="AP997" s="834"/>
      <c r="AQ997" s="37"/>
      <c r="AR997" s="37" t="s">
        <v>2824</v>
      </c>
      <c r="AS997" s="37"/>
      <c r="AT997" s="37"/>
      <c r="AU997" s="37"/>
      <c r="AV997" s="87"/>
      <c r="AW997" s="87"/>
      <c r="AX997" s="87"/>
      <c r="AY997" s="87"/>
      <c r="AZ997" s="88"/>
      <c r="BA997" s="168"/>
      <c r="BB997" s="168"/>
      <c r="BC997" s="168"/>
      <c r="BD997" s="49">
        <v>803</v>
      </c>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row>
    <row r="998" spans="1:258" s="217" customFormat="1" ht="12.95" customHeight="1">
      <c r="A998" s="370" t="s">
        <v>350</v>
      </c>
      <c r="B998" s="1134"/>
      <c r="C998" s="1134"/>
      <c r="D998" s="380">
        <v>270007391</v>
      </c>
      <c r="E998" s="1135" t="s">
        <v>4931</v>
      </c>
      <c r="F998" s="1134"/>
      <c r="G998" s="1134"/>
      <c r="H998" s="1136" t="s">
        <v>750</v>
      </c>
      <c r="I998" s="1136" t="s">
        <v>751</v>
      </c>
      <c r="J998" s="1136" t="s">
        <v>752</v>
      </c>
      <c r="K998" s="1137" t="s">
        <v>104</v>
      </c>
      <c r="L998" s="382" t="s">
        <v>105</v>
      </c>
      <c r="M998" s="1137" t="s">
        <v>121</v>
      </c>
      <c r="N998" s="380" t="s">
        <v>83</v>
      </c>
      <c r="O998" s="788" t="s">
        <v>107</v>
      </c>
      <c r="P998" s="1136" t="s">
        <v>108</v>
      </c>
      <c r="Q998" s="788" t="s">
        <v>2140</v>
      </c>
      <c r="R998" s="1137" t="s">
        <v>110</v>
      </c>
      <c r="S998" s="788" t="s">
        <v>107</v>
      </c>
      <c r="T998" s="1136" t="s">
        <v>122</v>
      </c>
      <c r="U998" s="1136" t="s">
        <v>112</v>
      </c>
      <c r="V998" s="1177">
        <v>60</v>
      </c>
      <c r="W998" s="1136" t="s">
        <v>113</v>
      </c>
      <c r="X998" s="788"/>
      <c r="Y998" s="788"/>
      <c r="Z998" s="788"/>
      <c r="AA998" s="1137">
        <v>30</v>
      </c>
      <c r="AB998" s="1137">
        <v>60</v>
      </c>
      <c r="AC998" s="1137">
        <v>10</v>
      </c>
      <c r="AD998" s="1178" t="s">
        <v>129</v>
      </c>
      <c r="AE998" s="1124" t="s">
        <v>115</v>
      </c>
      <c r="AF998" s="667">
        <v>12</v>
      </c>
      <c r="AG998" s="667">
        <v>178799.7</v>
      </c>
      <c r="AH998" s="1144">
        <v>2145596.4000000004</v>
      </c>
      <c r="AI998" s="1144">
        <f t="shared" si="61"/>
        <v>2403067.9680000008</v>
      </c>
      <c r="AJ998" s="1145"/>
      <c r="AK998" s="1146"/>
      <c r="AL998" s="1146"/>
      <c r="AM998" s="1147" t="s">
        <v>116</v>
      </c>
      <c r="AN998" s="1136"/>
      <c r="AO998" s="1136"/>
      <c r="AP998" s="1148"/>
      <c r="AQ998" s="741"/>
      <c r="AR998" s="741" t="s">
        <v>2824</v>
      </c>
      <c r="AS998" s="741"/>
      <c r="AT998" s="741"/>
      <c r="AU998" s="741"/>
      <c r="AV998" s="87"/>
      <c r="AW998" s="87"/>
      <c r="AX998" s="87"/>
      <c r="AY998" s="741" t="s">
        <v>4726</v>
      </c>
      <c r="AZ998" s="1179" t="s">
        <v>105</v>
      </c>
      <c r="BA998" s="366"/>
      <c r="BB998" s="366"/>
      <c r="BC998" s="118" t="e">
        <f>VLOOKUP(#REF!,$E$13:$BD$2009,53,0)</f>
        <v>#REF!</v>
      </c>
      <c r="BD998" s="785" t="e">
        <f>BC998+0.5</f>
        <v>#REF!</v>
      </c>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row>
    <row r="999" spans="1:258" s="217" customFormat="1" ht="12.95" customHeight="1">
      <c r="A999" s="370" t="s">
        <v>333</v>
      </c>
      <c r="B999" s="373"/>
      <c r="C999" s="373"/>
      <c r="D999" s="380">
        <v>210034400</v>
      </c>
      <c r="E999" s="381" t="s">
        <v>3729</v>
      </c>
      <c r="F999" s="382">
        <v>22100612</v>
      </c>
      <c r="G999" s="235"/>
      <c r="H999" s="235" t="s">
        <v>2825</v>
      </c>
      <c r="I999" s="254" t="s">
        <v>2826</v>
      </c>
      <c r="J999" s="235" t="s">
        <v>2827</v>
      </c>
      <c r="K999" s="235" t="s">
        <v>104</v>
      </c>
      <c r="L999" s="190"/>
      <c r="M999" s="235"/>
      <c r="N999" s="258" t="s">
        <v>106</v>
      </c>
      <c r="O999" s="258" t="s">
        <v>107</v>
      </c>
      <c r="P999" s="235" t="s">
        <v>108</v>
      </c>
      <c r="Q999" s="656" t="s">
        <v>1094</v>
      </c>
      <c r="R999" s="235" t="s">
        <v>110</v>
      </c>
      <c r="S999" s="258" t="s">
        <v>107</v>
      </c>
      <c r="T999" s="235" t="s">
        <v>122</v>
      </c>
      <c r="U999" s="235" t="s">
        <v>112</v>
      </c>
      <c r="V999" s="258">
        <v>60</v>
      </c>
      <c r="W999" s="254" t="s">
        <v>113</v>
      </c>
      <c r="X999" s="258"/>
      <c r="Y999" s="258"/>
      <c r="Z999" s="258"/>
      <c r="AA999" s="263"/>
      <c r="AB999" s="264">
        <v>90</v>
      </c>
      <c r="AC999" s="264">
        <v>10</v>
      </c>
      <c r="AD999" s="266" t="s">
        <v>129</v>
      </c>
      <c r="AE999" s="235" t="s">
        <v>115</v>
      </c>
      <c r="AF999" s="268">
        <v>15</v>
      </c>
      <c r="AG999" s="269">
        <v>4300</v>
      </c>
      <c r="AH999" s="43">
        <v>0</v>
      </c>
      <c r="AI999" s="44">
        <f t="shared" si="61"/>
        <v>0</v>
      </c>
      <c r="AJ999" s="193"/>
      <c r="AK999" s="193"/>
      <c r="AL999" s="193"/>
      <c r="AM999" s="434" t="s">
        <v>116</v>
      </c>
      <c r="AN999" s="235"/>
      <c r="AO999" s="235"/>
      <c r="AP999" s="385"/>
      <c r="AQ999" s="169"/>
      <c r="AR999" s="170" t="s">
        <v>2828</v>
      </c>
      <c r="AS999" s="169"/>
      <c r="AT999" s="169"/>
      <c r="AU999" s="169"/>
      <c r="AV999" s="87"/>
      <c r="AW999" s="87"/>
      <c r="AX999" s="87"/>
      <c r="AY999" s="87"/>
      <c r="AZ999" s="88"/>
      <c r="BA999" s="168"/>
      <c r="BB999" s="168"/>
      <c r="BC999" s="168"/>
      <c r="BD999" s="49">
        <v>804</v>
      </c>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row>
    <row r="1000" spans="1:258" s="217" customFormat="1" ht="12.95" customHeight="1">
      <c r="A1000" s="788" t="s">
        <v>333</v>
      </c>
      <c r="B1000" s="1134"/>
      <c r="C1000" s="1134"/>
      <c r="D1000" s="398">
        <v>210034400</v>
      </c>
      <c r="E1000" s="1169" t="s">
        <v>4932</v>
      </c>
      <c r="F1000" s="1134"/>
      <c r="G1000" s="1134"/>
      <c r="H1000" s="1170" t="s">
        <v>2825</v>
      </c>
      <c r="I1000" s="1170" t="s">
        <v>2826</v>
      </c>
      <c r="J1000" s="1170" t="s">
        <v>2827</v>
      </c>
      <c r="K1000" s="1139" t="s">
        <v>104</v>
      </c>
      <c r="L1000" s="1138" t="s">
        <v>4720</v>
      </c>
      <c r="M1000" s="380"/>
      <c r="N1000" s="1139" t="s">
        <v>106</v>
      </c>
      <c r="O1000" s="1170" t="s">
        <v>107</v>
      </c>
      <c r="P1000" s="1168" t="s">
        <v>108</v>
      </c>
      <c r="Q1000" s="788" t="s">
        <v>2156</v>
      </c>
      <c r="R1000" s="1139" t="s">
        <v>110</v>
      </c>
      <c r="S1000" s="1170" t="s">
        <v>107</v>
      </c>
      <c r="T1000" s="1170" t="s">
        <v>122</v>
      </c>
      <c r="U1000" s="1168" t="s">
        <v>112</v>
      </c>
      <c r="V1000" s="1170">
        <v>60</v>
      </c>
      <c r="W1000" s="1168" t="s">
        <v>113</v>
      </c>
      <c r="X1000" s="1168"/>
      <c r="Y1000" s="1168"/>
      <c r="Z1000" s="1171"/>
      <c r="AA1000" s="1140">
        <v>0</v>
      </c>
      <c r="AB1000" s="1141">
        <v>90</v>
      </c>
      <c r="AC1000" s="1141">
        <v>10</v>
      </c>
      <c r="AD1000" s="1172" t="s">
        <v>129</v>
      </c>
      <c r="AE1000" s="1143" t="s">
        <v>115</v>
      </c>
      <c r="AF1000" s="1173">
        <v>15</v>
      </c>
      <c r="AG1000" s="1173">
        <v>12875.74</v>
      </c>
      <c r="AH1000" s="1144">
        <v>193136.1</v>
      </c>
      <c r="AI1000" s="1144">
        <f t="shared" si="61"/>
        <v>216312.43200000003</v>
      </c>
      <c r="AJ1000" s="1145"/>
      <c r="AK1000" s="1146"/>
      <c r="AL1000" s="1146"/>
      <c r="AM1000" s="1174" t="s">
        <v>116</v>
      </c>
      <c r="AN1000" s="1175"/>
      <c r="AO1000" s="1175"/>
      <c r="AP1000" s="1176"/>
      <c r="AQ1000" s="47"/>
      <c r="AR1000" s="741" t="s">
        <v>2828</v>
      </c>
      <c r="AS1000" s="47"/>
      <c r="AT1000" s="47"/>
      <c r="AU1000" s="47"/>
      <c r="AV1000" s="47"/>
      <c r="AW1000" s="47"/>
      <c r="AX1000" s="47"/>
      <c r="AY1000" s="466" t="s">
        <v>4034</v>
      </c>
      <c r="AZ1000" s="466"/>
      <c r="BA1000" s="366"/>
      <c r="BB1000" s="366"/>
      <c r="BC1000" s="118" t="e">
        <f>VLOOKUP(#REF!,$E$13:$BD$2009,53,0)</f>
        <v>#REF!</v>
      </c>
      <c r="BD1000" s="785" t="e">
        <f>BC1000+0.5</f>
        <v>#REF!</v>
      </c>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row>
    <row r="1001" spans="1:258" s="217" customFormat="1" ht="12.95" customHeight="1">
      <c r="A1001" s="370" t="s">
        <v>333</v>
      </c>
      <c r="B1001" s="373"/>
      <c r="C1001" s="373"/>
      <c r="D1001" s="380">
        <v>210034399</v>
      </c>
      <c r="E1001" s="381" t="s">
        <v>1356</v>
      </c>
      <c r="F1001" s="382">
        <v>22100613</v>
      </c>
      <c r="G1001" s="241"/>
      <c r="H1001" s="241" t="s">
        <v>2829</v>
      </c>
      <c r="I1001" s="63" t="s">
        <v>2830</v>
      </c>
      <c r="J1001" s="241" t="s">
        <v>2831</v>
      </c>
      <c r="K1001" s="241" t="s">
        <v>104</v>
      </c>
      <c r="L1001" s="190"/>
      <c r="M1001" s="241"/>
      <c r="N1001" s="653" t="s">
        <v>106</v>
      </c>
      <c r="O1001" s="653" t="s">
        <v>107</v>
      </c>
      <c r="P1001" s="241" t="s">
        <v>108</v>
      </c>
      <c r="Q1001" s="463" t="s">
        <v>1094</v>
      </c>
      <c r="R1001" s="241" t="s">
        <v>110</v>
      </c>
      <c r="S1001" s="653" t="s">
        <v>107</v>
      </c>
      <c r="T1001" s="241" t="s">
        <v>122</v>
      </c>
      <c r="U1001" s="241" t="s">
        <v>112</v>
      </c>
      <c r="V1001" s="653">
        <v>60</v>
      </c>
      <c r="W1001" s="63" t="s">
        <v>113</v>
      </c>
      <c r="X1001" s="653"/>
      <c r="Y1001" s="653"/>
      <c r="Z1001" s="653"/>
      <c r="AA1001" s="663"/>
      <c r="AB1001" s="664">
        <v>90</v>
      </c>
      <c r="AC1001" s="664">
        <v>10</v>
      </c>
      <c r="AD1001" s="414" t="s">
        <v>2832</v>
      </c>
      <c r="AE1001" s="241" t="s">
        <v>115</v>
      </c>
      <c r="AF1001" s="666">
        <v>2</v>
      </c>
      <c r="AG1001" s="668">
        <v>51750</v>
      </c>
      <c r="AH1001" s="322">
        <f>AF1001*AG1001</f>
        <v>103500</v>
      </c>
      <c r="AI1001" s="427">
        <f t="shared" si="61"/>
        <v>115920.00000000001</v>
      </c>
      <c r="AJ1001" s="193"/>
      <c r="AK1001" s="193"/>
      <c r="AL1001" s="193"/>
      <c r="AM1001" s="681" t="s">
        <v>116</v>
      </c>
      <c r="AN1001" s="241"/>
      <c r="AO1001" s="241"/>
      <c r="AP1001" s="687"/>
      <c r="AQ1001" s="157"/>
      <c r="AR1001" s="37" t="s">
        <v>2833</v>
      </c>
      <c r="AS1001" s="157"/>
      <c r="AT1001" s="157"/>
      <c r="AU1001" s="157"/>
      <c r="AV1001" s="87"/>
      <c r="AW1001" s="87"/>
      <c r="AX1001" s="87"/>
      <c r="AY1001" s="87"/>
      <c r="AZ1001" s="88"/>
      <c r="BA1001" s="168"/>
      <c r="BB1001" s="168"/>
      <c r="BC1001" s="168"/>
      <c r="BD1001" s="49">
        <v>805</v>
      </c>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row>
    <row r="1002" spans="1:258" s="217" customFormat="1" ht="12.95" customHeight="1">
      <c r="A1002" s="370" t="s">
        <v>333</v>
      </c>
      <c r="B1002" s="373"/>
      <c r="C1002" s="373"/>
      <c r="D1002" s="380">
        <v>270009951</v>
      </c>
      <c r="E1002" s="381" t="s">
        <v>1357</v>
      </c>
      <c r="F1002" s="382"/>
      <c r="G1002" s="241"/>
      <c r="H1002" s="241" t="s">
        <v>2829</v>
      </c>
      <c r="I1002" s="63" t="s">
        <v>2830</v>
      </c>
      <c r="J1002" s="241" t="s">
        <v>2831</v>
      </c>
      <c r="K1002" s="241" t="s">
        <v>104</v>
      </c>
      <c r="L1002" s="190"/>
      <c r="M1002" s="241"/>
      <c r="N1002" s="653" t="s">
        <v>106</v>
      </c>
      <c r="O1002" s="653" t="s">
        <v>107</v>
      </c>
      <c r="P1002" s="241" t="s">
        <v>108</v>
      </c>
      <c r="Q1002" s="463" t="s">
        <v>1094</v>
      </c>
      <c r="R1002" s="241" t="s">
        <v>110</v>
      </c>
      <c r="S1002" s="653" t="s">
        <v>107</v>
      </c>
      <c r="T1002" s="241" t="s">
        <v>122</v>
      </c>
      <c r="U1002" s="241" t="s">
        <v>112</v>
      </c>
      <c r="V1002" s="653">
        <v>60</v>
      </c>
      <c r="W1002" s="63" t="s">
        <v>113</v>
      </c>
      <c r="X1002" s="653"/>
      <c r="Y1002" s="653"/>
      <c r="Z1002" s="653"/>
      <c r="AA1002" s="663"/>
      <c r="AB1002" s="664">
        <v>90</v>
      </c>
      <c r="AC1002" s="664">
        <v>10</v>
      </c>
      <c r="AD1002" s="932" t="s">
        <v>549</v>
      </c>
      <c r="AE1002" s="241" t="s">
        <v>115</v>
      </c>
      <c r="AF1002" s="666">
        <v>4</v>
      </c>
      <c r="AG1002" s="668">
        <v>15004.94</v>
      </c>
      <c r="AH1002" s="322">
        <v>0</v>
      </c>
      <c r="AI1002" s="427">
        <f t="shared" si="61"/>
        <v>0</v>
      </c>
      <c r="AJ1002" s="193"/>
      <c r="AK1002" s="193"/>
      <c r="AL1002" s="193"/>
      <c r="AM1002" s="681" t="s">
        <v>116</v>
      </c>
      <c r="AN1002" s="241"/>
      <c r="AO1002" s="241"/>
      <c r="AP1002" s="687"/>
      <c r="AQ1002" s="157"/>
      <c r="AR1002" s="37" t="s">
        <v>2834</v>
      </c>
      <c r="AS1002" s="157"/>
      <c r="AT1002" s="157"/>
      <c r="AU1002" s="157"/>
      <c r="AV1002" s="87"/>
      <c r="AW1002" s="87"/>
      <c r="AX1002" s="87"/>
      <c r="AY1002" s="87"/>
      <c r="AZ1002" s="88"/>
      <c r="BA1002" s="168"/>
      <c r="BB1002" s="168"/>
      <c r="BC1002" s="168"/>
      <c r="BD1002" s="49">
        <v>806</v>
      </c>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row>
    <row r="1003" spans="1:258" s="217" customFormat="1" ht="12.95" customHeight="1">
      <c r="A1003" s="204" t="s">
        <v>333</v>
      </c>
      <c r="B1003" s="260"/>
      <c r="C1003" s="260"/>
      <c r="D1003" s="204">
        <v>270009951</v>
      </c>
      <c r="E1003" s="204" t="s">
        <v>3847</v>
      </c>
      <c r="F1003" s="204"/>
      <c r="G1003" s="320"/>
      <c r="H1003" s="267" t="s">
        <v>2829</v>
      </c>
      <c r="I1003" s="267" t="s">
        <v>2830</v>
      </c>
      <c r="J1003" s="267" t="s">
        <v>2831</v>
      </c>
      <c r="K1003" s="204" t="s">
        <v>104</v>
      </c>
      <c r="L1003" s="204"/>
      <c r="M1003" s="201"/>
      <c r="N1003" s="204" t="s">
        <v>106</v>
      </c>
      <c r="O1003" s="260" t="s">
        <v>107</v>
      </c>
      <c r="P1003" s="261" t="s">
        <v>108</v>
      </c>
      <c r="Q1003" s="201" t="s">
        <v>1094</v>
      </c>
      <c r="R1003" s="201" t="s">
        <v>110</v>
      </c>
      <c r="S1003" s="260" t="s">
        <v>107</v>
      </c>
      <c r="T1003" s="261" t="s">
        <v>122</v>
      </c>
      <c r="U1003" s="201" t="s">
        <v>112</v>
      </c>
      <c r="V1003" s="201">
        <v>60</v>
      </c>
      <c r="W1003" s="201" t="s">
        <v>113</v>
      </c>
      <c r="X1003" s="201"/>
      <c r="Y1003" s="201"/>
      <c r="Z1003" s="201"/>
      <c r="AA1003" s="321"/>
      <c r="AB1003" s="201">
        <v>90</v>
      </c>
      <c r="AC1003" s="321">
        <v>10</v>
      </c>
      <c r="AD1003" s="201" t="s">
        <v>549</v>
      </c>
      <c r="AE1003" s="201" t="s">
        <v>115</v>
      </c>
      <c r="AF1003" s="937">
        <v>6</v>
      </c>
      <c r="AG1003" s="946">
        <v>15004.94</v>
      </c>
      <c r="AH1003" s="954">
        <f>AF1003*AG1003</f>
        <v>90029.64</v>
      </c>
      <c r="AI1003" s="322">
        <f t="shared" si="61"/>
        <v>100833.19680000001</v>
      </c>
      <c r="AJ1003" s="982"/>
      <c r="AK1003" s="982"/>
      <c r="AL1003" s="982"/>
      <c r="AM1003" s="1001" t="s">
        <v>116</v>
      </c>
      <c r="AN1003" s="1012"/>
      <c r="AO1003" s="1012"/>
      <c r="AP1003" s="286"/>
      <c r="AQ1003" s="74"/>
      <c r="AR1003" s="74" t="s">
        <v>2834</v>
      </c>
      <c r="AS1003" s="293"/>
      <c r="AT1003" s="74"/>
      <c r="AU1003" s="74"/>
      <c r="AV1003" s="74"/>
      <c r="AW1003" s="74"/>
      <c r="AX1003" s="74"/>
      <c r="AY1003" s="74"/>
      <c r="AZ1003" s="293"/>
      <c r="BA1003" s="216"/>
      <c r="BB1003" s="216"/>
      <c r="BC1003" s="224"/>
      <c r="BD1003" s="49">
        <v>807</v>
      </c>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row>
    <row r="1004" spans="1:258" s="217" customFormat="1" ht="12.95" customHeight="1">
      <c r="A1004" s="370" t="s">
        <v>333</v>
      </c>
      <c r="B1004" s="373"/>
      <c r="C1004" s="373"/>
      <c r="D1004" s="380">
        <v>270012248</v>
      </c>
      <c r="E1004" s="381" t="s">
        <v>1358</v>
      </c>
      <c r="F1004" s="382"/>
      <c r="G1004" s="241"/>
      <c r="H1004" s="241" t="s">
        <v>2829</v>
      </c>
      <c r="I1004" s="63" t="s">
        <v>2830</v>
      </c>
      <c r="J1004" s="241" t="s">
        <v>2831</v>
      </c>
      <c r="K1004" s="241" t="s">
        <v>104</v>
      </c>
      <c r="L1004" s="190"/>
      <c r="M1004" s="241"/>
      <c r="N1004" s="653" t="s">
        <v>106</v>
      </c>
      <c r="O1004" s="653" t="s">
        <v>107</v>
      </c>
      <c r="P1004" s="241" t="s">
        <v>108</v>
      </c>
      <c r="Q1004" s="463" t="s">
        <v>1094</v>
      </c>
      <c r="R1004" s="241" t="s">
        <v>110</v>
      </c>
      <c r="S1004" s="653" t="s">
        <v>107</v>
      </c>
      <c r="T1004" s="241" t="s">
        <v>122</v>
      </c>
      <c r="U1004" s="241" t="s">
        <v>112</v>
      </c>
      <c r="V1004" s="653">
        <v>60</v>
      </c>
      <c r="W1004" s="63" t="s">
        <v>113</v>
      </c>
      <c r="X1004" s="653"/>
      <c r="Y1004" s="653"/>
      <c r="Z1004" s="653"/>
      <c r="AA1004" s="663"/>
      <c r="AB1004" s="664">
        <v>90</v>
      </c>
      <c r="AC1004" s="664">
        <v>10</v>
      </c>
      <c r="AD1004" s="932" t="s">
        <v>549</v>
      </c>
      <c r="AE1004" s="241" t="s">
        <v>115</v>
      </c>
      <c r="AF1004" s="666">
        <v>10</v>
      </c>
      <c r="AG1004" s="668">
        <v>3450</v>
      </c>
      <c r="AH1004" s="322">
        <f>AF1004*AG1004</f>
        <v>34500</v>
      </c>
      <c r="AI1004" s="427">
        <f t="shared" si="61"/>
        <v>38640.000000000007</v>
      </c>
      <c r="AJ1004" s="193"/>
      <c r="AK1004" s="193"/>
      <c r="AL1004" s="193"/>
      <c r="AM1004" s="681" t="s">
        <v>116</v>
      </c>
      <c r="AN1004" s="241"/>
      <c r="AO1004" s="241"/>
      <c r="AP1004" s="687"/>
      <c r="AQ1004" s="157"/>
      <c r="AR1004" s="37" t="s">
        <v>2835</v>
      </c>
      <c r="AS1004" s="157"/>
      <c r="AT1004" s="157"/>
      <c r="AU1004" s="157"/>
      <c r="AV1004" s="87"/>
      <c r="AW1004" s="87"/>
      <c r="AX1004" s="87"/>
      <c r="AY1004" s="87"/>
      <c r="AZ1004" s="88"/>
      <c r="BA1004" s="168"/>
      <c r="BB1004" s="168"/>
      <c r="BC1004" s="168"/>
      <c r="BD1004" s="49">
        <v>808</v>
      </c>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row>
    <row r="1005" spans="1:258" s="217" customFormat="1" ht="12.95" customHeight="1">
      <c r="A1005" s="370" t="s">
        <v>319</v>
      </c>
      <c r="B1005" s="373"/>
      <c r="C1005" s="373"/>
      <c r="D1005" s="380">
        <v>270011324</v>
      </c>
      <c r="E1005" s="381" t="s">
        <v>1496</v>
      </c>
      <c r="F1005" s="382">
        <v>22100496</v>
      </c>
      <c r="G1005" s="189"/>
      <c r="H1005" s="189" t="s">
        <v>2836</v>
      </c>
      <c r="I1005" s="189" t="s">
        <v>2837</v>
      </c>
      <c r="J1005" s="189" t="s">
        <v>2838</v>
      </c>
      <c r="K1005" s="189" t="s">
        <v>104</v>
      </c>
      <c r="L1005" s="190" t="s">
        <v>105</v>
      </c>
      <c r="M1005" s="189"/>
      <c r="N1005" s="191" t="s">
        <v>106</v>
      </c>
      <c r="O1005" s="191" t="s">
        <v>107</v>
      </c>
      <c r="P1005" s="189" t="s">
        <v>108</v>
      </c>
      <c r="Q1005" s="191" t="s">
        <v>1094</v>
      </c>
      <c r="R1005" s="189" t="s">
        <v>110</v>
      </c>
      <c r="S1005" s="191" t="s">
        <v>107</v>
      </c>
      <c r="T1005" s="189" t="s">
        <v>122</v>
      </c>
      <c r="U1005" s="189" t="s">
        <v>112</v>
      </c>
      <c r="V1005" s="405">
        <v>60</v>
      </c>
      <c r="W1005" s="189" t="s">
        <v>113</v>
      </c>
      <c r="X1005" s="191"/>
      <c r="Y1005" s="191"/>
      <c r="Z1005" s="191"/>
      <c r="AA1005" s="407"/>
      <c r="AB1005" s="409">
        <v>90</v>
      </c>
      <c r="AC1005" s="409">
        <v>10</v>
      </c>
      <c r="AD1005" s="411" t="s">
        <v>129</v>
      </c>
      <c r="AE1005" s="192" t="s">
        <v>115</v>
      </c>
      <c r="AF1005" s="417">
        <v>357</v>
      </c>
      <c r="AG1005" s="419">
        <v>40.25</v>
      </c>
      <c r="AH1005" s="322">
        <f>AF1005*AG1005</f>
        <v>14369.25</v>
      </c>
      <c r="AI1005" s="427">
        <f t="shared" si="61"/>
        <v>16093.560000000001</v>
      </c>
      <c r="AJ1005" s="193"/>
      <c r="AK1005" s="193"/>
      <c r="AL1005" s="193"/>
      <c r="AM1005" s="279" t="s">
        <v>116</v>
      </c>
      <c r="AN1005" s="189"/>
      <c r="AO1005" s="189"/>
      <c r="AP1005" s="236"/>
      <c r="AQ1005" s="59"/>
      <c r="AR1005" s="59" t="s">
        <v>2839</v>
      </c>
      <c r="AS1005" s="59"/>
      <c r="AT1005" s="59"/>
      <c r="AU1005" s="59"/>
      <c r="AV1005" s="87"/>
      <c r="AW1005" s="87"/>
      <c r="AX1005" s="87"/>
      <c r="AY1005" s="87"/>
      <c r="AZ1005" s="88"/>
      <c r="BA1005" s="168"/>
      <c r="BB1005" s="168"/>
      <c r="BC1005" s="168"/>
      <c r="BD1005" s="49">
        <v>809</v>
      </c>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row>
    <row r="1006" spans="1:258" s="217" customFormat="1" ht="12.95" customHeight="1">
      <c r="A1006" s="370" t="s">
        <v>2152</v>
      </c>
      <c r="B1006" s="373"/>
      <c r="C1006" s="373"/>
      <c r="D1006" s="380">
        <v>210000418</v>
      </c>
      <c r="E1006" s="381" t="s">
        <v>1459</v>
      </c>
      <c r="F1006" s="382">
        <v>22100745</v>
      </c>
      <c r="G1006" s="235"/>
      <c r="H1006" s="235" t="s">
        <v>2840</v>
      </c>
      <c r="I1006" s="254" t="s">
        <v>2841</v>
      </c>
      <c r="J1006" s="235" t="s">
        <v>2842</v>
      </c>
      <c r="K1006" s="235" t="s">
        <v>150</v>
      </c>
      <c r="L1006" s="190"/>
      <c r="M1006" s="254"/>
      <c r="N1006" s="258" t="s">
        <v>106</v>
      </c>
      <c r="O1006" s="258" t="s">
        <v>107</v>
      </c>
      <c r="P1006" s="235" t="s">
        <v>108</v>
      </c>
      <c r="Q1006" s="463" t="s">
        <v>435</v>
      </c>
      <c r="R1006" s="235" t="s">
        <v>110</v>
      </c>
      <c r="S1006" s="258" t="s">
        <v>107</v>
      </c>
      <c r="T1006" s="235" t="s">
        <v>122</v>
      </c>
      <c r="U1006" s="235" t="s">
        <v>112</v>
      </c>
      <c r="V1006" s="258">
        <v>60</v>
      </c>
      <c r="W1006" s="254" t="s">
        <v>113</v>
      </c>
      <c r="X1006" s="258"/>
      <c r="Y1006" s="258"/>
      <c r="Z1006" s="258"/>
      <c r="AA1006" s="263"/>
      <c r="AB1006" s="264">
        <v>90</v>
      </c>
      <c r="AC1006" s="264">
        <v>10</v>
      </c>
      <c r="AD1006" s="266" t="s">
        <v>179</v>
      </c>
      <c r="AE1006" s="235" t="s">
        <v>115</v>
      </c>
      <c r="AF1006" s="268">
        <v>0.2</v>
      </c>
      <c r="AG1006" s="269">
        <v>747783.3</v>
      </c>
      <c r="AH1006" s="43">
        <v>0</v>
      </c>
      <c r="AI1006" s="44">
        <f t="shared" si="61"/>
        <v>0</v>
      </c>
      <c r="AJ1006" s="193"/>
      <c r="AK1006" s="193"/>
      <c r="AL1006" s="193"/>
      <c r="AM1006" s="434" t="s">
        <v>116</v>
      </c>
      <c r="AN1006" s="235"/>
      <c r="AO1006" s="235"/>
      <c r="AP1006" s="385"/>
      <c r="AQ1006" s="169"/>
      <c r="AR1006" s="169" t="s">
        <v>2843</v>
      </c>
      <c r="AS1006" s="169"/>
      <c r="AT1006" s="169"/>
      <c r="AU1006" s="169"/>
      <c r="AV1006" s="87"/>
      <c r="AW1006" s="87"/>
      <c r="AX1006" s="87"/>
      <c r="AY1006" s="87"/>
      <c r="AZ1006" s="88"/>
      <c r="BA1006" s="168"/>
      <c r="BB1006" s="168"/>
      <c r="BC1006" s="168"/>
      <c r="BD1006" s="49">
        <v>810</v>
      </c>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row>
    <row r="1007" spans="1:258" s="217" customFormat="1" ht="12.95" customHeight="1">
      <c r="A1007" s="788" t="s">
        <v>2152</v>
      </c>
      <c r="B1007" s="1134"/>
      <c r="C1007" s="1134"/>
      <c r="D1007" s="398">
        <v>210000418</v>
      </c>
      <c r="E1007" s="1169" t="s">
        <v>4938</v>
      </c>
      <c r="F1007" s="1134"/>
      <c r="G1007" s="1134"/>
      <c r="H1007" s="1170" t="s">
        <v>2840</v>
      </c>
      <c r="I1007" s="1170" t="s">
        <v>2841</v>
      </c>
      <c r="J1007" s="1170" t="s">
        <v>2842</v>
      </c>
      <c r="K1007" s="1139" t="s">
        <v>150</v>
      </c>
      <c r="L1007" s="382"/>
      <c r="M1007" s="380"/>
      <c r="N1007" s="1139" t="s">
        <v>106</v>
      </c>
      <c r="O1007" s="1170" t="s">
        <v>107</v>
      </c>
      <c r="P1007" s="1168" t="s">
        <v>108</v>
      </c>
      <c r="Q1007" s="788" t="s">
        <v>2156</v>
      </c>
      <c r="R1007" s="1139" t="s">
        <v>110</v>
      </c>
      <c r="S1007" s="1170" t="s">
        <v>107</v>
      </c>
      <c r="T1007" s="1170" t="s">
        <v>122</v>
      </c>
      <c r="U1007" s="1168" t="s">
        <v>112</v>
      </c>
      <c r="V1007" s="1170">
        <v>60</v>
      </c>
      <c r="W1007" s="1168" t="s">
        <v>113</v>
      </c>
      <c r="X1007" s="1168"/>
      <c r="Y1007" s="1168"/>
      <c r="Z1007" s="1171"/>
      <c r="AA1007" s="1140">
        <v>0</v>
      </c>
      <c r="AB1007" s="1141">
        <v>90</v>
      </c>
      <c r="AC1007" s="1141">
        <v>10</v>
      </c>
      <c r="AD1007" s="1172" t="s">
        <v>179</v>
      </c>
      <c r="AE1007" s="1143" t="s">
        <v>115</v>
      </c>
      <c r="AF1007" s="1173">
        <v>1.1499999999999999</v>
      </c>
      <c r="AG1007" s="1173">
        <v>747783.3</v>
      </c>
      <c r="AH1007" s="1051">
        <v>859950.79500000004</v>
      </c>
      <c r="AI1007" s="1051">
        <f t="shared" si="61"/>
        <v>963144.89040000015</v>
      </c>
      <c r="AJ1007" s="1145"/>
      <c r="AK1007" s="1146"/>
      <c r="AL1007" s="1146"/>
      <c r="AM1007" s="1174" t="s">
        <v>116</v>
      </c>
      <c r="AN1007" s="1175"/>
      <c r="AO1007" s="1175"/>
      <c r="AP1007" s="1176"/>
      <c r="AQ1007" s="47"/>
      <c r="AR1007" s="741" t="s">
        <v>2843</v>
      </c>
      <c r="AS1007" s="47"/>
      <c r="AT1007" s="47"/>
      <c r="AU1007" s="47"/>
      <c r="AV1007" s="47"/>
      <c r="AW1007" s="47"/>
      <c r="AX1007" s="47"/>
      <c r="AY1007" s="466" t="s">
        <v>4725</v>
      </c>
      <c r="AZ1007" s="466"/>
      <c r="BA1007" s="366"/>
      <c r="BB1007" s="366"/>
      <c r="BC1007" s="118" t="e">
        <f>VLOOKUP(#REF!,$E$13:$BD$2009,53,0)</f>
        <v>#REF!</v>
      </c>
      <c r="BD1007" s="785" t="e">
        <f>BC1007+0.5</f>
        <v>#REF!</v>
      </c>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row>
    <row r="1008" spans="1:258" s="217" customFormat="1" ht="12.95" customHeight="1">
      <c r="A1008" s="370" t="s">
        <v>2152</v>
      </c>
      <c r="B1008" s="373"/>
      <c r="C1008" s="373"/>
      <c r="D1008" s="380">
        <v>210000417</v>
      </c>
      <c r="E1008" s="381" t="s">
        <v>1460</v>
      </c>
      <c r="F1008" s="382">
        <v>22100744</v>
      </c>
      <c r="G1008" s="235"/>
      <c r="H1008" s="235" t="s">
        <v>2840</v>
      </c>
      <c r="I1008" s="254" t="s">
        <v>2841</v>
      </c>
      <c r="J1008" s="235" t="s">
        <v>2842</v>
      </c>
      <c r="K1008" s="235" t="s">
        <v>150</v>
      </c>
      <c r="L1008" s="190"/>
      <c r="M1008" s="254"/>
      <c r="N1008" s="258" t="s">
        <v>106</v>
      </c>
      <c r="O1008" s="258" t="s">
        <v>107</v>
      </c>
      <c r="P1008" s="235" t="s">
        <v>108</v>
      </c>
      <c r="Q1008" s="463" t="s">
        <v>435</v>
      </c>
      <c r="R1008" s="235" t="s">
        <v>110</v>
      </c>
      <c r="S1008" s="258" t="s">
        <v>107</v>
      </c>
      <c r="T1008" s="235" t="s">
        <v>122</v>
      </c>
      <c r="U1008" s="235" t="s">
        <v>112</v>
      </c>
      <c r="V1008" s="258">
        <v>60</v>
      </c>
      <c r="W1008" s="254" t="s">
        <v>113</v>
      </c>
      <c r="X1008" s="258"/>
      <c r="Y1008" s="258"/>
      <c r="Z1008" s="258"/>
      <c r="AA1008" s="263"/>
      <c r="AB1008" s="264">
        <v>90</v>
      </c>
      <c r="AC1008" s="264">
        <v>10</v>
      </c>
      <c r="AD1008" s="266" t="s">
        <v>179</v>
      </c>
      <c r="AE1008" s="235" t="s">
        <v>115</v>
      </c>
      <c r="AF1008" s="268">
        <v>0.87</v>
      </c>
      <c r="AG1008" s="269">
        <v>747783.3</v>
      </c>
      <c r="AH1008" s="43">
        <v>0</v>
      </c>
      <c r="AI1008" s="44">
        <f t="shared" si="61"/>
        <v>0</v>
      </c>
      <c r="AJ1008" s="193"/>
      <c r="AK1008" s="193"/>
      <c r="AL1008" s="193"/>
      <c r="AM1008" s="434" t="s">
        <v>116</v>
      </c>
      <c r="AN1008" s="235"/>
      <c r="AO1008" s="235"/>
      <c r="AP1008" s="385"/>
      <c r="AQ1008" s="169"/>
      <c r="AR1008" s="169" t="s">
        <v>2844</v>
      </c>
      <c r="AS1008" s="169"/>
      <c r="AT1008" s="169"/>
      <c r="AU1008" s="169"/>
      <c r="AV1008" s="87"/>
      <c r="AW1008" s="87"/>
      <c r="AX1008" s="87"/>
      <c r="AY1008" s="87"/>
      <c r="AZ1008" s="88"/>
      <c r="BA1008" s="168"/>
      <c r="BB1008" s="168"/>
      <c r="BC1008" s="168"/>
      <c r="BD1008" s="49">
        <v>811</v>
      </c>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row>
    <row r="1009" spans="1:258" s="217" customFormat="1" ht="12.95" customHeight="1">
      <c r="A1009" s="788" t="s">
        <v>2152</v>
      </c>
      <c r="B1009" s="1134"/>
      <c r="C1009" s="1134"/>
      <c r="D1009" s="398">
        <v>210000417</v>
      </c>
      <c r="E1009" s="1169" t="s">
        <v>4939</v>
      </c>
      <c r="F1009" s="1134"/>
      <c r="G1009" s="1134"/>
      <c r="H1009" s="1170" t="s">
        <v>2840</v>
      </c>
      <c r="I1009" s="1170" t="s">
        <v>2841</v>
      </c>
      <c r="J1009" s="1170" t="s">
        <v>2842</v>
      </c>
      <c r="K1009" s="1139" t="s">
        <v>150</v>
      </c>
      <c r="L1009" s="382"/>
      <c r="M1009" s="380"/>
      <c r="N1009" s="1139" t="s">
        <v>106</v>
      </c>
      <c r="O1009" s="1170" t="s">
        <v>107</v>
      </c>
      <c r="P1009" s="1168" t="s">
        <v>108</v>
      </c>
      <c r="Q1009" s="788" t="s">
        <v>2156</v>
      </c>
      <c r="R1009" s="1139" t="s">
        <v>110</v>
      </c>
      <c r="S1009" s="1170" t="s">
        <v>107</v>
      </c>
      <c r="T1009" s="1170" t="s">
        <v>122</v>
      </c>
      <c r="U1009" s="1168" t="s">
        <v>112</v>
      </c>
      <c r="V1009" s="1170">
        <v>60</v>
      </c>
      <c r="W1009" s="1168" t="s">
        <v>113</v>
      </c>
      <c r="X1009" s="1168"/>
      <c r="Y1009" s="1168"/>
      <c r="Z1009" s="1171"/>
      <c r="AA1009" s="1140">
        <v>0</v>
      </c>
      <c r="AB1009" s="1141">
        <v>90</v>
      </c>
      <c r="AC1009" s="1141">
        <v>10</v>
      </c>
      <c r="AD1009" s="1172" t="s">
        <v>179</v>
      </c>
      <c r="AE1009" s="1143" t="s">
        <v>115</v>
      </c>
      <c r="AF1009" s="1173">
        <v>1.04</v>
      </c>
      <c r="AG1009" s="1173">
        <v>747783.3</v>
      </c>
      <c r="AH1009" s="1144">
        <v>777694.6320000001</v>
      </c>
      <c r="AI1009" s="1144">
        <f t="shared" si="61"/>
        <v>871017.98784000019</v>
      </c>
      <c r="AJ1009" s="1145"/>
      <c r="AK1009" s="1146"/>
      <c r="AL1009" s="1146"/>
      <c r="AM1009" s="1174" t="s">
        <v>116</v>
      </c>
      <c r="AN1009" s="1175"/>
      <c r="AO1009" s="1175"/>
      <c r="AP1009" s="1176"/>
      <c r="AQ1009" s="47"/>
      <c r="AR1009" s="741" t="s">
        <v>2844</v>
      </c>
      <c r="AS1009" s="47"/>
      <c r="AT1009" s="47"/>
      <c r="AU1009" s="47"/>
      <c r="AV1009" s="47"/>
      <c r="AW1009" s="47"/>
      <c r="AX1009" s="47"/>
      <c r="AY1009" s="466" t="s">
        <v>4725</v>
      </c>
      <c r="AZ1009" s="466"/>
      <c r="BA1009" s="366"/>
      <c r="BB1009" s="366"/>
      <c r="BC1009" s="118" t="e">
        <f>VLOOKUP(#REF!,$E$13:$BD$2009,53,0)</f>
        <v>#REF!</v>
      </c>
      <c r="BD1009" s="785" t="e">
        <f>BC1009+0.5</f>
        <v>#REF!</v>
      </c>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row>
    <row r="1010" spans="1:258" s="366" customFormat="1" ht="13.15" customHeight="1">
      <c r="A1010" s="97" t="s">
        <v>2152</v>
      </c>
      <c r="B1010" s="448"/>
      <c r="C1010" s="448"/>
      <c r="D1010" s="122">
        <v>210013753</v>
      </c>
      <c r="E1010" s="577" t="s">
        <v>1463</v>
      </c>
      <c r="F1010" s="448"/>
      <c r="G1010" s="448"/>
      <c r="H1010" s="186" t="s">
        <v>2845</v>
      </c>
      <c r="I1010" s="186" t="s">
        <v>2841</v>
      </c>
      <c r="J1010" s="186" t="s">
        <v>2846</v>
      </c>
      <c r="K1010" s="577" t="s">
        <v>150</v>
      </c>
      <c r="L1010" s="544"/>
      <c r="M1010" s="577"/>
      <c r="N1010" s="533" t="s">
        <v>106</v>
      </c>
      <c r="O1010" s="89" t="s">
        <v>107</v>
      </c>
      <c r="P1010" s="186" t="s">
        <v>108</v>
      </c>
      <c r="Q1010" s="89" t="s">
        <v>435</v>
      </c>
      <c r="R1010" s="577" t="s">
        <v>110</v>
      </c>
      <c r="S1010" s="89" t="s">
        <v>107</v>
      </c>
      <c r="T1010" s="186" t="s">
        <v>122</v>
      </c>
      <c r="U1010" s="186" t="s">
        <v>112</v>
      </c>
      <c r="V1010" s="89">
        <v>60</v>
      </c>
      <c r="W1010" s="186" t="s">
        <v>113</v>
      </c>
      <c r="X1010" s="89"/>
      <c r="Y1010" s="89"/>
      <c r="Z1010" s="89"/>
      <c r="AA1010" s="514"/>
      <c r="AB1010" s="186">
        <v>90</v>
      </c>
      <c r="AC1010" s="186">
        <v>10</v>
      </c>
      <c r="AD1010" s="162" t="s">
        <v>179</v>
      </c>
      <c r="AE1010" s="186" t="s">
        <v>115</v>
      </c>
      <c r="AF1010" s="163">
        <v>0.8</v>
      </c>
      <c r="AG1010" s="92">
        <v>931777</v>
      </c>
      <c r="AH1010" s="79">
        <v>0</v>
      </c>
      <c r="AI1010" s="79">
        <v>0</v>
      </c>
      <c r="AJ1010" s="581"/>
      <c r="AK1010" s="44"/>
      <c r="AL1010" s="44"/>
      <c r="AM1010" s="97" t="s">
        <v>116</v>
      </c>
      <c r="AN1010" s="186"/>
      <c r="AO1010" s="186"/>
      <c r="AP1010" s="186"/>
      <c r="AQ1010" s="186"/>
      <c r="AR1010" s="186" t="s">
        <v>2847</v>
      </c>
      <c r="AS1010" s="186"/>
      <c r="AT1010" s="186"/>
      <c r="AU1010" s="186"/>
      <c r="AV1010" s="186"/>
      <c r="AW1010" s="186"/>
      <c r="AX1010" s="186"/>
      <c r="AY1010" s="97" t="s">
        <v>5019</v>
      </c>
      <c r="AZ1010" s="580" t="s">
        <v>4570</v>
      </c>
    </row>
    <row r="1011" spans="1:258" s="217" customFormat="1" ht="12.95" customHeight="1">
      <c r="A1011" s="370" t="s">
        <v>2152</v>
      </c>
      <c r="B1011" s="373"/>
      <c r="C1011" s="373"/>
      <c r="D1011" s="380">
        <v>210000414</v>
      </c>
      <c r="E1011" s="381" t="s">
        <v>1461</v>
      </c>
      <c r="F1011" s="382">
        <v>22100730</v>
      </c>
      <c r="G1011" s="235"/>
      <c r="H1011" s="235" t="s">
        <v>2840</v>
      </c>
      <c r="I1011" s="254" t="s">
        <v>2841</v>
      </c>
      <c r="J1011" s="235" t="s">
        <v>2842</v>
      </c>
      <c r="K1011" s="235" t="s">
        <v>150</v>
      </c>
      <c r="L1011" s="190"/>
      <c r="M1011" s="254"/>
      <c r="N1011" s="258" t="s">
        <v>106</v>
      </c>
      <c r="O1011" s="258" t="s">
        <v>107</v>
      </c>
      <c r="P1011" s="235" t="s">
        <v>108</v>
      </c>
      <c r="Q1011" s="463" t="s">
        <v>435</v>
      </c>
      <c r="R1011" s="235" t="s">
        <v>110</v>
      </c>
      <c r="S1011" s="258" t="s">
        <v>107</v>
      </c>
      <c r="T1011" s="235" t="s">
        <v>122</v>
      </c>
      <c r="U1011" s="235" t="s">
        <v>112</v>
      </c>
      <c r="V1011" s="258">
        <v>60</v>
      </c>
      <c r="W1011" s="254" t="s">
        <v>113</v>
      </c>
      <c r="X1011" s="258"/>
      <c r="Y1011" s="258"/>
      <c r="Z1011" s="258"/>
      <c r="AA1011" s="263"/>
      <c r="AB1011" s="264">
        <v>90</v>
      </c>
      <c r="AC1011" s="264">
        <v>10</v>
      </c>
      <c r="AD1011" s="266" t="s">
        <v>179</v>
      </c>
      <c r="AE1011" s="235" t="s">
        <v>115</v>
      </c>
      <c r="AF1011" s="268">
        <v>0.28999999999999998</v>
      </c>
      <c r="AG1011" s="269">
        <v>864370.1</v>
      </c>
      <c r="AH1011" s="43">
        <v>0</v>
      </c>
      <c r="AI1011" s="44">
        <f>AH1011*1.12</f>
        <v>0</v>
      </c>
      <c r="AJ1011" s="193"/>
      <c r="AK1011" s="193"/>
      <c r="AL1011" s="193"/>
      <c r="AM1011" s="434" t="s">
        <v>116</v>
      </c>
      <c r="AN1011" s="235"/>
      <c r="AO1011" s="235"/>
      <c r="AP1011" s="385"/>
      <c r="AQ1011" s="169"/>
      <c r="AR1011" s="169" t="s">
        <v>2848</v>
      </c>
      <c r="AS1011" s="169"/>
      <c r="AT1011" s="169"/>
      <c r="AU1011" s="169"/>
      <c r="AV1011" s="87"/>
      <c r="AW1011" s="87"/>
      <c r="AX1011" s="87"/>
      <c r="AY1011" s="87"/>
      <c r="AZ1011" s="88"/>
      <c r="BA1011" s="168"/>
      <c r="BB1011" s="168"/>
      <c r="BC1011" s="168"/>
      <c r="BD1011" s="49">
        <v>813</v>
      </c>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row>
    <row r="1012" spans="1:258" s="217" customFormat="1" ht="12.95" customHeight="1">
      <c r="A1012" s="788" t="s">
        <v>2152</v>
      </c>
      <c r="B1012" s="1134"/>
      <c r="C1012" s="1134"/>
      <c r="D1012" s="398">
        <v>210000414</v>
      </c>
      <c r="E1012" s="614" t="s">
        <v>4940</v>
      </c>
      <c r="F1012" s="1134"/>
      <c r="G1012" s="1134"/>
      <c r="H1012" s="1170" t="s">
        <v>2840</v>
      </c>
      <c r="I1012" s="1170" t="s">
        <v>2841</v>
      </c>
      <c r="J1012" s="1170" t="s">
        <v>2842</v>
      </c>
      <c r="K1012" s="1139" t="s">
        <v>150</v>
      </c>
      <c r="L1012" s="382"/>
      <c r="M1012" s="380"/>
      <c r="N1012" s="1139" t="s">
        <v>106</v>
      </c>
      <c r="O1012" s="1170" t="s">
        <v>107</v>
      </c>
      <c r="P1012" s="1168" t="s">
        <v>108</v>
      </c>
      <c r="Q1012" s="788" t="s">
        <v>2156</v>
      </c>
      <c r="R1012" s="1139" t="s">
        <v>110</v>
      </c>
      <c r="S1012" s="1170" t="s">
        <v>107</v>
      </c>
      <c r="T1012" s="1170" t="s">
        <v>122</v>
      </c>
      <c r="U1012" s="1168" t="s">
        <v>112</v>
      </c>
      <c r="V1012" s="1170">
        <v>60</v>
      </c>
      <c r="W1012" s="1168" t="s">
        <v>113</v>
      </c>
      <c r="X1012" s="1168"/>
      <c r="Y1012" s="1168"/>
      <c r="Z1012" s="1171"/>
      <c r="AA1012" s="1140">
        <v>0</v>
      </c>
      <c r="AB1012" s="1141">
        <v>90</v>
      </c>
      <c r="AC1012" s="1141">
        <v>10</v>
      </c>
      <c r="AD1012" s="1172" t="s">
        <v>179</v>
      </c>
      <c r="AE1012" s="1143" t="s">
        <v>115</v>
      </c>
      <c r="AF1012" s="1173">
        <v>0.15</v>
      </c>
      <c r="AG1012" s="1173">
        <v>864370.1</v>
      </c>
      <c r="AH1012" s="1144">
        <v>129655.51499999998</v>
      </c>
      <c r="AI1012" s="1144">
        <f>AH1012*1.12</f>
        <v>145214.17679999999</v>
      </c>
      <c r="AJ1012" s="1145"/>
      <c r="AK1012" s="1146"/>
      <c r="AL1012" s="1146"/>
      <c r="AM1012" s="1174" t="s">
        <v>116</v>
      </c>
      <c r="AN1012" s="1175"/>
      <c r="AO1012" s="1175"/>
      <c r="AP1012" s="1176"/>
      <c r="AQ1012" s="47"/>
      <c r="AR1012" s="741" t="s">
        <v>2848</v>
      </c>
      <c r="AS1012" s="47"/>
      <c r="AT1012" s="47"/>
      <c r="AU1012" s="47"/>
      <c r="AV1012" s="47"/>
      <c r="AW1012" s="47"/>
      <c r="AX1012" s="47"/>
      <c r="AY1012" s="466" t="s">
        <v>4725</v>
      </c>
      <c r="AZ1012" s="466"/>
      <c r="BA1012" s="366"/>
      <c r="BB1012" s="366"/>
      <c r="BC1012" s="118" t="e">
        <f>VLOOKUP(#REF!,$E$13:$BD$2009,53,0)</f>
        <v>#REF!</v>
      </c>
      <c r="BD1012" s="785" t="e">
        <f>BC1012+0.5</f>
        <v>#REF!</v>
      </c>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row>
    <row r="1013" spans="1:258" s="366" customFormat="1" ht="13.15" customHeight="1">
      <c r="A1013" s="97" t="s">
        <v>2152</v>
      </c>
      <c r="B1013" s="448"/>
      <c r="C1013" s="448"/>
      <c r="D1013" s="122">
        <v>210022473</v>
      </c>
      <c r="E1013" s="577" t="s">
        <v>1462</v>
      </c>
      <c r="F1013" s="448"/>
      <c r="G1013" s="448"/>
      <c r="H1013" s="186" t="s">
        <v>2840</v>
      </c>
      <c r="I1013" s="186" t="s">
        <v>2841</v>
      </c>
      <c r="J1013" s="186" t="s">
        <v>2842</v>
      </c>
      <c r="K1013" s="577" t="s">
        <v>150</v>
      </c>
      <c r="L1013" s="544"/>
      <c r="M1013" s="577"/>
      <c r="N1013" s="533" t="s">
        <v>106</v>
      </c>
      <c r="O1013" s="89" t="s">
        <v>107</v>
      </c>
      <c r="P1013" s="186" t="s">
        <v>108</v>
      </c>
      <c r="Q1013" s="89" t="s">
        <v>435</v>
      </c>
      <c r="R1013" s="577" t="s">
        <v>110</v>
      </c>
      <c r="S1013" s="89" t="s">
        <v>107</v>
      </c>
      <c r="T1013" s="186" t="s">
        <v>122</v>
      </c>
      <c r="U1013" s="186" t="s">
        <v>112</v>
      </c>
      <c r="V1013" s="89">
        <v>60</v>
      </c>
      <c r="W1013" s="186" t="s">
        <v>113</v>
      </c>
      <c r="X1013" s="89"/>
      <c r="Y1013" s="89"/>
      <c r="Z1013" s="89"/>
      <c r="AA1013" s="514"/>
      <c r="AB1013" s="186">
        <v>90</v>
      </c>
      <c r="AC1013" s="186">
        <v>10</v>
      </c>
      <c r="AD1013" s="162" t="s">
        <v>179</v>
      </c>
      <c r="AE1013" s="186" t="s">
        <v>115</v>
      </c>
      <c r="AF1013" s="163">
        <v>1.2</v>
      </c>
      <c r="AG1013" s="92">
        <v>864370.1</v>
      </c>
      <c r="AH1013" s="79">
        <v>0</v>
      </c>
      <c r="AI1013" s="79">
        <v>0</v>
      </c>
      <c r="AJ1013" s="581"/>
      <c r="AK1013" s="44"/>
      <c r="AL1013" s="44"/>
      <c r="AM1013" s="97" t="s">
        <v>116</v>
      </c>
      <c r="AN1013" s="186"/>
      <c r="AO1013" s="186"/>
      <c r="AP1013" s="186"/>
      <c r="AQ1013" s="186"/>
      <c r="AR1013" s="186" t="s">
        <v>2849</v>
      </c>
      <c r="AS1013" s="186"/>
      <c r="AT1013" s="186"/>
      <c r="AU1013" s="186"/>
      <c r="AV1013" s="186"/>
      <c r="AW1013" s="186"/>
      <c r="AX1013" s="186"/>
      <c r="AY1013" s="97" t="s">
        <v>5019</v>
      </c>
      <c r="AZ1013" s="580" t="s">
        <v>4570</v>
      </c>
    </row>
    <row r="1014" spans="1:258" s="216" customFormat="1" ht="12.75" customHeight="1">
      <c r="A1014" s="73" t="s">
        <v>980</v>
      </c>
      <c r="B1014" s="228"/>
      <c r="C1014" s="228"/>
      <c r="D1014" s="143">
        <v>230002860</v>
      </c>
      <c r="E1014" s="231" t="s">
        <v>1365</v>
      </c>
      <c r="F1014" s="233">
        <v>22100435</v>
      </c>
      <c r="G1014" s="59"/>
      <c r="H1014" s="836" t="s">
        <v>2850</v>
      </c>
      <c r="I1014" s="243" t="s">
        <v>2851</v>
      </c>
      <c r="J1014" s="243" t="s">
        <v>2852</v>
      </c>
      <c r="K1014" s="59" t="s">
        <v>104</v>
      </c>
      <c r="L1014" s="251" t="s">
        <v>105</v>
      </c>
      <c r="M1014" s="59"/>
      <c r="N1014" s="861" t="s">
        <v>106</v>
      </c>
      <c r="O1014" s="178" t="s">
        <v>107</v>
      </c>
      <c r="P1014" s="59" t="s">
        <v>108</v>
      </c>
      <c r="Q1014" s="178" t="s">
        <v>1094</v>
      </c>
      <c r="R1014" s="189" t="s">
        <v>110</v>
      </c>
      <c r="S1014" s="178" t="s">
        <v>107</v>
      </c>
      <c r="T1014" s="59" t="s">
        <v>122</v>
      </c>
      <c r="U1014" s="59" t="s">
        <v>112</v>
      </c>
      <c r="V1014" s="179">
        <v>60</v>
      </c>
      <c r="W1014" s="59" t="s">
        <v>113</v>
      </c>
      <c r="X1014" s="178"/>
      <c r="Y1014" s="861"/>
      <c r="Z1014" s="178"/>
      <c r="AA1014" s="180"/>
      <c r="AB1014" s="181">
        <v>90</v>
      </c>
      <c r="AC1014" s="181">
        <v>10</v>
      </c>
      <c r="AD1014" s="182" t="s">
        <v>2853</v>
      </c>
      <c r="AE1014" s="192" t="s">
        <v>115</v>
      </c>
      <c r="AF1014" s="184">
        <v>420</v>
      </c>
      <c r="AG1014" s="185">
        <v>2785</v>
      </c>
      <c r="AH1014" s="43">
        <v>0</v>
      </c>
      <c r="AI1014" s="44">
        <f t="shared" ref="AI1014:AI1019" si="62">AH1014*1.12</f>
        <v>0</v>
      </c>
      <c r="AJ1014" s="166"/>
      <c r="AK1014" s="166"/>
      <c r="AL1014" s="275"/>
      <c r="AM1014" s="998" t="s">
        <v>116</v>
      </c>
      <c r="AN1014" s="1011"/>
      <c r="AO1014" s="59"/>
      <c r="AP1014" s="384"/>
      <c r="AQ1014" s="59"/>
      <c r="AR1014" s="59" t="s">
        <v>2854</v>
      </c>
      <c r="AS1014" s="59"/>
      <c r="AT1014" s="59"/>
      <c r="AU1014" s="59"/>
      <c r="AV1014" s="87"/>
      <c r="AW1014" s="87"/>
      <c r="AX1014" s="87"/>
      <c r="AY1014" s="87"/>
      <c r="AZ1014" s="88"/>
      <c r="BA1014" s="168"/>
      <c r="BB1014" s="168"/>
      <c r="BC1014" s="168"/>
      <c r="BD1014" s="49">
        <v>815</v>
      </c>
    </row>
    <row r="1015" spans="1:258" s="216" customFormat="1" ht="12.95" customHeight="1">
      <c r="A1015" s="466" t="s">
        <v>980</v>
      </c>
      <c r="B1015" s="617"/>
      <c r="C1015" s="617"/>
      <c r="D1015" s="110">
        <v>230002860</v>
      </c>
      <c r="E1015" s="614" t="s">
        <v>4941</v>
      </c>
      <c r="F1015" s="617"/>
      <c r="G1015" s="617"/>
      <c r="H1015" s="1127" t="s">
        <v>2850</v>
      </c>
      <c r="I1015" s="1128" t="s">
        <v>2851</v>
      </c>
      <c r="J1015" s="1128" t="s">
        <v>2852</v>
      </c>
      <c r="K1015" s="547" t="s">
        <v>104</v>
      </c>
      <c r="L1015" s="233"/>
      <c r="M1015" s="547"/>
      <c r="N1015" s="1074" t="s">
        <v>106</v>
      </c>
      <c r="O1015" s="469" t="s">
        <v>107</v>
      </c>
      <c r="P1015" s="741" t="s">
        <v>108</v>
      </c>
      <c r="Q1015" s="469" t="s">
        <v>2156</v>
      </c>
      <c r="R1015" s="1137" t="s">
        <v>110</v>
      </c>
      <c r="S1015" s="469" t="s">
        <v>107</v>
      </c>
      <c r="T1015" s="741" t="s">
        <v>122</v>
      </c>
      <c r="U1015" s="741" t="s">
        <v>112</v>
      </c>
      <c r="V1015" s="469">
        <v>60</v>
      </c>
      <c r="W1015" s="741" t="s">
        <v>113</v>
      </c>
      <c r="X1015" s="469"/>
      <c r="Y1015" s="475"/>
      <c r="Z1015" s="469"/>
      <c r="AA1015" s="1180">
        <v>0</v>
      </c>
      <c r="AB1015" s="472">
        <v>90</v>
      </c>
      <c r="AC1015" s="472">
        <v>10</v>
      </c>
      <c r="AD1015" s="1049" t="s">
        <v>2853</v>
      </c>
      <c r="AE1015" s="1050" t="s">
        <v>115</v>
      </c>
      <c r="AF1015" s="745">
        <v>420</v>
      </c>
      <c r="AG1015" s="745">
        <v>2785</v>
      </c>
      <c r="AH1015" s="1051">
        <v>1169700</v>
      </c>
      <c r="AI1015" s="1051">
        <f t="shared" si="62"/>
        <v>1310064.0000000002</v>
      </c>
      <c r="AJ1015" s="1052"/>
      <c r="AK1015" s="1053"/>
      <c r="AL1015" s="1053"/>
      <c r="AM1015" s="466" t="s">
        <v>116</v>
      </c>
      <c r="AN1015" s="741"/>
      <c r="AO1015" s="741"/>
      <c r="AP1015" s="741"/>
      <c r="AQ1015" s="741"/>
      <c r="AR1015" s="741" t="s">
        <v>2854</v>
      </c>
      <c r="AS1015" s="741"/>
      <c r="AT1015" s="741"/>
      <c r="AU1015" s="741"/>
      <c r="AV1015" s="741"/>
      <c r="AW1015" s="741"/>
      <c r="AX1015" s="741"/>
      <c r="AY1015" s="466" t="s">
        <v>105</v>
      </c>
      <c r="AZ1015" s="466" t="s">
        <v>64</v>
      </c>
      <c r="BA1015" s="366"/>
      <c r="BB1015" s="366"/>
      <c r="BC1015" s="118" t="e">
        <f>VLOOKUP(#REF!,$E$13:$BD$2009,53,0)</f>
        <v>#REF!</v>
      </c>
      <c r="BD1015" s="785" t="e">
        <f>BC1015+0.5</f>
        <v>#REF!</v>
      </c>
      <c r="BE1015" s="367"/>
      <c r="BF1015" s="367"/>
      <c r="BG1015" s="367"/>
      <c r="BH1015" s="367"/>
      <c r="BI1015" s="367"/>
      <c r="BJ1015" s="367"/>
      <c r="BK1015" s="367"/>
      <c r="BL1015" s="367"/>
      <c r="BM1015" s="367"/>
      <c r="BN1015" s="367"/>
      <c r="BO1015" s="367"/>
      <c r="BP1015" s="367"/>
      <c r="BQ1015" s="367"/>
      <c r="BR1015" s="367"/>
      <c r="BS1015" s="367"/>
      <c r="BT1015" s="367"/>
      <c r="BU1015" s="367"/>
      <c r="BV1015" s="367"/>
      <c r="BW1015" s="367"/>
      <c r="BX1015" s="367"/>
      <c r="BY1015" s="367"/>
      <c r="BZ1015" s="367"/>
      <c r="CA1015" s="367"/>
      <c r="CB1015" s="367"/>
      <c r="CC1015" s="367"/>
      <c r="CD1015" s="367"/>
      <c r="CE1015" s="367"/>
      <c r="CF1015" s="367"/>
      <c r="CG1015" s="367"/>
      <c r="CH1015" s="367"/>
      <c r="CI1015" s="367"/>
      <c r="CJ1015" s="367"/>
      <c r="CK1015" s="367"/>
      <c r="CL1015" s="367"/>
      <c r="CM1015" s="367"/>
      <c r="CN1015" s="367"/>
      <c r="CO1015" s="367"/>
      <c r="CP1015" s="367"/>
      <c r="CQ1015" s="367"/>
      <c r="CR1015" s="367"/>
      <c r="CS1015" s="367"/>
      <c r="CT1015" s="367"/>
      <c r="CU1015" s="367"/>
      <c r="CV1015" s="367"/>
      <c r="CW1015" s="367"/>
      <c r="CX1015" s="367"/>
      <c r="CY1015" s="367"/>
      <c r="CZ1015" s="367"/>
      <c r="DA1015" s="367"/>
      <c r="DB1015" s="367"/>
      <c r="DC1015" s="367"/>
      <c r="DD1015" s="367"/>
      <c r="DE1015" s="367"/>
      <c r="DF1015" s="367"/>
      <c r="DG1015" s="367"/>
      <c r="DH1015" s="367"/>
      <c r="DI1015" s="367"/>
      <c r="DJ1015" s="367"/>
      <c r="DK1015" s="367"/>
      <c r="DL1015" s="367"/>
      <c r="DM1015" s="367"/>
      <c r="DN1015" s="367"/>
      <c r="DO1015" s="367"/>
      <c r="DP1015" s="367"/>
      <c r="DQ1015" s="367"/>
      <c r="DR1015" s="367"/>
      <c r="DS1015" s="367"/>
      <c r="DT1015" s="367"/>
      <c r="DU1015" s="367"/>
      <c r="DV1015" s="367"/>
      <c r="DW1015" s="367"/>
      <c r="DX1015" s="367"/>
      <c r="DY1015" s="367"/>
      <c r="DZ1015" s="367"/>
      <c r="EA1015" s="367"/>
      <c r="EB1015" s="367"/>
      <c r="EC1015" s="367"/>
      <c r="ED1015" s="367"/>
      <c r="EE1015" s="367"/>
      <c r="EF1015" s="367"/>
      <c r="EG1015" s="367"/>
      <c r="EH1015" s="367"/>
      <c r="EI1015" s="367"/>
      <c r="EJ1015" s="367"/>
      <c r="EK1015" s="367"/>
      <c r="EL1015" s="367"/>
      <c r="EM1015" s="367"/>
      <c r="EN1015" s="367"/>
      <c r="EO1015" s="367"/>
      <c r="EP1015" s="367"/>
      <c r="EQ1015" s="367"/>
      <c r="ER1015" s="367"/>
      <c r="ES1015" s="367"/>
      <c r="ET1015" s="367"/>
      <c r="EU1015" s="367"/>
      <c r="EV1015" s="367"/>
      <c r="EW1015" s="367"/>
      <c r="EX1015" s="367"/>
      <c r="EY1015" s="367"/>
      <c r="EZ1015" s="367"/>
      <c r="FA1015" s="367"/>
      <c r="FB1015" s="367"/>
      <c r="FC1015" s="367"/>
      <c r="FD1015" s="367"/>
      <c r="FE1015" s="367"/>
      <c r="FF1015" s="367"/>
      <c r="FG1015" s="367"/>
      <c r="FH1015" s="367"/>
      <c r="FI1015" s="367"/>
      <c r="FJ1015" s="367"/>
      <c r="FK1015" s="367"/>
      <c r="FL1015" s="367"/>
      <c r="FM1015" s="367"/>
      <c r="FN1015" s="367"/>
      <c r="FO1015" s="367"/>
    </row>
    <row r="1016" spans="1:258" s="216" customFormat="1" ht="12.95" customHeight="1">
      <c r="A1016" s="73" t="s">
        <v>980</v>
      </c>
      <c r="B1016" s="228"/>
      <c r="C1016" s="228"/>
      <c r="D1016" s="143">
        <v>210024622</v>
      </c>
      <c r="E1016" s="808" t="s">
        <v>1366</v>
      </c>
      <c r="F1016" s="233">
        <v>22100371</v>
      </c>
      <c r="G1016" s="59"/>
      <c r="H1016" s="836" t="s">
        <v>2855</v>
      </c>
      <c r="I1016" s="243" t="s">
        <v>2856</v>
      </c>
      <c r="J1016" s="243" t="s">
        <v>2857</v>
      </c>
      <c r="K1016" s="59" t="s">
        <v>104</v>
      </c>
      <c r="L1016" s="251" t="s">
        <v>105</v>
      </c>
      <c r="M1016" s="59" t="s">
        <v>121</v>
      </c>
      <c r="N1016" s="861" t="s">
        <v>83</v>
      </c>
      <c r="O1016" s="178" t="s">
        <v>107</v>
      </c>
      <c r="P1016" s="59" t="s">
        <v>108</v>
      </c>
      <c r="Q1016" s="178" t="s">
        <v>1094</v>
      </c>
      <c r="R1016" s="189" t="s">
        <v>110</v>
      </c>
      <c r="S1016" s="178" t="s">
        <v>107</v>
      </c>
      <c r="T1016" s="59" t="s">
        <v>122</v>
      </c>
      <c r="U1016" s="59" t="s">
        <v>112</v>
      </c>
      <c r="V1016" s="179">
        <v>60</v>
      </c>
      <c r="W1016" s="59" t="s">
        <v>113</v>
      </c>
      <c r="X1016" s="178"/>
      <c r="Y1016" s="861"/>
      <c r="Z1016" s="178"/>
      <c r="AA1016" s="180">
        <v>30</v>
      </c>
      <c r="AB1016" s="181">
        <v>60</v>
      </c>
      <c r="AC1016" s="181">
        <v>10</v>
      </c>
      <c r="AD1016" s="182" t="s">
        <v>427</v>
      </c>
      <c r="AE1016" s="192" t="s">
        <v>115</v>
      </c>
      <c r="AF1016" s="184">
        <v>560</v>
      </c>
      <c r="AG1016" s="185">
        <v>1500</v>
      </c>
      <c r="AH1016" s="43">
        <v>0</v>
      </c>
      <c r="AI1016" s="44">
        <f t="shared" si="62"/>
        <v>0</v>
      </c>
      <c r="AJ1016" s="166"/>
      <c r="AK1016" s="166"/>
      <c r="AL1016" s="275"/>
      <c r="AM1016" s="998" t="s">
        <v>116</v>
      </c>
      <c r="AN1016" s="1011"/>
      <c r="AO1016" s="59"/>
      <c r="AP1016" s="59"/>
      <c r="AQ1016" s="59"/>
      <c r="AR1016" s="59" t="s">
        <v>2858</v>
      </c>
      <c r="AS1016" s="59"/>
      <c r="AT1016" s="59"/>
      <c r="AU1016" s="59"/>
      <c r="AV1016" s="87"/>
      <c r="AW1016" s="87"/>
      <c r="AX1016" s="87"/>
      <c r="AY1016" s="87"/>
      <c r="AZ1016" s="88"/>
      <c r="BA1016" s="168"/>
      <c r="BB1016" s="168"/>
      <c r="BC1016" s="168"/>
      <c r="BD1016" s="49">
        <v>816</v>
      </c>
      <c r="BE1016" s="367"/>
      <c r="BF1016" s="367"/>
      <c r="BG1016" s="367"/>
      <c r="BH1016" s="367"/>
      <c r="BI1016" s="367"/>
      <c r="BJ1016" s="367"/>
      <c r="BK1016" s="367"/>
      <c r="BL1016" s="367"/>
      <c r="BM1016" s="367"/>
      <c r="BN1016" s="367"/>
      <c r="BO1016" s="367"/>
      <c r="BP1016" s="367"/>
      <c r="BQ1016" s="367"/>
      <c r="BR1016" s="367"/>
      <c r="BS1016" s="367"/>
      <c r="BT1016" s="367"/>
      <c r="BU1016" s="367"/>
      <c r="BV1016" s="367"/>
      <c r="BW1016" s="367"/>
      <c r="BX1016" s="367"/>
      <c r="BY1016" s="367"/>
      <c r="BZ1016" s="367"/>
      <c r="CA1016" s="367"/>
      <c r="CB1016" s="367"/>
      <c r="CC1016" s="367"/>
      <c r="CD1016" s="367"/>
      <c r="CE1016" s="367"/>
      <c r="CF1016" s="367"/>
      <c r="CG1016" s="367"/>
      <c r="CH1016" s="367"/>
      <c r="CI1016" s="367"/>
      <c r="CJ1016" s="367"/>
      <c r="CK1016" s="367"/>
      <c r="CL1016" s="367"/>
      <c r="CM1016" s="367"/>
      <c r="CN1016" s="367"/>
      <c r="CO1016" s="367"/>
      <c r="CP1016" s="367"/>
      <c r="CQ1016" s="367"/>
      <c r="CR1016" s="367"/>
      <c r="CS1016" s="367"/>
      <c r="CT1016" s="367"/>
      <c r="CU1016" s="367"/>
      <c r="CV1016" s="367"/>
      <c r="CW1016" s="367"/>
      <c r="CX1016" s="367"/>
      <c r="CY1016" s="367"/>
      <c r="CZ1016" s="367"/>
      <c r="DA1016" s="367"/>
      <c r="DB1016" s="367"/>
      <c r="DC1016" s="367"/>
      <c r="DD1016" s="367"/>
      <c r="DE1016" s="367"/>
      <c r="DF1016" s="367"/>
      <c r="DG1016" s="367"/>
      <c r="DH1016" s="367"/>
      <c r="DI1016" s="367"/>
      <c r="DJ1016" s="367"/>
      <c r="DK1016" s="367"/>
      <c r="DL1016" s="367"/>
      <c r="DM1016" s="367"/>
      <c r="DN1016" s="367"/>
      <c r="DO1016" s="367"/>
      <c r="DP1016" s="367"/>
      <c r="DQ1016" s="367"/>
      <c r="DR1016" s="367"/>
      <c r="DS1016" s="367"/>
      <c r="DT1016" s="367"/>
      <c r="DU1016" s="367"/>
      <c r="DV1016" s="367"/>
      <c r="DW1016" s="367"/>
      <c r="DX1016" s="367"/>
      <c r="DY1016" s="367"/>
      <c r="DZ1016" s="367"/>
      <c r="EA1016" s="367"/>
      <c r="EB1016" s="367"/>
      <c r="EC1016" s="367"/>
      <c r="ED1016" s="367"/>
      <c r="EE1016" s="367"/>
      <c r="EF1016" s="367"/>
      <c r="EG1016" s="367"/>
      <c r="EH1016" s="367"/>
      <c r="EI1016" s="367"/>
      <c r="EJ1016" s="367"/>
      <c r="EK1016" s="367"/>
      <c r="EL1016" s="367"/>
      <c r="EM1016" s="367"/>
      <c r="EN1016" s="367"/>
      <c r="EO1016" s="367"/>
      <c r="EP1016" s="367"/>
      <c r="EQ1016" s="367"/>
      <c r="ER1016" s="367"/>
      <c r="ES1016" s="367"/>
      <c r="ET1016" s="367"/>
      <c r="EU1016" s="367"/>
      <c r="EV1016" s="367"/>
      <c r="EW1016" s="367"/>
      <c r="EX1016" s="367"/>
      <c r="EY1016" s="367"/>
      <c r="EZ1016" s="367"/>
      <c r="FA1016" s="367"/>
      <c r="FB1016" s="367"/>
      <c r="FC1016" s="367"/>
      <c r="FD1016" s="367"/>
      <c r="FE1016" s="367"/>
      <c r="FF1016" s="367"/>
      <c r="FG1016" s="367"/>
      <c r="FH1016" s="367"/>
      <c r="FI1016" s="367"/>
      <c r="FJ1016" s="367"/>
      <c r="FK1016" s="367"/>
      <c r="FL1016" s="367"/>
      <c r="FM1016" s="367"/>
      <c r="FN1016" s="367"/>
      <c r="FO1016" s="367"/>
      <c r="FP1016" s="367"/>
      <c r="FQ1016" s="367"/>
      <c r="FR1016" s="367"/>
      <c r="FS1016" s="367"/>
      <c r="FT1016" s="367"/>
      <c r="FU1016" s="367"/>
      <c r="FV1016" s="367"/>
      <c r="FW1016" s="367"/>
      <c r="FX1016" s="367"/>
      <c r="FY1016" s="367"/>
      <c r="FZ1016" s="367"/>
    </row>
    <row r="1017" spans="1:258" s="216" customFormat="1" ht="12.95" customHeight="1">
      <c r="A1017" s="466" t="s">
        <v>980</v>
      </c>
      <c r="B1017" s="617"/>
      <c r="C1017" s="617"/>
      <c r="D1017" s="110">
        <v>210024622</v>
      </c>
      <c r="E1017" s="1181" t="s">
        <v>4942</v>
      </c>
      <c r="F1017" s="617"/>
      <c r="G1017" s="617"/>
      <c r="H1017" s="1127" t="s">
        <v>2855</v>
      </c>
      <c r="I1017" s="1128" t="s">
        <v>2856</v>
      </c>
      <c r="J1017" s="1128" t="s">
        <v>2857</v>
      </c>
      <c r="K1017" s="547" t="s">
        <v>104</v>
      </c>
      <c r="L1017" s="156"/>
      <c r="M1017" s="547" t="s">
        <v>121</v>
      </c>
      <c r="N1017" s="155" t="s">
        <v>83</v>
      </c>
      <c r="O1017" s="469" t="s">
        <v>107</v>
      </c>
      <c r="P1017" s="741" t="s">
        <v>108</v>
      </c>
      <c r="Q1017" s="469" t="s">
        <v>2156</v>
      </c>
      <c r="R1017" s="1137" t="s">
        <v>110</v>
      </c>
      <c r="S1017" s="469" t="s">
        <v>107</v>
      </c>
      <c r="T1017" s="741" t="s">
        <v>122</v>
      </c>
      <c r="U1017" s="741" t="s">
        <v>112</v>
      </c>
      <c r="V1017" s="469">
        <v>60</v>
      </c>
      <c r="W1017" s="741" t="s">
        <v>113</v>
      </c>
      <c r="X1017" s="469"/>
      <c r="Y1017" s="475"/>
      <c r="Z1017" s="469"/>
      <c r="AA1017" s="547">
        <v>30</v>
      </c>
      <c r="AB1017" s="547">
        <v>60</v>
      </c>
      <c r="AC1017" s="547">
        <v>10</v>
      </c>
      <c r="AD1017" s="1049" t="s">
        <v>427</v>
      </c>
      <c r="AE1017" s="1143" t="s">
        <v>115</v>
      </c>
      <c r="AF1017" s="745">
        <v>360</v>
      </c>
      <c r="AG1017" s="745">
        <v>1500</v>
      </c>
      <c r="AH1017" s="1051">
        <v>540000</v>
      </c>
      <c r="AI1017" s="1182">
        <f t="shared" si="62"/>
        <v>604800</v>
      </c>
      <c r="AJ1017" s="1052"/>
      <c r="AK1017" s="1053"/>
      <c r="AL1017" s="1129"/>
      <c r="AM1017" s="1183" t="s">
        <v>116</v>
      </c>
      <c r="AN1017" s="1184"/>
      <c r="AO1017" s="1128"/>
      <c r="AP1017" s="741"/>
      <c r="AQ1017" s="741"/>
      <c r="AR1017" s="741" t="s">
        <v>2858</v>
      </c>
      <c r="AS1017" s="741"/>
      <c r="AT1017" s="741"/>
      <c r="AU1017" s="741"/>
      <c r="AV1017" s="741"/>
      <c r="AW1017" s="741"/>
      <c r="AX1017" s="741"/>
      <c r="AY1017" s="466" t="s">
        <v>105</v>
      </c>
      <c r="AZ1017" s="466" t="s">
        <v>4023</v>
      </c>
      <c r="BA1017" s="366"/>
      <c r="BB1017" s="366"/>
      <c r="BC1017" s="118" t="e">
        <f>VLOOKUP(#REF!,$E$13:$BD$2009,53,0)</f>
        <v>#REF!</v>
      </c>
      <c r="BD1017" s="785" t="e">
        <f>BC1017+0.5</f>
        <v>#REF!</v>
      </c>
    </row>
    <row r="1018" spans="1:258" s="216" customFormat="1" ht="12.95" customHeight="1">
      <c r="A1018" s="73" t="s">
        <v>2152</v>
      </c>
      <c r="B1018" s="228"/>
      <c r="C1018" s="228"/>
      <c r="D1018" s="143">
        <v>210000405</v>
      </c>
      <c r="E1018" s="808" t="s">
        <v>1457</v>
      </c>
      <c r="F1018" s="233">
        <v>22100733</v>
      </c>
      <c r="G1018" s="169"/>
      <c r="H1018" s="848" t="s">
        <v>2859</v>
      </c>
      <c r="I1018" s="245" t="s">
        <v>2860</v>
      </c>
      <c r="J1018" s="248" t="s">
        <v>2842</v>
      </c>
      <c r="K1018" s="169" t="s">
        <v>150</v>
      </c>
      <c r="L1018" s="158"/>
      <c r="M1018" s="170"/>
      <c r="N1018" s="257" t="s">
        <v>106</v>
      </c>
      <c r="O1018" s="171" t="s">
        <v>107</v>
      </c>
      <c r="P1018" s="169" t="s">
        <v>108</v>
      </c>
      <c r="Q1018" s="194" t="s">
        <v>435</v>
      </c>
      <c r="R1018" s="235" t="s">
        <v>110</v>
      </c>
      <c r="S1018" s="171" t="s">
        <v>107</v>
      </c>
      <c r="T1018" s="169" t="s">
        <v>122</v>
      </c>
      <c r="U1018" s="169" t="s">
        <v>112</v>
      </c>
      <c r="V1018" s="171">
        <v>60</v>
      </c>
      <c r="W1018" s="170" t="s">
        <v>113</v>
      </c>
      <c r="X1018" s="171"/>
      <c r="Y1018" s="257"/>
      <c r="Z1018" s="171"/>
      <c r="AA1018" s="917"/>
      <c r="AB1018" s="173">
        <v>90</v>
      </c>
      <c r="AC1018" s="173">
        <v>10</v>
      </c>
      <c r="AD1018" s="174" t="s">
        <v>179</v>
      </c>
      <c r="AE1018" s="169" t="s">
        <v>115</v>
      </c>
      <c r="AF1018" s="175">
        <v>4.1500000000000004</v>
      </c>
      <c r="AG1018" s="176">
        <v>1064500.8</v>
      </c>
      <c r="AH1018" s="43">
        <v>0</v>
      </c>
      <c r="AI1018" s="44">
        <f t="shared" si="62"/>
        <v>0</v>
      </c>
      <c r="AJ1018" s="166"/>
      <c r="AK1018" s="166"/>
      <c r="AL1018" s="166"/>
      <c r="AM1018" s="177" t="s">
        <v>116</v>
      </c>
      <c r="AN1018" s="169"/>
      <c r="AO1018" s="169"/>
      <c r="AP1018" s="169"/>
      <c r="AQ1018" s="169"/>
      <c r="AR1018" s="169" t="s">
        <v>2861</v>
      </c>
      <c r="AS1018" s="169"/>
      <c r="AT1018" s="169"/>
      <c r="AU1018" s="169"/>
      <c r="AV1018" s="87"/>
      <c r="AW1018" s="87"/>
      <c r="AX1018" s="87"/>
      <c r="AY1018" s="87"/>
      <c r="AZ1018" s="88"/>
      <c r="BA1018" s="168"/>
      <c r="BB1018" s="168"/>
      <c r="BC1018" s="168"/>
      <c r="BD1018" s="49">
        <v>817</v>
      </c>
    </row>
    <row r="1019" spans="1:258" s="216" customFormat="1" ht="12.95" customHeight="1">
      <c r="A1019" s="469" t="s">
        <v>2152</v>
      </c>
      <c r="B1019" s="617"/>
      <c r="C1019" s="617"/>
      <c r="D1019" s="110">
        <v>210000405</v>
      </c>
      <c r="E1019" s="1181" t="s">
        <v>4943</v>
      </c>
      <c r="F1019" s="617"/>
      <c r="G1019" s="617"/>
      <c r="H1019" s="1185" t="s">
        <v>2859</v>
      </c>
      <c r="I1019" s="1186" t="s">
        <v>2860</v>
      </c>
      <c r="J1019" s="1186" t="s">
        <v>2842</v>
      </c>
      <c r="K1019" s="76" t="s">
        <v>150</v>
      </c>
      <c r="L1019" s="156"/>
      <c r="M1019" s="143"/>
      <c r="N1019" s="1074" t="s">
        <v>106</v>
      </c>
      <c r="O1019" s="47" t="s">
        <v>107</v>
      </c>
      <c r="P1019" s="466" t="s">
        <v>108</v>
      </c>
      <c r="Q1019" s="469" t="s">
        <v>2156</v>
      </c>
      <c r="R1019" s="1139" t="s">
        <v>110</v>
      </c>
      <c r="S1019" s="47" t="s">
        <v>107</v>
      </c>
      <c r="T1019" s="47" t="s">
        <v>122</v>
      </c>
      <c r="U1019" s="466" t="s">
        <v>112</v>
      </c>
      <c r="V1019" s="47">
        <v>60</v>
      </c>
      <c r="W1019" s="466" t="s">
        <v>113</v>
      </c>
      <c r="X1019" s="466"/>
      <c r="Y1019" s="634"/>
      <c r="Z1019" s="1056"/>
      <c r="AA1019" s="595">
        <v>0</v>
      </c>
      <c r="AB1019" s="472">
        <v>90</v>
      </c>
      <c r="AC1019" s="472">
        <v>10</v>
      </c>
      <c r="AD1019" s="1055" t="s">
        <v>179</v>
      </c>
      <c r="AE1019" s="1143" t="s">
        <v>115</v>
      </c>
      <c r="AF1019" s="1057">
        <v>4.1500000000000004</v>
      </c>
      <c r="AG1019" s="1057">
        <v>1064500.8</v>
      </c>
      <c r="AH1019" s="1051">
        <v>4417678.32</v>
      </c>
      <c r="AI1019" s="1182">
        <f t="shared" si="62"/>
        <v>4947799.7184000006</v>
      </c>
      <c r="AJ1019" s="1052"/>
      <c r="AK1019" s="1053"/>
      <c r="AL1019" s="1129"/>
      <c r="AM1019" s="1187" t="s">
        <v>116</v>
      </c>
      <c r="AN1019" s="1188"/>
      <c r="AO1019" s="1058"/>
      <c r="AP1019" s="47"/>
      <c r="AQ1019" s="47"/>
      <c r="AR1019" s="741" t="s">
        <v>2861</v>
      </c>
      <c r="AS1019" s="47"/>
      <c r="AT1019" s="47"/>
      <c r="AU1019" s="47"/>
      <c r="AV1019" s="47"/>
      <c r="AW1019" s="47"/>
      <c r="AX1019" s="47"/>
      <c r="AY1019" s="466" t="s">
        <v>4725</v>
      </c>
      <c r="AZ1019" s="466"/>
      <c r="BA1019" s="366"/>
      <c r="BB1019" s="366"/>
      <c r="BC1019" s="118" t="e">
        <f>VLOOKUP(#REF!,$E$13:$BD$2009,53,0)</f>
        <v>#REF!</v>
      </c>
      <c r="BD1019" s="785" t="e">
        <f>BC1019+0.5</f>
        <v>#REF!</v>
      </c>
    </row>
    <row r="1020" spans="1:258" s="366" customFormat="1" ht="13.15" customHeight="1">
      <c r="A1020" s="97" t="s">
        <v>2152</v>
      </c>
      <c r="B1020" s="448"/>
      <c r="C1020" s="448"/>
      <c r="D1020" s="122">
        <v>210015388</v>
      </c>
      <c r="E1020" s="577" t="s">
        <v>1458</v>
      </c>
      <c r="F1020" s="448"/>
      <c r="G1020" s="448"/>
      <c r="H1020" s="186" t="s">
        <v>2862</v>
      </c>
      <c r="I1020" s="186" t="s">
        <v>2860</v>
      </c>
      <c r="J1020" s="186" t="s">
        <v>2846</v>
      </c>
      <c r="K1020" s="577" t="s">
        <v>150</v>
      </c>
      <c r="L1020" s="544"/>
      <c r="M1020" s="577" t="s">
        <v>121</v>
      </c>
      <c r="N1020" s="533" t="s">
        <v>83</v>
      </c>
      <c r="O1020" s="89" t="s">
        <v>107</v>
      </c>
      <c r="P1020" s="186" t="s">
        <v>108</v>
      </c>
      <c r="Q1020" s="89" t="s">
        <v>435</v>
      </c>
      <c r="R1020" s="577" t="s">
        <v>110</v>
      </c>
      <c r="S1020" s="89" t="s">
        <v>107</v>
      </c>
      <c r="T1020" s="186" t="s">
        <v>122</v>
      </c>
      <c r="U1020" s="186" t="s">
        <v>112</v>
      </c>
      <c r="V1020" s="89">
        <v>60</v>
      </c>
      <c r="W1020" s="186" t="s">
        <v>113</v>
      </c>
      <c r="X1020" s="89"/>
      <c r="Y1020" s="89"/>
      <c r="Z1020" s="89"/>
      <c r="AA1020" s="514">
        <v>30</v>
      </c>
      <c r="AB1020" s="186">
        <v>60</v>
      </c>
      <c r="AC1020" s="186">
        <v>10</v>
      </c>
      <c r="AD1020" s="162" t="s">
        <v>179</v>
      </c>
      <c r="AE1020" s="186" t="s">
        <v>115</v>
      </c>
      <c r="AF1020" s="163">
        <v>0.98</v>
      </c>
      <c r="AG1020" s="92">
        <v>851365</v>
      </c>
      <c r="AH1020" s="79">
        <v>0</v>
      </c>
      <c r="AI1020" s="79">
        <v>0</v>
      </c>
      <c r="AJ1020" s="581"/>
      <c r="AK1020" s="44"/>
      <c r="AL1020" s="44"/>
      <c r="AM1020" s="97" t="s">
        <v>116</v>
      </c>
      <c r="AN1020" s="186"/>
      <c r="AO1020" s="186"/>
      <c r="AP1020" s="186"/>
      <c r="AQ1020" s="186"/>
      <c r="AR1020" s="186" t="s">
        <v>2863</v>
      </c>
      <c r="AS1020" s="186"/>
      <c r="AT1020" s="186"/>
      <c r="AU1020" s="186"/>
      <c r="AV1020" s="186"/>
      <c r="AW1020" s="186"/>
      <c r="AX1020" s="186"/>
      <c r="AY1020" s="97" t="s">
        <v>5019</v>
      </c>
      <c r="AZ1020" s="580" t="s">
        <v>4570</v>
      </c>
    </row>
    <row r="1021" spans="1:258" s="197" customFormat="1" ht="12.95" customHeight="1">
      <c r="A1021" s="73" t="s">
        <v>333</v>
      </c>
      <c r="B1021" s="228"/>
      <c r="C1021" s="228"/>
      <c r="D1021" s="143">
        <v>210034883</v>
      </c>
      <c r="E1021" s="808" t="s">
        <v>1391</v>
      </c>
      <c r="F1021" s="233">
        <v>22100616</v>
      </c>
      <c r="G1021" s="157"/>
      <c r="H1021" s="643" t="s">
        <v>2864</v>
      </c>
      <c r="I1021" s="149" t="s">
        <v>2865</v>
      </c>
      <c r="J1021" s="239" t="s">
        <v>2866</v>
      </c>
      <c r="K1021" s="157" t="s">
        <v>104</v>
      </c>
      <c r="L1021" s="251" t="s">
        <v>927</v>
      </c>
      <c r="M1021" s="157"/>
      <c r="N1021" s="255" t="s">
        <v>106</v>
      </c>
      <c r="O1021" s="159" t="s">
        <v>107</v>
      </c>
      <c r="P1021" s="157" t="s">
        <v>108</v>
      </c>
      <c r="Q1021" s="194" t="s">
        <v>1094</v>
      </c>
      <c r="R1021" s="241" t="s">
        <v>110</v>
      </c>
      <c r="S1021" s="159" t="s">
        <v>107</v>
      </c>
      <c r="T1021" s="157" t="s">
        <v>122</v>
      </c>
      <c r="U1021" s="157" t="s">
        <v>112</v>
      </c>
      <c r="V1021" s="159">
        <v>60</v>
      </c>
      <c r="W1021" s="37" t="s">
        <v>113</v>
      </c>
      <c r="X1021" s="159"/>
      <c r="Y1021" s="255"/>
      <c r="Z1021" s="159"/>
      <c r="AA1021" s="160"/>
      <c r="AB1021" s="161">
        <v>90</v>
      </c>
      <c r="AC1021" s="161">
        <v>10</v>
      </c>
      <c r="AD1021" s="162" t="s">
        <v>140</v>
      </c>
      <c r="AE1021" s="241" t="s">
        <v>115</v>
      </c>
      <c r="AF1021" s="163">
        <v>10</v>
      </c>
      <c r="AG1021" s="92">
        <v>143107.13</v>
      </c>
      <c r="AH1021" s="164">
        <f t="shared" ref="AH1021:AH1026" si="63">AF1021*AG1021</f>
        <v>1431071.3</v>
      </c>
      <c r="AI1021" s="971">
        <f t="shared" ref="AI1021:AI1027" si="64">AH1021*1.12</f>
        <v>1602799.8560000001</v>
      </c>
      <c r="AJ1021" s="166"/>
      <c r="AK1021" s="166"/>
      <c r="AL1021" s="275"/>
      <c r="AM1021" s="996" t="s">
        <v>116</v>
      </c>
      <c r="AN1021" s="1010"/>
      <c r="AO1021" s="157"/>
      <c r="AP1021" s="157"/>
      <c r="AQ1021" s="157"/>
      <c r="AR1021" s="37" t="s">
        <v>2867</v>
      </c>
      <c r="AS1021" s="157"/>
      <c r="AT1021" s="157"/>
      <c r="AU1021" s="157"/>
      <c r="AV1021" s="87"/>
      <c r="AW1021" s="87"/>
      <c r="AX1021" s="87"/>
      <c r="AY1021" s="87"/>
      <c r="AZ1021" s="88"/>
      <c r="BA1021" s="168"/>
      <c r="BB1021" s="168"/>
      <c r="BC1021" s="168"/>
      <c r="BD1021" s="49">
        <v>819</v>
      </c>
    </row>
    <row r="1022" spans="1:258" s="216" customFormat="1" ht="12.75" customHeight="1">
      <c r="A1022" s="73" t="s">
        <v>333</v>
      </c>
      <c r="B1022" s="228"/>
      <c r="C1022" s="228"/>
      <c r="D1022" s="143">
        <v>210034886</v>
      </c>
      <c r="E1022" s="808" t="s">
        <v>1392</v>
      </c>
      <c r="F1022" s="233">
        <v>22100617</v>
      </c>
      <c r="G1022" s="157"/>
      <c r="H1022" s="643" t="s">
        <v>2864</v>
      </c>
      <c r="I1022" s="149" t="s">
        <v>2865</v>
      </c>
      <c r="J1022" s="239" t="s">
        <v>2866</v>
      </c>
      <c r="K1022" s="157" t="s">
        <v>104</v>
      </c>
      <c r="L1022" s="158" t="s">
        <v>927</v>
      </c>
      <c r="M1022" s="157"/>
      <c r="N1022" s="255" t="s">
        <v>106</v>
      </c>
      <c r="O1022" s="159" t="s">
        <v>107</v>
      </c>
      <c r="P1022" s="157" t="s">
        <v>108</v>
      </c>
      <c r="Q1022" s="194" t="s">
        <v>1094</v>
      </c>
      <c r="R1022" s="241" t="s">
        <v>110</v>
      </c>
      <c r="S1022" s="159" t="s">
        <v>107</v>
      </c>
      <c r="T1022" s="157" t="s">
        <v>122</v>
      </c>
      <c r="U1022" s="157" t="s">
        <v>112</v>
      </c>
      <c r="V1022" s="159">
        <v>60</v>
      </c>
      <c r="W1022" s="37" t="s">
        <v>113</v>
      </c>
      <c r="X1022" s="159"/>
      <c r="Y1022" s="255"/>
      <c r="Z1022" s="159"/>
      <c r="AA1022" s="899"/>
      <c r="AB1022" s="161">
        <v>90</v>
      </c>
      <c r="AC1022" s="161">
        <v>10</v>
      </c>
      <c r="AD1022" s="162" t="s">
        <v>140</v>
      </c>
      <c r="AE1022" s="157" t="s">
        <v>115</v>
      </c>
      <c r="AF1022" s="163">
        <v>10</v>
      </c>
      <c r="AG1022" s="92">
        <v>245467.4</v>
      </c>
      <c r="AH1022" s="164">
        <f t="shared" si="63"/>
        <v>2454674</v>
      </c>
      <c r="AI1022" s="165">
        <f t="shared" si="64"/>
        <v>2749234.8800000004</v>
      </c>
      <c r="AJ1022" s="166"/>
      <c r="AK1022" s="166"/>
      <c r="AL1022" s="166"/>
      <c r="AM1022" s="167" t="s">
        <v>116</v>
      </c>
      <c r="AN1022" s="157"/>
      <c r="AO1022" s="157"/>
      <c r="AP1022" s="157"/>
      <c r="AQ1022" s="157"/>
      <c r="AR1022" s="37" t="s">
        <v>2868</v>
      </c>
      <c r="AS1022" s="157"/>
      <c r="AT1022" s="157"/>
      <c r="AU1022" s="157"/>
      <c r="AV1022" s="87"/>
      <c r="AW1022" s="87"/>
      <c r="AX1022" s="87"/>
      <c r="AY1022" s="87"/>
      <c r="AZ1022" s="88"/>
      <c r="BA1022" s="168"/>
      <c r="BB1022" s="168"/>
      <c r="BC1022" s="168"/>
      <c r="BD1022" s="49">
        <v>820</v>
      </c>
    </row>
    <row r="1023" spans="1:258" s="216" customFormat="1" ht="12.95" customHeight="1">
      <c r="A1023" s="73" t="s">
        <v>333</v>
      </c>
      <c r="B1023" s="228"/>
      <c r="C1023" s="228"/>
      <c r="D1023" s="143">
        <v>210034887</v>
      </c>
      <c r="E1023" s="808" t="s">
        <v>1393</v>
      </c>
      <c r="F1023" s="233">
        <v>22100618</v>
      </c>
      <c r="G1023" s="157"/>
      <c r="H1023" s="250" t="s">
        <v>2864</v>
      </c>
      <c r="I1023" s="37" t="s">
        <v>2865</v>
      </c>
      <c r="J1023" s="157" t="s">
        <v>2866</v>
      </c>
      <c r="K1023" s="157" t="s">
        <v>104</v>
      </c>
      <c r="L1023" s="251" t="s">
        <v>927</v>
      </c>
      <c r="M1023" s="157"/>
      <c r="N1023" s="255" t="s">
        <v>106</v>
      </c>
      <c r="O1023" s="159" t="s">
        <v>107</v>
      </c>
      <c r="P1023" s="157" t="s">
        <v>108</v>
      </c>
      <c r="Q1023" s="194" t="s">
        <v>1094</v>
      </c>
      <c r="R1023" s="241" t="s">
        <v>110</v>
      </c>
      <c r="S1023" s="159" t="s">
        <v>107</v>
      </c>
      <c r="T1023" s="239" t="s">
        <v>122</v>
      </c>
      <c r="U1023" s="157" t="s">
        <v>112</v>
      </c>
      <c r="V1023" s="159">
        <v>60</v>
      </c>
      <c r="W1023" s="37" t="s">
        <v>113</v>
      </c>
      <c r="X1023" s="255"/>
      <c r="Y1023" s="255"/>
      <c r="Z1023" s="159"/>
      <c r="AA1023" s="160"/>
      <c r="AB1023" s="161">
        <v>90</v>
      </c>
      <c r="AC1023" s="161">
        <v>10</v>
      </c>
      <c r="AD1023" s="162" t="s">
        <v>140</v>
      </c>
      <c r="AE1023" s="241" t="s">
        <v>115</v>
      </c>
      <c r="AF1023" s="163">
        <v>10</v>
      </c>
      <c r="AG1023" s="92">
        <v>233228.41</v>
      </c>
      <c r="AH1023" s="164">
        <f t="shared" si="63"/>
        <v>2332284.1</v>
      </c>
      <c r="AI1023" s="165">
        <f t="shared" si="64"/>
        <v>2612158.1920000003</v>
      </c>
      <c r="AJ1023" s="166"/>
      <c r="AK1023" s="166"/>
      <c r="AL1023" s="166"/>
      <c r="AM1023" s="167" t="s">
        <v>116</v>
      </c>
      <c r="AN1023" s="282"/>
      <c r="AO1023" s="682"/>
      <c r="AP1023" s="157"/>
      <c r="AQ1023" s="157"/>
      <c r="AR1023" s="37" t="s">
        <v>2869</v>
      </c>
      <c r="AS1023" s="157"/>
      <c r="AT1023" s="157"/>
      <c r="AU1023" s="157"/>
      <c r="AV1023" s="87"/>
      <c r="AW1023" s="87"/>
      <c r="AX1023" s="87"/>
      <c r="AY1023" s="87"/>
      <c r="AZ1023" s="88"/>
      <c r="BA1023" s="168"/>
      <c r="BB1023" s="168"/>
      <c r="BC1023" s="168"/>
      <c r="BD1023" s="49">
        <v>821</v>
      </c>
    </row>
    <row r="1024" spans="1:258" s="197" customFormat="1" ht="12.95" customHeight="1">
      <c r="A1024" s="73" t="s">
        <v>319</v>
      </c>
      <c r="B1024" s="228"/>
      <c r="C1024" s="228"/>
      <c r="D1024" s="143">
        <v>270011242</v>
      </c>
      <c r="E1024" s="808" t="s">
        <v>1491</v>
      </c>
      <c r="F1024" s="233">
        <v>22100459</v>
      </c>
      <c r="G1024" s="59"/>
      <c r="H1024" s="240" t="s">
        <v>2870</v>
      </c>
      <c r="I1024" s="59" t="s">
        <v>2871</v>
      </c>
      <c r="J1024" s="59" t="s">
        <v>2872</v>
      </c>
      <c r="K1024" s="59" t="s">
        <v>104</v>
      </c>
      <c r="L1024" s="251" t="s">
        <v>105</v>
      </c>
      <c r="M1024" s="59" t="s">
        <v>121</v>
      </c>
      <c r="N1024" s="861" t="s">
        <v>83</v>
      </c>
      <c r="O1024" s="178" t="s">
        <v>107</v>
      </c>
      <c r="P1024" s="59" t="s">
        <v>108</v>
      </c>
      <c r="Q1024" s="178" t="s">
        <v>1094</v>
      </c>
      <c r="R1024" s="189" t="s">
        <v>110</v>
      </c>
      <c r="S1024" s="178" t="s">
        <v>107</v>
      </c>
      <c r="T1024" s="243" t="s">
        <v>122</v>
      </c>
      <c r="U1024" s="59" t="s">
        <v>112</v>
      </c>
      <c r="V1024" s="179">
        <v>60</v>
      </c>
      <c r="W1024" s="59" t="s">
        <v>113</v>
      </c>
      <c r="X1024" s="861"/>
      <c r="Y1024" s="861"/>
      <c r="Z1024" s="178"/>
      <c r="AA1024" s="180">
        <v>30</v>
      </c>
      <c r="AB1024" s="181">
        <v>60</v>
      </c>
      <c r="AC1024" s="181">
        <v>10</v>
      </c>
      <c r="AD1024" s="182" t="s">
        <v>129</v>
      </c>
      <c r="AE1024" s="192" t="s">
        <v>115</v>
      </c>
      <c r="AF1024" s="184">
        <v>20</v>
      </c>
      <c r="AG1024" s="185">
        <v>29820</v>
      </c>
      <c r="AH1024" s="164">
        <f t="shared" si="63"/>
        <v>596400</v>
      </c>
      <c r="AI1024" s="165">
        <f t="shared" si="64"/>
        <v>667968.00000000012</v>
      </c>
      <c r="AJ1024" s="166"/>
      <c r="AK1024" s="166"/>
      <c r="AL1024" s="166"/>
      <c r="AM1024" s="51" t="s">
        <v>116</v>
      </c>
      <c r="AN1024" s="1016"/>
      <c r="AO1024" s="1022"/>
      <c r="AP1024" s="59"/>
      <c r="AQ1024" s="59"/>
      <c r="AR1024" s="59" t="s">
        <v>2873</v>
      </c>
      <c r="AS1024" s="59"/>
      <c r="AT1024" s="59"/>
      <c r="AU1024" s="59"/>
      <c r="AV1024" s="87"/>
      <c r="AW1024" s="87"/>
      <c r="AX1024" s="87"/>
      <c r="AY1024" s="87"/>
      <c r="AZ1024" s="88"/>
      <c r="BA1024" s="168"/>
      <c r="BB1024" s="168"/>
      <c r="BC1024" s="168"/>
      <c r="BD1024" s="49">
        <v>822</v>
      </c>
      <c r="BE1024" s="368"/>
      <c r="BF1024" s="368"/>
      <c r="BG1024" s="368"/>
      <c r="BH1024" s="368"/>
      <c r="BI1024" s="368"/>
      <c r="BJ1024" s="368"/>
      <c r="BK1024" s="368"/>
      <c r="BL1024" s="368"/>
      <c r="BM1024" s="368"/>
      <c r="BN1024" s="368"/>
      <c r="BO1024" s="368"/>
      <c r="BP1024" s="368"/>
      <c r="BQ1024" s="368"/>
      <c r="BR1024" s="368"/>
      <c r="BS1024" s="368"/>
      <c r="BT1024" s="368"/>
      <c r="BU1024" s="368"/>
      <c r="BV1024" s="368"/>
      <c r="BW1024" s="368"/>
      <c r="BX1024" s="368"/>
      <c r="BY1024" s="368"/>
      <c r="BZ1024" s="368"/>
      <c r="CA1024" s="368"/>
      <c r="CB1024" s="368"/>
      <c r="CC1024" s="368"/>
      <c r="CD1024" s="368"/>
      <c r="CE1024" s="368"/>
      <c r="CF1024" s="368"/>
      <c r="CG1024" s="368"/>
      <c r="CH1024" s="368"/>
      <c r="CI1024" s="368"/>
      <c r="CJ1024" s="368"/>
      <c r="CK1024" s="368"/>
      <c r="CL1024" s="368"/>
      <c r="CM1024" s="368"/>
      <c r="CN1024" s="368"/>
      <c r="CO1024" s="368"/>
      <c r="CP1024" s="368"/>
      <c r="CQ1024" s="368"/>
      <c r="CR1024" s="368"/>
      <c r="CS1024" s="368"/>
      <c r="CT1024" s="368"/>
      <c r="CU1024" s="368"/>
      <c r="CV1024" s="368"/>
      <c r="CW1024" s="368"/>
      <c r="CX1024" s="368"/>
      <c r="CY1024" s="368"/>
      <c r="CZ1024" s="368"/>
      <c r="DA1024" s="368"/>
      <c r="DB1024" s="368"/>
      <c r="DC1024" s="368"/>
      <c r="DD1024" s="368"/>
      <c r="DE1024" s="368"/>
      <c r="DF1024" s="368"/>
      <c r="DG1024" s="368"/>
      <c r="DH1024" s="368"/>
      <c r="DI1024" s="368"/>
      <c r="DJ1024" s="368"/>
      <c r="DK1024" s="368"/>
      <c r="DL1024" s="368"/>
      <c r="DM1024" s="368"/>
      <c r="DN1024" s="368"/>
      <c r="DO1024" s="368"/>
      <c r="DP1024" s="368"/>
      <c r="DQ1024" s="368"/>
      <c r="DR1024" s="368"/>
      <c r="DS1024" s="368"/>
      <c r="DT1024" s="368"/>
      <c r="DU1024" s="368"/>
      <c r="DV1024" s="368"/>
      <c r="DW1024" s="368"/>
      <c r="DX1024" s="368"/>
      <c r="DY1024" s="368"/>
      <c r="DZ1024" s="368"/>
      <c r="EA1024" s="368"/>
      <c r="EB1024" s="368"/>
      <c r="EC1024" s="368"/>
      <c r="ED1024" s="368"/>
      <c r="EE1024" s="368"/>
      <c r="EF1024" s="368"/>
      <c r="EG1024" s="368"/>
      <c r="EH1024" s="368"/>
      <c r="EI1024" s="368"/>
      <c r="EJ1024" s="368"/>
      <c r="EK1024" s="368"/>
      <c r="EL1024" s="368"/>
      <c r="EM1024" s="368"/>
      <c r="EN1024" s="368"/>
      <c r="EO1024" s="368"/>
      <c r="EP1024" s="368"/>
      <c r="EQ1024" s="368"/>
      <c r="ER1024" s="368"/>
      <c r="ES1024" s="368"/>
      <c r="ET1024" s="368"/>
      <c r="EU1024" s="368"/>
      <c r="EV1024" s="368"/>
      <c r="EW1024" s="368"/>
      <c r="EX1024" s="368"/>
      <c r="EY1024" s="368"/>
      <c r="EZ1024" s="368"/>
      <c r="FA1024" s="368"/>
      <c r="FB1024" s="368"/>
      <c r="FC1024" s="368"/>
      <c r="FD1024" s="368"/>
      <c r="FE1024" s="368"/>
      <c r="FF1024" s="368"/>
      <c r="FG1024" s="368"/>
      <c r="FH1024" s="368"/>
      <c r="FI1024" s="368"/>
      <c r="FJ1024" s="368"/>
      <c r="FK1024" s="368"/>
      <c r="FL1024" s="368"/>
      <c r="FM1024" s="368"/>
      <c r="FN1024" s="368"/>
      <c r="FO1024" s="368"/>
      <c r="FP1024" s="368"/>
      <c r="FQ1024" s="368"/>
      <c r="FR1024" s="368"/>
      <c r="FS1024" s="368"/>
      <c r="FT1024" s="368"/>
      <c r="FU1024" s="368"/>
      <c r="FV1024" s="368"/>
      <c r="FW1024" s="368"/>
      <c r="FX1024" s="368"/>
      <c r="FY1024" s="368"/>
      <c r="FZ1024" s="368"/>
      <c r="GA1024" s="368"/>
      <c r="GB1024" s="368"/>
      <c r="GC1024" s="368"/>
      <c r="GD1024" s="368"/>
      <c r="GE1024" s="368"/>
      <c r="GF1024" s="368"/>
      <c r="GG1024" s="368"/>
      <c r="GH1024" s="368"/>
      <c r="GI1024" s="368"/>
      <c r="GJ1024" s="368"/>
      <c r="GK1024" s="368"/>
      <c r="GL1024" s="368"/>
      <c r="GM1024" s="368"/>
      <c r="GN1024" s="368"/>
      <c r="GO1024" s="368"/>
      <c r="GP1024" s="368"/>
      <c r="GQ1024" s="368"/>
      <c r="GR1024" s="368"/>
      <c r="GS1024" s="368"/>
      <c r="GT1024" s="368"/>
      <c r="GU1024" s="368"/>
      <c r="GV1024" s="368"/>
      <c r="GW1024" s="368"/>
      <c r="GX1024" s="368"/>
      <c r="GY1024" s="368"/>
      <c r="GZ1024" s="368"/>
      <c r="HA1024" s="368"/>
      <c r="HB1024" s="368"/>
      <c r="HC1024" s="368"/>
      <c r="HD1024" s="368"/>
      <c r="HE1024" s="368"/>
      <c r="HF1024" s="368"/>
      <c r="HG1024" s="368"/>
      <c r="HH1024" s="368"/>
      <c r="HI1024" s="368"/>
      <c r="HJ1024" s="368"/>
      <c r="HK1024" s="368"/>
      <c r="HL1024" s="368"/>
      <c r="HM1024" s="368"/>
      <c r="HN1024" s="368"/>
      <c r="HO1024" s="368"/>
      <c r="HP1024" s="368"/>
      <c r="HQ1024" s="368"/>
      <c r="HR1024" s="368"/>
      <c r="HS1024" s="368"/>
      <c r="HT1024" s="368"/>
      <c r="HU1024" s="368"/>
      <c r="HV1024" s="368"/>
      <c r="HW1024" s="368"/>
      <c r="HX1024" s="368"/>
      <c r="HY1024" s="368"/>
      <c r="HZ1024" s="368"/>
      <c r="IA1024" s="368"/>
      <c r="IB1024" s="368"/>
      <c r="IC1024" s="368"/>
      <c r="ID1024" s="368"/>
      <c r="IE1024" s="368"/>
      <c r="IF1024" s="368"/>
      <c r="IG1024" s="368"/>
      <c r="IH1024" s="368"/>
      <c r="II1024" s="368"/>
      <c r="IJ1024" s="368"/>
      <c r="IK1024" s="368"/>
      <c r="IL1024" s="368"/>
      <c r="IM1024" s="368"/>
      <c r="IN1024" s="368"/>
      <c r="IO1024" s="368"/>
      <c r="IP1024" s="368"/>
      <c r="IQ1024" s="368"/>
      <c r="IR1024" s="368"/>
      <c r="IS1024" s="368"/>
    </row>
    <row r="1025" spans="1:242" s="197" customFormat="1" ht="12.95" customHeight="1">
      <c r="A1025" s="73" t="s">
        <v>333</v>
      </c>
      <c r="B1025" s="228"/>
      <c r="C1025" s="228"/>
      <c r="D1025" s="143">
        <v>210032573</v>
      </c>
      <c r="E1025" s="808" t="s">
        <v>1269</v>
      </c>
      <c r="F1025" s="233">
        <v>22100619</v>
      </c>
      <c r="G1025" s="157"/>
      <c r="H1025" s="250" t="s">
        <v>2874</v>
      </c>
      <c r="I1025" s="37" t="s">
        <v>2875</v>
      </c>
      <c r="J1025" s="157" t="s">
        <v>144</v>
      </c>
      <c r="K1025" s="157" t="s">
        <v>104</v>
      </c>
      <c r="L1025" s="251"/>
      <c r="M1025" s="157"/>
      <c r="N1025" s="653" t="s">
        <v>106</v>
      </c>
      <c r="O1025" s="653" t="s">
        <v>107</v>
      </c>
      <c r="P1025" s="241" t="s">
        <v>108</v>
      </c>
      <c r="Q1025" s="194" t="s">
        <v>1094</v>
      </c>
      <c r="R1025" s="241" t="s">
        <v>110</v>
      </c>
      <c r="S1025" s="159" t="s">
        <v>107</v>
      </c>
      <c r="T1025" s="157" t="s">
        <v>122</v>
      </c>
      <c r="U1025" s="241" t="s">
        <v>112</v>
      </c>
      <c r="V1025" s="653">
        <v>60</v>
      </c>
      <c r="W1025" s="37" t="s">
        <v>113</v>
      </c>
      <c r="X1025" s="159"/>
      <c r="Y1025" s="255"/>
      <c r="Z1025" s="159"/>
      <c r="AA1025" s="663"/>
      <c r="AB1025" s="664">
        <v>90</v>
      </c>
      <c r="AC1025" s="664">
        <v>10</v>
      </c>
      <c r="AD1025" s="162" t="s">
        <v>114</v>
      </c>
      <c r="AE1025" s="241" t="s">
        <v>115</v>
      </c>
      <c r="AF1025" s="163">
        <v>2</v>
      </c>
      <c r="AG1025" s="92">
        <v>4849.0200000000004</v>
      </c>
      <c r="AH1025" s="164">
        <f t="shared" si="63"/>
        <v>9698.0400000000009</v>
      </c>
      <c r="AI1025" s="165">
        <f t="shared" si="64"/>
        <v>10861.804800000002</v>
      </c>
      <c r="AJ1025" s="166"/>
      <c r="AK1025" s="166"/>
      <c r="AL1025" s="275"/>
      <c r="AM1025" s="167" t="s">
        <v>116</v>
      </c>
      <c r="AN1025" s="282"/>
      <c r="AO1025" s="282"/>
      <c r="AP1025" s="250"/>
      <c r="AQ1025" s="157"/>
      <c r="AR1025" s="37" t="s">
        <v>2876</v>
      </c>
      <c r="AS1025" s="157"/>
      <c r="AT1025" s="157"/>
      <c r="AU1025" s="157"/>
      <c r="AV1025" s="87"/>
      <c r="AW1025" s="290"/>
      <c r="AX1025" s="87"/>
      <c r="AY1025" s="291"/>
      <c r="AZ1025" s="88"/>
      <c r="BA1025" s="168"/>
      <c r="BB1025" s="168"/>
      <c r="BC1025" s="168"/>
      <c r="BD1025" s="49">
        <v>823</v>
      </c>
    </row>
    <row r="1026" spans="1:242" s="197" customFormat="1" ht="12.95" customHeight="1">
      <c r="A1026" s="73" t="s">
        <v>2152</v>
      </c>
      <c r="B1026" s="228"/>
      <c r="C1026" s="228"/>
      <c r="D1026" s="143">
        <v>150004362</v>
      </c>
      <c r="E1026" s="808" t="s">
        <v>3730</v>
      </c>
      <c r="F1026" s="233">
        <v>22100734</v>
      </c>
      <c r="G1026" s="169"/>
      <c r="H1026" s="237" t="s">
        <v>2877</v>
      </c>
      <c r="I1026" s="170" t="s">
        <v>2878</v>
      </c>
      <c r="J1026" s="169" t="s">
        <v>2879</v>
      </c>
      <c r="K1026" s="169" t="s">
        <v>150</v>
      </c>
      <c r="L1026" s="251"/>
      <c r="M1026" s="170"/>
      <c r="N1026" s="258" t="s">
        <v>106</v>
      </c>
      <c r="O1026" s="258" t="s">
        <v>107</v>
      </c>
      <c r="P1026" s="235" t="s">
        <v>108</v>
      </c>
      <c r="Q1026" s="194" t="s">
        <v>2156</v>
      </c>
      <c r="R1026" s="235" t="s">
        <v>110</v>
      </c>
      <c r="S1026" s="171" t="s">
        <v>107</v>
      </c>
      <c r="T1026" s="169" t="s">
        <v>122</v>
      </c>
      <c r="U1026" s="235" t="s">
        <v>112</v>
      </c>
      <c r="V1026" s="258">
        <v>60</v>
      </c>
      <c r="W1026" s="170" t="s">
        <v>113</v>
      </c>
      <c r="X1026" s="171"/>
      <c r="Y1026" s="257"/>
      <c r="Z1026" s="171"/>
      <c r="AA1026" s="913"/>
      <c r="AB1026" s="173">
        <v>90</v>
      </c>
      <c r="AC1026" s="173">
        <v>10</v>
      </c>
      <c r="AD1026" s="174" t="s">
        <v>129</v>
      </c>
      <c r="AE1026" s="169" t="s">
        <v>115</v>
      </c>
      <c r="AF1026" s="175">
        <v>7</v>
      </c>
      <c r="AG1026" s="176">
        <v>8113545</v>
      </c>
      <c r="AH1026" s="164">
        <f t="shared" si="63"/>
        <v>56794815</v>
      </c>
      <c r="AI1026" s="165">
        <f t="shared" si="64"/>
        <v>63610192.800000004</v>
      </c>
      <c r="AJ1026" s="166"/>
      <c r="AK1026" s="166"/>
      <c r="AL1026" s="166"/>
      <c r="AM1026" s="177" t="s">
        <v>116</v>
      </c>
      <c r="AN1026" s="169"/>
      <c r="AO1026" s="169"/>
      <c r="AP1026" s="169"/>
      <c r="AQ1026" s="169"/>
      <c r="AR1026" s="169" t="s">
        <v>2880</v>
      </c>
      <c r="AS1026" s="169"/>
      <c r="AT1026" s="169"/>
      <c r="AU1026" s="169"/>
      <c r="AV1026" s="87"/>
      <c r="AW1026" s="87"/>
      <c r="AX1026" s="87"/>
      <c r="AY1026" s="87"/>
      <c r="AZ1026" s="88"/>
      <c r="BA1026" s="168"/>
      <c r="BB1026" s="168"/>
      <c r="BC1026" s="168"/>
      <c r="BD1026" s="49">
        <v>824</v>
      </c>
      <c r="BE1026" s="368"/>
      <c r="BF1026" s="368"/>
      <c r="BG1026" s="368"/>
      <c r="BH1026" s="368"/>
      <c r="BI1026" s="368"/>
      <c r="BJ1026" s="368"/>
      <c r="BK1026" s="368"/>
      <c r="BL1026" s="368"/>
      <c r="BM1026" s="368"/>
      <c r="BN1026" s="368"/>
      <c r="BO1026" s="368"/>
      <c r="BP1026" s="368"/>
      <c r="BQ1026" s="368"/>
      <c r="BR1026" s="368"/>
      <c r="BS1026" s="368"/>
      <c r="BT1026" s="368"/>
      <c r="BU1026" s="368"/>
      <c r="BV1026" s="368"/>
      <c r="BW1026" s="368"/>
      <c r="BX1026" s="368"/>
      <c r="BY1026" s="368"/>
      <c r="BZ1026" s="368"/>
      <c r="CA1026" s="368"/>
      <c r="CB1026" s="368"/>
      <c r="CC1026" s="368"/>
      <c r="CD1026" s="368"/>
      <c r="CE1026" s="368"/>
      <c r="CF1026" s="368"/>
      <c r="CG1026" s="368"/>
      <c r="CH1026" s="368"/>
      <c r="CI1026" s="368"/>
      <c r="CJ1026" s="368"/>
      <c r="CK1026" s="368"/>
      <c r="CL1026" s="368"/>
      <c r="CM1026" s="368"/>
      <c r="CN1026" s="368"/>
      <c r="CO1026" s="368"/>
      <c r="CP1026" s="368"/>
      <c r="CQ1026" s="368"/>
      <c r="CR1026" s="368"/>
      <c r="CS1026" s="368"/>
      <c r="CT1026" s="368"/>
      <c r="CU1026" s="368"/>
      <c r="CV1026" s="368"/>
      <c r="CW1026" s="368"/>
      <c r="CX1026" s="368"/>
      <c r="CY1026" s="368"/>
      <c r="CZ1026" s="368"/>
      <c r="DA1026" s="368"/>
      <c r="DB1026" s="368"/>
      <c r="DC1026" s="368"/>
      <c r="DD1026" s="368"/>
      <c r="DE1026" s="368"/>
      <c r="DF1026" s="368"/>
      <c r="DG1026" s="368"/>
      <c r="DH1026" s="368"/>
      <c r="DI1026" s="368"/>
      <c r="DJ1026" s="368"/>
      <c r="DK1026" s="368"/>
      <c r="DL1026" s="368"/>
      <c r="DM1026" s="368"/>
      <c r="DN1026" s="368"/>
      <c r="DO1026" s="368"/>
      <c r="DP1026" s="368"/>
      <c r="DQ1026" s="368"/>
      <c r="DR1026" s="368"/>
      <c r="DS1026" s="368"/>
      <c r="DT1026" s="368"/>
      <c r="DU1026" s="368"/>
      <c r="DV1026" s="368"/>
      <c r="DW1026" s="368"/>
      <c r="DX1026" s="368"/>
      <c r="DY1026" s="368"/>
      <c r="DZ1026" s="368"/>
      <c r="EA1026" s="368"/>
      <c r="EB1026" s="368"/>
      <c r="EC1026" s="368"/>
      <c r="ED1026" s="368"/>
      <c r="EE1026" s="368"/>
      <c r="EF1026" s="368"/>
      <c r="EG1026" s="368"/>
      <c r="EH1026" s="368"/>
      <c r="EI1026" s="368"/>
      <c r="EJ1026" s="368"/>
      <c r="EK1026" s="368"/>
      <c r="EL1026" s="368"/>
      <c r="EM1026" s="368"/>
      <c r="EN1026" s="368"/>
      <c r="EO1026" s="368"/>
      <c r="EP1026" s="368"/>
      <c r="EQ1026" s="368"/>
      <c r="ER1026" s="368"/>
      <c r="ES1026" s="368"/>
      <c r="ET1026" s="368"/>
      <c r="EU1026" s="368"/>
      <c r="EV1026" s="368"/>
      <c r="EW1026" s="368"/>
      <c r="EX1026" s="368"/>
      <c r="EY1026" s="368"/>
      <c r="EZ1026" s="368"/>
      <c r="FA1026" s="368"/>
      <c r="FB1026" s="368"/>
      <c r="FC1026" s="368"/>
      <c r="FD1026" s="368"/>
      <c r="FE1026" s="368"/>
      <c r="FF1026" s="368"/>
      <c r="FG1026" s="368"/>
      <c r="FH1026" s="368"/>
      <c r="FI1026" s="368"/>
      <c r="FJ1026" s="368"/>
      <c r="FK1026" s="368"/>
      <c r="FL1026" s="368"/>
      <c r="FM1026" s="368"/>
      <c r="FN1026" s="368"/>
      <c r="FO1026" s="368"/>
      <c r="FP1026" s="368"/>
      <c r="FQ1026" s="368"/>
      <c r="FR1026" s="368"/>
      <c r="FS1026" s="368"/>
      <c r="FT1026" s="368"/>
      <c r="FU1026" s="368"/>
      <c r="FV1026" s="368"/>
      <c r="FW1026" s="368"/>
      <c r="FX1026" s="368"/>
      <c r="FY1026" s="368"/>
      <c r="FZ1026" s="368"/>
      <c r="GA1026" s="368"/>
      <c r="GB1026" s="368"/>
      <c r="GC1026" s="368"/>
      <c r="GD1026" s="368"/>
      <c r="GE1026" s="368"/>
      <c r="GF1026" s="368"/>
      <c r="GG1026" s="368"/>
      <c r="GH1026" s="368"/>
      <c r="GI1026" s="368"/>
      <c r="GJ1026" s="368"/>
      <c r="GK1026" s="368"/>
      <c r="GL1026" s="368"/>
      <c r="GM1026" s="368"/>
      <c r="GN1026" s="368"/>
      <c r="GO1026" s="368"/>
      <c r="GP1026" s="368"/>
      <c r="GQ1026" s="368"/>
      <c r="GR1026" s="368"/>
      <c r="GS1026" s="368"/>
      <c r="GT1026" s="368"/>
      <c r="GU1026" s="368"/>
      <c r="GV1026" s="368"/>
      <c r="GW1026" s="368"/>
      <c r="GX1026" s="368"/>
      <c r="GY1026" s="368"/>
      <c r="GZ1026" s="368"/>
      <c r="HA1026" s="368"/>
      <c r="HB1026" s="368"/>
      <c r="HC1026" s="368"/>
      <c r="HD1026" s="368"/>
      <c r="HE1026" s="368"/>
      <c r="HF1026" s="368"/>
      <c r="HG1026" s="368"/>
      <c r="HH1026" s="368"/>
      <c r="HI1026" s="368"/>
      <c r="HJ1026" s="368"/>
      <c r="HK1026" s="368"/>
      <c r="HL1026" s="368"/>
      <c r="HM1026" s="368"/>
      <c r="HN1026" s="368"/>
      <c r="HO1026" s="368"/>
      <c r="HP1026" s="368"/>
      <c r="HQ1026" s="368"/>
      <c r="HR1026" s="368"/>
      <c r="HS1026" s="368"/>
      <c r="HT1026" s="368"/>
      <c r="HU1026" s="368"/>
      <c r="HV1026" s="368"/>
      <c r="HW1026" s="368"/>
      <c r="HX1026" s="368"/>
      <c r="HY1026" s="368"/>
      <c r="HZ1026" s="368"/>
      <c r="IA1026" s="368"/>
      <c r="IB1026" s="368"/>
      <c r="IC1026" s="368"/>
      <c r="ID1026" s="368"/>
      <c r="IE1026" s="368"/>
      <c r="IF1026" s="368"/>
      <c r="IG1026" s="368"/>
      <c r="IH1026" s="368"/>
    </row>
    <row r="1027" spans="1:242" s="359" customFormat="1" ht="12.75" customHeight="1">
      <c r="A1027" s="73" t="s">
        <v>2152</v>
      </c>
      <c r="B1027" s="228"/>
      <c r="C1027" s="228"/>
      <c r="D1027" s="143">
        <v>120002920</v>
      </c>
      <c r="E1027" s="808" t="s">
        <v>3731</v>
      </c>
      <c r="F1027" s="233">
        <v>22100738</v>
      </c>
      <c r="G1027" s="169"/>
      <c r="H1027" s="237" t="s">
        <v>2881</v>
      </c>
      <c r="I1027" s="170" t="s">
        <v>2882</v>
      </c>
      <c r="J1027" s="169" t="s">
        <v>2883</v>
      </c>
      <c r="K1027" s="169" t="s">
        <v>150</v>
      </c>
      <c r="L1027" s="251"/>
      <c r="M1027" s="170" t="s">
        <v>121</v>
      </c>
      <c r="N1027" s="171" t="s">
        <v>83</v>
      </c>
      <c r="O1027" s="171" t="s">
        <v>107</v>
      </c>
      <c r="P1027" s="169" t="s">
        <v>108</v>
      </c>
      <c r="Q1027" s="194" t="s">
        <v>435</v>
      </c>
      <c r="R1027" s="235" t="s">
        <v>110</v>
      </c>
      <c r="S1027" s="171" t="s">
        <v>107</v>
      </c>
      <c r="T1027" s="169" t="s">
        <v>122</v>
      </c>
      <c r="U1027" s="235" t="s">
        <v>112</v>
      </c>
      <c r="V1027" s="258">
        <v>60</v>
      </c>
      <c r="W1027" s="170" t="s">
        <v>113</v>
      </c>
      <c r="X1027" s="171"/>
      <c r="Y1027" s="257"/>
      <c r="Z1027" s="171"/>
      <c r="AA1027" s="263">
        <v>30</v>
      </c>
      <c r="AB1027" s="264">
        <v>60</v>
      </c>
      <c r="AC1027" s="264">
        <v>10</v>
      </c>
      <c r="AD1027" s="174" t="s">
        <v>129</v>
      </c>
      <c r="AE1027" s="235" t="s">
        <v>115</v>
      </c>
      <c r="AF1027" s="175">
        <v>4</v>
      </c>
      <c r="AG1027" s="176">
        <v>27202545.399999999</v>
      </c>
      <c r="AH1027" s="164">
        <v>0</v>
      </c>
      <c r="AI1027" s="165">
        <f t="shared" si="64"/>
        <v>0</v>
      </c>
      <c r="AJ1027" s="166"/>
      <c r="AK1027" s="166"/>
      <c r="AL1027" s="275"/>
      <c r="AM1027" s="177" t="s">
        <v>116</v>
      </c>
      <c r="AN1027" s="280"/>
      <c r="AO1027" s="235"/>
      <c r="AP1027" s="169"/>
      <c r="AQ1027" s="169"/>
      <c r="AR1027" s="169" t="s">
        <v>2884</v>
      </c>
      <c r="AS1027" s="169"/>
      <c r="AT1027" s="169"/>
      <c r="AU1027" s="169"/>
      <c r="AV1027" s="87"/>
      <c r="AW1027" s="87"/>
      <c r="AX1027" s="87"/>
      <c r="AY1027" s="291"/>
      <c r="AZ1027" s="88"/>
      <c r="BA1027" s="168"/>
      <c r="BB1027" s="168"/>
      <c r="BC1027" s="168"/>
      <c r="BD1027" s="49">
        <v>825</v>
      </c>
    </row>
    <row r="1028" spans="1:242" s="197" customFormat="1" ht="12.95" customHeight="1">
      <c r="A1028" s="288" t="s">
        <v>2152</v>
      </c>
      <c r="B1028" s="576"/>
      <c r="C1028" s="75"/>
      <c r="D1028" s="288">
        <v>120002920</v>
      </c>
      <c r="E1028" s="826" t="s">
        <v>4407</v>
      </c>
      <c r="F1028" s="577"/>
      <c r="G1028" s="577"/>
      <c r="H1028" s="237" t="s">
        <v>2881</v>
      </c>
      <c r="I1028" s="523" t="s">
        <v>2882</v>
      </c>
      <c r="J1028" s="169" t="s">
        <v>2883</v>
      </c>
      <c r="K1028" s="169" t="s">
        <v>150</v>
      </c>
      <c r="L1028" s="251"/>
      <c r="M1028" s="523" t="s">
        <v>121</v>
      </c>
      <c r="N1028" s="171" t="s">
        <v>83</v>
      </c>
      <c r="O1028" s="171" t="s">
        <v>107</v>
      </c>
      <c r="P1028" s="169" t="s">
        <v>108</v>
      </c>
      <c r="Q1028" s="159" t="s">
        <v>435</v>
      </c>
      <c r="R1028" s="235" t="s">
        <v>110</v>
      </c>
      <c r="S1028" s="171" t="s">
        <v>107</v>
      </c>
      <c r="T1028" s="169" t="s">
        <v>122</v>
      </c>
      <c r="U1028" s="235" t="s">
        <v>112</v>
      </c>
      <c r="V1028" s="258" t="s">
        <v>285</v>
      </c>
      <c r="W1028" s="523" t="s">
        <v>113</v>
      </c>
      <c r="X1028" s="171"/>
      <c r="Y1028" s="257"/>
      <c r="Z1028" s="171"/>
      <c r="AA1028" s="915">
        <v>30</v>
      </c>
      <c r="AB1028" s="169">
        <v>60</v>
      </c>
      <c r="AC1028" s="169">
        <v>10</v>
      </c>
      <c r="AD1028" s="174" t="s">
        <v>129</v>
      </c>
      <c r="AE1028" s="169" t="s">
        <v>115</v>
      </c>
      <c r="AF1028" s="175">
        <v>4</v>
      </c>
      <c r="AG1028" s="176">
        <v>27202545.399999999</v>
      </c>
      <c r="AH1028" s="79">
        <v>0</v>
      </c>
      <c r="AI1028" s="578">
        <v>0</v>
      </c>
      <c r="AJ1028" s="79"/>
      <c r="AK1028" s="79"/>
      <c r="AL1028" s="79"/>
      <c r="AM1028" s="579" t="s">
        <v>116</v>
      </c>
      <c r="AN1028" s="169"/>
      <c r="AO1028" s="169"/>
      <c r="AP1028" s="169"/>
      <c r="AQ1028" s="169"/>
      <c r="AR1028" s="169" t="s">
        <v>2884</v>
      </c>
      <c r="AS1028" s="169"/>
      <c r="AT1028" s="169"/>
      <c r="AU1028" s="169"/>
      <c r="AV1028" s="75"/>
      <c r="AW1028" s="75"/>
      <c r="AX1028" s="75"/>
      <c r="AY1028" s="75" t="s">
        <v>4406</v>
      </c>
      <c r="AZ1028" s="580"/>
      <c r="BA1028" s="564"/>
      <c r="BB1028" s="564"/>
      <c r="BC1028" s="564"/>
      <c r="BD1028" s="49">
        <v>826</v>
      </c>
    </row>
    <row r="1029" spans="1:242" s="359" customFormat="1" ht="12.95" customHeight="1">
      <c r="A1029" s="73" t="s">
        <v>2152</v>
      </c>
      <c r="B1029" s="293"/>
      <c r="C1029" s="293"/>
      <c r="D1029" s="469">
        <v>120002920</v>
      </c>
      <c r="E1029" s="820" t="s">
        <v>4566</v>
      </c>
      <c r="F1029" s="293"/>
      <c r="G1029" s="293"/>
      <c r="H1029" s="237" t="s">
        <v>2881</v>
      </c>
      <c r="I1029" s="170" t="s">
        <v>2882</v>
      </c>
      <c r="J1029" s="169" t="s">
        <v>2883</v>
      </c>
      <c r="K1029" s="173" t="s">
        <v>150</v>
      </c>
      <c r="L1029" s="251"/>
      <c r="M1029" s="170" t="s">
        <v>121</v>
      </c>
      <c r="N1029" s="171" t="s">
        <v>83</v>
      </c>
      <c r="O1029" s="171" t="s">
        <v>107</v>
      </c>
      <c r="P1029" s="169" t="s">
        <v>108</v>
      </c>
      <c r="Q1029" s="39" t="s">
        <v>2156</v>
      </c>
      <c r="R1029" s="235" t="s">
        <v>110</v>
      </c>
      <c r="S1029" s="171" t="s">
        <v>107</v>
      </c>
      <c r="T1029" s="169" t="s">
        <v>122</v>
      </c>
      <c r="U1029" s="169" t="s">
        <v>112</v>
      </c>
      <c r="V1029" s="171" t="s">
        <v>285</v>
      </c>
      <c r="W1029" s="170" t="s">
        <v>113</v>
      </c>
      <c r="X1029" s="171"/>
      <c r="Y1029" s="257"/>
      <c r="Z1029" s="171"/>
      <c r="AA1029" s="396">
        <v>30</v>
      </c>
      <c r="AB1029" s="718">
        <v>60</v>
      </c>
      <c r="AC1029" s="718">
        <v>10</v>
      </c>
      <c r="AD1029" s="174" t="s">
        <v>129</v>
      </c>
      <c r="AE1029" s="235" t="s">
        <v>115</v>
      </c>
      <c r="AF1029" s="175">
        <v>4</v>
      </c>
      <c r="AG1029" s="176">
        <v>27202545.399999999</v>
      </c>
      <c r="AH1029" s="164">
        <v>108810181.59999999</v>
      </c>
      <c r="AI1029" s="165">
        <v>121867403.392</v>
      </c>
      <c r="AJ1029" s="166"/>
      <c r="AK1029" s="166"/>
      <c r="AL1029" s="275"/>
      <c r="AM1029" s="177" t="s">
        <v>116</v>
      </c>
      <c r="AN1029" s="280"/>
      <c r="AO1029" s="169"/>
      <c r="AP1029" s="169"/>
      <c r="AQ1029" s="169"/>
      <c r="AR1029" s="169" t="s">
        <v>2884</v>
      </c>
      <c r="AS1029" s="169"/>
      <c r="AT1029" s="169"/>
      <c r="AU1029" s="169"/>
      <c r="AV1029" s="87"/>
      <c r="AW1029" s="87"/>
      <c r="AX1029" s="87"/>
      <c r="AY1029" s="291" t="s">
        <v>4520</v>
      </c>
      <c r="AZ1029" s="41"/>
      <c r="BA1029" s="1"/>
      <c r="BB1029" s="1"/>
      <c r="BC1029" s="1"/>
      <c r="BD1029" s="49">
        <v>827</v>
      </c>
    </row>
    <row r="1030" spans="1:242" s="359" customFormat="1" ht="12.95" customHeight="1">
      <c r="A1030" s="73" t="s">
        <v>2136</v>
      </c>
      <c r="B1030" s="228"/>
      <c r="C1030" s="228"/>
      <c r="D1030" s="143">
        <v>250007108</v>
      </c>
      <c r="E1030" s="808" t="s">
        <v>3732</v>
      </c>
      <c r="F1030" s="233">
        <v>22100512</v>
      </c>
      <c r="G1030" s="157"/>
      <c r="H1030" s="250" t="s">
        <v>2885</v>
      </c>
      <c r="I1030" s="37" t="s">
        <v>2886</v>
      </c>
      <c r="J1030" s="157" t="s">
        <v>2887</v>
      </c>
      <c r="K1030" s="157" t="s">
        <v>104</v>
      </c>
      <c r="L1030" s="251"/>
      <c r="M1030" s="157" t="s">
        <v>121</v>
      </c>
      <c r="N1030" s="159" t="s">
        <v>83</v>
      </c>
      <c r="O1030" s="159" t="s">
        <v>107</v>
      </c>
      <c r="P1030" s="157" t="s">
        <v>108</v>
      </c>
      <c r="Q1030" s="194" t="s">
        <v>2140</v>
      </c>
      <c r="R1030" s="241" t="s">
        <v>110</v>
      </c>
      <c r="S1030" s="159" t="s">
        <v>107</v>
      </c>
      <c r="T1030" s="157" t="s">
        <v>122</v>
      </c>
      <c r="U1030" s="157" t="s">
        <v>112</v>
      </c>
      <c r="V1030" s="159">
        <v>60</v>
      </c>
      <c r="W1030" s="37" t="s">
        <v>113</v>
      </c>
      <c r="X1030" s="159"/>
      <c r="Y1030" s="255"/>
      <c r="Z1030" s="159"/>
      <c r="AA1030" s="899">
        <v>30</v>
      </c>
      <c r="AB1030" s="161">
        <v>60</v>
      </c>
      <c r="AC1030" s="161">
        <v>10</v>
      </c>
      <c r="AD1030" s="162" t="s">
        <v>129</v>
      </c>
      <c r="AE1030" s="157" t="s">
        <v>115</v>
      </c>
      <c r="AF1030" s="163">
        <v>1</v>
      </c>
      <c r="AG1030" s="92">
        <v>162750</v>
      </c>
      <c r="AH1030" s="43">
        <v>0</v>
      </c>
      <c r="AI1030" s="44">
        <f t="shared" ref="AI1030:AI1069" si="65">AH1030*1.12</f>
        <v>0</v>
      </c>
      <c r="AJ1030" s="166"/>
      <c r="AK1030" s="166"/>
      <c r="AL1030" s="166"/>
      <c r="AM1030" s="167" t="s">
        <v>116</v>
      </c>
      <c r="AN1030" s="157"/>
      <c r="AO1030" s="157"/>
      <c r="AP1030" s="157"/>
      <c r="AQ1030" s="157"/>
      <c r="AR1030" s="37" t="s">
        <v>2888</v>
      </c>
      <c r="AS1030" s="157"/>
      <c r="AT1030" s="157"/>
      <c r="AU1030" s="157"/>
      <c r="AV1030" s="87"/>
      <c r="AW1030" s="87"/>
      <c r="AX1030" s="87"/>
      <c r="AY1030" s="87"/>
      <c r="AZ1030" s="88"/>
      <c r="BA1030" s="168"/>
      <c r="BB1030" s="168"/>
      <c r="BC1030" s="168"/>
      <c r="BD1030" s="49">
        <v>828</v>
      </c>
    </row>
    <row r="1031" spans="1:242" s="359" customFormat="1" ht="12.95" customHeight="1">
      <c r="A1031" s="469" t="s">
        <v>2136</v>
      </c>
      <c r="B1031" s="617"/>
      <c r="C1031" s="617"/>
      <c r="D1031" s="110">
        <v>250007108</v>
      </c>
      <c r="E1031" s="1181" t="s">
        <v>4945</v>
      </c>
      <c r="F1031" s="617"/>
      <c r="G1031" s="617"/>
      <c r="H1031" s="1189" t="s">
        <v>2885</v>
      </c>
      <c r="I1031" s="47" t="s">
        <v>2886</v>
      </c>
      <c r="J1031" s="47" t="s">
        <v>2887</v>
      </c>
      <c r="K1031" s="76" t="s">
        <v>104</v>
      </c>
      <c r="L1031" s="1072" t="s">
        <v>4720</v>
      </c>
      <c r="M1031" s="143" t="s">
        <v>121</v>
      </c>
      <c r="N1031" s="76" t="s">
        <v>83</v>
      </c>
      <c r="O1031" s="47" t="s">
        <v>107</v>
      </c>
      <c r="P1031" s="466" t="s">
        <v>108</v>
      </c>
      <c r="Q1031" s="469" t="s">
        <v>2140</v>
      </c>
      <c r="R1031" s="1139" t="s">
        <v>110</v>
      </c>
      <c r="S1031" s="1186" t="s">
        <v>107</v>
      </c>
      <c r="T1031" s="1186" t="s">
        <v>122</v>
      </c>
      <c r="U1031" s="466" t="s">
        <v>112</v>
      </c>
      <c r="V1031" s="47">
        <v>60</v>
      </c>
      <c r="W1031" s="466" t="s">
        <v>113</v>
      </c>
      <c r="X1031" s="466"/>
      <c r="Y1031" s="634"/>
      <c r="Z1031" s="1056"/>
      <c r="AA1031" s="547">
        <v>30</v>
      </c>
      <c r="AB1031" s="547">
        <v>60</v>
      </c>
      <c r="AC1031" s="547">
        <v>10</v>
      </c>
      <c r="AD1031" s="1055" t="s">
        <v>129</v>
      </c>
      <c r="AE1031" s="1143" t="s">
        <v>115</v>
      </c>
      <c r="AF1031" s="1057">
        <v>4</v>
      </c>
      <c r="AG1031" s="1057">
        <v>162750</v>
      </c>
      <c r="AH1031" s="1051">
        <v>651000</v>
      </c>
      <c r="AI1031" s="1051">
        <f t="shared" si="65"/>
        <v>729120.00000000012</v>
      </c>
      <c r="AJ1031" s="1052"/>
      <c r="AK1031" s="1053"/>
      <c r="AL1031" s="1129"/>
      <c r="AM1031" s="1058" t="s">
        <v>116</v>
      </c>
      <c r="AN1031" s="1190"/>
      <c r="AO1031" s="1190"/>
      <c r="AP1031" s="47"/>
      <c r="AQ1031" s="47"/>
      <c r="AR1031" s="741" t="s">
        <v>2888</v>
      </c>
      <c r="AS1031" s="47"/>
      <c r="AT1031" s="47"/>
      <c r="AU1031" s="47"/>
      <c r="AV1031" s="47"/>
      <c r="AW1031" s="47"/>
      <c r="AX1031" s="47"/>
      <c r="AY1031" s="1191" t="s">
        <v>4727</v>
      </c>
      <c r="AZ1031" s="466" t="s">
        <v>4722</v>
      </c>
      <c r="BA1031" s="366"/>
      <c r="BB1031" s="366"/>
      <c r="BC1031" s="118" t="e">
        <f>VLOOKUP(#REF!,$E$13:$BD$2009,53,0)</f>
        <v>#REF!</v>
      </c>
      <c r="BD1031" s="785" t="e">
        <f>BC1031+0.5</f>
        <v>#REF!</v>
      </c>
    </row>
    <row r="1032" spans="1:242" s="359" customFormat="1" ht="12.95" customHeight="1">
      <c r="A1032" s="73" t="s">
        <v>319</v>
      </c>
      <c r="B1032" s="228"/>
      <c r="C1032" s="228"/>
      <c r="D1032" s="143">
        <v>270002303</v>
      </c>
      <c r="E1032" s="808" t="s">
        <v>1380</v>
      </c>
      <c r="F1032" s="233">
        <v>22100460</v>
      </c>
      <c r="G1032" s="59"/>
      <c r="H1032" s="240" t="s">
        <v>2889</v>
      </c>
      <c r="I1032" s="59" t="s">
        <v>2890</v>
      </c>
      <c r="J1032" s="59" t="s">
        <v>2891</v>
      </c>
      <c r="K1032" s="59" t="s">
        <v>104</v>
      </c>
      <c r="L1032" s="251" t="s">
        <v>105</v>
      </c>
      <c r="M1032" s="59" t="s">
        <v>121</v>
      </c>
      <c r="N1032" s="178" t="s">
        <v>83</v>
      </c>
      <c r="O1032" s="178" t="s">
        <v>107</v>
      </c>
      <c r="P1032" s="59" t="s">
        <v>108</v>
      </c>
      <c r="Q1032" s="178" t="s">
        <v>1094</v>
      </c>
      <c r="R1032" s="189" t="s">
        <v>110</v>
      </c>
      <c r="S1032" s="861" t="s">
        <v>107</v>
      </c>
      <c r="T1032" s="243" t="s">
        <v>122</v>
      </c>
      <c r="U1032" s="59" t="s">
        <v>112</v>
      </c>
      <c r="V1032" s="179">
        <v>60</v>
      </c>
      <c r="W1032" s="59" t="s">
        <v>113</v>
      </c>
      <c r="X1032" s="178"/>
      <c r="Y1032" s="861"/>
      <c r="Z1032" s="178"/>
      <c r="AA1032" s="907">
        <v>30</v>
      </c>
      <c r="AB1032" s="181">
        <v>60</v>
      </c>
      <c r="AC1032" s="181">
        <v>10</v>
      </c>
      <c r="AD1032" s="182" t="s">
        <v>129</v>
      </c>
      <c r="AE1032" s="183" t="s">
        <v>115</v>
      </c>
      <c r="AF1032" s="184">
        <v>16300</v>
      </c>
      <c r="AG1032" s="185">
        <v>17.25</v>
      </c>
      <c r="AH1032" s="164">
        <f>AF1032*AG1032</f>
        <v>281175</v>
      </c>
      <c r="AI1032" s="165">
        <f t="shared" si="65"/>
        <v>314916.00000000006</v>
      </c>
      <c r="AJ1032" s="166"/>
      <c r="AK1032" s="166"/>
      <c r="AL1032" s="166"/>
      <c r="AM1032" s="51" t="s">
        <v>116</v>
      </c>
      <c r="AN1032" s="59"/>
      <c r="AO1032" s="59"/>
      <c r="AP1032" s="59"/>
      <c r="AQ1032" s="59"/>
      <c r="AR1032" s="59" t="s">
        <v>2892</v>
      </c>
      <c r="AS1032" s="59"/>
      <c r="AT1032" s="59"/>
      <c r="AU1032" s="59"/>
      <c r="AV1032" s="87"/>
      <c r="AW1032" s="87"/>
      <c r="AX1032" s="87"/>
      <c r="AY1032" s="87"/>
      <c r="AZ1032" s="88"/>
      <c r="BA1032" s="168"/>
      <c r="BB1032" s="168"/>
      <c r="BC1032" s="168"/>
      <c r="BD1032" s="49">
        <v>829</v>
      </c>
    </row>
    <row r="1033" spans="1:242" s="359" customFormat="1" ht="12.95" customHeight="1">
      <c r="A1033" s="73" t="s">
        <v>333</v>
      </c>
      <c r="B1033" s="228"/>
      <c r="C1033" s="228"/>
      <c r="D1033" s="143">
        <v>210032574</v>
      </c>
      <c r="E1033" s="808" t="s">
        <v>1276</v>
      </c>
      <c r="F1033" s="233">
        <v>22100620</v>
      </c>
      <c r="G1033" s="169"/>
      <c r="H1033" s="237" t="s">
        <v>2893</v>
      </c>
      <c r="I1033" s="170" t="s">
        <v>2894</v>
      </c>
      <c r="J1033" s="169" t="s">
        <v>144</v>
      </c>
      <c r="K1033" s="169" t="s">
        <v>104</v>
      </c>
      <c r="L1033" s="251"/>
      <c r="M1033" s="169"/>
      <c r="N1033" s="171" t="s">
        <v>106</v>
      </c>
      <c r="O1033" s="171" t="s">
        <v>107</v>
      </c>
      <c r="P1033" s="169" t="s">
        <v>108</v>
      </c>
      <c r="Q1033" s="462" t="s">
        <v>1094</v>
      </c>
      <c r="R1033" s="235" t="s">
        <v>110</v>
      </c>
      <c r="S1033" s="257" t="s">
        <v>107</v>
      </c>
      <c r="T1033" s="248" t="s">
        <v>122</v>
      </c>
      <c r="U1033" s="169" t="s">
        <v>112</v>
      </c>
      <c r="V1033" s="171">
        <v>60</v>
      </c>
      <c r="W1033" s="170" t="s">
        <v>113</v>
      </c>
      <c r="X1033" s="171"/>
      <c r="Y1033" s="257"/>
      <c r="Z1033" s="171"/>
      <c r="AA1033" s="172"/>
      <c r="AB1033" s="173">
        <v>90</v>
      </c>
      <c r="AC1033" s="173">
        <v>10</v>
      </c>
      <c r="AD1033" s="174" t="s">
        <v>114</v>
      </c>
      <c r="AE1033" s="235" t="s">
        <v>115</v>
      </c>
      <c r="AF1033" s="175">
        <v>0.5</v>
      </c>
      <c r="AG1033" s="176">
        <v>1847.48</v>
      </c>
      <c r="AH1033" s="164">
        <f>AF1033*AG1033</f>
        <v>923.74</v>
      </c>
      <c r="AI1033" s="165">
        <f t="shared" si="65"/>
        <v>1034.5888000000002</v>
      </c>
      <c r="AJ1033" s="166"/>
      <c r="AK1033" s="166"/>
      <c r="AL1033" s="275"/>
      <c r="AM1033" s="177" t="s">
        <v>116</v>
      </c>
      <c r="AN1033" s="280"/>
      <c r="AO1033" s="280"/>
      <c r="AP1033" s="169"/>
      <c r="AQ1033" s="169"/>
      <c r="AR1033" s="169" t="s">
        <v>2895</v>
      </c>
      <c r="AS1033" s="169"/>
      <c r="AT1033" s="169"/>
      <c r="AU1033" s="169"/>
      <c r="AV1033" s="87"/>
      <c r="AW1033" s="87"/>
      <c r="AX1033" s="87"/>
      <c r="AY1033" s="1033"/>
      <c r="AZ1033" s="88"/>
      <c r="BA1033" s="168"/>
      <c r="BB1033" s="168"/>
      <c r="BC1033" s="168"/>
      <c r="BD1033" s="49">
        <v>830</v>
      </c>
    </row>
    <row r="1034" spans="1:242" s="359" customFormat="1" ht="12.95" customHeight="1">
      <c r="A1034" s="73" t="s">
        <v>333</v>
      </c>
      <c r="B1034" s="228"/>
      <c r="C1034" s="228"/>
      <c r="D1034" s="143">
        <v>240000401</v>
      </c>
      <c r="E1034" s="808" t="s">
        <v>1390</v>
      </c>
      <c r="F1034" s="233">
        <v>22100621</v>
      </c>
      <c r="G1034" s="169"/>
      <c r="H1034" s="237" t="s">
        <v>2896</v>
      </c>
      <c r="I1034" s="170" t="s">
        <v>2897</v>
      </c>
      <c r="J1034" s="169" t="s">
        <v>2898</v>
      </c>
      <c r="K1034" s="169" t="s">
        <v>104</v>
      </c>
      <c r="L1034" s="251" t="s">
        <v>927</v>
      </c>
      <c r="M1034" s="169"/>
      <c r="N1034" s="171" t="s">
        <v>106</v>
      </c>
      <c r="O1034" s="171" t="s">
        <v>107</v>
      </c>
      <c r="P1034" s="169" t="s">
        <v>108</v>
      </c>
      <c r="Q1034" s="462" t="s">
        <v>1094</v>
      </c>
      <c r="R1034" s="235" t="s">
        <v>110</v>
      </c>
      <c r="S1034" s="257" t="s">
        <v>107</v>
      </c>
      <c r="T1034" s="248" t="s">
        <v>122</v>
      </c>
      <c r="U1034" s="169" t="s">
        <v>112</v>
      </c>
      <c r="V1034" s="171">
        <v>60</v>
      </c>
      <c r="W1034" s="170" t="s">
        <v>113</v>
      </c>
      <c r="X1034" s="171"/>
      <c r="Y1034" s="257"/>
      <c r="Z1034" s="171"/>
      <c r="AA1034" s="917"/>
      <c r="AB1034" s="173">
        <v>90</v>
      </c>
      <c r="AC1034" s="173">
        <v>10</v>
      </c>
      <c r="AD1034" s="174" t="s">
        <v>129</v>
      </c>
      <c r="AE1034" s="169" t="s">
        <v>115</v>
      </c>
      <c r="AF1034" s="175">
        <v>10</v>
      </c>
      <c r="AG1034" s="176">
        <v>674.14</v>
      </c>
      <c r="AH1034" s="164">
        <f>AF1034*AG1034</f>
        <v>6741.4</v>
      </c>
      <c r="AI1034" s="165">
        <f t="shared" si="65"/>
        <v>7550.3680000000004</v>
      </c>
      <c r="AJ1034" s="166"/>
      <c r="AK1034" s="166"/>
      <c r="AL1034" s="166"/>
      <c r="AM1034" s="177" t="s">
        <v>116</v>
      </c>
      <c r="AN1034" s="169"/>
      <c r="AO1034" s="169"/>
      <c r="AP1034" s="169"/>
      <c r="AQ1034" s="169"/>
      <c r="AR1034" s="169" t="s">
        <v>2899</v>
      </c>
      <c r="AS1034" s="169"/>
      <c r="AT1034" s="169"/>
      <c r="AU1034" s="169"/>
      <c r="AV1034" s="87"/>
      <c r="AW1034" s="87"/>
      <c r="AX1034" s="87"/>
      <c r="AY1034" s="87"/>
      <c r="AZ1034" s="88"/>
      <c r="BA1034" s="168"/>
      <c r="BB1034" s="168"/>
      <c r="BC1034" s="168"/>
      <c r="BD1034" s="49">
        <v>831</v>
      </c>
    </row>
    <row r="1035" spans="1:242" s="359" customFormat="1" ht="12.75" customHeight="1">
      <c r="A1035" s="73" t="s">
        <v>2136</v>
      </c>
      <c r="B1035" s="152"/>
      <c r="C1035" s="152"/>
      <c r="D1035" s="155">
        <v>220023389</v>
      </c>
      <c r="E1035" s="808" t="s">
        <v>1318</v>
      </c>
      <c r="F1035" s="156">
        <v>22100438</v>
      </c>
      <c r="G1035" s="239"/>
      <c r="H1035" s="157" t="s">
        <v>2900</v>
      </c>
      <c r="I1035" s="37" t="s">
        <v>2901</v>
      </c>
      <c r="J1035" s="157" t="s">
        <v>2902</v>
      </c>
      <c r="K1035" s="157" t="s">
        <v>150</v>
      </c>
      <c r="L1035" s="251"/>
      <c r="M1035" s="239"/>
      <c r="N1035" s="159" t="s">
        <v>106</v>
      </c>
      <c r="O1035" s="159" t="s">
        <v>107</v>
      </c>
      <c r="P1035" s="157" t="s">
        <v>108</v>
      </c>
      <c r="Q1035" s="194" t="s">
        <v>435</v>
      </c>
      <c r="R1035" s="241" t="s">
        <v>110</v>
      </c>
      <c r="S1035" s="159" t="s">
        <v>107</v>
      </c>
      <c r="T1035" s="157" t="s">
        <v>122</v>
      </c>
      <c r="U1035" s="157" t="s">
        <v>112</v>
      </c>
      <c r="V1035" s="159">
        <v>60</v>
      </c>
      <c r="W1035" s="37" t="s">
        <v>113</v>
      </c>
      <c r="X1035" s="159"/>
      <c r="Y1035" s="255"/>
      <c r="Z1035" s="255"/>
      <c r="AA1035" s="160"/>
      <c r="AB1035" s="161">
        <v>90</v>
      </c>
      <c r="AC1035" s="161">
        <v>10</v>
      </c>
      <c r="AD1035" s="925" t="s">
        <v>129</v>
      </c>
      <c r="AE1035" s="241" t="s">
        <v>115</v>
      </c>
      <c r="AF1035" s="935">
        <v>12</v>
      </c>
      <c r="AG1035" s="944">
        <v>162085</v>
      </c>
      <c r="AH1035" s="43">
        <v>0</v>
      </c>
      <c r="AI1035" s="44">
        <f t="shared" si="65"/>
        <v>0</v>
      </c>
      <c r="AJ1035" s="275"/>
      <c r="AK1035" s="275"/>
      <c r="AL1035" s="275"/>
      <c r="AM1035" s="167" t="s">
        <v>116</v>
      </c>
      <c r="AN1035" s="1010"/>
      <c r="AO1035" s="157"/>
      <c r="AP1035" s="1028"/>
      <c r="AQ1035" s="157"/>
      <c r="AR1035" s="37" t="s">
        <v>2903</v>
      </c>
      <c r="AS1035" s="157"/>
      <c r="AT1035" s="157"/>
      <c r="AU1035" s="157"/>
      <c r="AV1035" s="87"/>
      <c r="AW1035" s="87"/>
      <c r="AX1035" s="87"/>
      <c r="AY1035" s="87"/>
      <c r="AZ1035" s="88"/>
      <c r="BA1035" s="168"/>
      <c r="BB1035" s="168"/>
      <c r="BC1035" s="168"/>
      <c r="BD1035" s="49">
        <v>832</v>
      </c>
    </row>
    <row r="1036" spans="1:242" s="359" customFormat="1" ht="12.95" customHeight="1">
      <c r="A1036" s="469" t="s">
        <v>2136</v>
      </c>
      <c r="B1036" s="1071"/>
      <c r="C1036" s="1071"/>
      <c r="D1036" s="1101">
        <v>220023389</v>
      </c>
      <c r="E1036" s="1181" t="s">
        <v>4954</v>
      </c>
      <c r="F1036" s="1071"/>
      <c r="G1036" s="1071"/>
      <c r="H1036" s="47" t="s">
        <v>2900</v>
      </c>
      <c r="I1036" s="47" t="s">
        <v>2901</v>
      </c>
      <c r="J1036" s="47" t="s">
        <v>2902</v>
      </c>
      <c r="K1036" s="76" t="s">
        <v>150</v>
      </c>
      <c r="L1036" s="156"/>
      <c r="M1036" s="155"/>
      <c r="N1036" s="76" t="s">
        <v>106</v>
      </c>
      <c r="O1036" s="47" t="s">
        <v>107</v>
      </c>
      <c r="P1036" s="466" t="s">
        <v>108</v>
      </c>
      <c r="Q1036" s="469" t="s">
        <v>2156</v>
      </c>
      <c r="R1036" s="1139" t="s">
        <v>110</v>
      </c>
      <c r="S1036" s="47" t="s">
        <v>107</v>
      </c>
      <c r="T1036" s="47" t="s">
        <v>122</v>
      </c>
      <c r="U1036" s="466" t="s">
        <v>112</v>
      </c>
      <c r="V1036" s="47">
        <v>60</v>
      </c>
      <c r="W1036" s="466" t="s">
        <v>113</v>
      </c>
      <c r="X1036" s="466"/>
      <c r="Y1036" s="634"/>
      <c r="Z1036" s="1192"/>
      <c r="AA1036" s="1180">
        <v>0</v>
      </c>
      <c r="AB1036" s="472">
        <v>90</v>
      </c>
      <c r="AC1036" s="472">
        <v>10</v>
      </c>
      <c r="AD1036" s="1055" t="s">
        <v>129</v>
      </c>
      <c r="AE1036" s="1050" t="s">
        <v>115</v>
      </c>
      <c r="AF1036" s="1057">
        <v>23</v>
      </c>
      <c r="AG1036" s="1057">
        <v>162085</v>
      </c>
      <c r="AH1036" s="1051">
        <v>3727955</v>
      </c>
      <c r="AI1036" s="1051">
        <f t="shared" si="65"/>
        <v>4175309.6000000006</v>
      </c>
      <c r="AJ1036" s="1052"/>
      <c r="AK1036" s="1053"/>
      <c r="AL1036" s="1053"/>
      <c r="AM1036" s="1058" t="s">
        <v>116</v>
      </c>
      <c r="AN1036" s="1058"/>
      <c r="AO1036" s="1058"/>
      <c r="AP1036" s="47"/>
      <c r="AQ1036" s="47"/>
      <c r="AR1036" s="741" t="s">
        <v>2903</v>
      </c>
      <c r="AS1036" s="47"/>
      <c r="AT1036" s="47"/>
      <c r="AU1036" s="47"/>
      <c r="AV1036" s="47"/>
      <c r="AW1036" s="47"/>
      <c r="AX1036" s="47"/>
      <c r="AY1036" s="466" t="s">
        <v>4725</v>
      </c>
      <c r="AZ1036" s="466" t="s">
        <v>4722</v>
      </c>
      <c r="BA1036" s="366"/>
      <c r="BB1036" s="366"/>
      <c r="BC1036" s="118" t="e">
        <f>VLOOKUP(#REF!,$E$13:$BD$2009,53,0)</f>
        <v>#REF!</v>
      </c>
      <c r="BD1036" s="785" t="e">
        <f>BC1036+0.5</f>
        <v>#REF!</v>
      </c>
    </row>
    <row r="1037" spans="1:242" s="359" customFormat="1" ht="12.95" customHeight="1">
      <c r="A1037" s="73" t="s">
        <v>2136</v>
      </c>
      <c r="B1037" s="152"/>
      <c r="C1037" s="152"/>
      <c r="D1037" s="155">
        <v>220000707</v>
      </c>
      <c r="E1037" s="808" t="s">
        <v>1319</v>
      </c>
      <c r="F1037" s="156">
        <v>22100439</v>
      </c>
      <c r="G1037" s="239"/>
      <c r="H1037" s="157" t="s">
        <v>2904</v>
      </c>
      <c r="I1037" s="37" t="s">
        <v>2901</v>
      </c>
      <c r="J1037" s="157" t="s">
        <v>2905</v>
      </c>
      <c r="K1037" s="157" t="s">
        <v>150</v>
      </c>
      <c r="L1037" s="251"/>
      <c r="M1037" s="239"/>
      <c r="N1037" s="159" t="s">
        <v>106</v>
      </c>
      <c r="O1037" s="159" t="s">
        <v>107</v>
      </c>
      <c r="P1037" s="157" t="s">
        <v>108</v>
      </c>
      <c r="Q1037" s="194" t="s">
        <v>435</v>
      </c>
      <c r="R1037" s="241" t="s">
        <v>110</v>
      </c>
      <c r="S1037" s="159" t="s">
        <v>107</v>
      </c>
      <c r="T1037" s="157" t="s">
        <v>122</v>
      </c>
      <c r="U1037" s="157" t="s">
        <v>112</v>
      </c>
      <c r="V1037" s="159">
        <v>60</v>
      </c>
      <c r="W1037" s="37" t="s">
        <v>113</v>
      </c>
      <c r="X1037" s="159"/>
      <c r="Y1037" s="255"/>
      <c r="Z1037" s="255"/>
      <c r="AA1037" s="160"/>
      <c r="AB1037" s="161">
        <v>90</v>
      </c>
      <c r="AC1037" s="161">
        <v>10</v>
      </c>
      <c r="AD1037" s="925" t="s">
        <v>129</v>
      </c>
      <c r="AE1037" s="241" t="s">
        <v>115</v>
      </c>
      <c r="AF1037" s="935">
        <v>147</v>
      </c>
      <c r="AG1037" s="944">
        <v>245598.4</v>
      </c>
      <c r="AH1037" s="43">
        <v>0</v>
      </c>
      <c r="AI1037" s="44">
        <f t="shared" si="65"/>
        <v>0</v>
      </c>
      <c r="AJ1037" s="275"/>
      <c r="AK1037" s="275"/>
      <c r="AL1037" s="275"/>
      <c r="AM1037" s="167" t="s">
        <v>116</v>
      </c>
      <c r="AN1037" s="1010"/>
      <c r="AO1037" s="157"/>
      <c r="AP1037" s="1028"/>
      <c r="AQ1037" s="157"/>
      <c r="AR1037" s="37" t="s">
        <v>2906</v>
      </c>
      <c r="AS1037" s="157"/>
      <c r="AT1037" s="157"/>
      <c r="AU1037" s="157"/>
      <c r="AV1037" s="87"/>
      <c r="AW1037" s="87"/>
      <c r="AX1037" s="87"/>
      <c r="AY1037" s="87"/>
      <c r="AZ1037" s="88"/>
      <c r="BA1037" s="168"/>
      <c r="BB1037" s="168"/>
      <c r="BC1037" s="168"/>
      <c r="BD1037" s="49">
        <v>833</v>
      </c>
    </row>
    <row r="1038" spans="1:242" s="359" customFormat="1" ht="12.95" customHeight="1">
      <c r="A1038" s="469" t="s">
        <v>2136</v>
      </c>
      <c r="B1038" s="1071"/>
      <c r="C1038" s="1071"/>
      <c r="D1038" s="1101">
        <v>220000707</v>
      </c>
      <c r="E1038" s="1181" t="s">
        <v>4955</v>
      </c>
      <c r="F1038" s="1071"/>
      <c r="G1038" s="1071"/>
      <c r="H1038" s="47" t="s">
        <v>2904</v>
      </c>
      <c r="I1038" s="47" t="s">
        <v>2901</v>
      </c>
      <c r="J1038" s="47" t="s">
        <v>2905</v>
      </c>
      <c r="K1038" s="76" t="s">
        <v>150</v>
      </c>
      <c r="L1038" s="156"/>
      <c r="M1038" s="155"/>
      <c r="N1038" s="76" t="s">
        <v>106</v>
      </c>
      <c r="O1038" s="47" t="s">
        <v>107</v>
      </c>
      <c r="P1038" s="466" t="s">
        <v>108</v>
      </c>
      <c r="Q1038" s="469" t="s">
        <v>2156</v>
      </c>
      <c r="R1038" s="1139" t="s">
        <v>110</v>
      </c>
      <c r="S1038" s="47" t="s">
        <v>107</v>
      </c>
      <c r="T1038" s="47" t="s">
        <v>122</v>
      </c>
      <c r="U1038" s="466" t="s">
        <v>112</v>
      </c>
      <c r="V1038" s="47">
        <v>60</v>
      </c>
      <c r="W1038" s="466" t="s">
        <v>113</v>
      </c>
      <c r="X1038" s="466"/>
      <c r="Y1038" s="634"/>
      <c r="Z1038" s="1192"/>
      <c r="AA1038" s="1180">
        <v>0</v>
      </c>
      <c r="AB1038" s="472">
        <v>90</v>
      </c>
      <c r="AC1038" s="472">
        <v>10</v>
      </c>
      <c r="AD1038" s="1055" t="s">
        <v>129</v>
      </c>
      <c r="AE1038" s="1050" t="s">
        <v>115</v>
      </c>
      <c r="AF1038" s="1057">
        <v>383</v>
      </c>
      <c r="AG1038" s="1057">
        <v>245598.4</v>
      </c>
      <c r="AH1038" s="1051">
        <v>94064187.200000003</v>
      </c>
      <c r="AI1038" s="1051">
        <f t="shared" si="65"/>
        <v>105351889.66400002</v>
      </c>
      <c r="AJ1038" s="1052"/>
      <c r="AK1038" s="1053"/>
      <c r="AL1038" s="1053"/>
      <c r="AM1038" s="1058" t="s">
        <v>116</v>
      </c>
      <c r="AN1038" s="1058"/>
      <c r="AO1038" s="1058"/>
      <c r="AP1038" s="47"/>
      <c r="AQ1038" s="47"/>
      <c r="AR1038" s="741" t="s">
        <v>2906</v>
      </c>
      <c r="AS1038" s="47"/>
      <c r="AT1038" s="47"/>
      <c r="AU1038" s="47"/>
      <c r="AV1038" s="47"/>
      <c r="AW1038" s="47"/>
      <c r="AX1038" s="47"/>
      <c r="AY1038" s="466" t="s">
        <v>4725</v>
      </c>
      <c r="AZ1038" s="466" t="s">
        <v>4722</v>
      </c>
      <c r="BA1038" s="366"/>
      <c r="BB1038" s="366"/>
      <c r="BC1038" s="118" t="e">
        <f>VLOOKUP(#REF!,$E$13:$BD$2009,53,0)</f>
        <v>#REF!</v>
      </c>
      <c r="BD1038" s="785" t="e">
        <f>BC1038+0.5</f>
        <v>#REF!</v>
      </c>
    </row>
    <row r="1039" spans="1:242" s="359" customFormat="1" ht="12.95" customHeight="1">
      <c r="A1039" s="73" t="s">
        <v>2136</v>
      </c>
      <c r="B1039" s="152"/>
      <c r="C1039" s="152"/>
      <c r="D1039" s="155">
        <v>220023134</v>
      </c>
      <c r="E1039" s="808" t="s">
        <v>1325</v>
      </c>
      <c r="F1039" s="156">
        <v>22100440</v>
      </c>
      <c r="G1039" s="239"/>
      <c r="H1039" s="157" t="s">
        <v>2907</v>
      </c>
      <c r="I1039" s="37" t="s">
        <v>2901</v>
      </c>
      <c r="J1039" s="157" t="s">
        <v>2908</v>
      </c>
      <c r="K1039" s="157" t="s">
        <v>150</v>
      </c>
      <c r="L1039" s="251"/>
      <c r="M1039" s="239"/>
      <c r="N1039" s="159" t="s">
        <v>106</v>
      </c>
      <c r="O1039" s="159" t="s">
        <v>107</v>
      </c>
      <c r="P1039" s="157" t="s">
        <v>108</v>
      </c>
      <c r="Q1039" s="194" t="s">
        <v>435</v>
      </c>
      <c r="R1039" s="241" t="s">
        <v>110</v>
      </c>
      <c r="S1039" s="159" t="s">
        <v>107</v>
      </c>
      <c r="T1039" s="157" t="s">
        <v>122</v>
      </c>
      <c r="U1039" s="157" t="s">
        <v>112</v>
      </c>
      <c r="V1039" s="159">
        <v>60</v>
      </c>
      <c r="W1039" s="37" t="s">
        <v>113</v>
      </c>
      <c r="X1039" s="159"/>
      <c r="Y1039" s="255"/>
      <c r="Z1039" s="255"/>
      <c r="AA1039" s="160"/>
      <c r="AB1039" s="161">
        <v>90</v>
      </c>
      <c r="AC1039" s="161">
        <v>10</v>
      </c>
      <c r="AD1039" s="925" t="s">
        <v>129</v>
      </c>
      <c r="AE1039" s="241" t="s">
        <v>115</v>
      </c>
      <c r="AF1039" s="935">
        <v>13</v>
      </c>
      <c r="AG1039" s="944">
        <v>37160</v>
      </c>
      <c r="AH1039" s="43">
        <v>0</v>
      </c>
      <c r="AI1039" s="44">
        <f t="shared" si="65"/>
        <v>0</v>
      </c>
      <c r="AJ1039" s="275"/>
      <c r="AK1039" s="275"/>
      <c r="AL1039" s="275"/>
      <c r="AM1039" s="167" t="s">
        <v>116</v>
      </c>
      <c r="AN1039" s="1010"/>
      <c r="AO1039" s="157"/>
      <c r="AP1039" s="1028"/>
      <c r="AQ1039" s="157"/>
      <c r="AR1039" s="37" t="s">
        <v>2909</v>
      </c>
      <c r="AS1039" s="157"/>
      <c r="AT1039" s="157"/>
      <c r="AU1039" s="157"/>
      <c r="AV1039" s="87"/>
      <c r="AW1039" s="87"/>
      <c r="AX1039" s="87"/>
      <c r="AY1039" s="87"/>
      <c r="AZ1039" s="88"/>
      <c r="BA1039" s="168"/>
      <c r="BB1039" s="168"/>
      <c r="BC1039" s="168"/>
      <c r="BD1039" s="49">
        <v>834</v>
      </c>
    </row>
    <row r="1040" spans="1:242" s="359" customFormat="1" ht="12.95" customHeight="1">
      <c r="A1040" s="469" t="s">
        <v>2136</v>
      </c>
      <c r="B1040" s="1071"/>
      <c r="C1040" s="1071"/>
      <c r="D1040" s="1101">
        <v>220023134</v>
      </c>
      <c r="E1040" s="1181" t="s">
        <v>4960</v>
      </c>
      <c r="F1040" s="1071"/>
      <c r="G1040" s="1071"/>
      <c r="H1040" s="47" t="s">
        <v>2907</v>
      </c>
      <c r="I1040" s="47" t="s">
        <v>2901</v>
      </c>
      <c r="J1040" s="47" t="s">
        <v>2908</v>
      </c>
      <c r="K1040" s="76" t="s">
        <v>150</v>
      </c>
      <c r="L1040" s="156"/>
      <c r="M1040" s="155"/>
      <c r="N1040" s="76" t="s">
        <v>106</v>
      </c>
      <c r="O1040" s="47" t="s">
        <v>107</v>
      </c>
      <c r="P1040" s="466" t="s">
        <v>108</v>
      </c>
      <c r="Q1040" s="469" t="s">
        <v>2156</v>
      </c>
      <c r="R1040" s="1139" t="s">
        <v>110</v>
      </c>
      <c r="S1040" s="47" t="s">
        <v>107</v>
      </c>
      <c r="T1040" s="47" t="s">
        <v>122</v>
      </c>
      <c r="U1040" s="466" t="s">
        <v>112</v>
      </c>
      <c r="V1040" s="47">
        <v>60</v>
      </c>
      <c r="W1040" s="466" t="s">
        <v>113</v>
      </c>
      <c r="X1040" s="466"/>
      <c r="Y1040" s="634"/>
      <c r="Z1040" s="1192"/>
      <c r="AA1040" s="1180">
        <v>0</v>
      </c>
      <c r="AB1040" s="472">
        <v>90</v>
      </c>
      <c r="AC1040" s="472">
        <v>10</v>
      </c>
      <c r="AD1040" s="1055" t="s">
        <v>129</v>
      </c>
      <c r="AE1040" s="1050" t="s">
        <v>115</v>
      </c>
      <c r="AF1040" s="1057">
        <v>17</v>
      </c>
      <c r="AG1040" s="1057">
        <v>37160</v>
      </c>
      <c r="AH1040" s="1051">
        <v>631720</v>
      </c>
      <c r="AI1040" s="1051">
        <f t="shared" si="65"/>
        <v>707526.4</v>
      </c>
      <c r="AJ1040" s="1052"/>
      <c r="AK1040" s="1053"/>
      <c r="AL1040" s="1053"/>
      <c r="AM1040" s="1058" t="s">
        <v>116</v>
      </c>
      <c r="AN1040" s="1058"/>
      <c r="AO1040" s="1058"/>
      <c r="AP1040" s="47"/>
      <c r="AQ1040" s="47"/>
      <c r="AR1040" s="741" t="s">
        <v>2909</v>
      </c>
      <c r="AS1040" s="47"/>
      <c r="AT1040" s="47"/>
      <c r="AU1040" s="47"/>
      <c r="AV1040" s="47"/>
      <c r="AW1040" s="47"/>
      <c r="AX1040" s="47"/>
      <c r="AY1040" s="466" t="s">
        <v>4725</v>
      </c>
      <c r="AZ1040" s="466" t="s">
        <v>4722</v>
      </c>
      <c r="BA1040" s="366"/>
      <c r="BB1040" s="366"/>
      <c r="BC1040" s="118" t="e">
        <f>VLOOKUP(#REF!,$E$13:$BD$2009,53,0)</f>
        <v>#REF!</v>
      </c>
      <c r="BD1040" s="785" t="e">
        <f>BC1040+0.5</f>
        <v>#REF!</v>
      </c>
    </row>
    <row r="1041" spans="1:56" s="359" customFormat="1" ht="12.95" customHeight="1">
      <c r="A1041" s="73" t="s">
        <v>2136</v>
      </c>
      <c r="B1041" s="152"/>
      <c r="C1041" s="152"/>
      <c r="D1041" s="155">
        <v>220034066</v>
      </c>
      <c r="E1041" s="808" t="s">
        <v>1329</v>
      </c>
      <c r="F1041" s="156">
        <v>22100441</v>
      </c>
      <c r="G1041" s="239"/>
      <c r="H1041" s="157" t="s">
        <v>2910</v>
      </c>
      <c r="I1041" s="37" t="s">
        <v>2901</v>
      </c>
      <c r="J1041" s="157" t="s">
        <v>2911</v>
      </c>
      <c r="K1041" s="157" t="s">
        <v>150</v>
      </c>
      <c r="L1041" s="251"/>
      <c r="M1041" s="239"/>
      <c r="N1041" s="159" t="s">
        <v>106</v>
      </c>
      <c r="O1041" s="159" t="s">
        <v>107</v>
      </c>
      <c r="P1041" s="157" t="s">
        <v>108</v>
      </c>
      <c r="Q1041" s="194" t="s">
        <v>435</v>
      </c>
      <c r="R1041" s="241" t="s">
        <v>110</v>
      </c>
      <c r="S1041" s="159" t="s">
        <v>107</v>
      </c>
      <c r="T1041" s="157" t="s">
        <v>122</v>
      </c>
      <c r="U1041" s="157" t="s">
        <v>112</v>
      </c>
      <c r="V1041" s="159">
        <v>60</v>
      </c>
      <c r="W1041" s="37" t="s">
        <v>113</v>
      </c>
      <c r="X1041" s="159"/>
      <c r="Y1041" s="255"/>
      <c r="Z1041" s="255"/>
      <c r="AA1041" s="160"/>
      <c r="AB1041" s="161">
        <v>90</v>
      </c>
      <c r="AC1041" s="161">
        <v>10</v>
      </c>
      <c r="AD1041" s="925" t="s">
        <v>129</v>
      </c>
      <c r="AE1041" s="241" t="s">
        <v>115</v>
      </c>
      <c r="AF1041" s="935">
        <v>2</v>
      </c>
      <c r="AG1041" s="944">
        <v>159689.25</v>
      </c>
      <c r="AH1041" s="43">
        <v>0</v>
      </c>
      <c r="AI1041" s="44">
        <f t="shared" si="65"/>
        <v>0</v>
      </c>
      <c r="AJ1041" s="275"/>
      <c r="AK1041" s="275"/>
      <c r="AL1041" s="275"/>
      <c r="AM1041" s="167" t="s">
        <v>116</v>
      </c>
      <c r="AN1041" s="1010"/>
      <c r="AO1041" s="157"/>
      <c r="AP1041" s="1028"/>
      <c r="AQ1041" s="157"/>
      <c r="AR1041" s="37" t="s">
        <v>2912</v>
      </c>
      <c r="AS1041" s="157"/>
      <c r="AT1041" s="157"/>
      <c r="AU1041" s="157"/>
      <c r="AV1041" s="87"/>
      <c r="AW1041" s="87"/>
      <c r="AX1041" s="87"/>
      <c r="AY1041" s="87"/>
      <c r="AZ1041" s="88"/>
      <c r="BA1041" s="168"/>
      <c r="BB1041" s="168"/>
      <c r="BC1041" s="168"/>
      <c r="BD1041" s="49">
        <v>835</v>
      </c>
    </row>
    <row r="1042" spans="1:56" s="359" customFormat="1" ht="12.95" customHeight="1">
      <c r="A1042" s="469" t="s">
        <v>2136</v>
      </c>
      <c r="B1042" s="1071"/>
      <c r="C1042" s="1071"/>
      <c r="D1042" s="1101">
        <v>220034066</v>
      </c>
      <c r="E1042" s="1181" t="s">
        <v>4963</v>
      </c>
      <c r="F1042" s="1071"/>
      <c r="G1042" s="1071"/>
      <c r="H1042" s="47" t="s">
        <v>2910</v>
      </c>
      <c r="I1042" s="47" t="s">
        <v>2901</v>
      </c>
      <c r="J1042" s="47" t="s">
        <v>2911</v>
      </c>
      <c r="K1042" s="76" t="s">
        <v>150</v>
      </c>
      <c r="L1042" s="156"/>
      <c r="M1042" s="155"/>
      <c r="N1042" s="76" t="s">
        <v>106</v>
      </c>
      <c r="O1042" s="47" t="s">
        <v>107</v>
      </c>
      <c r="P1042" s="466" t="s">
        <v>108</v>
      </c>
      <c r="Q1042" s="469" t="s">
        <v>2156</v>
      </c>
      <c r="R1042" s="1139" t="s">
        <v>110</v>
      </c>
      <c r="S1042" s="47" t="s">
        <v>107</v>
      </c>
      <c r="T1042" s="47" t="s">
        <v>122</v>
      </c>
      <c r="U1042" s="466" t="s">
        <v>112</v>
      </c>
      <c r="V1042" s="47">
        <v>60</v>
      </c>
      <c r="W1042" s="466" t="s">
        <v>113</v>
      </c>
      <c r="X1042" s="466"/>
      <c r="Y1042" s="634"/>
      <c r="Z1042" s="1192"/>
      <c r="AA1042" s="1180">
        <v>0</v>
      </c>
      <c r="AB1042" s="472">
        <v>90</v>
      </c>
      <c r="AC1042" s="472">
        <v>10</v>
      </c>
      <c r="AD1042" s="1055" t="s">
        <v>129</v>
      </c>
      <c r="AE1042" s="1050" t="s">
        <v>115</v>
      </c>
      <c r="AF1042" s="1057">
        <v>5</v>
      </c>
      <c r="AG1042" s="1057">
        <v>159689.25</v>
      </c>
      <c r="AH1042" s="1051">
        <v>798446.25</v>
      </c>
      <c r="AI1042" s="1051">
        <f t="shared" si="65"/>
        <v>894259.8</v>
      </c>
      <c r="AJ1042" s="1052"/>
      <c r="AK1042" s="1053"/>
      <c r="AL1042" s="1053"/>
      <c r="AM1042" s="1058" t="s">
        <v>116</v>
      </c>
      <c r="AN1042" s="1058"/>
      <c r="AO1042" s="1058"/>
      <c r="AP1042" s="47"/>
      <c r="AQ1042" s="47"/>
      <c r="AR1042" s="741" t="s">
        <v>2912</v>
      </c>
      <c r="AS1042" s="47"/>
      <c r="AT1042" s="47"/>
      <c r="AU1042" s="47"/>
      <c r="AV1042" s="47"/>
      <c r="AW1042" s="47"/>
      <c r="AX1042" s="47"/>
      <c r="AY1042" s="466" t="s">
        <v>4725</v>
      </c>
      <c r="AZ1042" s="466" t="s">
        <v>4722</v>
      </c>
      <c r="BA1042" s="366"/>
      <c r="BB1042" s="366"/>
      <c r="BC1042" s="118" t="e">
        <f>VLOOKUP(#REF!,$E$13:$BD$2009,53,0)</f>
        <v>#REF!</v>
      </c>
      <c r="BD1042" s="785" t="e">
        <f>BC1042+0.5</f>
        <v>#REF!</v>
      </c>
    </row>
    <row r="1043" spans="1:56" s="359" customFormat="1" ht="12.75" customHeight="1">
      <c r="A1043" s="73" t="s">
        <v>2136</v>
      </c>
      <c r="B1043" s="152"/>
      <c r="C1043" s="152"/>
      <c r="D1043" s="155">
        <v>220026788</v>
      </c>
      <c r="E1043" s="808" t="s">
        <v>1330</v>
      </c>
      <c r="F1043" s="156">
        <v>22100415</v>
      </c>
      <c r="G1043" s="239"/>
      <c r="H1043" s="157" t="s">
        <v>2913</v>
      </c>
      <c r="I1043" s="37" t="s">
        <v>2901</v>
      </c>
      <c r="J1043" s="157" t="s">
        <v>2914</v>
      </c>
      <c r="K1043" s="157" t="s">
        <v>150</v>
      </c>
      <c r="L1043" s="251"/>
      <c r="M1043" s="239"/>
      <c r="N1043" s="159" t="s">
        <v>106</v>
      </c>
      <c r="O1043" s="159" t="s">
        <v>107</v>
      </c>
      <c r="P1043" s="157" t="s">
        <v>108</v>
      </c>
      <c r="Q1043" s="194" t="s">
        <v>1094</v>
      </c>
      <c r="R1043" s="241" t="s">
        <v>110</v>
      </c>
      <c r="S1043" s="159" t="s">
        <v>107</v>
      </c>
      <c r="T1043" s="157" t="s">
        <v>122</v>
      </c>
      <c r="U1043" s="157" t="s">
        <v>112</v>
      </c>
      <c r="V1043" s="159">
        <v>60</v>
      </c>
      <c r="W1043" s="37" t="s">
        <v>113</v>
      </c>
      <c r="X1043" s="159"/>
      <c r="Y1043" s="255"/>
      <c r="Z1043" s="255"/>
      <c r="AA1043" s="160"/>
      <c r="AB1043" s="161">
        <v>90</v>
      </c>
      <c r="AC1043" s="161">
        <v>10</v>
      </c>
      <c r="AD1043" s="925" t="s">
        <v>129</v>
      </c>
      <c r="AE1043" s="241" t="s">
        <v>115</v>
      </c>
      <c r="AF1043" s="935">
        <v>14</v>
      </c>
      <c r="AG1043" s="944">
        <v>78760</v>
      </c>
      <c r="AH1043" s="164">
        <f>AF1043*AG1043</f>
        <v>1102640</v>
      </c>
      <c r="AI1043" s="971">
        <f t="shared" si="65"/>
        <v>1234956.8</v>
      </c>
      <c r="AJ1043" s="275"/>
      <c r="AK1043" s="275"/>
      <c r="AL1043" s="275"/>
      <c r="AM1043" s="167" t="s">
        <v>116</v>
      </c>
      <c r="AN1043" s="1010"/>
      <c r="AO1043" s="157"/>
      <c r="AP1043" s="1028"/>
      <c r="AQ1043" s="157"/>
      <c r="AR1043" s="37" t="s">
        <v>2915</v>
      </c>
      <c r="AS1043" s="157"/>
      <c r="AT1043" s="157"/>
      <c r="AU1043" s="157"/>
      <c r="AV1043" s="87"/>
      <c r="AW1043" s="87"/>
      <c r="AX1043" s="87"/>
      <c r="AY1043" s="87"/>
      <c r="AZ1043" s="88"/>
      <c r="BA1043" s="168"/>
      <c r="BB1043" s="168"/>
      <c r="BC1043" s="168"/>
      <c r="BD1043" s="49">
        <v>836</v>
      </c>
    </row>
    <row r="1044" spans="1:56" s="359" customFormat="1" ht="12.95" customHeight="1">
      <c r="A1044" s="73" t="s">
        <v>2136</v>
      </c>
      <c r="B1044" s="152"/>
      <c r="C1044" s="152"/>
      <c r="D1044" s="155">
        <v>220027914</v>
      </c>
      <c r="E1044" s="808" t="s">
        <v>1315</v>
      </c>
      <c r="F1044" s="156">
        <v>22100498</v>
      </c>
      <c r="G1044" s="239"/>
      <c r="H1044" s="157" t="s">
        <v>2916</v>
      </c>
      <c r="I1044" s="37" t="s">
        <v>2901</v>
      </c>
      <c r="J1044" s="157" t="s">
        <v>2917</v>
      </c>
      <c r="K1044" s="157" t="s">
        <v>150</v>
      </c>
      <c r="L1044" s="251"/>
      <c r="M1044" s="239"/>
      <c r="N1044" s="159" t="s">
        <v>106</v>
      </c>
      <c r="O1044" s="159" t="s">
        <v>107</v>
      </c>
      <c r="P1044" s="157" t="s">
        <v>108</v>
      </c>
      <c r="Q1044" s="194" t="s">
        <v>2156</v>
      </c>
      <c r="R1044" s="241" t="s">
        <v>110</v>
      </c>
      <c r="S1044" s="159" t="s">
        <v>107</v>
      </c>
      <c r="T1044" s="157" t="s">
        <v>122</v>
      </c>
      <c r="U1044" s="157" t="s">
        <v>112</v>
      </c>
      <c r="V1044" s="159">
        <v>60</v>
      </c>
      <c r="W1044" s="37" t="s">
        <v>113</v>
      </c>
      <c r="X1044" s="159"/>
      <c r="Y1044" s="255"/>
      <c r="Z1044" s="255"/>
      <c r="AA1044" s="899"/>
      <c r="AB1044" s="161">
        <v>90</v>
      </c>
      <c r="AC1044" s="161">
        <v>10</v>
      </c>
      <c r="AD1044" s="162" t="s">
        <v>129</v>
      </c>
      <c r="AE1044" s="157" t="s">
        <v>115</v>
      </c>
      <c r="AF1044" s="163">
        <v>123</v>
      </c>
      <c r="AG1044" s="92">
        <v>138300</v>
      </c>
      <c r="AH1044" s="43">
        <v>0</v>
      </c>
      <c r="AI1044" s="44">
        <f t="shared" si="65"/>
        <v>0</v>
      </c>
      <c r="AJ1044" s="166"/>
      <c r="AK1044" s="166"/>
      <c r="AL1044" s="166"/>
      <c r="AM1044" s="167" t="s">
        <v>116</v>
      </c>
      <c r="AN1044" s="157"/>
      <c r="AO1044" s="157"/>
      <c r="AP1044" s="157"/>
      <c r="AQ1044" s="157"/>
      <c r="AR1044" s="37" t="s">
        <v>2918</v>
      </c>
      <c r="AS1044" s="157"/>
      <c r="AT1044" s="157"/>
      <c r="AU1044" s="157"/>
      <c r="AV1044" s="87"/>
      <c r="AW1044" s="87"/>
      <c r="AX1044" s="87"/>
      <c r="AY1044" s="87"/>
      <c r="AZ1044" s="88"/>
      <c r="BA1044" s="168"/>
      <c r="BB1044" s="168"/>
      <c r="BC1044" s="168"/>
      <c r="BD1044" s="49">
        <v>837</v>
      </c>
    </row>
    <row r="1045" spans="1:56" s="359" customFormat="1" ht="12.95" customHeight="1">
      <c r="A1045" s="469" t="s">
        <v>2136</v>
      </c>
      <c r="B1045" s="1071"/>
      <c r="C1045" s="1071"/>
      <c r="D1045" s="1101">
        <v>220027914</v>
      </c>
      <c r="E1045" s="1181" t="s">
        <v>4953</v>
      </c>
      <c r="F1045" s="1071"/>
      <c r="G1045" s="1071"/>
      <c r="H1045" s="47" t="s">
        <v>2916</v>
      </c>
      <c r="I1045" s="47" t="s">
        <v>2901</v>
      </c>
      <c r="J1045" s="47" t="s">
        <v>2917</v>
      </c>
      <c r="K1045" s="76" t="s">
        <v>150</v>
      </c>
      <c r="L1045" s="156"/>
      <c r="M1045" s="155"/>
      <c r="N1045" s="76" t="s">
        <v>106</v>
      </c>
      <c r="O1045" s="47" t="s">
        <v>107</v>
      </c>
      <c r="P1045" s="466" t="s">
        <v>108</v>
      </c>
      <c r="Q1045" s="469" t="s">
        <v>2156</v>
      </c>
      <c r="R1045" s="1139" t="s">
        <v>110</v>
      </c>
      <c r="S1045" s="47" t="s">
        <v>107</v>
      </c>
      <c r="T1045" s="47" t="s">
        <v>122</v>
      </c>
      <c r="U1045" s="466" t="s">
        <v>112</v>
      </c>
      <c r="V1045" s="47">
        <v>60</v>
      </c>
      <c r="W1045" s="466" t="s">
        <v>113</v>
      </c>
      <c r="X1045" s="466"/>
      <c r="Y1045" s="634"/>
      <c r="Z1045" s="1192"/>
      <c r="AA1045" s="595">
        <v>0</v>
      </c>
      <c r="AB1045" s="472">
        <v>90</v>
      </c>
      <c r="AC1045" s="472">
        <v>10</v>
      </c>
      <c r="AD1045" s="1193" t="s">
        <v>129</v>
      </c>
      <c r="AE1045" s="1143" t="s">
        <v>115</v>
      </c>
      <c r="AF1045" s="1194">
        <v>104</v>
      </c>
      <c r="AG1045" s="1194">
        <v>138300</v>
      </c>
      <c r="AH1045" s="1051">
        <v>14383200</v>
      </c>
      <c r="AI1045" s="1182">
        <f t="shared" si="65"/>
        <v>16109184.000000002</v>
      </c>
      <c r="AJ1045" s="1195"/>
      <c r="AK1045" s="1129"/>
      <c r="AL1045" s="1129"/>
      <c r="AM1045" s="1058" t="s">
        <v>116</v>
      </c>
      <c r="AN1045" s="1188"/>
      <c r="AO1045" s="1058"/>
      <c r="AP1045" s="1196"/>
      <c r="AQ1045" s="47"/>
      <c r="AR1045" s="741" t="s">
        <v>2918</v>
      </c>
      <c r="AS1045" s="47"/>
      <c r="AT1045" s="47"/>
      <c r="AU1045" s="47"/>
      <c r="AV1045" s="47"/>
      <c r="AW1045" s="47"/>
      <c r="AX1045" s="47"/>
      <c r="AY1045" s="466" t="s">
        <v>4727</v>
      </c>
      <c r="AZ1045" s="466" t="s">
        <v>4722</v>
      </c>
      <c r="BA1045" s="366"/>
      <c r="BB1045" s="366"/>
      <c r="BC1045" s="118" t="e">
        <f>VLOOKUP(#REF!,$E$13:$BD$2009,53,0)</f>
        <v>#REF!</v>
      </c>
      <c r="BD1045" s="785" t="e">
        <f>BC1045+0.5</f>
        <v>#REF!</v>
      </c>
    </row>
    <row r="1046" spans="1:56" s="359" customFormat="1" ht="12.75" customHeight="1">
      <c r="A1046" s="73" t="s">
        <v>2136</v>
      </c>
      <c r="B1046" s="152"/>
      <c r="C1046" s="152"/>
      <c r="D1046" s="155">
        <v>220023135</v>
      </c>
      <c r="E1046" s="808" t="s">
        <v>1316</v>
      </c>
      <c r="F1046" s="156">
        <v>22100499</v>
      </c>
      <c r="G1046" s="239"/>
      <c r="H1046" s="157" t="s">
        <v>2919</v>
      </c>
      <c r="I1046" s="37" t="s">
        <v>2901</v>
      </c>
      <c r="J1046" s="157" t="s">
        <v>2920</v>
      </c>
      <c r="K1046" s="157" t="s">
        <v>150</v>
      </c>
      <c r="L1046" s="251"/>
      <c r="M1046" s="239"/>
      <c r="N1046" s="159" t="s">
        <v>106</v>
      </c>
      <c r="O1046" s="159" t="s">
        <v>107</v>
      </c>
      <c r="P1046" s="157" t="s">
        <v>108</v>
      </c>
      <c r="Q1046" s="194" t="s">
        <v>2156</v>
      </c>
      <c r="R1046" s="241" t="s">
        <v>110</v>
      </c>
      <c r="S1046" s="159" t="s">
        <v>107</v>
      </c>
      <c r="T1046" s="157" t="s">
        <v>122</v>
      </c>
      <c r="U1046" s="157" t="s">
        <v>112</v>
      </c>
      <c r="V1046" s="159">
        <v>60</v>
      </c>
      <c r="W1046" s="37" t="s">
        <v>113</v>
      </c>
      <c r="X1046" s="159"/>
      <c r="Y1046" s="255"/>
      <c r="Z1046" s="255"/>
      <c r="AA1046" s="899"/>
      <c r="AB1046" s="161">
        <v>90</v>
      </c>
      <c r="AC1046" s="161">
        <v>10</v>
      </c>
      <c r="AD1046" s="162" t="s">
        <v>129</v>
      </c>
      <c r="AE1046" s="157" t="s">
        <v>115</v>
      </c>
      <c r="AF1046" s="163">
        <v>10</v>
      </c>
      <c r="AG1046" s="92">
        <v>18245</v>
      </c>
      <c r="AH1046" s="164">
        <f>AF1046*AG1046</f>
        <v>182450</v>
      </c>
      <c r="AI1046" s="165">
        <f t="shared" si="65"/>
        <v>204344.00000000003</v>
      </c>
      <c r="AJ1046" s="166"/>
      <c r="AK1046" s="166"/>
      <c r="AL1046" s="166"/>
      <c r="AM1046" s="167" t="s">
        <v>116</v>
      </c>
      <c r="AN1046" s="157"/>
      <c r="AO1046" s="157"/>
      <c r="AP1046" s="157"/>
      <c r="AQ1046" s="157"/>
      <c r="AR1046" s="37" t="s">
        <v>2921</v>
      </c>
      <c r="AS1046" s="157"/>
      <c r="AT1046" s="157"/>
      <c r="AU1046" s="157"/>
      <c r="AV1046" s="87"/>
      <c r="AW1046" s="87"/>
      <c r="AX1046" s="87"/>
      <c r="AY1046" s="87"/>
      <c r="AZ1046" s="88"/>
      <c r="BA1046" s="168"/>
      <c r="BB1046" s="168"/>
      <c r="BC1046" s="168"/>
      <c r="BD1046" s="49">
        <v>838</v>
      </c>
    </row>
    <row r="1047" spans="1:56" s="359" customFormat="1" ht="12.95" customHeight="1">
      <c r="A1047" s="73" t="s">
        <v>2136</v>
      </c>
      <c r="B1047" s="152"/>
      <c r="C1047" s="152"/>
      <c r="D1047" s="155">
        <v>220030252</v>
      </c>
      <c r="E1047" s="808" t="s">
        <v>1317</v>
      </c>
      <c r="F1047" s="156">
        <v>22100500</v>
      </c>
      <c r="G1047" s="239"/>
      <c r="H1047" s="157" t="s">
        <v>2922</v>
      </c>
      <c r="I1047" s="37" t="s">
        <v>2901</v>
      </c>
      <c r="J1047" s="157" t="s">
        <v>2923</v>
      </c>
      <c r="K1047" s="157" t="s">
        <v>150</v>
      </c>
      <c r="L1047" s="251"/>
      <c r="M1047" s="239"/>
      <c r="N1047" s="159" t="s">
        <v>106</v>
      </c>
      <c r="O1047" s="159" t="s">
        <v>107</v>
      </c>
      <c r="P1047" s="157" t="s">
        <v>108</v>
      </c>
      <c r="Q1047" s="194" t="s">
        <v>2156</v>
      </c>
      <c r="R1047" s="241" t="s">
        <v>110</v>
      </c>
      <c r="S1047" s="159" t="s">
        <v>107</v>
      </c>
      <c r="T1047" s="157" t="s">
        <v>122</v>
      </c>
      <c r="U1047" s="157" t="s">
        <v>112</v>
      </c>
      <c r="V1047" s="159">
        <v>60</v>
      </c>
      <c r="W1047" s="37" t="s">
        <v>113</v>
      </c>
      <c r="X1047" s="159"/>
      <c r="Y1047" s="255"/>
      <c r="Z1047" s="255"/>
      <c r="AA1047" s="160"/>
      <c r="AB1047" s="161">
        <v>90</v>
      </c>
      <c r="AC1047" s="161">
        <v>10</v>
      </c>
      <c r="AD1047" s="925" t="s">
        <v>129</v>
      </c>
      <c r="AE1047" s="241" t="s">
        <v>115</v>
      </c>
      <c r="AF1047" s="935">
        <v>2</v>
      </c>
      <c r="AG1047" s="944">
        <v>37095</v>
      </c>
      <c r="AH1047" s="164">
        <f>AF1047*AG1047</f>
        <v>74190</v>
      </c>
      <c r="AI1047" s="971">
        <f t="shared" si="65"/>
        <v>83092.800000000003</v>
      </c>
      <c r="AJ1047" s="275"/>
      <c r="AK1047" s="275"/>
      <c r="AL1047" s="275"/>
      <c r="AM1047" s="167" t="s">
        <v>116</v>
      </c>
      <c r="AN1047" s="1010"/>
      <c r="AO1047" s="157"/>
      <c r="AP1047" s="1028"/>
      <c r="AQ1047" s="157"/>
      <c r="AR1047" s="37" t="s">
        <v>2924</v>
      </c>
      <c r="AS1047" s="157"/>
      <c r="AT1047" s="157"/>
      <c r="AU1047" s="157"/>
      <c r="AV1047" s="87"/>
      <c r="AW1047" s="87"/>
      <c r="AX1047" s="87"/>
      <c r="AY1047" s="87"/>
      <c r="AZ1047" s="88"/>
      <c r="BA1047" s="168"/>
      <c r="BB1047" s="168"/>
      <c r="BC1047" s="168"/>
      <c r="BD1047" s="49">
        <v>839</v>
      </c>
    </row>
    <row r="1048" spans="1:56" s="359" customFormat="1" ht="12.95" customHeight="1">
      <c r="A1048" s="73" t="s">
        <v>2136</v>
      </c>
      <c r="B1048" s="152"/>
      <c r="C1048" s="152"/>
      <c r="D1048" s="155">
        <v>220000602</v>
      </c>
      <c r="E1048" s="808" t="s">
        <v>1323</v>
      </c>
      <c r="F1048" s="156">
        <v>22100501</v>
      </c>
      <c r="G1048" s="239"/>
      <c r="H1048" s="157" t="s">
        <v>2925</v>
      </c>
      <c r="I1048" s="37" t="s">
        <v>2901</v>
      </c>
      <c r="J1048" s="157" t="s">
        <v>2926</v>
      </c>
      <c r="K1048" s="157" t="s">
        <v>150</v>
      </c>
      <c r="L1048" s="251"/>
      <c r="M1048" s="239"/>
      <c r="N1048" s="159" t="s">
        <v>106</v>
      </c>
      <c r="O1048" s="159" t="s">
        <v>107</v>
      </c>
      <c r="P1048" s="157" t="s">
        <v>108</v>
      </c>
      <c r="Q1048" s="194" t="s">
        <v>2156</v>
      </c>
      <c r="R1048" s="241" t="s">
        <v>110</v>
      </c>
      <c r="S1048" s="159" t="s">
        <v>107</v>
      </c>
      <c r="T1048" s="157" t="s">
        <v>122</v>
      </c>
      <c r="U1048" s="157" t="s">
        <v>112</v>
      </c>
      <c r="V1048" s="159">
        <v>60</v>
      </c>
      <c r="W1048" s="37" t="s">
        <v>113</v>
      </c>
      <c r="X1048" s="159"/>
      <c r="Y1048" s="255"/>
      <c r="Z1048" s="255"/>
      <c r="AA1048" s="899"/>
      <c r="AB1048" s="161">
        <v>90</v>
      </c>
      <c r="AC1048" s="161">
        <v>10</v>
      </c>
      <c r="AD1048" s="162" t="s">
        <v>129</v>
      </c>
      <c r="AE1048" s="157" t="s">
        <v>115</v>
      </c>
      <c r="AF1048" s="163">
        <v>10</v>
      </c>
      <c r="AG1048" s="92">
        <v>152470</v>
      </c>
      <c r="AH1048" s="43">
        <v>0</v>
      </c>
      <c r="AI1048" s="44">
        <f t="shared" si="65"/>
        <v>0</v>
      </c>
      <c r="AJ1048" s="166"/>
      <c r="AK1048" s="166"/>
      <c r="AL1048" s="166"/>
      <c r="AM1048" s="167" t="s">
        <v>116</v>
      </c>
      <c r="AN1048" s="157"/>
      <c r="AO1048" s="157"/>
      <c r="AP1048" s="157"/>
      <c r="AQ1048" s="157"/>
      <c r="AR1048" s="37" t="s">
        <v>2927</v>
      </c>
      <c r="AS1048" s="157"/>
      <c r="AT1048" s="157"/>
      <c r="AU1048" s="157"/>
      <c r="AV1048" s="87"/>
      <c r="AW1048" s="87"/>
      <c r="AX1048" s="87"/>
      <c r="AY1048" s="87"/>
      <c r="AZ1048" s="88"/>
      <c r="BA1048" s="168"/>
      <c r="BB1048" s="168"/>
      <c r="BC1048" s="168"/>
      <c r="BD1048" s="49">
        <v>840</v>
      </c>
    </row>
    <row r="1049" spans="1:56" s="359" customFormat="1" ht="12.95" customHeight="1">
      <c r="A1049" s="469" t="s">
        <v>2136</v>
      </c>
      <c r="B1049" s="1071"/>
      <c r="C1049" s="1071"/>
      <c r="D1049" s="1101">
        <v>220000602</v>
      </c>
      <c r="E1049" s="1181" t="s">
        <v>4959</v>
      </c>
      <c r="F1049" s="1071"/>
      <c r="G1049" s="1071"/>
      <c r="H1049" s="47" t="s">
        <v>2925</v>
      </c>
      <c r="I1049" s="47" t="s">
        <v>2901</v>
      </c>
      <c r="J1049" s="47" t="s">
        <v>2926</v>
      </c>
      <c r="K1049" s="76" t="s">
        <v>150</v>
      </c>
      <c r="L1049" s="156"/>
      <c r="M1049" s="155"/>
      <c r="N1049" s="76" t="s">
        <v>106</v>
      </c>
      <c r="O1049" s="47" t="s">
        <v>107</v>
      </c>
      <c r="P1049" s="466" t="s">
        <v>108</v>
      </c>
      <c r="Q1049" s="469" t="s">
        <v>2156</v>
      </c>
      <c r="R1049" s="1139" t="s">
        <v>110</v>
      </c>
      <c r="S1049" s="47" t="s">
        <v>107</v>
      </c>
      <c r="T1049" s="47" t="s">
        <v>122</v>
      </c>
      <c r="U1049" s="466" t="s">
        <v>112</v>
      </c>
      <c r="V1049" s="47">
        <v>60</v>
      </c>
      <c r="W1049" s="466" t="s">
        <v>113</v>
      </c>
      <c r="X1049" s="466"/>
      <c r="Y1049" s="634"/>
      <c r="Z1049" s="1192"/>
      <c r="AA1049" s="595">
        <v>0</v>
      </c>
      <c r="AB1049" s="472">
        <v>90</v>
      </c>
      <c r="AC1049" s="472">
        <v>10</v>
      </c>
      <c r="AD1049" s="1193" t="s">
        <v>129</v>
      </c>
      <c r="AE1049" s="1143" t="s">
        <v>115</v>
      </c>
      <c r="AF1049" s="1194">
        <v>20</v>
      </c>
      <c r="AG1049" s="1194">
        <v>152470</v>
      </c>
      <c r="AH1049" s="1051">
        <v>3049400</v>
      </c>
      <c r="AI1049" s="1182">
        <f t="shared" si="65"/>
        <v>3415328.0000000005</v>
      </c>
      <c r="AJ1049" s="1195"/>
      <c r="AK1049" s="1129"/>
      <c r="AL1049" s="1129"/>
      <c r="AM1049" s="1058" t="s">
        <v>116</v>
      </c>
      <c r="AN1049" s="1188"/>
      <c r="AO1049" s="1058"/>
      <c r="AP1049" s="1196"/>
      <c r="AQ1049" s="47"/>
      <c r="AR1049" s="741" t="s">
        <v>2927</v>
      </c>
      <c r="AS1049" s="47"/>
      <c r="AT1049" s="47"/>
      <c r="AU1049" s="47"/>
      <c r="AV1049" s="47"/>
      <c r="AW1049" s="47"/>
      <c r="AX1049" s="47"/>
      <c r="AY1049" s="466" t="s">
        <v>4727</v>
      </c>
      <c r="AZ1049" s="466" t="s">
        <v>4722</v>
      </c>
      <c r="BA1049" s="366"/>
      <c r="BB1049" s="366"/>
      <c r="BC1049" s="118" t="e">
        <f>VLOOKUP(#REF!,$E$13:$BD$2009,53,0)</f>
        <v>#REF!</v>
      </c>
      <c r="BD1049" s="785" t="e">
        <f>BC1049+0.5</f>
        <v>#REF!</v>
      </c>
    </row>
    <row r="1050" spans="1:56" s="359" customFormat="1" ht="12.95" customHeight="1">
      <c r="A1050" s="73" t="s">
        <v>2136</v>
      </c>
      <c r="B1050" s="152"/>
      <c r="C1050" s="152"/>
      <c r="D1050" s="155">
        <v>220023136</v>
      </c>
      <c r="E1050" s="808" t="s">
        <v>1324</v>
      </c>
      <c r="F1050" s="156">
        <v>22100502</v>
      </c>
      <c r="G1050" s="239"/>
      <c r="H1050" s="157" t="s">
        <v>2928</v>
      </c>
      <c r="I1050" s="37" t="s">
        <v>2901</v>
      </c>
      <c r="J1050" s="157" t="s">
        <v>2929</v>
      </c>
      <c r="K1050" s="157" t="s">
        <v>150</v>
      </c>
      <c r="L1050" s="251"/>
      <c r="M1050" s="239"/>
      <c r="N1050" s="159" t="s">
        <v>106</v>
      </c>
      <c r="O1050" s="159" t="s">
        <v>107</v>
      </c>
      <c r="P1050" s="157" t="s">
        <v>108</v>
      </c>
      <c r="Q1050" s="194" t="s">
        <v>2156</v>
      </c>
      <c r="R1050" s="241" t="s">
        <v>110</v>
      </c>
      <c r="S1050" s="159" t="s">
        <v>107</v>
      </c>
      <c r="T1050" s="157" t="s">
        <v>122</v>
      </c>
      <c r="U1050" s="157" t="s">
        <v>112</v>
      </c>
      <c r="V1050" s="159">
        <v>60</v>
      </c>
      <c r="W1050" s="37" t="s">
        <v>113</v>
      </c>
      <c r="X1050" s="159"/>
      <c r="Y1050" s="255"/>
      <c r="Z1050" s="255"/>
      <c r="AA1050" s="899"/>
      <c r="AB1050" s="161">
        <v>90</v>
      </c>
      <c r="AC1050" s="161">
        <v>10</v>
      </c>
      <c r="AD1050" s="162" t="s">
        <v>129</v>
      </c>
      <c r="AE1050" s="157" t="s">
        <v>115</v>
      </c>
      <c r="AF1050" s="163">
        <v>3</v>
      </c>
      <c r="AG1050" s="92">
        <v>59195</v>
      </c>
      <c r="AH1050" s="164">
        <f>AF1050*AG1050</f>
        <v>177585</v>
      </c>
      <c r="AI1050" s="165">
        <f t="shared" si="65"/>
        <v>198895.2</v>
      </c>
      <c r="AJ1050" s="166"/>
      <c r="AK1050" s="166"/>
      <c r="AL1050" s="166"/>
      <c r="AM1050" s="167" t="s">
        <v>116</v>
      </c>
      <c r="AN1050" s="157"/>
      <c r="AO1050" s="157"/>
      <c r="AP1050" s="157"/>
      <c r="AQ1050" s="157"/>
      <c r="AR1050" s="37" t="s">
        <v>2930</v>
      </c>
      <c r="AS1050" s="157"/>
      <c r="AT1050" s="157"/>
      <c r="AU1050" s="157"/>
      <c r="AV1050" s="87"/>
      <c r="AW1050" s="87"/>
      <c r="AX1050" s="87"/>
      <c r="AY1050" s="87"/>
      <c r="AZ1050" s="88"/>
      <c r="BA1050" s="168"/>
      <c r="BB1050" s="168"/>
      <c r="BC1050" s="168"/>
      <c r="BD1050" s="49">
        <v>841</v>
      </c>
    </row>
    <row r="1051" spans="1:56" s="359" customFormat="1" ht="12.95" customHeight="1">
      <c r="A1051" s="73" t="s">
        <v>2136</v>
      </c>
      <c r="B1051" s="152"/>
      <c r="C1051" s="152"/>
      <c r="D1051" s="155">
        <v>220000702</v>
      </c>
      <c r="E1051" s="808" t="s">
        <v>1328</v>
      </c>
      <c r="F1051" s="156">
        <v>22100714</v>
      </c>
      <c r="G1051" s="239"/>
      <c r="H1051" s="157" t="s">
        <v>2931</v>
      </c>
      <c r="I1051" s="37" t="s">
        <v>2901</v>
      </c>
      <c r="J1051" s="37" t="s">
        <v>2932</v>
      </c>
      <c r="K1051" s="157" t="s">
        <v>150</v>
      </c>
      <c r="L1051" s="251"/>
      <c r="M1051" s="239"/>
      <c r="N1051" s="159" t="s">
        <v>106</v>
      </c>
      <c r="O1051" s="159" t="s">
        <v>107</v>
      </c>
      <c r="P1051" s="157" t="s">
        <v>108</v>
      </c>
      <c r="Q1051" s="194" t="s">
        <v>2140</v>
      </c>
      <c r="R1051" s="241" t="s">
        <v>110</v>
      </c>
      <c r="S1051" s="159" t="s">
        <v>107</v>
      </c>
      <c r="T1051" s="157" t="s">
        <v>122</v>
      </c>
      <c r="U1051" s="157" t="s">
        <v>112</v>
      </c>
      <c r="V1051" s="159">
        <v>60</v>
      </c>
      <c r="W1051" s="37" t="s">
        <v>113</v>
      </c>
      <c r="X1051" s="159"/>
      <c r="Y1051" s="255"/>
      <c r="Z1051" s="255"/>
      <c r="AA1051" s="160"/>
      <c r="AB1051" s="161">
        <v>90</v>
      </c>
      <c r="AC1051" s="161">
        <v>10</v>
      </c>
      <c r="AD1051" s="925" t="s">
        <v>129</v>
      </c>
      <c r="AE1051" s="241" t="s">
        <v>115</v>
      </c>
      <c r="AF1051" s="935">
        <v>2</v>
      </c>
      <c r="AG1051" s="944">
        <v>434570</v>
      </c>
      <c r="AH1051" s="43">
        <v>0</v>
      </c>
      <c r="AI1051" s="44">
        <f t="shared" si="65"/>
        <v>0</v>
      </c>
      <c r="AJ1051" s="275"/>
      <c r="AK1051" s="275"/>
      <c r="AL1051" s="275"/>
      <c r="AM1051" s="167" t="s">
        <v>116</v>
      </c>
      <c r="AN1051" s="1010"/>
      <c r="AO1051" s="157"/>
      <c r="AP1051" s="1028"/>
      <c r="AQ1051" s="157"/>
      <c r="AR1051" s="37" t="s">
        <v>2933</v>
      </c>
      <c r="AS1051" s="157"/>
      <c r="AT1051" s="157"/>
      <c r="AU1051" s="157"/>
      <c r="AV1051" s="87"/>
      <c r="AW1051" s="87"/>
      <c r="AX1051" s="87"/>
      <c r="AY1051" s="87"/>
      <c r="AZ1051" s="88"/>
      <c r="BA1051" s="168"/>
      <c r="BB1051" s="168"/>
      <c r="BC1051" s="168"/>
      <c r="BD1051" s="49">
        <v>842</v>
      </c>
    </row>
    <row r="1052" spans="1:56" s="359" customFormat="1" ht="12.75" customHeight="1">
      <c r="A1052" s="469" t="s">
        <v>2136</v>
      </c>
      <c r="B1052" s="1071"/>
      <c r="C1052" s="1071"/>
      <c r="D1052" s="1101">
        <v>220000702</v>
      </c>
      <c r="E1052" s="1181" t="s">
        <v>4962</v>
      </c>
      <c r="F1052" s="1071"/>
      <c r="G1052" s="1071"/>
      <c r="H1052" s="47" t="s">
        <v>2931</v>
      </c>
      <c r="I1052" s="47" t="s">
        <v>2901</v>
      </c>
      <c r="J1052" s="47" t="s">
        <v>2932</v>
      </c>
      <c r="K1052" s="76" t="s">
        <v>150</v>
      </c>
      <c r="L1052" s="156"/>
      <c r="M1052" s="155"/>
      <c r="N1052" s="76" t="s">
        <v>106</v>
      </c>
      <c r="O1052" s="47" t="s">
        <v>107</v>
      </c>
      <c r="P1052" s="466" t="s">
        <v>108</v>
      </c>
      <c r="Q1052" s="469" t="s">
        <v>2140</v>
      </c>
      <c r="R1052" s="1139" t="s">
        <v>110</v>
      </c>
      <c r="S1052" s="47" t="s">
        <v>107</v>
      </c>
      <c r="T1052" s="47" t="s">
        <v>122</v>
      </c>
      <c r="U1052" s="466" t="s">
        <v>112</v>
      </c>
      <c r="V1052" s="47">
        <v>60</v>
      </c>
      <c r="W1052" s="466" t="s">
        <v>113</v>
      </c>
      <c r="X1052" s="466"/>
      <c r="Y1052" s="634"/>
      <c r="Z1052" s="1192"/>
      <c r="AA1052" s="1180">
        <v>0</v>
      </c>
      <c r="AB1052" s="472">
        <v>90</v>
      </c>
      <c r="AC1052" s="472">
        <v>10</v>
      </c>
      <c r="AD1052" s="1055" t="s">
        <v>129</v>
      </c>
      <c r="AE1052" s="1050" t="s">
        <v>115</v>
      </c>
      <c r="AF1052" s="1057">
        <v>3</v>
      </c>
      <c r="AG1052" s="1057">
        <v>434570</v>
      </c>
      <c r="AH1052" s="1051">
        <v>1303710</v>
      </c>
      <c r="AI1052" s="1051">
        <f t="shared" si="65"/>
        <v>1460155.2000000002</v>
      </c>
      <c r="AJ1052" s="1052"/>
      <c r="AK1052" s="1053"/>
      <c r="AL1052" s="1053"/>
      <c r="AM1052" s="1058" t="s">
        <v>116</v>
      </c>
      <c r="AN1052" s="1058"/>
      <c r="AO1052" s="1058"/>
      <c r="AP1052" s="47"/>
      <c r="AQ1052" s="47"/>
      <c r="AR1052" s="741" t="s">
        <v>2933</v>
      </c>
      <c r="AS1052" s="47"/>
      <c r="AT1052" s="47"/>
      <c r="AU1052" s="47"/>
      <c r="AV1052" s="47"/>
      <c r="AW1052" s="47"/>
      <c r="AX1052" s="47"/>
      <c r="AY1052" s="466" t="s">
        <v>4727</v>
      </c>
      <c r="AZ1052" s="466" t="s">
        <v>4722</v>
      </c>
      <c r="BA1052" s="366"/>
      <c r="BB1052" s="366"/>
      <c r="BC1052" s="118" t="e">
        <f>VLOOKUP(#REF!,$E$13:$BD$2009,53,0)</f>
        <v>#REF!</v>
      </c>
      <c r="BD1052" s="785" t="e">
        <f>BC1052+0.5</f>
        <v>#REF!</v>
      </c>
    </row>
    <row r="1053" spans="1:56" s="359" customFormat="1" ht="12.95" customHeight="1">
      <c r="A1053" s="73" t="s">
        <v>2136</v>
      </c>
      <c r="B1053" s="152"/>
      <c r="C1053" s="152"/>
      <c r="D1053" s="155">
        <v>220000671</v>
      </c>
      <c r="E1053" s="808" t="s">
        <v>1320</v>
      </c>
      <c r="F1053" s="156">
        <v>22100547</v>
      </c>
      <c r="G1053" s="239"/>
      <c r="H1053" s="157" t="s">
        <v>2934</v>
      </c>
      <c r="I1053" s="37" t="s">
        <v>2901</v>
      </c>
      <c r="J1053" s="157" t="s">
        <v>2935</v>
      </c>
      <c r="K1053" s="157" t="s">
        <v>150</v>
      </c>
      <c r="L1053" s="251"/>
      <c r="M1053" s="239"/>
      <c r="N1053" s="159" t="s">
        <v>106</v>
      </c>
      <c r="O1053" s="159" t="s">
        <v>107</v>
      </c>
      <c r="P1053" s="157" t="s">
        <v>108</v>
      </c>
      <c r="Q1053" s="194" t="s">
        <v>2140</v>
      </c>
      <c r="R1053" s="241" t="s">
        <v>110</v>
      </c>
      <c r="S1053" s="159" t="s">
        <v>107</v>
      </c>
      <c r="T1053" s="157" t="s">
        <v>122</v>
      </c>
      <c r="U1053" s="157" t="s">
        <v>112</v>
      </c>
      <c r="V1053" s="159">
        <v>60</v>
      </c>
      <c r="W1053" s="37" t="s">
        <v>113</v>
      </c>
      <c r="X1053" s="159"/>
      <c r="Y1053" s="255"/>
      <c r="Z1053" s="255"/>
      <c r="AA1053" s="160"/>
      <c r="AB1053" s="161">
        <v>90</v>
      </c>
      <c r="AC1053" s="161">
        <v>10</v>
      </c>
      <c r="AD1053" s="925" t="s">
        <v>129</v>
      </c>
      <c r="AE1053" s="241" t="s">
        <v>115</v>
      </c>
      <c r="AF1053" s="935">
        <v>18</v>
      </c>
      <c r="AG1053" s="944">
        <v>65970</v>
      </c>
      <c r="AH1053" s="43">
        <v>0</v>
      </c>
      <c r="AI1053" s="44">
        <f t="shared" si="65"/>
        <v>0</v>
      </c>
      <c r="AJ1053" s="275"/>
      <c r="AK1053" s="275"/>
      <c r="AL1053" s="275"/>
      <c r="AM1053" s="167" t="s">
        <v>116</v>
      </c>
      <c r="AN1053" s="1010"/>
      <c r="AO1053" s="157"/>
      <c r="AP1053" s="1028"/>
      <c r="AQ1053" s="157"/>
      <c r="AR1053" s="37" t="s">
        <v>2936</v>
      </c>
      <c r="AS1053" s="157"/>
      <c r="AT1053" s="157"/>
      <c r="AU1053" s="157"/>
      <c r="AV1053" s="87"/>
      <c r="AW1053" s="87"/>
      <c r="AX1053" s="87"/>
      <c r="AY1053" s="87"/>
      <c r="AZ1053" s="88"/>
      <c r="BA1053" s="168"/>
      <c r="BB1053" s="168"/>
      <c r="BC1053" s="168"/>
      <c r="BD1053" s="49">
        <v>843</v>
      </c>
    </row>
    <row r="1054" spans="1:56" s="359" customFormat="1" ht="12.95" customHeight="1">
      <c r="A1054" s="469" t="s">
        <v>2136</v>
      </c>
      <c r="B1054" s="1071"/>
      <c r="C1054" s="1071"/>
      <c r="D1054" s="1101">
        <v>220000671</v>
      </c>
      <c r="E1054" s="1181" t="s">
        <v>4956</v>
      </c>
      <c r="F1054" s="1071"/>
      <c r="G1054" s="1071"/>
      <c r="H1054" s="47" t="s">
        <v>2934</v>
      </c>
      <c r="I1054" s="47" t="s">
        <v>2901</v>
      </c>
      <c r="J1054" s="47" t="s">
        <v>2935</v>
      </c>
      <c r="K1054" s="76" t="s">
        <v>150</v>
      </c>
      <c r="L1054" s="156"/>
      <c r="M1054" s="155"/>
      <c r="N1054" s="76" t="s">
        <v>106</v>
      </c>
      <c r="O1054" s="47" t="s">
        <v>107</v>
      </c>
      <c r="P1054" s="466" t="s">
        <v>108</v>
      </c>
      <c r="Q1054" s="469" t="s">
        <v>2140</v>
      </c>
      <c r="R1054" s="1139" t="s">
        <v>110</v>
      </c>
      <c r="S1054" s="47" t="s">
        <v>107</v>
      </c>
      <c r="T1054" s="47" t="s">
        <v>122</v>
      </c>
      <c r="U1054" s="466" t="s">
        <v>112</v>
      </c>
      <c r="V1054" s="47">
        <v>60</v>
      </c>
      <c r="W1054" s="466" t="s">
        <v>113</v>
      </c>
      <c r="X1054" s="466"/>
      <c r="Y1054" s="634"/>
      <c r="Z1054" s="1192"/>
      <c r="AA1054" s="1180">
        <v>0</v>
      </c>
      <c r="AB1054" s="472">
        <v>90</v>
      </c>
      <c r="AC1054" s="472">
        <v>10</v>
      </c>
      <c r="AD1054" s="1055" t="s">
        <v>129</v>
      </c>
      <c r="AE1054" s="1050" t="s">
        <v>115</v>
      </c>
      <c r="AF1054" s="1057">
        <v>16</v>
      </c>
      <c r="AG1054" s="1057">
        <v>65970</v>
      </c>
      <c r="AH1054" s="1051">
        <v>1055520</v>
      </c>
      <c r="AI1054" s="1051">
        <f t="shared" si="65"/>
        <v>1182182.4000000001</v>
      </c>
      <c r="AJ1054" s="1052"/>
      <c r="AK1054" s="1053"/>
      <c r="AL1054" s="1053"/>
      <c r="AM1054" s="1058" t="s">
        <v>116</v>
      </c>
      <c r="AN1054" s="1058"/>
      <c r="AO1054" s="1058"/>
      <c r="AP1054" s="47"/>
      <c r="AQ1054" s="47"/>
      <c r="AR1054" s="741" t="s">
        <v>2936</v>
      </c>
      <c r="AS1054" s="47"/>
      <c r="AT1054" s="47"/>
      <c r="AU1054" s="47"/>
      <c r="AV1054" s="47"/>
      <c r="AW1054" s="47"/>
      <c r="AX1054" s="47"/>
      <c r="AY1054" s="466" t="s">
        <v>4727</v>
      </c>
      <c r="AZ1054" s="466" t="s">
        <v>4722</v>
      </c>
      <c r="BA1054" s="366"/>
      <c r="BB1054" s="366"/>
      <c r="BC1054" s="118" t="e">
        <f>VLOOKUP(#REF!,$E$13:$BD$2009,53,0)</f>
        <v>#REF!</v>
      </c>
      <c r="BD1054" s="785" t="e">
        <f>BC1054+0.5</f>
        <v>#REF!</v>
      </c>
    </row>
    <row r="1055" spans="1:56" s="359" customFormat="1" ht="12.75" customHeight="1">
      <c r="A1055" s="73" t="s">
        <v>2136</v>
      </c>
      <c r="B1055" s="152"/>
      <c r="C1055" s="152"/>
      <c r="D1055" s="155">
        <v>220000685</v>
      </c>
      <c r="E1055" s="808" t="s">
        <v>1321</v>
      </c>
      <c r="F1055" s="156">
        <v>22100548</v>
      </c>
      <c r="G1055" s="239"/>
      <c r="H1055" s="157" t="s">
        <v>2934</v>
      </c>
      <c r="I1055" s="37" t="s">
        <v>2901</v>
      </c>
      <c r="J1055" s="157" t="s">
        <v>2935</v>
      </c>
      <c r="K1055" s="157" t="s">
        <v>150</v>
      </c>
      <c r="L1055" s="251"/>
      <c r="M1055" s="239"/>
      <c r="N1055" s="159" t="s">
        <v>106</v>
      </c>
      <c r="O1055" s="159" t="s">
        <v>107</v>
      </c>
      <c r="P1055" s="157" t="s">
        <v>108</v>
      </c>
      <c r="Q1055" s="194" t="s">
        <v>2140</v>
      </c>
      <c r="R1055" s="241" t="s">
        <v>110</v>
      </c>
      <c r="S1055" s="159" t="s">
        <v>107</v>
      </c>
      <c r="T1055" s="157" t="s">
        <v>122</v>
      </c>
      <c r="U1055" s="157" t="s">
        <v>112</v>
      </c>
      <c r="V1055" s="159">
        <v>60</v>
      </c>
      <c r="W1055" s="37" t="s">
        <v>113</v>
      </c>
      <c r="X1055" s="159"/>
      <c r="Y1055" s="255"/>
      <c r="Z1055" s="255"/>
      <c r="AA1055" s="160"/>
      <c r="AB1055" s="161">
        <v>90</v>
      </c>
      <c r="AC1055" s="161">
        <v>10</v>
      </c>
      <c r="AD1055" s="925" t="s">
        <v>129</v>
      </c>
      <c r="AE1055" s="241" t="s">
        <v>115</v>
      </c>
      <c r="AF1055" s="935">
        <v>33</v>
      </c>
      <c r="AG1055" s="944">
        <v>110610</v>
      </c>
      <c r="AH1055" s="43">
        <v>0</v>
      </c>
      <c r="AI1055" s="44">
        <f t="shared" si="65"/>
        <v>0</v>
      </c>
      <c r="AJ1055" s="275"/>
      <c r="AK1055" s="275"/>
      <c r="AL1055" s="275"/>
      <c r="AM1055" s="167" t="s">
        <v>116</v>
      </c>
      <c r="AN1055" s="1010"/>
      <c r="AO1055" s="157"/>
      <c r="AP1055" s="1028"/>
      <c r="AQ1055" s="157"/>
      <c r="AR1055" s="37" t="s">
        <v>2937</v>
      </c>
      <c r="AS1055" s="157"/>
      <c r="AT1055" s="157"/>
      <c r="AU1055" s="157"/>
      <c r="AV1055" s="87"/>
      <c r="AW1055" s="87"/>
      <c r="AX1055" s="87"/>
      <c r="AY1055" s="87"/>
      <c r="AZ1055" s="88"/>
      <c r="BA1055" s="168"/>
      <c r="BB1055" s="168"/>
      <c r="BC1055" s="168"/>
      <c r="BD1055" s="49">
        <v>844</v>
      </c>
    </row>
    <row r="1056" spans="1:56" s="359" customFormat="1" ht="12.95" customHeight="1">
      <c r="A1056" s="469" t="s">
        <v>2136</v>
      </c>
      <c r="B1056" s="1071"/>
      <c r="C1056" s="1071"/>
      <c r="D1056" s="1101">
        <v>220000685</v>
      </c>
      <c r="E1056" s="1181" t="s">
        <v>4957</v>
      </c>
      <c r="F1056" s="1071"/>
      <c r="G1056" s="1071"/>
      <c r="H1056" s="47" t="s">
        <v>2934</v>
      </c>
      <c r="I1056" s="47" t="s">
        <v>2901</v>
      </c>
      <c r="J1056" s="47" t="s">
        <v>2935</v>
      </c>
      <c r="K1056" s="76" t="s">
        <v>150</v>
      </c>
      <c r="L1056" s="156"/>
      <c r="M1056" s="155"/>
      <c r="N1056" s="76" t="s">
        <v>106</v>
      </c>
      <c r="O1056" s="47" t="s">
        <v>107</v>
      </c>
      <c r="P1056" s="466" t="s">
        <v>108</v>
      </c>
      <c r="Q1056" s="469" t="s">
        <v>2140</v>
      </c>
      <c r="R1056" s="1139" t="s">
        <v>110</v>
      </c>
      <c r="S1056" s="47" t="s">
        <v>107</v>
      </c>
      <c r="T1056" s="47" t="s">
        <v>122</v>
      </c>
      <c r="U1056" s="466" t="s">
        <v>112</v>
      </c>
      <c r="V1056" s="47">
        <v>60</v>
      </c>
      <c r="W1056" s="466" t="s">
        <v>113</v>
      </c>
      <c r="X1056" s="466"/>
      <c r="Y1056" s="634"/>
      <c r="Z1056" s="1192"/>
      <c r="AA1056" s="1180">
        <v>0</v>
      </c>
      <c r="AB1056" s="472">
        <v>90</v>
      </c>
      <c r="AC1056" s="472">
        <v>10</v>
      </c>
      <c r="AD1056" s="1055" t="s">
        <v>129</v>
      </c>
      <c r="AE1056" s="1050" t="s">
        <v>115</v>
      </c>
      <c r="AF1056" s="1057">
        <v>78</v>
      </c>
      <c r="AG1056" s="1057">
        <v>110610</v>
      </c>
      <c r="AH1056" s="1051">
        <v>8627580</v>
      </c>
      <c r="AI1056" s="1051">
        <f t="shared" si="65"/>
        <v>9662889.6000000015</v>
      </c>
      <c r="AJ1056" s="1052"/>
      <c r="AK1056" s="1053"/>
      <c r="AL1056" s="1053"/>
      <c r="AM1056" s="1058" t="s">
        <v>116</v>
      </c>
      <c r="AN1056" s="1058"/>
      <c r="AO1056" s="1058"/>
      <c r="AP1056" s="47"/>
      <c r="AQ1056" s="47"/>
      <c r="AR1056" s="741" t="s">
        <v>2937</v>
      </c>
      <c r="AS1056" s="47"/>
      <c r="AT1056" s="47"/>
      <c r="AU1056" s="47"/>
      <c r="AV1056" s="47"/>
      <c r="AW1056" s="47"/>
      <c r="AX1056" s="47"/>
      <c r="AY1056" s="466" t="s">
        <v>4727</v>
      </c>
      <c r="AZ1056" s="466" t="s">
        <v>4722</v>
      </c>
      <c r="BA1056" s="366"/>
      <c r="BB1056" s="366"/>
      <c r="BC1056" s="118" t="e">
        <f>VLOOKUP(#REF!,$E$13:$BD$2009,53,0)</f>
        <v>#REF!</v>
      </c>
      <c r="BD1056" s="785" t="e">
        <f>BC1056+0.5</f>
        <v>#REF!</v>
      </c>
    </row>
    <row r="1057" spans="1:258" s="359" customFormat="1" ht="12.95" customHeight="1">
      <c r="A1057" s="73" t="s">
        <v>2136</v>
      </c>
      <c r="B1057" s="152"/>
      <c r="C1057" s="152"/>
      <c r="D1057" s="155">
        <v>220001458</v>
      </c>
      <c r="E1057" s="808" t="s">
        <v>1322</v>
      </c>
      <c r="F1057" s="156">
        <v>22100549</v>
      </c>
      <c r="G1057" s="239"/>
      <c r="H1057" s="157" t="s">
        <v>2934</v>
      </c>
      <c r="I1057" s="37" t="s">
        <v>2901</v>
      </c>
      <c r="J1057" s="157" t="s">
        <v>2935</v>
      </c>
      <c r="K1057" s="157" t="s">
        <v>150</v>
      </c>
      <c r="L1057" s="251"/>
      <c r="M1057" s="239"/>
      <c r="N1057" s="159" t="s">
        <v>106</v>
      </c>
      <c r="O1057" s="159" t="s">
        <v>107</v>
      </c>
      <c r="P1057" s="157" t="s">
        <v>108</v>
      </c>
      <c r="Q1057" s="194" t="s">
        <v>2140</v>
      </c>
      <c r="R1057" s="241" t="s">
        <v>110</v>
      </c>
      <c r="S1057" s="159" t="s">
        <v>107</v>
      </c>
      <c r="T1057" s="157" t="s">
        <v>122</v>
      </c>
      <c r="U1057" s="157" t="s">
        <v>112</v>
      </c>
      <c r="V1057" s="159">
        <v>60</v>
      </c>
      <c r="W1057" s="37" t="s">
        <v>113</v>
      </c>
      <c r="X1057" s="159"/>
      <c r="Y1057" s="255"/>
      <c r="Z1057" s="255"/>
      <c r="AA1057" s="160"/>
      <c r="AB1057" s="161">
        <v>90</v>
      </c>
      <c r="AC1057" s="161">
        <v>10</v>
      </c>
      <c r="AD1057" s="925" t="s">
        <v>129</v>
      </c>
      <c r="AE1057" s="241" t="s">
        <v>115</v>
      </c>
      <c r="AF1057" s="935">
        <v>1</v>
      </c>
      <c r="AG1057" s="944">
        <v>175480</v>
      </c>
      <c r="AH1057" s="43">
        <v>0</v>
      </c>
      <c r="AI1057" s="44">
        <f t="shared" si="65"/>
        <v>0</v>
      </c>
      <c r="AJ1057" s="275"/>
      <c r="AK1057" s="275"/>
      <c r="AL1057" s="275"/>
      <c r="AM1057" s="167" t="s">
        <v>116</v>
      </c>
      <c r="AN1057" s="1010"/>
      <c r="AO1057" s="157"/>
      <c r="AP1057" s="1028"/>
      <c r="AQ1057" s="157"/>
      <c r="AR1057" s="37" t="s">
        <v>2938</v>
      </c>
      <c r="AS1057" s="157"/>
      <c r="AT1057" s="157"/>
      <c r="AU1057" s="157"/>
      <c r="AV1057" s="87"/>
      <c r="AW1057" s="87"/>
      <c r="AX1057" s="87"/>
      <c r="AY1057" s="87"/>
      <c r="AZ1057" s="88"/>
      <c r="BA1057" s="168"/>
      <c r="BB1057" s="168"/>
      <c r="BC1057" s="168"/>
      <c r="BD1057" s="49">
        <v>845</v>
      </c>
    </row>
    <row r="1058" spans="1:258" s="359" customFormat="1" ht="12.95" customHeight="1">
      <c r="A1058" s="469" t="s">
        <v>2136</v>
      </c>
      <c r="B1058" s="1071"/>
      <c r="C1058" s="1071"/>
      <c r="D1058" s="1101">
        <v>220001458</v>
      </c>
      <c r="E1058" s="1181" t="s">
        <v>4958</v>
      </c>
      <c r="F1058" s="1071"/>
      <c r="G1058" s="1071"/>
      <c r="H1058" s="47" t="s">
        <v>2934</v>
      </c>
      <c r="I1058" s="47" t="s">
        <v>2901</v>
      </c>
      <c r="J1058" s="47" t="s">
        <v>2935</v>
      </c>
      <c r="K1058" s="76" t="s">
        <v>150</v>
      </c>
      <c r="L1058" s="156"/>
      <c r="M1058" s="155"/>
      <c r="N1058" s="76" t="s">
        <v>106</v>
      </c>
      <c r="O1058" s="47" t="s">
        <v>107</v>
      </c>
      <c r="P1058" s="466" t="s">
        <v>108</v>
      </c>
      <c r="Q1058" s="469" t="s">
        <v>2140</v>
      </c>
      <c r="R1058" s="1139" t="s">
        <v>110</v>
      </c>
      <c r="S1058" s="47" t="s">
        <v>107</v>
      </c>
      <c r="T1058" s="47" t="s">
        <v>122</v>
      </c>
      <c r="U1058" s="466" t="s">
        <v>112</v>
      </c>
      <c r="V1058" s="47">
        <v>60</v>
      </c>
      <c r="W1058" s="466" t="s">
        <v>113</v>
      </c>
      <c r="X1058" s="466"/>
      <c r="Y1058" s="634"/>
      <c r="Z1058" s="1192"/>
      <c r="AA1058" s="1180">
        <v>0</v>
      </c>
      <c r="AB1058" s="472">
        <v>90</v>
      </c>
      <c r="AC1058" s="472">
        <v>10</v>
      </c>
      <c r="AD1058" s="1055" t="s">
        <v>129</v>
      </c>
      <c r="AE1058" s="1050" t="s">
        <v>115</v>
      </c>
      <c r="AF1058" s="1057">
        <v>3</v>
      </c>
      <c r="AG1058" s="1057">
        <v>175480</v>
      </c>
      <c r="AH1058" s="1051">
        <v>526440</v>
      </c>
      <c r="AI1058" s="1051">
        <f t="shared" si="65"/>
        <v>589612.80000000005</v>
      </c>
      <c r="AJ1058" s="1052"/>
      <c r="AK1058" s="1053"/>
      <c r="AL1058" s="1053"/>
      <c r="AM1058" s="1058" t="s">
        <v>116</v>
      </c>
      <c r="AN1058" s="1058"/>
      <c r="AO1058" s="1058"/>
      <c r="AP1058" s="47"/>
      <c r="AQ1058" s="47"/>
      <c r="AR1058" s="741" t="s">
        <v>2938</v>
      </c>
      <c r="AS1058" s="47"/>
      <c r="AT1058" s="47"/>
      <c r="AU1058" s="47"/>
      <c r="AV1058" s="47"/>
      <c r="AW1058" s="47"/>
      <c r="AX1058" s="47"/>
      <c r="AY1058" s="466" t="s">
        <v>4727</v>
      </c>
      <c r="AZ1058" s="466" t="s">
        <v>4722</v>
      </c>
      <c r="BA1058" s="366"/>
      <c r="BB1058" s="366"/>
      <c r="BC1058" s="118" t="e">
        <f>VLOOKUP(#REF!,$E$13:$BD$2009,53,0)</f>
        <v>#REF!</v>
      </c>
      <c r="BD1058" s="785" t="e">
        <f>BC1058+0.5</f>
        <v>#REF!</v>
      </c>
    </row>
    <row r="1059" spans="1:258" s="359" customFormat="1" ht="12.95" customHeight="1">
      <c r="A1059" s="370" t="s">
        <v>2136</v>
      </c>
      <c r="B1059" s="152"/>
      <c r="C1059" s="152"/>
      <c r="D1059" s="155">
        <v>220017322</v>
      </c>
      <c r="E1059" s="808" t="s">
        <v>1326</v>
      </c>
      <c r="F1059" s="156">
        <v>22100550</v>
      </c>
      <c r="G1059" s="239"/>
      <c r="H1059" s="157" t="s">
        <v>2939</v>
      </c>
      <c r="I1059" s="37" t="s">
        <v>2901</v>
      </c>
      <c r="J1059" s="157" t="s">
        <v>2940</v>
      </c>
      <c r="K1059" s="157" t="s">
        <v>150</v>
      </c>
      <c r="L1059" s="158"/>
      <c r="M1059" s="157"/>
      <c r="N1059" s="159" t="s">
        <v>106</v>
      </c>
      <c r="O1059" s="159" t="s">
        <v>107</v>
      </c>
      <c r="P1059" s="157" t="s">
        <v>108</v>
      </c>
      <c r="Q1059" s="194" t="s">
        <v>2140</v>
      </c>
      <c r="R1059" s="241" t="s">
        <v>110</v>
      </c>
      <c r="S1059" s="159" t="s">
        <v>107</v>
      </c>
      <c r="T1059" s="157" t="s">
        <v>122</v>
      </c>
      <c r="U1059" s="157" t="s">
        <v>112</v>
      </c>
      <c r="V1059" s="159">
        <v>60</v>
      </c>
      <c r="W1059" s="37" t="s">
        <v>113</v>
      </c>
      <c r="X1059" s="159"/>
      <c r="Y1059" s="159"/>
      <c r="Z1059" s="159"/>
      <c r="AA1059" s="160"/>
      <c r="AB1059" s="161">
        <v>90</v>
      </c>
      <c r="AC1059" s="161">
        <v>10</v>
      </c>
      <c r="AD1059" s="162" t="s">
        <v>129</v>
      </c>
      <c r="AE1059" s="157" t="s">
        <v>115</v>
      </c>
      <c r="AF1059" s="163">
        <v>9</v>
      </c>
      <c r="AG1059" s="92">
        <v>429500</v>
      </c>
      <c r="AH1059" s="164">
        <f>AF1059*AG1059</f>
        <v>3865500</v>
      </c>
      <c r="AI1059" s="165">
        <f t="shared" si="65"/>
        <v>4329360</v>
      </c>
      <c r="AJ1059" s="166"/>
      <c r="AK1059" s="166"/>
      <c r="AL1059" s="166"/>
      <c r="AM1059" s="167" t="s">
        <v>116</v>
      </c>
      <c r="AN1059" s="157"/>
      <c r="AO1059" s="157"/>
      <c r="AP1059" s="157"/>
      <c r="AQ1059" s="157"/>
      <c r="AR1059" s="37" t="s">
        <v>2941</v>
      </c>
      <c r="AS1059" s="157"/>
      <c r="AT1059" s="157"/>
      <c r="AU1059" s="157"/>
      <c r="AV1059" s="87"/>
      <c r="AW1059" s="87"/>
      <c r="AX1059" s="87"/>
      <c r="AY1059" s="87"/>
      <c r="AZ1059" s="88"/>
      <c r="BA1059" s="168"/>
      <c r="BB1059" s="168"/>
      <c r="BC1059" s="168"/>
      <c r="BD1059" s="49">
        <v>846</v>
      </c>
    </row>
    <row r="1060" spans="1:258" s="359" customFormat="1" ht="12.95" customHeight="1">
      <c r="A1060" s="370" t="s">
        <v>2136</v>
      </c>
      <c r="B1060" s="152"/>
      <c r="C1060" s="152"/>
      <c r="D1060" s="155">
        <v>220023957</v>
      </c>
      <c r="E1060" s="808" t="s">
        <v>1327</v>
      </c>
      <c r="F1060" s="156">
        <v>22100551</v>
      </c>
      <c r="G1060" s="239"/>
      <c r="H1060" s="157" t="s">
        <v>2942</v>
      </c>
      <c r="I1060" s="37" t="s">
        <v>2901</v>
      </c>
      <c r="J1060" s="157" t="s">
        <v>2943</v>
      </c>
      <c r="K1060" s="157" t="s">
        <v>150</v>
      </c>
      <c r="L1060" s="158"/>
      <c r="M1060" s="157"/>
      <c r="N1060" s="159" t="s">
        <v>106</v>
      </c>
      <c r="O1060" s="159" t="s">
        <v>107</v>
      </c>
      <c r="P1060" s="157" t="s">
        <v>108</v>
      </c>
      <c r="Q1060" s="194" t="s">
        <v>2140</v>
      </c>
      <c r="R1060" s="157" t="s">
        <v>110</v>
      </c>
      <c r="S1060" s="159" t="s">
        <v>107</v>
      </c>
      <c r="T1060" s="157" t="s">
        <v>122</v>
      </c>
      <c r="U1060" s="157" t="s">
        <v>112</v>
      </c>
      <c r="V1060" s="159">
        <v>60</v>
      </c>
      <c r="W1060" s="37" t="s">
        <v>113</v>
      </c>
      <c r="X1060" s="159"/>
      <c r="Y1060" s="159"/>
      <c r="Z1060" s="159"/>
      <c r="AA1060" s="160"/>
      <c r="AB1060" s="161">
        <v>90</v>
      </c>
      <c r="AC1060" s="161">
        <v>10</v>
      </c>
      <c r="AD1060" s="162" t="s">
        <v>129</v>
      </c>
      <c r="AE1060" s="157" t="s">
        <v>115</v>
      </c>
      <c r="AF1060" s="163">
        <v>7</v>
      </c>
      <c r="AG1060" s="92">
        <v>217470</v>
      </c>
      <c r="AH1060" s="43">
        <v>0</v>
      </c>
      <c r="AI1060" s="44">
        <f t="shared" si="65"/>
        <v>0</v>
      </c>
      <c r="AJ1060" s="166"/>
      <c r="AK1060" s="166"/>
      <c r="AL1060" s="166"/>
      <c r="AM1060" s="167" t="s">
        <v>116</v>
      </c>
      <c r="AN1060" s="157"/>
      <c r="AO1060" s="157"/>
      <c r="AP1060" s="157"/>
      <c r="AQ1060" s="157"/>
      <c r="AR1060" s="37" t="s">
        <v>2944</v>
      </c>
      <c r="AS1060" s="157"/>
      <c r="AT1060" s="157"/>
      <c r="AU1060" s="157"/>
      <c r="AV1060" s="87"/>
      <c r="AW1060" s="87"/>
      <c r="AX1060" s="87"/>
      <c r="AY1060" s="87"/>
      <c r="AZ1060" s="88"/>
      <c r="BA1060" s="168"/>
      <c r="BB1060" s="168"/>
      <c r="BC1060" s="168"/>
      <c r="BD1060" s="49">
        <v>847</v>
      </c>
    </row>
    <row r="1061" spans="1:258" s="359" customFormat="1" ht="12.95" customHeight="1">
      <c r="A1061" s="788" t="s">
        <v>2136</v>
      </c>
      <c r="B1061" s="1071"/>
      <c r="C1061" s="1071"/>
      <c r="D1061" s="1101">
        <v>220023957</v>
      </c>
      <c r="E1061" s="1181" t="s">
        <v>4961</v>
      </c>
      <c r="F1061" s="1071"/>
      <c r="G1061" s="1071"/>
      <c r="H1061" s="47" t="s">
        <v>2942</v>
      </c>
      <c r="I1061" s="47" t="s">
        <v>2901</v>
      </c>
      <c r="J1061" s="47" t="s">
        <v>2943</v>
      </c>
      <c r="K1061" s="76" t="s">
        <v>150</v>
      </c>
      <c r="L1061" s="233"/>
      <c r="M1061" s="143"/>
      <c r="N1061" s="76" t="s">
        <v>106</v>
      </c>
      <c r="O1061" s="47" t="s">
        <v>107</v>
      </c>
      <c r="P1061" s="466" t="s">
        <v>108</v>
      </c>
      <c r="Q1061" s="469" t="s">
        <v>2140</v>
      </c>
      <c r="R1061" s="76" t="s">
        <v>110</v>
      </c>
      <c r="S1061" s="47" t="s">
        <v>107</v>
      </c>
      <c r="T1061" s="47" t="s">
        <v>122</v>
      </c>
      <c r="U1061" s="466" t="s">
        <v>112</v>
      </c>
      <c r="V1061" s="47">
        <v>60</v>
      </c>
      <c r="W1061" s="466" t="s">
        <v>113</v>
      </c>
      <c r="X1061" s="466"/>
      <c r="Y1061" s="466"/>
      <c r="Z1061" s="1056"/>
      <c r="AA1061" s="595">
        <v>0</v>
      </c>
      <c r="AB1061" s="472">
        <v>90</v>
      </c>
      <c r="AC1061" s="472">
        <v>10</v>
      </c>
      <c r="AD1061" s="1055" t="s">
        <v>129</v>
      </c>
      <c r="AE1061" s="1050" t="s">
        <v>115</v>
      </c>
      <c r="AF1061" s="1057">
        <v>12</v>
      </c>
      <c r="AG1061" s="1057">
        <v>217470</v>
      </c>
      <c r="AH1061" s="1051">
        <v>2609640</v>
      </c>
      <c r="AI1061" s="1051">
        <f t="shared" si="65"/>
        <v>2922796.8000000003</v>
      </c>
      <c r="AJ1061" s="1052"/>
      <c r="AK1061" s="1053"/>
      <c r="AL1061" s="1053"/>
      <c r="AM1061" s="1058" t="s">
        <v>116</v>
      </c>
      <c r="AN1061" s="1058"/>
      <c r="AO1061" s="1058"/>
      <c r="AP1061" s="47"/>
      <c r="AQ1061" s="47"/>
      <c r="AR1061" s="741" t="s">
        <v>2944</v>
      </c>
      <c r="AS1061" s="47"/>
      <c r="AT1061" s="47"/>
      <c r="AU1061" s="47"/>
      <c r="AV1061" s="47"/>
      <c r="AW1061" s="47"/>
      <c r="AX1061" s="47"/>
      <c r="AY1061" s="466" t="s">
        <v>4727</v>
      </c>
      <c r="AZ1061" s="466" t="s">
        <v>4722</v>
      </c>
      <c r="BA1061" s="366"/>
      <c r="BB1061" s="366"/>
      <c r="BC1061" s="118" t="e">
        <f>VLOOKUP(#REF!,$E$13:$BD$2009,53,0)</f>
        <v>#REF!</v>
      </c>
      <c r="BD1061" s="785" t="e">
        <f>BC1061+0.5</f>
        <v>#REF!</v>
      </c>
    </row>
    <row r="1062" spans="1:258" s="359" customFormat="1" ht="12.95" customHeight="1">
      <c r="A1062" s="73" t="s">
        <v>350</v>
      </c>
      <c r="B1062" s="228"/>
      <c r="C1062" s="373"/>
      <c r="D1062" s="380">
        <v>250000060</v>
      </c>
      <c r="E1062" s="815" t="s">
        <v>1413</v>
      </c>
      <c r="F1062" s="382">
        <v>22100705</v>
      </c>
      <c r="G1062" s="63"/>
      <c r="H1062" s="246" t="s">
        <v>2945</v>
      </c>
      <c r="I1062" s="37" t="s">
        <v>2946</v>
      </c>
      <c r="J1062" s="37" t="s">
        <v>2947</v>
      </c>
      <c r="K1062" s="37" t="s">
        <v>104</v>
      </c>
      <c r="L1062" s="251" t="s">
        <v>927</v>
      </c>
      <c r="M1062" s="37"/>
      <c r="N1062" s="39" t="s">
        <v>106</v>
      </c>
      <c r="O1062" s="39" t="s">
        <v>107</v>
      </c>
      <c r="P1062" s="37" t="s">
        <v>108</v>
      </c>
      <c r="Q1062" s="395" t="s">
        <v>435</v>
      </c>
      <c r="R1062" s="63" t="s">
        <v>110</v>
      </c>
      <c r="S1062" s="395" t="s">
        <v>107</v>
      </c>
      <c r="T1062" s="149" t="s">
        <v>122</v>
      </c>
      <c r="U1062" s="63" t="s">
        <v>112</v>
      </c>
      <c r="V1062" s="284">
        <v>60</v>
      </c>
      <c r="W1062" s="63" t="s">
        <v>113</v>
      </c>
      <c r="X1062" s="65"/>
      <c r="Y1062" s="649"/>
      <c r="Z1062" s="65"/>
      <c r="AA1062" s="888"/>
      <c r="AB1062" s="64">
        <v>90</v>
      </c>
      <c r="AC1062" s="64">
        <v>10</v>
      </c>
      <c r="AD1062" s="414" t="s">
        <v>549</v>
      </c>
      <c r="AE1062" s="413" t="s">
        <v>115</v>
      </c>
      <c r="AF1062" s="666">
        <v>629</v>
      </c>
      <c r="AG1062" s="668">
        <v>1047.9000000000001</v>
      </c>
      <c r="AH1062" s="322">
        <f>AF1062*AG1062</f>
        <v>659129.10000000009</v>
      </c>
      <c r="AI1062" s="165">
        <f t="shared" si="65"/>
        <v>738224.59200000018</v>
      </c>
      <c r="AJ1062" s="193"/>
      <c r="AK1062" s="193"/>
      <c r="AL1062" s="166"/>
      <c r="AM1062" s="35" t="s">
        <v>116</v>
      </c>
      <c r="AN1062" s="37"/>
      <c r="AO1062" s="63"/>
      <c r="AP1062" s="834"/>
      <c r="AQ1062" s="37"/>
      <c r="AR1062" s="37" t="s">
        <v>2948</v>
      </c>
      <c r="AS1062" s="37"/>
      <c r="AT1062" s="37"/>
      <c r="AU1062" s="37"/>
      <c r="AV1062" s="87"/>
      <c r="AW1062" s="87"/>
      <c r="AX1062" s="87"/>
      <c r="AY1062" s="87"/>
      <c r="AZ1062" s="88"/>
      <c r="BA1062" s="168"/>
      <c r="BB1062" s="168"/>
      <c r="BC1062" s="168"/>
      <c r="BD1062" s="49">
        <v>848</v>
      </c>
    </row>
    <row r="1063" spans="1:258" s="359" customFormat="1" ht="12.95" customHeight="1">
      <c r="A1063" s="73" t="s">
        <v>350</v>
      </c>
      <c r="B1063" s="228"/>
      <c r="C1063" s="373"/>
      <c r="D1063" s="380">
        <v>250000061</v>
      </c>
      <c r="E1063" s="815" t="s">
        <v>1414</v>
      </c>
      <c r="F1063" s="382">
        <v>22100706</v>
      </c>
      <c r="G1063" s="63"/>
      <c r="H1063" s="246" t="s">
        <v>2945</v>
      </c>
      <c r="I1063" s="37" t="s">
        <v>2946</v>
      </c>
      <c r="J1063" s="37" t="s">
        <v>2947</v>
      </c>
      <c r="K1063" s="37" t="s">
        <v>104</v>
      </c>
      <c r="L1063" s="251" t="s">
        <v>927</v>
      </c>
      <c r="M1063" s="37"/>
      <c r="N1063" s="39" t="s">
        <v>106</v>
      </c>
      <c r="O1063" s="39" t="s">
        <v>107</v>
      </c>
      <c r="P1063" s="37" t="s">
        <v>108</v>
      </c>
      <c r="Q1063" s="395" t="s">
        <v>435</v>
      </c>
      <c r="R1063" s="63" t="s">
        <v>110</v>
      </c>
      <c r="S1063" s="395" t="s">
        <v>107</v>
      </c>
      <c r="T1063" s="149" t="s">
        <v>122</v>
      </c>
      <c r="U1063" s="63" t="s">
        <v>112</v>
      </c>
      <c r="V1063" s="284">
        <v>60</v>
      </c>
      <c r="W1063" s="63" t="s">
        <v>113</v>
      </c>
      <c r="X1063" s="65"/>
      <c r="Y1063" s="649"/>
      <c r="Z1063" s="65"/>
      <c r="AA1063" s="888"/>
      <c r="AB1063" s="64">
        <v>90</v>
      </c>
      <c r="AC1063" s="64">
        <v>10</v>
      </c>
      <c r="AD1063" s="414" t="s">
        <v>549</v>
      </c>
      <c r="AE1063" s="413" t="s">
        <v>115</v>
      </c>
      <c r="AF1063" s="666">
        <v>20</v>
      </c>
      <c r="AG1063" s="668">
        <v>2709.36</v>
      </c>
      <c r="AH1063" s="43">
        <v>0</v>
      </c>
      <c r="AI1063" s="44">
        <f t="shared" si="65"/>
        <v>0</v>
      </c>
      <c r="AJ1063" s="193"/>
      <c r="AK1063" s="193"/>
      <c r="AL1063" s="166"/>
      <c r="AM1063" s="35" t="s">
        <v>116</v>
      </c>
      <c r="AN1063" s="37"/>
      <c r="AO1063" s="63"/>
      <c r="AP1063" s="834"/>
      <c r="AQ1063" s="37"/>
      <c r="AR1063" s="37" t="s">
        <v>2949</v>
      </c>
      <c r="AS1063" s="37"/>
      <c r="AT1063" s="37"/>
      <c r="AU1063" s="37"/>
      <c r="AV1063" s="87"/>
      <c r="AW1063" s="87"/>
      <c r="AX1063" s="87"/>
      <c r="AY1063" s="87"/>
      <c r="AZ1063" s="88"/>
      <c r="BA1063" s="168"/>
      <c r="BB1063" s="168"/>
      <c r="BC1063" s="168"/>
      <c r="BD1063" s="49">
        <v>849</v>
      </c>
    </row>
    <row r="1064" spans="1:258" s="359" customFormat="1" ht="12.95" customHeight="1">
      <c r="A1064" s="73" t="s">
        <v>350</v>
      </c>
      <c r="B1064" s="617"/>
      <c r="C1064" s="1134"/>
      <c r="D1064" s="380">
        <v>250000061</v>
      </c>
      <c r="E1064" s="1197" t="s">
        <v>4964</v>
      </c>
      <c r="F1064" s="1134"/>
      <c r="G1064" s="1134"/>
      <c r="H1064" s="1122" t="s">
        <v>2945</v>
      </c>
      <c r="I1064" s="741" t="s">
        <v>2946</v>
      </c>
      <c r="J1064" s="741" t="s">
        <v>2947</v>
      </c>
      <c r="K1064" s="547" t="s">
        <v>104</v>
      </c>
      <c r="L1064" s="156" t="s">
        <v>927</v>
      </c>
      <c r="M1064" s="547"/>
      <c r="N1064" s="76" t="s">
        <v>106</v>
      </c>
      <c r="O1064" s="469" t="s">
        <v>107</v>
      </c>
      <c r="P1064" s="741" t="s">
        <v>108</v>
      </c>
      <c r="Q1064" s="475" t="s">
        <v>2156</v>
      </c>
      <c r="R1064" s="1137" t="s">
        <v>110</v>
      </c>
      <c r="S1064" s="475" t="s">
        <v>107</v>
      </c>
      <c r="T1064" s="1128" t="s">
        <v>122</v>
      </c>
      <c r="U1064" s="1136" t="s">
        <v>112</v>
      </c>
      <c r="V1064" s="788">
        <v>60</v>
      </c>
      <c r="W1064" s="1136" t="s">
        <v>113</v>
      </c>
      <c r="X1064" s="788"/>
      <c r="Y1064" s="1198"/>
      <c r="Z1064" s="788"/>
      <c r="AA1064" s="1140">
        <v>0</v>
      </c>
      <c r="AB1064" s="1141">
        <v>90</v>
      </c>
      <c r="AC1064" s="1141">
        <v>10</v>
      </c>
      <c r="AD1064" s="1178" t="s">
        <v>549</v>
      </c>
      <c r="AE1064" s="1124" t="s">
        <v>115</v>
      </c>
      <c r="AF1064" s="1199">
        <v>222</v>
      </c>
      <c r="AG1064" s="667">
        <v>2709.36</v>
      </c>
      <c r="AH1064" s="1144">
        <v>601477.92000000004</v>
      </c>
      <c r="AI1064" s="1051">
        <f t="shared" si="65"/>
        <v>673655.27040000015</v>
      </c>
      <c r="AJ1064" s="1145"/>
      <c r="AK1064" s="1146"/>
      <c r="AL1064" s="1053"/>
      <c r="AM1064" s="466" t="s">
        <v>116</v>
      </c>
      <c r="AN1064" s="741"/>
      <c r="AO1064" s="1136"/>
      <c r="AP1064" s="1148"/>
      <c r="AQ1064" s="741"/>
      <c r="AR1064" s="741" t="s">
        <v>2949</v>
      </c>
      <c r="AS1064" s="741"/>
      <c r="AT1064" s="741"/>
      <c r="AU1064" s="741"/>
      <c r="AV1064" s="87"/>
      <c r="AW1064" s="87"/>
      <c r="AX1064" s="87"/>
      <c r="AY1064" s="72" t="s">
        <v>3855</v>
      </c>
      <c r="AZ1064" s="233"/>
      <c r="BA1064" s="366"/>
      <c r="BB1064" s="366"/>
      <c r="BC1064" s="118" t="e">
        <f>VLOOKUP(#REF!,$E$13:$BD$2009,53,0)</f>
        <v>#REF!</v>
      </c>
      <c r="BD1064" s="785" t="e">
        <f>BC1064+0.5</f>
        <v>#REF!</v>
      </c>
    </row>
    <row r="1065" spans="1:258" s="359" customFormat="1" ht="12.95" customHeight="1">
      <c r="A1065" s="73" t="s">
        <v>350</v>
      </c>
      <c r="B1065" s="228"/>
      <c r="C1065" s="373"/>
      <c r="D1065" s="380">
        <v>250001017</v>
      </c>
      <c r="E1065" s="815" t="s">
        <v>1410</v>
      </c>
      <c r="F1065" s="382">
        <v>22100707</v>
      </c>
      <c r="G1065" s="63"/>
      <c r="H1065" s="246" t="s">
        <v>2945</v>
      </c>
      <c r="I1065" s="37" t="s">
        <v>2946</v>
      </c>
      <c r="J1065" s="37" t="s">
        <v>2947</v>
      </c>
      <c r="K1065" s="37" t="s">
        <v>104</v>
      </c>
      <c r="L1065" s="251" t="s">
        <v>927</v>
      </c>
      <c r="M1065" s="37"/>
      <c r="N1065" s="39" t="s">
        <v>106</v>
      </c>
      <c r="O1065" s="39" t="s">
        <v>107</v>
      </c>
      <c r="P1065" s="37" t="s">
        <v>108</v>
      </c>
      <c r="Q1065" s="395" t="s">
        <v>435</v>
      </c>
      <c r="R1065" s="63" t="s">
        <v>110</v>
      </c>
      <c r="S1065" s="395" t="s">
        <v>107</v>
      </c>
      <c r="T1065" s="149" t="s">
        <v>122</v>
      </c>
      <c r="U1065" s="63" t="s">
        <v>112</v>
      </c>
      <c r="V1065" s="284">
        <v>60</v>
      </c>
      <c r="W1065" s="63" t="s">
        <v>113</v>
      </c>
      <c r="X1065" s="65"/>
      <c r="Y1065" s="649"/>
      <c r="Z1065" s="65"/>
      <c r="AA1065" s="888"/>
      <c r="AB1065" s="64">
        <v>90</v>
      </c>
      <c r="AC1065" s="64">
        <v>10</v>
      </c>
      <c r="AD1065" s="414" t="s">
        <v>549</v>
      </c>
      <c r="AE1065" s="413" t="s">
        <v>115</v>
      </c>
      <c r="AF1065" s="666">
        <v>257.55</v>
      </c>
      <c r="AG1065" s="668">
        <v>1472.18</v>
      </c>
      <c r="AH1065" s="322">
        <f>AF1065*AG1065</f>
        <v>379159.95900000003</v>
      </c>
      <c r="AI1065" s="165">
        <f t="shared" si="65"/>
        <v>424659.15408000007</v>
      </c>
      <c r="AJ1065" s="193"/>
      <c r="AK1065" s="193"/>
      <c r="AL1065" s="166"/>
      <c r="AM1065" s="35" t="s">
        <v>116</v>
      </c>
      <c r="AN1065" s="37"/>
      <c r="AO1065" s="63"/>
      <c r="AP1065" s="834"/>
      <c r="AQ1065" s="37"/>
      <c r="AR1065" s="37" t="s">
        <v>2950</v>
      </c>
      <c r="AS1065" s="37"/>
      <c r="AT1065" s="37"/>
      <c r="AU1065" s="37"/>
      <c r="AV1065" s="87"/>
      <c r="AW1065" s="87"/>
      <c r="AX1065" s="87"/>
      <c r="AY1065" s="87"/>
      <c r="AZ1065" s="88"/>
      <c r="BA1065" s="168"/>
      <c r="BB1065" s="168"/>
      <c r="BC1065" s="168"/>
      <c r="BD1065" s="49">
        <v>850</v>
      </c>
    </row>
    <row r="1066" spans="1:258" s="359" customFormat="1" ht="12.95" customHeight="1">
      <c r="A1066" s="73" t="s">
        <v>350</v>
      </c>
      <c r="B1066" s="228"/>
      <c r="C1066" s="373"/>
      <c r="D1066" s="380">
        <v>250002441</v>
      </c>
      <c r="E1066" s="815" t="s">
        <v>1411</v>
      </c>
      <c r="F1066" s="382">
        <v>22100708</v>
      </c>
      <c r="G1066" s="63"/>
      <c r="H1066" s="246" t="s">
        <v>2945</v>
      </c>
      <c r="I1066" s="37" t="s">
        <v>2946</v>
      </c>
      <c r="J1066" s="37" t="s">
        <v>2947</v>
      </c>
      <c r="K1066" s="37" t="s">
        <v>104</v>
      </c>
      <c r="L1066" s="251" t="s">
        <v>927</v>
      </c>
      <c r="M1066" s="37"/>
      <c r="N1066" s="39" t="s">
        <v>106</v>
      </c>
      <c r="O1066" s="39" t="s">
        <v>107</v>
      </c>
      <c r="P1066" s="37" t="s">
        <v>108</v>
      </c>
      <c r="Q1066" s="395" t="s">
        <v>435</v>
      </c>
      <c r="R1066" s="63" t="s">
        <v>110</v>
      </c>
      <c r="S1066" s="395" t="s">
        <v>107</v>
      </c>
      <c r="T1066" s="149" t="s">
        <v>122</v>
      </c>
      <c r="U1066" s="63" t="s">
        <v>112</v>
      </c>
      <c r="V1066" s="284">
        <v>60</v>
      </c>
      <c r="W1066" s="63" t="s">
        <v>113</v>
      </c>
      <c r="X1066" s="65"/>
      <c r="Y1066" s="649"/>
      <c r="Z1066" s="65"/>
      <c r="AA1066" s="888"/>
      <c r="AB1066" s="64">
        <v>90</v>
      </c>
      <c r="AC1066" s="64">
        <v>10</v>
      </c>
      <c r="AD1066" s="414" t="s">
        <v>549</v>
      </c>
      <c r="AE1066" s="413" t="s">
        <v>115</v>
      </c>
      <c r="AF1066" s="666">
        <v>175</v>
      </c>
      <c r="AG1066" s="668">
        <v>1495.92</v>
      </c>
      <c r="AH1066" s="322">
        <f>AF1066*AG1066</f>
        <v>261786</v>
      </c>
      <c r="AI1066" s="165">
        <f t="shared" si="65"/>
        <v>293200.32</v>
      </c>
      <c r="AJ1066" s="193"/>
      <c r="AK1066" s="193"/>
      <c r="AL1066" s="166"/>
      <c r="AM1066" s="35" t="s">
        <v>116</v>
      </c>
      <c r="AN1066" s="37"/>
      <c r="AO1066" s="63"/>
      <c r="AP1066" s="834"/>
      <c r="AQ1066" s="37"/>
      <c r="AR1066" s="37" t="s">
        <v>2951</v>
      </c>
      <c r="AS1066" s="37"/>
      <c r="AT1066" s="37"/>
      <c r="AU1066" s="37"/>
      <c r="AV1066" s="87"/>
      <c r="AW1066" s="87"/>
      <c r="AX1066" s="87"/>
      <c r="AY1066" s="87"/>
      <c r="AZ1066" s="88"/>
      <c r="BA1066" s="168"/>
      <c r="BB1066" s="168"/>
      <c r="BC1066" s="168"/>
      <c r="BD1066" s="49">
        <v>851</v>
      </c>
    </row>
    <row r="1067" spans="1:258" s="359" customFormat="1" ht="12.95" customHeight="1">
      <c r="A1067" s="73" t="s">
        <v>350</v>
      </c>
      <c r="B1067" s="228"/>
      <c r="C1067" s="373"/>
      <c r="D1067" s="380">
        <v>250002442</v>
      </c>
      <c r="E1067" s="815" t="s">
        <v>1412</v>
      </c>
      <c r="F1067" s="382">
        <v>22100709</v>
      </c>
      <c r="G1067" s="63"/>
      <c r="H1067" s="246" t="s">
        <v>2945</v>
      </c>
      <c r="I1067" s="37" t="s">
        <v>2946</v>
      </c>
      <c r="J1067" s="37" t="s">
        <v>2947</v>
      </c>
      <c r="K1067" s="37" t="s">
        <v>104</v>
      </c>
      <c r="L1067" s="251" t="s">
        <v>927</v>
      </c>
      <c r="M1067" s="37"/>
      <c r="N1067" s="39" t="s">
        <v>106</v>
      </c>
      <c r="O1067" s="39" t="s">
        <v>107</v>
      </c>
      <c r="P1067" s="37" t="s">
        <v>108</v>
      </c>
      <c r="Q1067" s="395" t="s">
        <v>435</v>
      </c>
      <c r="R1067" s="63" t="s">
        <v>110</v>
      </c>
      <c r="S1067" s="395" t="s">
        <v>107</v>
      </c>
      <c r="T1067" s="149" t="s">
        <v>122</v>
      </c>
      <c r="U1067" s="63" t="s">
        <v>112</v>
      </c>
      <c r="V1067" s="284">
        <v>60</v>
      </c>
      <c r="W1067" s="63" t="s">
        <v>113</v>
      </c>
      <c r="X1067" s="65"/>
      <c r="Y1067" s="649"/>
      <c r="Z1067" s="65"/>
      <c r="AA1067" s="888"/>
      <c r="AB1067" s="64">
        <v>90</v>
      </c>
      <c r="AC1067" s="64">
        <v>10</v>
      </c>
      <c r="AD1067" s="414" t="s">
        <v>549</v>
      </c>
      <c r="AE1067" s="413" t="s">
        <v>115</v>
      </c>
      <c r="AF1067" s="666">
        <v>160</v>
      </c>
      <c r="AG1067" s="668">
        <v>3622.5</v>
      </c>
      <c r="AH1067" s="322">
        <f>AF1067*AG1067</f>
        <v>579600</v>
      </c>
      <c r="AI1067" s="165">
        <f t="shared" si="65"/>
        <v>649152.00000000012</v>
      </c>
      <c r="AJ1067" s="193"/>
      <c r="AK1067" s="193"/>
      <c r="AL1067" s="166"/>
      <c r="AM1067" s="35" t="s">
        <v>116</v>
      </c>
      <c r="AN1067" s="37"/>
      <c r="AO1067" s="63"/>
      <c r="AP1067" s="834"/>
      <c r="AQ1067" s="37"/>
      <c r="AR1067" s="37" t="s">
        <v>2952</v>
      </c>
      <c r="AS1067" s="37"/>
      <c r="AT1067" s="37"/>
      <c r="AU1067" s="37"/>
      <c r="AV1067" s="87"/>
      <c r="AW1067" s="87"/>
      <c r="AX1067" s="87"/>
      <c r="AY1067" s="87"/>
      <c r="AZ1067" s="88"/>
      <c r="BA1067" s="168"/>
      <c r="BB1067" s="168"/>
      <c r="BC1067" s="168"/>
      <c r="BD1067" s="49">
        <v>852</v>
      </c>
    </row>
    <row r="1068" spans="1:258" s="359" customFormat="1" ht="12.95" customHeight="1">
      <c r="A1068" s="73" t="s">
        <v>350</v>
      </c>
      <c r="B1068" s="228"/>
      <c r="C1068" s="373"/>
      <c r="D1068" s="380">
        <v>250000077</v>
      </c>
      <c r="E1068" s="815" t="s">
        <v>3733</v>
      </c>
      <c r="F1068" s="382">
        <v>22100710</v>
      </c>
      <c r="G1068" s="63"/>
      <c r="H1068" s="246" t="s">
        <v>2953</v>
      </c>
      <c r="I1068" s="37" t="s">
        <v>2954</v>
      </c>
      <c r="J1068" s="37" t="s">
        <v>2955</v>
      </c>
      <c r="K1068" s="37" t="s">
        <v>104</v>
      </c>
      <c r="L1068" s="251"/>
      <c r="M1068" s="37"/>
      <c r="N1068" s="39" t="s">
        <v>106</v>
      </c>
      <c r="O1068" s="39" t="s">
        <v>107</v>
      </c>
      <c r="P1068" s="37" t="s">
        <v>108</v>
      </c>
      <c r="Q1068" s="395" t="s">
        <v>435</v>
      </c>
      <c r="R1068" s="63" t="s">
        <v>110</v>
      </c>
      <c r="S1068" s="395" t="s">
        <v>107</v>
      </c>
      <c r="T1068" s="149" t="s">
        <v>122</v>
      </c>
      <c r="U1068" s="63" t="s">
        <v>112</v>
      </c>
      <c r="V1068" s="284">
        <v>60</v>
      </c>
      <c r="W1068" s="63" t="s">
        <v>113</v>
      </c>
      <c r="X1068" s="65"/>
      <c r="Y1068" s="649"/>
      <c r="Z1068" s="65"/>
      <c r="AA1068" s="888"/>
      <c r="AB1068" s="64">
        <v>90</v>
      </c>
      <c r="AC1068" s="64">
        <v>10</v>
      </c>
      <c r="AD1068" s="414" t="s">
        <v>129</v>
      </c>
      <c r="AE1068" s="413" t="s">
        <v>115</v>
      </c>
      <c r="AF1068" s="666">
        <v>31</v>
      </c>
      <c r="AG1068" s="668">
        <v>9838.5</v>
      </c>
      <c r="AH1068" s="322">
        <f>AF1068*AG1068</f>
        <v>304993.5</v>
      </c>
      <c r="AI1068" s="165">
        <f t="shared" si="65"/>
        <v>341592.72000000003</v>
      </c>
      <c r="AJ1068" s="193"/>
      <c r="AK1068" s="193"/>
      <c r="AL1068" s="166"/>
      <c r="AM1068" s="35" t="s">
        <v>116</v>
      </c>
      <c r="AN1068" s="37"/>
      <c r="AO1068" s="63"/>
      <c r="AP1068" s="834"/>
      <c r="AQ1068" s="37"/>
      <c r="AR1068" s="37" t="s">
        <v>2956</v>
      </c>
      <c r="AS1068" s="37"/>
      <c r="AT1068" s="37"/>
      <c r="AU1068" s="37"/>
      <c r="AV1068" s="87"/>
      <c r="AW1068" s="87"/>
      <c r="AX1068" s="87"/>
      <c r="AY1068" s="87"/>
      <c r="AZ1068" s="88"/>
      <c r="BA1068" s="168"/>
      <c r="BB1068" s="168"/>
      <c r="BC1068" s="168"/>
      <c r="BD1068" s="49">
        <v>853</v>
      </c>
    </row>
    <row r="1069" spans="1:258" s="359" customFormat="1" ht="12.95" customHeight="1">
      <c r="A1069" s="73" t="s">
        <v>350</v>
      </c>
      <c r="B1069" s="228"/>
      <c r="C1069" s="373"/>
      <c r="D1069" s="380">
        <v>250004106</v>
      </c>
      <c r="E1069" s="815" t="s">
        <v>3734</v>
      </c>
      <c r="F1069" s="382">
        <v>22100711</v>
      </c>
      <c r="G1069" s="63"/>
      <c r="H1069" s="246" t="s">
        <v>2953</v>
      </c>
      <c r="I1069" s="37" t="s">
        <v>2954</v>
      </c>
      <c r="J1069" s="37" t="s">
        <v>2955</v>
      </c>
      <c r="K1069" s="37" t="s">
        <v>104</v>
      </c>
      <c r="L1069" s="251"/>
      <c r="M1069" s="37"/>
      <c r="N1069" s="39" t="s">
        <v>106</v>
      </c>
      <c r="O1069" s="39" t="s">
        <v>107</v>
      </c>
      <c r="P1069" s="37" t="s">
        <v>108</v>
      </c>
      <c r="Q1069" s="395" t="s">
        <v>435</v>
      </c>
      <c r="R1069" s="63" t="s">
        <v>110</v>
      </c>
      <c r="S1069" s="395" t="s">
        <v>107</v>
      </c>
      <c r="T1069" s="149" t="s">
        <v>122</v>
      </c>
      <c r="U1069" s="63" t="s">
        <v>112</v>
      </c>
      <c r="V1069" s="284">
        <v>60</v>
      </c>
      <c r="W1069" s="63" t="s">
        <v>113</v>
      </c>
      <c r="X1069" s="65"/>
      <c r="Y1069" s="649"/>
      <c r="Z1069" s="65"/>
      <c r="AA1069" s="888"/>
      <c r="AB1069" s="64">
        <v>90</v>
      </c>
      <c r="AC1069" s="64">
        <v>10</v>
      </c>
      <c r="AD1069" s="414" t="s">
        <v>129</v>
      </c>
      <c r="AE1069" s="413" t="s">
        <v>115</v>
      </c>
      <c r="AF1069" s="666">
        <v>30</v>
      </c>
      <c r="AG1069" s="668">
        <v>48760</v>
      </c>
      <c r="AH1069" s="322">
        <f>AF1069*AG1069</f>
        <v>1462800</v>
      </c>
      <c r="AI1069" s="165">
        <f t="shared" si="65"/>
        <v>1638336.0000000002</v>
      </c>
      <c r="AJ1069" s="193"/>
      <c r="AK1069" s="193"/>
      <c r="AL1069" s="166"/>
      <c r="AM1069" s="35" t="s">
        <v>116</v>
      </c>
      <c r="AN1069" s="37"/>
      <c r="AO1069" s="63"/>
      <c r="AP1069" s="834"/>
      <c r="AQ1069" s="37"/>
      <c r="AR1069" s="37" t="s">
        <v>2957</v>
      </c>
      <c r="AS1069" s="37"/>
      <c r="AT1069" s="37"/>
      <c r="AU1069" s="37"/>
      <c r="AV1069" s="87"/>
      <c r="AW1069" s="87"/>
      <c r="AX1069" s="87"/>
      <c r="AY1069" s="87"/>
      <c r="AZ1069" s="88"/>
      <c r="BA1069" s="168"/>
      <c r="BB1069" s="168"/>
      <c r="BC1069" s="168"/>
      <c r="BD1069" s="49">
        <v>854</v>
      </c>
    </row>
    <row r="1070" spans="1:258" s="366" customFormat="1" ht="13.15" customHeight="1">
      <c r="A1070" s="533" t="s">
        <v>350</v>
      </c>
      <c r="B1070" s="448"/>
      <c r="C1070" s="448"/>
      <c r="D1070" s="84">
        <v>250004105</v>
      </c>
      <c r="E1070" s="1076" t="s">
        <v>3735</v>
      </c>
      <c r="F1070" s="448"/>
      <c r="G1070" s="448"/>
      <c r="H1070" s="186" t="s">
        <v>2958</v>
      </c>
      <c r="I1070" s="186" t="s">
        <v>2954</v>
      </c>
      <c r="J1070" s="186" t="s">
        <v>2959</v>
      </c>
      <c r="K1070" s="577" t="s">
        <v>104</v>
      </c>
      <c r="L1070" s="544"/>
      <c r="M1070" s="577"/>
      <c r="N1070" s="533" t="s">
        <v>106</v>
      </c>
      <c r="O1070" s="89" t="s">
        <v>107</v>
      </c>
      <c r="P1070" s="186" t="s">
        <v>108</v>
      </c>
      <c r="Q1070" s="89" t="s">
        <v>435</v>
      </c>
      <c r="R1070" s="577" t="s">
        <v>110</v>
      </c>
      <c r="S1070" s="89" t="s">
        <v>107</v>
      </c>
      <c r="T1070" s="186" t="s">
        <v>122</v>
      </c>
      <c r="U1070" s="186" t="s">
        <v>112</v>
      </c>
      <c r="V1070" s="89">
        <v>60</v>
      </c>
      <c r="W1070" s="186" t="s">
        <v>113</v>
      </c>
      <c r="X1070" s="89"/>
      <c r="Y1070" s="89"/>
      <c r="Z1070" s="89"/>
      <c r="AA1070" s="89">
        <v>0</v>
      </c>
      <c r="AB1070" s="186">
        <v>90</v>
      </c>
      <c r="AC1070" s="186">
        <v>10</v>
      </c>
      <c r="AD1070" s="162" t="s">
        <v>129</v>
      </c>
      <c r="AE1070" s="186" t="s">
        <v>115</v>
      </c>
      <c r="AF1070" s="163">
        <v>30</v>
      </c>
      <c r="AG1070" s="92">
        <v>31644</v>
      </c>
      <c r="AH1070" s="79">
        <v>0</v>
      </c>
      <c r="AI1070" s="79">
        <v>0</v>
      </c>
      <c r="AJ1070" s="79"/>
      <c r="AK1070" s="79"/>
      <c r="AL1070" s="79"/>
      <c r="AM1070" s="97" t="s">
        <v>116</v>
      </c>
      <c r="AN1070" s="186"/>
      <c r="AO1070" s="186"/>
      <c r="AP1070" s="186"/>
      <c r="AQ1070" s="186"/>
      <c r="AR1070" s="186" t="s">
        <v>2960</v>
      </c>
      <c r="AS1070" s="186"/>
      <c r="AT1070" s="186"/>
      <c r="AU1070" s="186"/>
      <c r="AV1070" s="404"/>
      <c r="AW1070" s="404"/>
      <c r="AX1070" s="404"/>
      <c r="AY1070" s="1059" t="s">
        <v>3918</v>
      </c>
      <c r="AZ1070" s="1059" t="s">
        <v>5020</v>
      </c>
    </row>
    <row r="1071" spans="1:258" s="197" customFormat="1" ht="12.95" customHeight="1">
      <c r="A1071" s="73" t="s">
        <v>350</v>
      </c>
      <c r="B1071" s="228"/>
      <c r="C1071" s="228"/>
      <c r="D1071" s="143">
        <v>220034728</v>
      </c>
      <c r="E1071" s="815" t="s">
        <v>3736</v>
      </c>
      <c r="F1071" s="233">
        <v>22100542</v>
      </c>
      <c r="G1071" s="37"/>
      <c r="H1071" s="246" t="s">
        <v>2961</v>
      </c>
      <c r="I1071" s="37" t="s">
        <v>836</v>
      </c>
      <c r="J1071" s="37" t="s">
        <v>2962</v>
      </c>
      <c r="K1071" s="37" t="s">
        <v>150</v>
      </c>
      <c r="L1071" s="251"/>
      <c r="M1071" s="37"/>
      <c r="N1071" s="39" t="s">
        <v>106</v>
      </c>
      <c r="O1071" s="39" t="s">
        <v>107</v>
      </c>
      <c r="P1071" s="37" t="s">
        <v>108</v>
      </c>
      <c r="Q1071" s="39" t="s">
        <v>435</v>
      </c>
      <c r="R1071" s="63" t="s">
        <v>110</v>
      </c>
      <c r="S1071" s="39" t="s">
        <v>107</v>
      </c>
      <c r="T1071" s="37" t="s">
        <v>122</v>
      </c>
      <c r="U1071" s="63" t="s">
        <v>112</v>
      </c>
      <c r="V1071" s="284">
        <v>60</v>
      </c>
      <c r="W1071" s="37" t="s">
        <v>113</v>
      </c>
      <c r="X1071" s="39"/>
      <c r="Y1071" s="395"/>
      <c r="Z1071" s="39"/>
      <c r="AA1071" s="916"/>
      <c r="AB1071" s="38">
        <v>90</v>
      </c>
      <c r="AC1071" s="38">
        <v>10</v>
      </c>
      <c r="AD1071" s="162" t="s">
        <v>129</v>
      </c>
      <c r="AE1071" s="186" t="s">
        <v>115</v>
      </c>
      <c r="AF1071" s="163">
        <v>32</v>
      </c>
      <c r="AG1071" s="92">
        <v>6960</v>
      </c>
      <c r="AH1071" s="43">
        <v>0</v>
      </c>
      <c r="AI1071" s="44">
        <f t="shared" ref="AI1071:AI1079" si="66">AH1071*1.12</f>
        <v>0</v>
      </c>
      <c r="AJ1071" s="166"/>
      <c r="AK1071" s="166"/>
      <c r="AL1071" s="166"/>
      <c r="AM1071" s="35" t="s">
        <v>116</v>
      </c>
      <c r="AN1071" s="37"/>
      <c r="AO1071" s="37"/>
      <c r="AP1071" s="37"/>
      <c r="AQ1071" s="37"/>
      <c r="AR1071" s="37" t="s">
        <v>2963</v>
      </c>
      <c r="AS1071" s="37"/>
      <c r="AT1071" s="37"/>
      <c r="AU1071" s="37"/>
      <c r="AV1071" s="87"/>
      <c r="AW1071" s="87"/>
      <c r="AX1071" s="87"/>
      <c r="AY1071" s="87"/>
      <c r="AZ1071" s="88"/>
      <c r="BA1071" s="168"/>
      <c r="BB1071" s="168"/>
      <c r="BC1071" s="168"/>
      <c r="BD1071" s="49">
        <v>856</v>
      </c>
    </row>
    <row r="1072" spans="1:258" s="8" customFormat="1" ht="12.95" customHeight="1">
      <c r="A1072" s="73" t="s">
        <v>350</v>
      </c>
      <c r="B1072" s="617"/>
      <c r="C1072" s="617"/>
      <c r="D1072" s="143">
        <v>220034728</v>
      </c>
      <c r="E1072" s="1108" t="s">
        <v>4967</v>
      </c>
      <c r="F1072" s="617"/>
      <c r="G1072" s="617"/>
      <c r="H1072" s="741" t="s">
        <v>2961</v>
      </c>
      <c r="I1072" s="741" t="s">
        <v>836</v>
      </c>
      <c r="J1072" s="741" t="s">
        <v>2962</v>
      </c>
      <c r="K1072" s="547" t="s">
        <v>150</v>
      </c>
      <c r="L1072" s="233"/>
      <c r="M1072" s="547"/>
      <c r="N1072" s="76" t="s">
        <v>106</v>
      </c>
      <c r="O1072" s="469" t="s">
        <v>107</v>
      </c>
      <c r="P1072" s="741" t="s">
        <v>108</v>
      </c>
      <c r="Q1072" s="469" t="s">
        <v>2156</v>
      </c>
      <c r="R1072" s="547" t="s">
        <v>110</v>
      </c>
      <c r="S1072" s="469" t="s">
        <v>107</v>
      </c>
      <c r="T1072" s="741" t="s">
        <v>122</v>
      </c>
      <c r="U1072" s="741" t="s">
        <v>112</v>
      </c>
      <c r="V1072" s="469">
        <v>60</v>
      </c>
      <c r="W1072" s="741" t="s">
        <v>113</v>
      </c>
      <c r="X1072" s="469"/>
      <c r="Y1072" s="469"/>
      <c r="Z1072" s="469"/>
      <c r="AA1072" s="595">
        <v>0</v>
      </c>
      <c r="AB1072" s="472">
        <v>90</v>
      </c>
      <c r="AC1072" s="472">
        <v>10</v>
      </c>
      <c r="AD1072" s="1106" t="s">
        <v>129</v>
      </c>
      <c r="AE1072" s="520" t="s">
        <v>115</v>
      </c>
      <c r="AF1072" s="587">
        <v>74</v>
      </c>
      <c r="AG1072" s="745">
        <v>6960</v>
      </c>
      <c r="AH1072" s="1144">
        <v>515040</v>
      </c>
      <c r="AI1072" s="1144">
        <f t="shared" si="66"/>
        <v>576844.80000000005</v>
      </c>
      <c r="AJ1072" s="1145"/>
      <c r="AK1072" s="1146"/>
      <c r="AL1072" s="1146"/>
      <c r="AM1072" s="466" t="s">
        <v>116</v>
      </c>
      <c r="AN1072" s="741"/>
      <c r="AO1072" s="741"/>
      <c r="AP1072" s="741"/>
      <c r="AQ1072" s="741"/>
      <c r="AR1072" s="741" t="s">
        <v>2963</v>
      </c>
      <c r="AS1072" s="741"/>
      <c r="AT1072" s="741"/>
      <c r="AU1072" s="741"/>
      <c r="AV1072" s="87"/>
      <c r="AW1072" s="87"/>
      <c r="AX1072" s="87"/>
      <c r="AY1072" s="72" t="s">
        <v>3855</v>
      </c>
      <c r="AZ1072" s="233"/>
      <c r="BA1072" s="366"/>
      <c r="BB1072" s="366"/>
      <c r="BC1072" s="118" t="e">
        <f>VLOOKUP(#REF!,$E$13:$BD$2009,53,0)</f>
        <v>#REF!</v>
      </c>
      <c r="BD1072" s="785" t="e">
        <f>BC1072+0.5</f>
        <v>#REF!</v>
      </c>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row>
    <row r="1073" spans="1:258" s="8" customFormat="1" ht="12.95" customHeight="1">
      <c r="A1073" s="73" t="s">
        <v>350</v>
      </c>
      <c r="B1073" s="228"/>
      <c r="C1073" s="228"/>
      <c r="D1073" s="143">
        <v>220034734</v>
      </c>
      <c r="E1073" s="231" t="s">
        <v>3737</v>
      </c>
      <c r="F1073" s="233">
        <v>22100543</v>
      </c>
      <c r="G1073" s="37"/>
      <c r="H1073" s="37" t="s">
        <v>2961</v>
      </c>
      <c r="I1073" s="37" t="s">
        <v>836</v>
      </c>
      <c r="J1073" s="37" t="s">
        <v>2962</v>
      </c>
      <c r="K1073" s="37" t="s">
        <v>150</v>
      </c>
      <c r="L1073" s="158"/>
      <c r="M1073" s="37"/>
      <c r="N1073" s="39" t="s">
        <v>106</v>
      </c>
      <c r="O1073" s="39" t="s">
        <v>107</v>
      </c>
      <c r="P1073" s="37" t="s">
        <v>108</v>
      </c>
      <c r="Q1073" s="39" t="s">
        <v>435</v>
      </c>
      <c r="R1073" s="37" t="s">
        <v>110</v>
      </c>
      <c r="S1073" s="39" t="s">
        <v>107</v>
      </c>
      <c r="T1073" s="37" t="s">
        <v>122</v>
      </c>
      <c r="U1073" s="37" t="s">
        <v>112</v>
      </c>
      <c r="V1073" s="89">
        <v>60</v>
      </c>
      <c r="W1073" s="37" t="s">
        <v>113</v>
      </c>
      <c r="X1073" s="39"/>
      <c r="Y1073" s="39"/>
      <c r="Z1073" s="39"/>
      <c r="AA1073" s="60"/>
      <c r="AB1073" s="38">
        <v>90</v>
      </c>
      <c r="AC1073" s="38">
        <v>10</v>
      </c>
      <c r="AD1073" s="162" t="s">
        <v>129</v>
      </c>
      <c r="AE1073" s="186" t="s">
        <v>115</v>
      </c>
      <c r="AF1073" s="163">
        <v>16</v>
      </c>
      <c r="AG1073" s="92">
        <v>12480</v>
      </c>
      <c r="AH1073" s="322">
        <f>AF1073*AG1073</f>
        <v>199680</v>
      </c>
      <c r="AI1073" s="427">
        <f t="shared" si="66"/>
        <v>223641.60000000003</v>
      </c>
      <c r="AJ1073" s="166"/>
      <c r="AK1073" s="166"/>
      <c r="AL1073" s="166"/>
      <c r="AM1073" s="35" t="s">
        <v>116</v>
      </c>
      <c r="AN1073" s="37"/>
      <c r="AO1073" s="37"/>
      <c r="AP1073" s="37"/>
      <c r="AQ1073" s="37"/>
      <c r="AR1073" s="37" t="s">
        <v>2964</v>
      </c>
      <c r="AS1073" s="37"/>
      <c r="AT1073" s="37"/>
      <c r="AU1073" s="37"/>
      <c r="AV1073" s="87"/>
      <c r="AW1073" s="87"/>
      <c r="AX1073" s="87"/>
      <c r="AY1073" s="87"/>
      <c r="AZ1073" s="88"/>
      <c r="BA1073" s="168"/>
      <c r="BB1073" s="168"/>
      <c r="BC1073" s="168"/>
      <c r="BD1073" s="49">
        <v>857</v>
      </c>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row>
    <row r="1074" spans="1:258" s="8" customFormat="1" ht="12.95" customHeight="1">
      <c r="A1074" s="73" t="s">
        <v>980</v>
      </c>
      <c r="B1074" s="228"/>
      <c r="C1074" s="228"/>
      <c r="D1074" s="143">
        <v>250005022</v>
      </c>
      <c r="E1074" s="231" t="s">
        <v>1531</v>
      </c>
      <c r="F1074" s="233">
        <v>22100436</v>
      </c>
      <c r="G1074" s="59"/>
      <c r="H1074" s="59" t="s">
        <v>2965</v>
      </c>
      <c r="I1074" s="59" t="s">
        <v>2966</v>
      </c>
      <c r="J1074" s="59" t="s">
        <v>2522</v>
      </c>
      <c r="K1074" s="59" t="s">
        <v>104</v>
      </c>
      <c r="L1074" s="158" t="s">
        <v>105</v>
      </c>
      <c r="M1074" s="59"/>
      <c r="N1074" s="178" t="s">
        <v>106</v>
      </c>
      <c r="O1074" s="178" t="s">
        <v>107</v>
      </c>
      <c r="P1074" s="59" t="s">
        <v>108</v>
      </c>
      <c r="Q1074" s="178" t="s">
        <v>1094</v>
      </c>
      <c r="R1074" s="59" t="s">
        <v>110</v>
      </c>
      <c r="S1074" s="178" t="s">
        <v>107</v>
      </c>
      <c r="T1074" s="59" t="s">
        <v>122</v>
      </c>
      <c r="U1074" s="59" t="s">
        <v>112</v>
      </c>
      <c r="V1074" s="179">
        <v>60</v>
      </c>
      <c r="W1074" s="59" t="s">
        <v>113</v>
      </c>
      <c r="X1074" s="178"/>
      <c r="Y1074" s="178"/>
      <c r="Z1074" s="178"/>
      <c r="AA1074" s="180"/>
      <c r="AB1074" s="181">
        <v>90</v>
      </c>
      <c r="AC1074" s="181">
        <v>10</v>
      </c>
      <c r="AD1074" s="182" t="s">
        <v>123</v>
      </c>
      <c r="AE1074" s="183" t="s">
        <v>115</v>
      </c>
      <c r="AF1074" s="184">
        <v>1</v>
      </c>
      <c r="AG1074" s="185">
        <v>187357.25</v>
      </c>
      <c r="AH1074" s="43">
        <v>0</v>
      </c>
      <c r="AI1074" s="44">
        <f t="shared" si="66"/>
        <v>0</v>
      </c>
      <c r="AJ1074" s="166"/>
      <c r="AK1074" s="166"/>
      <c r="AL1074" s="166"/>
      <c r="AM1074" s="51" t="s">
        <v>116</v>
      </c>
      <c r="AN1074" s="59"/>
      <c r="AO1074" s="59"/>
      <c r="AP1074" s="59"/>
      <c r="AQ1074" s="59"/>
      <c r="AR1074" s="59" t="s">
        <v>2967</v>
      </c>
      <c r="AS1074" s="59"/>
      <c r="AT1074" s="59"/>
      <c r="AU1074" s="59"/>
      <c r="AV1074" s="87"/>
      <c r="AW1074" s="87"/>
      <c r="AX1074" s="87"/>
      <c r="AY1074" s="87"/>
      <c r="AZ1074" s="88"/>
      <c r="BA1074" s="168"/>
      <c r="BB1074" s="168"/>
      <c r="BC1074" s="168"/>
      <c r="BD1074" s="49">
        <v>858</v>
      </c>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row>
    <row r="1075" spans="1:258" s="8" customFormat="1" ht="12.95" customHeight="1">
      <c r="A1075" s="35" t="s">
        <v>980</v>
      </c>
      <c r="B1075" s="293"/>
      <c r="C1075" s="293"/>
      <c r="D1075" s="36">
        <v>250005022</v>
      </c>
      <c r="E1075" s="38" t="s">
        <v>4737</v>
      </c>
      <c r="F1075" s="37"/>
      <c r="G1075" s="293"/>
      <c r="H1075" s="37" t="s">
        <v>2965</v>
      </c>
      <c r="I1075" s="37" t="s">
        <v>2966</v>
      </c>
      <c r="J1075" s="37" t="s">
        <v>2522</v>
      </c>
      <c r="K1075" s="37" t="s">
        <v>104</v>
      </c>
      <c r="L1075" s="464"/>
      <c r="M1075" s="37"/>
      <c r="N1075" s="39" t="s">
        <v>106</v>
      </c>
      <c r="O1075" s="39" t="s">
        <v>107</v>
      </c>
      <c r="P1075" s="37" t="s">
        <v>108</v>
      </c>
      <c r="Q1075" s="39" t="s">
        <v>1094</v>
      </c>
      <c r="R1075" s="37" t="s">
        <v>110</v>
      </c>
      <c r="S1075" s="39" t="s">
        <v>107</v>
      </c>
      <c r="T1075" s="37" t="s">
        <v>122</v>
      </c>
      <c r="U1075" s="37" t="s">
        <v>112</v>
      </c>
      <c r="V1075" s="39">
        <v>60</v>
      </c>
      <c r="W1075" s="37" t="s">
        <v>113</v>
      </c>
      <c r="X1075" s="39"/>
      <c r="Y1075" s="39"/>
      <c r="Z1075" s="39"/>
      <c r="AA1075" s="465"/>
      <c r="AB1075" s="37">
        <v>90</v>
      </c>
      <c r="AC1075" s="37">
        <v>10</v>
      </c>
      <c r="AD1075" s="42" t="s">
        <v>123</v>
      </c>
      <c r="AE1075" s="37" t="s">
        <v>115</v>
      </c>
      <c r="AF1075" s="42">
        <v>3</v>
      </c>
      <c r="AG1075" s="50">
        <v>187357.25</v>
      </c>
      <c r="AH1075" s="45">
        <v>0</v>
      </c>
      <c r="AI1075" s="45">
        <f t="shared" si="66"/>
        <v>0</v>
      </c>
      <c r="AJ1075" s="46"/>
      <c r="AK1075" s="45"/>
      <c r="AL1075" s="45"/>
      <c r="AM1075" s="35" t="s">
        <v>116</v>
      </c>
      <c r="AN1075" s="37"/>
      <c r="AO1075" s="37"/>
      <c r="AP1075" s="37"/>
      <c r="AQ1075" s="37"/>
      <c r="AR1075" s="37" t="s">
        <v>2967</v>
      </c>
      <c r="AS1075" s="37"/>
      <c r="AT1075" s="37"/>
      <c r="AU1075" s="37"/>
      <c r="AV1075" s="37"/>
      <c r="AW1075" s="37"/>
      <c r="AX1075" s="37"/>
      <c r="AY1075" s="35"/>
      <c r="AZ1075" s="35" t="s">
        <v>4023</v>
      </c>
      <c r="BA1075" s="346" t="s">
        <v>4033</v>
      </c>
      <c r="BB1075" s="346"/>
      <c r="BC1075" s="224"/>
      <c r="BD1075" s="49">
        <v>859</v>
      </c>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row>
    <row r="1076" spans="1:258" ht="12.95" customHeight="1">
      <c r="A1076" s="466" t="s">
        <v>980</v>
      </c>
      <c r="B1076" s="617"/>
      <c r="C1076" s="617"/>
      <c r="D1076" s="110">
        <v>250005022</v>
      </c>
      <c r="E1076" s="614" t="s">
        <v>4816</v>
      </c>
      <c r="F1076" s="617"/>
      <c r="G1076" s="1126"/>
      <c r="H1076" s="741" t="s">
        <v>2965</v>
      </c>
      <c r="I1076" s="1122" t="s">
        <v>2966</v>
      </c>
      <c r="J1076" s="741" t="s">
        <v>2522</v>
      </c>
      <c r="K1076" s="547" t="s">
        <v>104</v>
      </c>
      <c r="L1076" s="233"/>
      <c r="M1076" s="547"/>
      <c r="N1076" s="76" t="s">
        <v>106</v>
      </c>
      <c r="O1076" s="469" t="s">
        <v>107</v>
      </c>
      <c r="P1076" s="741" t="s">
        <v>108</v>
      </c>
      <c r="Q1076" s="469" t="s">
        <v>2156</v>
      </c>
      <c r="R1076" s="547" t="s">
        <v>110</v>
      </c>
      <c r="S1076" s="469" t="s">
        <v>107</v>
      </c>
      <c r="T1076" s="741" t="s">
        <v>122</v>
      </c>
      <c r="U1076" s="741" t="s">
        <v>112</v>
      </c>
      <c r="V1076" s="469">
        <v>60</v>
      </c>
      <c r="W1076" s="741" t="s">
        <v>113</v>
      </c>
      <c r="X1076" s="469"/>
      <c r="Y1076" s="469"/>
      <c r="Z1076" s="469"/>
      <c r="AA1076" s="595">
        <v>0</v>
      </c>
      <c r="AB1076" s="472">
        <v>90</v>
      </c>
      <c r="AC1076" s="472">
        <v>10</v>
      </c>
      <c r="AD1076" s="1049" t="s">
        <v>123</v>
      </c>
      <c r="AE1076" s="1050" t="s">
        <v>115</v>
      </c>
      <c r="AF1076" s="745">
        <v>3</v>
      </c>
      <c r="AG1076" s="745">
        <v>187357.25</v>
      </c>
      <c r="AH1076" s="1051">
        <v>562071.75</v>
      </c>
      <c r="AI1076" s="1051">
        <f t="shared" si="66"/>
        <v>629520.3600000001</v>
      </c>
      <c r="AJ1076" s="1052"/>
      <c r="AK1076" s="1053"/>
      <c r="AL1076" s="1053"/>
      <c r="AM1076" s="466" t="s">
        <v>116</v>
      </c>
      <c r="AN1076" s="741"/>
      <c r="AO1076" s="741"/>
      <c r="AP1076" s="741"/>
      <c r="AQ1076" s="741"/>
      <c r="AR1076" s="741" t="s">
        <v>2967</v>
      </c>
      <c r="AS1076" s="741"/>
      <c r="AT1076" s="741"/>
      <c r="AU1076" s="741"/>
      <c r="AV1076" s="741"/>
      <c r="AW1076" s="741"/>
      <c r="AX1076" s="741"/>
      <c r="AY1076" s="466" t="s">
        <v>105</v>
      </c>
      <c r="AZ1076" s="455" t="s">
        <v>4023</v>
      </c>
      <c r="BA1076" s="366"/>
      <c r="BB1076" s="366"/>
      <c r="BC1076" s="118" t="e">
        <f>VLOOKUP(#REF!,$E$13:$BD$2009,53,0)</f>
        <v>#REF!</v>
      </c>
      <c r="BD1076" s="785" t="e">
        <f>BC1076+0.5</f>
        <v>#REF!</v>
      </c>
    </row>
    <row r="1077" spans="1:258" ht="12.95" customHeight="1">
      <c r="A1077" s="144" t="s">
        <v>980</v>
      </c>
      <c r="B1077" s="152"/>
      <c r="C1077" s="228"/>
      <c r="D1077" s="143">
        <v>230000490</v>
      </c>
      <c r="E1077" s="231" t="s">
        <v>1217</v>
      </c>
      <c r="F1077" s="233">
        <v>22100372</v>
      </c>
      <c r="G1077" s="384"/>
      <c r="H1077" s="59" t="s">
        <v>2968</v>
      </c>
      <c r="I1077" s="240" t="s">
        <v>2969</v>
      </c>
      <c r="J1077" s="243" t="s">
        <v>2970</v>
      </c>
      <c r="K1077" s="59" t="s">
        <v>104</v>
      </c>
      <c r="L1077" s="251" t="s">
        <v>105</v>
      </c>
      <c r="M1077" s="243" t="s">
        <v>121</v>
      </c>
      <c r="N1077" s="178" t="s">
        <v>83</v>
      </c>
      <c r="O1077" s="178" t="s">
        <v>107</v>
      </c>
      <c r="P1077" s="59" t="s">
        <v>108</v>
      </c>
      <c r="Q1077" s="178" t="s">
        <v>1094</v>
      </c>
      <c r="R1077" s="59" t="s">
        <v>110</v>
      </c>
      <c r="S1077" s="178" t="s">
        <v>107</v>
      </c>
      <c r="T1077" s="59" t="s">
        <v>122</v>
      </c>
      <c r="U1077" s="59" t="s">
        <v>112</v>
      </c>
      <c r="V1077" s="179">
        <v>60</v>
      </c>
      <c r="W1077" s="59" t="s">
        <v>113</v>
      </c>
      <c r="X1077" s="178"/>
      <c r="Y1077" s="178"/>
      <c r="Z1077" s="178"/>
      <c r="AA1077" s="180">
        <v>30</v>
      </c>
      <c r="AB1077" s="181">
        <v>60</v>
      </c>
      <c r="AC1077" s="181">
        <v>10</v>
      </c>
      <c r="AD1077" s="182" t="s">
        <v>179</v>
      </c>
      <c r="AE1077" s="183" t="s">
        <v>115</v>
      </c>
      <c r="AF1077" s="184">
        <v>315</v>
      </c>
      <c r="AG1077" s="185">
        <v>5747.7</v>
      </c>
      <c r="AH1077" s="43">
        <v>0</v>
      </c>
      <c r="AI1077" s="44">
        <f t="shared" si="66"/>
        <v>0</v>
      </c>
      <c r="AJ1077" s="166"/>
      <c r="AK1077" s="166"/>
      <c r="AL1077" s="276"/>
      <c r="AM1077" s="51" t="s">
        <v>116</v>
      </c>
      <c r="AN1077" s="59"/>
      <c r="AO1077" s="59"/>
      <c r="AP1077" s="59"/>
      <c r="AQ1077" s="59"/>
      <c r="AR1077" s="59" t="s">
        <v>2971</v>
      </c>
      <c r="AS1077" s="59"/>
      <c r="AT1077" s="59"/>
      <c r="AU1077" s="59"/>
      <c r="AV1077" s="87"/>
      <c r="AW1077" s="87"/>
      <c r="AX1077" s="87"/>
      <c r="AY1077" s="87"/>
      <c r="AZ1077" s="168"/>
      <c r="BA1077" s="168"/>
      <c r="BB1077" s="168"/>
      <c r="BC1077" s="168"/>
      <c r="BD1077" s="49">
        <v>860</v>
      </c>
    </row>
    <row r="1078" spans="1:258" ht="12.95" customHeight="1">
      <c r="A1078" s="466" t="s">
        <v>980</v>
      </c>
      <c r="B1078" s="617"/>
      <c r="C1078" s="617"/>
      <c r="D1078" s="110">
        <v>230000490</v>
      </c>
      <c r="E1078" s="614" t="s">
        <v>4968</v>
      </c>
      <c r="F1078" s="617"/>
      <c r="G1078" s="617"/>
      <c r="H1078" s="741" t="s">
        <v>2968</v>
      </c>
      <c r="I1078" s="741" t="s">
        <v>2969</v>
      </c>
      <c r="J1078" s="741" t="s">
        <v>2970</v>
      </c>
      <c r="K1078" s="547" t="s">
        <v>104</v>
      </c>
      <c r="L1078" s="233"/>
      <c r="M1078" s="547" t="s">
        <v>121</v>
      </c>
      <c r="N1078" s="143" t="s">
        <v>83</v>
      </c>
      <c r="O1078" s="469" t="s">
        <v>107</v>
      </c>
      <c r="P1078" s="741" t="s">
        <v>108</v>
      </c>
      <c r="Q1078" s="469" t="s">
        <v>2156</v>
      </c>
      <c r="R1078" s="547" t="s">
        <v>110</v>
      </c>
      <c r="S1078" s="469" t="s">
        <v>107</v>
      </c>
      <c r="T1078" s="1128" t="s">
        <v>122</v>
      </c>
      <c r="U1078" s="741" t="s">
        <v>112</v>
      </c>
      <c r="V1078" s="469">
        <v>60</v>
      </c>
      <c r="W1078" s="741" t="s">
        <v>113</v>
      </c>
      <c r="X1078" s="469"/>
      <c r="Y1078" s="469"/>
      <c r="Z1078" s="469"/>
      <c r="AA1078" s="547">
        <v>30</v>
      </c>
      <c r="AB1078" s="547">
        <v>60</v>
      </c>
      <c r="AC1078" s="547">
        <v>10</v>
      </c>
      <c r="AD1078" s="1049" t="s">
        <v>179</v>
      </c>
      <c r="AE1078" s="1050" t="s">
        <v>115</v>
      </c>
      <c r="AF1078" s="745">
        <v>315</v>
      </c>
      <c r="AG1078" s="745">
        <v>5747.7</v>
      </c>
      <c r="AH1078" s="1051">
        <v>1810525.5</v>
      </c>
      <c r="AI1078" s="1051">
        <f t="shared" si="66"/>
        <v>2027788.5600000003</v>
      </c>
      <c r="AJ1078" s="1052"/>
      <c r="AK1078" s="1053"/>
      <c r="AL1078" s="1129"/>
      <c r="AM1078" s="466" t="s">
        <v>116</v>
      </c>
      <c r="AN1078" s="1200"/>
      <c r="AO1078" s="1130"/>
      <c r="AP1078" s="1122"/>
      <c r="AQ1078" s="741"/>
      <c r="AR1078" s="741" t="s">
        <v>2971</v>
      </c>
      <c r="AS1078" s="741"/>
      <c r="AT1078" s="741"/>
      <c r="AU1078" s="741"/>
      <c r="AV1078" s="741"/>
      <c r="AW1078" s="1201"/>
      <c r="AX1078" s="741"/>
      <c r="AY1078" s="1183" t="s">
        <v>105</v>
      </c>
      <c r="AZ1078" s="455" t="s">
        <v>64</v>
      </c>
      <c r="BA1078" s="366"/>
      <c r="BB1078" s="366"/>
      <c r="BC1078" s="118" t="e">
        <f>VLOOKUP(#REF!,$E$13:$BD$2009,53,0)</f>
        <v>#REF!</v>
      </c>
      <c r="BD1078" s="785" t="e">
        <f>BC1078+0.5</f>
        <v>#REF!</v>
      </c>
    </row>
    <row r="1079" spans="1:258" ht="12.95" customHeight="1">
      <c r="A1079" s="73" t="s">
        <v>350</v>
      </c>
      <c r="B1079" s="228"/>
      <c r="C1079" s="228"/>
      <c r="D1079" s="143">
        <v>210026799</v>
      </c>
      <c r="E1079" s="231" t="s">
        <v>3738</v>
      </c>
      <c r="F1079" s="233">
        <v>22100713</v>
      </c>
      <c r="G1079" s="153"/>
      <c r="H1079" s="37" t="s">
        <v>2972</v>
      </c>
      <c r="I1079" s="244" t="s">
        <v>2973</v>
      </c>
      <c r="J1079" s="149" t="s">
        <v>2974</v>
      </c>
      <c r="K1079" s="37" t="s">
        <v>104</v>
      </c>
      <c r="L1079" s="251"/>
      <c r="M1079" s="37"/>
      <c r="N1079" s="395" t="s">
        <v>106</v>
      </c>
      <c r="O1079" s="39" t="s">
        <v>107</v>
      </c>
      <c r="P1079" s="37" t="s">
        <v>108</v>
      </c>
      <c r="Q1079" s="39" t="s">
        <v>435</v>
      </c>
      <c r="R1079" s="37" t="s">
        <v>110</v>
      </c>
      <c r="S1079" s="39" t="s">
        <v>107</v>
      </c>
      <c r="T1079" s="37" t="s">
        <v>122</v>
      </c>
      <c r="U1079" s="37" t="s">
        <v>112</v>
      </c>
      <c r="V1079" s="89">
        <v>60</v>
      </c>
      <c r="W1079" s="37" t="s">
        <v>113</v>
      </c>
      <c r="X1079" s="395"/>
      <c r="Y1079" s="39"/>
      <c r="Z1079" s="39"/>
      <c r="AA1079" s="60"/>
      <c r="AB1079" s="38">
        <v>90</v>
      </c>
      <c r="AC1079" s="38">
        <v>10</v>
      </c>
      <c r="AD1079" s="162" t="s">
        <v>129</v>
      </c>
      <c r="AE1079" s="413" t="s">
        <v>115</v>
      </c>
      <c r="AF1079" s="163">
        <v>70</v>
      </c>
      <c r="AG1079" s="92">
        <v>2072.0700000000002</v>
      </c>
      <c r="AH1079" s="164">
        <f>AF1079*AG1079</f>
        <v>145044.90000000002</v>
      </c>
      <c r="AI1079" s="165">
        <f t="shared" si="66"/>
        <v>162450.28800000003</v>
      </c>
      <c r="AJ1079" s="166"/>
      <c r="AK1079" s="166"/>
      <c r="AL1079" s="166"/>
      <c r="AM1079" s="35" t="s">
        <v>116</v>
      </c>
      <c r="AN1079" s="37"/>
      <c r="AO1079" s="685"/>
      <c r="AP1079" s="37"/>
      <c r="AQ1079" s="37"/>
      <c r="AR1079" s="37" t="s">
        <v>2975</v>
      </c>
      <c r="AS1079" s="37"/>
      <c r="AT1079" s="37"/>
      <c r="AU1079" s="37"/>
      <c r="AV1079" s="87"/>
      <c r="AW1079" s="87"/>
      <c r="AX1079" s="87"/>
      <c r="AY1079" s="87"/>
      <c r="AZ1079" s="168"/>
      <c r="BA1079" s="168"/>
      <c r="BB1079" s="168"/>
      <c r="BC1079" s="168"/>
      <c r="BD1079" s="49">
        <v>861</v>
      </c>
    </row>
    <row r="1080" spans="1:258" s="366" customFormat="1" ht="13.15" customHeight="1">
      <c r="A1080" s="533" t="s">
        <v>350</v>
      </c>
      <c r="B1080" s="448"/>
      <c r="C1080" s="448"/>
      <c r="D1080" s="84">
        <v>210009297</v>
      </c>
      <c r="E1080" s="1076" t="s">
        <v>3739</v>
      </c>
      <c r="F1080" s="448"/>
      <c r="G1080" s="448"/>
      <c r="H1080" s="186" t="s">
        <v>842</v>
      </c>
      <c r="I1080" s="186" t="s">
        <v>843</v>
      </c>
      <c r="J1080" s="186" t="s">
        <v>844</v>
      </c>
      <c r="K1080" s="577" t="s">
        <v>104</v>
      </c>
      <c r="L1080" s="544"/>
      <c r="M1080" s="577" t="s">
        <v>121</v>
      </c>
      <c r="N1080" s="533" t="s">
        <v>83</v>
      </c>
      <c r="O1080" s="89" t="s">
        <v>107</v>
      </c>
      <c r="P1080" s="186" t="s">
        <v>108</v>
      </c>
      <c r="Q1080" s="89" t="s">
        <v>109</v>
      </c>
      <c r="R1080" s="577" t="s">
        <v>110</v>
      </c>
      <c r="S1080" s="89" t="s">
        <v>107</v>
      </c>
      <c r="T1080" s="186" t="s">
        <v>122</v>
      </c>
      <c r="U1080" s="186" t="s">
        <v>112</v>
      </c>
      <c r="V1080" s="89">
        <v>60</v>
      </c>
      <c r="W1080" s="186" t="s">
        <v>113</v>
      </c>
      <c r="X1080" s="89"/>
      <c r="Y1080" s="89"/>
      <c r="Z1080" s="89"/>
      <c r="AA1080" s="89">
        <v>30</v>
      </c>
      <c r="AB1080" s="183">
        <v>60</v>
      </c>
      <c r="AC1080" s="183">
        <v>10</v>
      </c>
      <c r="AD1080" s="162" t="s">
        <v>179</v>
      </c>
      <c r="AE1080" s="186" t="s">
        <v>115</v>
      </c>
      <c r="AF1080" s="163">
        <v>3.4</v>
      </c>
      <c r="AG1080" s="92">
        <v>783600</v>
      </c>
      <c r="AH1080" s="79">
        <v>0</v>
      </c>
      <c r="AI1080" s="79">
        <v>0</v>
      </c>
      <c r="AJ1080" s="79"/>
      <c r="AK1080" s="79"/>
      <c r="AL1080" s="79"/>
      <c r="AM1080" s="97" t="s">
        <v>116</v>
      </c>
      <c r="AN1080" s="186"/>
      <c r="AO1080" s="186"/>
      <c r="AP1080" s="186"/>
      <c r="AQ1080" s="186"/>
      <c r="AR1080" s="186" t="s">
        <v>2976</v>
      </c>
      <c r="AS1080" s="186"/>
      <c r="AT1080" s="186"/>
      <c r="AU1080" s="186"/>
      <c r="AV1080" s="404"/>
      <c r="AW1080" s="404"/>
      <c r="AX1080" s="404"/>
      <c r="AY1080" s="1059" t="s">
        <v>3918</v>
      </c>
      <c r="AZ1080" s="1059" t="s">
        <v>5020</v>
      </c>
    </row>
    <row r="1081" spans="1:258" ht="12.95" customHeight="1">
      <c r="A1081" s="73" t="s">
        <v>2136</v>
      </c>
      <c r="B1081" s="228"/>
      <c r="C1081" s="228"/>
      <c r="D1081" s="143">
        <v>210016076</v>
      </c>
      <c r="E1081" s="231" t="s">
        <v>1259</v>
      </c>
      <c r="F1081" s="233">
        <v>22100513</v>
      </c>
      <c r="G1081" s="157"/>
      <c r="H1081" s="157" t="s">
        <v>2977</v>
      </c>
      <c r="I1081" s="149" t="s">
        <v>2978</v>
      </c>
      <c r="J1081" s="239" t="s">
        <v>2979</v>
      </c>
      <c r="K1081" s="157" t="s">
        <v>104</v>
      </c>
      <c r="L1081" s="251"/>
      <c r="M1081" s="157" t="s">
        <v>121</v>
      </c>
      <c r="N1081" s="255" t="s">
        <v>83</v>
      </c>
      <c r="O1081" s="159" t="s">
        <v>107</v>
      </c>
      <c r="P1081" s="157" t="s">
        <v>108</v>
      </c>
      <c r="Q1081" s="194" t="s">
        <v>2140</v>
      </c>
      <c r="R1081" s="157" t="s">
        <v>110</v>
      </c>
      <c r="S1081" s="159" t="s">
        <v>107</v>
      </c>
      <c r="T1081" s="239" t="s">
        <v>122</v>
      </c>
      <c r="U1081" s="157" t="s">
        <v>112</v>
      </c>
      <c r="V1081" s="159">
        <v>60</v>
      </c>
      <c r="W1081" s="37" t="s">
        <v>113</v>
      </c>
      <c r="X1081" s="255"/>
      <c r="Y1081" s="159"/>
      <c r="Z1081" s="159"/>
      <c r="AA1081" s="160">
        <v>30</v>
      </c>
      <c r="AB1081" s="161">
        <v>60</v>
      </c>
      <c r="AC1081" s="161">
        <v>10</v>
      </c>
      <c r="AD1081" s="162" t="s">
        <v>179</v>
      </c>
      <c r="AE1081" s="241" t="s">
        <v>115</v>
      </c>
      <c r="AF1081" s="163">
        <v>0.6</v>
      </c>
      <c r="AG1081" s="92">
        <v>410287.5</v>
      </c>
      <c r="AH1081" s="164">
        <f>AF1081*AG1081</f>
        <v>246172.5</v>
      </c>
      <c r="AI1081" s="165">
        <f t="shared" ref="AI1081:AI1112" si="67">AH1081*1.12</f>
        <v>275713.2</v>
      </c>
      <c r="AJ1081" s="166"/>
      <c r="AK1081" s="166"/>
      <c r="AL1081" s="275"/>
      <c r="AM1081" s="167" t="s">
        <v>116</v>
      </c>
      <c r="AN1081" s="157"/>
      <c r="AO1081" s="1025"/>
      <c r="AP1081" s="157"/>
      <c r="AQ1081" s="157"/>
      <c r="AR1081" s="37" t="s">
        <v>2980</v>
      </c>
      <c r="AS1081" s="157"/>
      <c r="AT1081" s="157"/>
      <c r="AU1081" s="157"/>
      <c r="AV1081" s="87"/>
      <c r="AW1081" s="87"/>
      <c r="AX1081" s="87"/>
      <c r="AY1081" s="87"/>
      <c r="AZ1081" s="168"/>
      <c r="BA1081" s="168"/>
      <c r="BB1081" s="168"/>
      <c r="BC1081" s="168"/>
      <c r="BD1081" s="49">
        <v>863</v>
      </c>
    </row>
    <row r="1082" spans="1:258" ht="12.95" customHeight="1">
      <c r="A1082" s="73" t="s">
        <v>980</v>
      </c>
      <c r="B1082" s="228"/>
      <c r="C1082" s="228"/>
      <c r="D1082" s="143">
        <v>230000547</v>
      </c>
      <c r="E1082" s="231" t="s">
        <v>1278</v>
      </c>
      <c r="F1082" s="233">
        <v>22100374</v>
      </c>
      <c r="G1082" s="384"/>
      <c r="H1082" s="59" t="s">
        <v>2981</v>
      </c>
      <c r="I1082" s="836" t="s">
        <v>2982</v>
      </c>
      <c r="J1082" s="243" t="s">
        <v>2983</v>
      </c>
      <c r="K1082" s="59" t="s">
        <v>104</v>
      </c>
      <c r="L1082" s="251"/>
      <c r="M1082" s="59" t="s">
        <v>121</v>
      </c>
      <c r="N1082" s="861" t="s">
        <v>83</v>
      </c>
      <c r="O1082" s="178" t="s">
        <v>107</v>
      </c>
      <c r="P1082" s="59" t="s">
        <v>108</v>
      </c>
      <c r="Q1082" s="178" t="s">
        <v>1094</v>
      </c>
      <c r="R1082" s="59" t="s">
        <v>110</v>
      </c>
      <c r="S1082" s="178" t="s">
        <v>107</v>
      </c>
      <c r="T1082" s="59" t="s">
        <v>122</v>
      </c>
      <c r="U1082" s="59" t="s">
        <v>112</v>
      </c>
      <c r="V1082" s="179">
        <v>60</v>
      </c>
      <c r="W1082" s="59" t="s">
        <v>113</v>
      </c>
      <c r="X1082" s="861"/>
      <c r="Y1082" s="178"/>
      <c r="Z1082" s="178"/>
      <c r="AA1082" s="180">
        <v>30</v>
      </c>
      <c r="AB1082" s="181">
        <v>60</v>
      </c>
      <c r="AC1082" s="181">
        <v>10</v>
      </c>
      <c r="AD1082" s="182" t="s">
        <v>114</v>
      </c>
      <c r="AE1082" s="192" t="s">
        <v>115</v>
      </c>
      <c r="AF1082" s="184">
        <v>460</v>
      </c>
      <c r="AG1082" s="185">
        <v>870</v>
      </c>
      <c r="AH1082" s="43">
        <v>0</v>
      </c>
      <c r="AI1082" s="44">
        <f t="shared" si="67"/>
        <v>0</v>
      </c>
      <c r="AJ1082" s="166"/>
      <c r="AK1082" s="166"/>
      <c r="AL1082" s="166"/>
      <c r="AM1082" s="51" t="s">
        <v>116</v>
      </c>
      <c r="AN1082" s="59"/>
      <c r="AO1082" s="240"/>
      <c r="AP1082" s="59"/>
      <c r="AQ1082" s="59"/>
      <c r="AR1082" s="59" t="s">
        <v>2984</v>
      </c>
      <c r="AS1082" s="59"/>
      <c r="AT1082" s="59"/>
      <c r="AU1082" s="59"/>
      <c r="AV1082" s="87"/>
      <c r="AW1082" s="87"/>
      <c r="AX1082" s="87"/>
      <c r="AY1082" s="87"/>
      <c r="AZ1082" s="168"/>
      <c r="BA1082" s="168"/>
      <c r="BB1082" s="168"/>
      <c r="BC1082" s="168"/>
      <c r="BD1082" s="49">
        <v>864</v>
      </c>
    </row>
    <row r="1083" spans="1:258" ht="12.95" customHeight="1">
      <c r="A1083" s="35" t="s">
        <v>980</v>
      </c>
      <c r="B1083" s="293"/>
      <c r="C1083" s="293"/>
      <c r="D1083" s="36">
        <v>230000547</v>
      </c>
      <c r="E1083" s="38" t="s">
        <v>4739</v>
      </c>
      <c r="F1083" s="37"/>
      <c r="G1083" s="493"/>
      <c r="H1083" s="37" t="s">
        <v>2981</v>
      </c>
      <c r="I1083" s="244" t="s">
        <v>2982</v>
      </c>
      <c r="J1083" s="149" t="s">
        <v>2983</v>
      </c>
      <c r="K1083" s="37" t="s">
        <v>104</v>
      </c>
      <c r="L1083" s="494"/>
      <c r="M1083" s="37" t="s">
        <v>121</v>
      </c>
      <c r="N1083" s="395" t="s">
        <v>83</v>
      </c>
      <c r="O1083" s="39" t="s">
        <v>107</v>
      </c>
      <c r="P1083" s="37" t="s">
        <v>108</v>
      </c>
      <c r="Q1083" s="39" t="s">
        <v>1094</v>
      </c>
      <c r="R1083" s="37" t="s">
        <v>110</v>
      </c>
      <c r="S1083" s="39" t="s">
        <v>107</v>
      </c>
      <c r="T1083" s="37" t="s">
        <v>122</v>
      </c>
      <c r="U1083" s="37" t="s">
        <v>112</v>
      </c>
      <c r="V1083" s="39">
        <v>60</v>
      </c>
      <c r="W1083" s="37" t="s">
        <v>113</v>
      </c>
      <c r="X1083" s="395"/>
      <c r="Y1083" s="39"/>
      <c r="Z1083" s="39"/>
      <c r="AA1083" s="465">
        <v>30</v>
      </c>
      <c r="AB1083" s="37">
        <v>60</v>
      </c>
      <c r="AC1083" s="37">
        <v>10</v>
      </c>
      <c r="AD1083" s="42" t="s">
        <v>114</v>
      </c>
      <c r="AE1083" s="63" t="s">
        <v>115</v>
      </c>
      <c r="AF1083" s="42">
        <v>1300</v>
      </c>
      <c r="AG1083" s="50">
        <v>870</v>
      </c>
      <c r="AH1083" s="43">
        <v>0</v>
      </c>
      <c r="AI1083" s="44">
        <f t="shared" si="67"/>
        <v>0</v>
      </c>
      <c r="AJ1083" s="46"/>
      <c r="AK1083" s="45"/>
      <c r="AL1083" s="993"/>
      <c r="AM1083" s="35" t="s">
        <v>116</v>
      </c>
      <c r="AN1083" s="37"/>
      <c r="AO1083" s="246"/>
      <c r="AP1083" s="37"/>
      <c r="AQ1083" s="37"/>
      <c r="AR1083" s="37" t="s">
        <v>2984</v>
      </c>
      <c r="AS1083" s="37"/>
      <c r="AT1083" s="37"/>
      <c r="AU1083" s="37"/>
      <c r="AV1083" s="37"/>
      <c r="AW1083" s="37"/>
      <c r="AX1083" s="37"/>
      <c r="AY1083" s="35"/>
      <c r="AZ1083" s="346" t="s">
        <v>4023</v>
      </c>
      <c r="BA1083" s="346" t="s">
        <v>4024</v>
      </c>
      <c r="BB1083" s="346"/>
      <c r="BC1083" s="224"/>
      <c r="BD1083" s="49">
        <v>865</v>
      </c>
    </row>
    <row r="1084" spans="1:258" ht="12.95" customHeight="1">
      <c r="A1084" s="466" t="s">
        <v>980</v>
      </c>
      <c r="B1084" s="617"/>
      <c r="C1084" s="617"/>
      <c r="D1084" s="110">
        <v>230000547</v>
      </c>
      <c r="E1084" s="614" t="s">
        <v>4818</v>
      </c>
      <c r="F1084" s="617"/>
      <c r="G1084" s="1126"/>
      <c r="H1084" s="741" t="s">
        <v>2981</v>
      </c>
      <c r="I1084" s="1127" t="s">
        <v>2982</v>
      </c>
      <c r="J1084" s="1128" t="s">
        <v>2983</v>
      </c>
      <c r="K1084" s="547" t="s">
        <v>104</v>
      </c>
      <c r="L1084" s="156"/>
      <c r="M1084" s="547" t="s">
        <v>121</v>
      </c>
      <c r="N1084" s="155" t="s">
        <v>83</v>
      </c>
      <c r="O1084" s="469" t="s">
        <v>107</v>
      </c>
      <c r="P1084" s="741" t="s">
        <v>108</v>
      </c>
      <c r="Q1084" s="469" t="s">
        <v>2140</v>
      </c>
      <c r="R1084" s="547" t="s">
        <v>110</v>
      </c>
      <c r="S1084" s="469" t="s">
        <v>107</v>
      </c>
      <c r="T1084" s="741" t="s">
        <v>122</v>
      </c>
      <c r="U1084" s="741" t="s">
        <v>112</v>
      </c>
      <c r="V1084" s="469">
        <v>60</v>
      </c>
      <c r="W1084" s="741" t="s">
        <v>113</v>
      </c>
      <c r="X1084" s="475"/>
      <c r="Y1084" s="469"/>
      <c r="Z1084" s="469"/>
      <c r="AA1084" s="547">
        <v>30</v>
      </c>
      <c r="AB1084" s="547">
        <v>60</v>
      </c>
      <c r="AC1084" s="547">
        <v>10</v>
      </c>
      <c r="AD1084" s="1055" t="s">
        <v>114</v>
      </c>
      <c r="AE1084" s="1143" t="s">
        <v>115</v>
      </c>
      <c r="AF1084" s="745">
        <v>1765</v>
      </c>
      <c r="AG1084" s="745">
        <v>870</v>
      </c>
      <c r="AH1084" s="1051">
        <v>1535550</v>
      </c>
      <c r="AI1084" s="1051">
        <f t="shared" si="67"/>
        <v>1719816.0000000002</v>
      </c>
      <c r="AJ1084" s="1052"/>
      <c r="AK1084" s="1053"/>
      <c r="AL1084" s="1129"/>
      <c r="AM1084" s="466" t="s">
        <v>116</v>
      </c>
      <c r="AN1084" s="741"/>
      <c r="AO1084" s="1079"/>
      <c r="AP1084" s="741"/>
      <c r="AQ1084" s="741"/>
      <c r="AR1084" s="741" t="s">
        <v>2984</v>
      </c>
      <c r="AS1084" s="741"/>
      <c r="AT1084" s="741"/>
      <c r="AU1084" s="741"/>
      <c r="AV1084" s="741"/>
      <c r="AW1084" s="741"/>
      <c r="AX1084" s="741"/>
      <c r="AY1084" s="466" t="s">
        <v>105</v>
      </c>
      <c r="AZ1084" s="455" t="s">
        <v>4023</v>
      </c>
      <c r="BA1084" s="366"/>
      <c r="BB1084" s="366"/>
      <c r="BC1084" s="118" t="e">
        <f>VLOOKUP(#REF!,$E$13:$BD$2009,53,0)</f>
        <v>#REF!</v>
      </c>
      <c r="BD1084" s="785" t="e">
        <f>BC1084+0.5</f>
        <v>#REF!</v>
      </c>
    </row>
    <row r="1085" spans="1:258" ht="12.95" customHeight="1">
      <c r="A1085" s="73" t="s">
        <v>980</v>
      </c>
      <c r="B1085" s="228"/>
      <c r="C1085" s="228"/>
      <c r="D1085" s="143">
        <v>230000548</v>
      </c>
      <c r="E1085" s="231" t="s">
        <v>1279</v>
      </c>
      <c r="F1085" s="233">
        <v>22100375</v>
      </c>
      <c r="G1085" s="59"/>
      <c r="H1085" s="59" t="s">
        <v>2981</v>
      </c>
      <c r="I1085" s="59" t="s">
        <v>2982</v>
      </c>
      <c r="J1085" s="59" t="s">
        <v>2983</v>
      </c>
      <c r="K1085" s="59" t="s">
        <v>104</v>
      </c>
      <c r="L1085" s="158"/>
      <c r="M1085" s="59" t="s">
        <v>121</v>
      </c>
      <c r="N1085" s="178" t="s">
        <v>83</v>
      </c>
      <c r="O1085" s="178" t="s">
        <v>107</v>
      </c>
      <c r="P1085" s="59" t="s">
        <v>108</v>
      </c>
      <c r="Q1085" s="178" t="s">
        <v>1094</v>
      </c>
      <c r="R1085" s="59" t="s">
        <v>110</v>
      </c>
      <c r="S1085" s="178" t="s">
        <v>107</v>
      </c>
      <c r="T1085" s="59" t="s">
        <v>122</v>
      </c>
      <c r="U1085" s="59" t="s">
        <v>112</v>
      </c>
      <c r="V1085" s="179">
        <v>60</v>
      </c>
      <c r="W1085" s="59" t="s">
        <v>113</v>
      </c>
      <c r="X1085" s="178"/>
      <c r="Y1085" s="178"/>
      <c r="Z1085" s="178"/>
      <c r="AA1085" s="180">
        <v>30</v>
      </c>
      <c r="AB1085" s="181">
        <v>60</v>
      </c>
      <c r="AC1085" s="181">
        <v>10</v>
      </c>
      <c r="AD1085" s="182" t="s">
        <v>114</v>
      </c>
      <c r="AE1085" s="183" t="s">
        <v>115</v>
      </c>
      <c r="AF1085" s="184">
        <v>225</v>
      </c>
      <c r="AG1085" s="185">
        <v>897.75</v>
      </c>
      <c r="AH1085" s="43">
        <v>0</v>
      </c>
      <c r="AI1085" s="44">
        <f t="shared" si="67"/>
        <v>0</v>
      </c>
      <c r="AJ1085" s="166"/>
      <c r="AK1085" s="166"/>
      <c r="AL1085" s="166"/>
      <c r="AM1085" s="51" t="s">
        <v>116</v>
      </c>
      <c r="AN1085" s="59"/>
      <c r="AO1085" s="59"/>
      <c r="AP1085" s="59"/>
      <c r="AQ1085" s="59"/>
      <c r="AR1085" s="59" t="s">
        <v>2985</v>
      </c>
      <c r="AS1085" s="59"/>
      <c r="AT1085" s="59"/>
      <c r="AU1085" s="59"/>
      <c r="AV1085" s="87"/>
      <c r="AW1085" s="87"/>
      <c r="AX1085" s="87"/>
      <c r="AY1085" s="87"/>
      <c r="AZ1085" s="168"/>
      <c r="BA1085" s="168"/>
      <c r="BB1085" s="168"/>
      <c r="BC1085" s="168"/>
      <c r="BD1085" s="49">
        <v>866</v>
      </c>
    </row>
    <row r="1086" spans="1:258" ht="12.95" customHeight="1">
      <c r="A1086" s="35" t="s">
        <v>980</v>
      </c>
      <c r="B1086" s="293"/>
      <c r="C1086" s="293"/>
      <c r="D1086" s="36">
        <v>230000548</v>
      </c>
      <c r="E1086" s="38" t="s">
        <v>4740</v>
      </c>
      <c r="F1086" s="37"/>
      <c r="G1086" s="293"/>
      <c r="H1086" s="37" t="s">
        <v>2981</v>
      </c>
      <c r="I1086" s="37" t="s">
        <v>2982</v>
      </c>
      <c r="J1086" s="37" t="s">
        <v>2983</v>
      </c>
      <c r="K1086" s="37" t="s">
        <v>104</v>
      </c>
      <c r="L1086" s="464"/>
      <c r="M1086" s="37" t="s">
        <v>121</v>
      </c>
      <c r="N1086" s="39" t="s">
        <v>83</v>
      </c>
      <c r="O1086" s="39" t="s">
        <v>107</v>
      </c>
      <c r="P1086" s="37" t="s">
        <v>108</v>
      </c>
      <c r="Q1086" s="39" t="s">
        <v>1094</v>
      </c>
      <c r="R1086" s="37" t="s">
        <v>110</v>
      </c>
      <c r="S1086" s="39" t="s">
        <v>107</v>
      </c>
      <c r="T1086" s="37" t="s">
        <v>122</v>
      </c>
      <c r="U1086" s="37" t="s">
        <v>112</v>
      </c>
      <c r="V1086" s="39">
        <v>60</v>
      </c>
      <c r="W1086" s="37" t="s">
        <v>113</v>
      </c>
      <c r="X1086" s="39"/>
      <c r="Y1086" s="39"/>
      <c r="Z1086" s="39"/>
      <c r="AA1086" s="465">
        <v>30</v>
      </c>
      <c r="AB1086" s="37">
        <v>60</v>
      </c>
      <c r="AC1086" s="37">
        <v>10</v>
      </c>
      <c r="AD1086" s="42" t="s">
        <v>114</v>
      </c>
      <c r="AE1086" s="37" t="s">
        <v>115</v>
      </c>
      <c r="AF1086" s="42">
        <v>1000</v>
      </c>
      <c r="AG1086" s="50">
        <v>897.75</v>
      </c>
      <c r="AH1086" s="43">
        <v>0</v>
      </c>
      <c r="AI1086" s="44">
        <f t="shared" si="67"/>
        <v>0</v>
      </c>
      <c r="AJ1086" s="46"/>
      <c r="AK1086" s="45"/>
      <c r="AL1086" s="45"/>
      <c r="AM1086" s="35" t="s">
        <v>116</v>
      </c>
      <c r="AN1086" s="37"/>
      <c r="AO1086" s="37"/>
      <c r="AP1086" s="37"/>
      <c r="AQ1086" s="37"/>
      <c r="AR1086" s="37" t="s">
        <v>2985</v>
      </c>
      <c r="AS1086" s="37"/>
      <c r="AT1086" s="37"/>
      <c r="AU1086" s="37"/>
      <c r="AV1086" s="37"/>
      <c r="AW1086" s="37"/>
      <c r="AX1086" s="37"/>
      <c r="AY1086" s="35"/>
      <c r="AZ1086" s="346" t="s">
        <v>4023</v>
      </c>
      <c r="BA1086" s="346" t="s">
        <v>4025</v>
      </c>
      <c r="BB1086" s="346"/>
      <c r="BC1086" s="224"/>
      <c r="BD1086" s="49">
        <v>867</v>
      </c>
    </row>
    <row r="1087" spans="1:258" ht="12.95" customHeight="1">
      <c r="A1087" s="466" t="s">
        <v>980</v>
      </c>
      <c r="B1087" s="617"/>
      <c r="C1087" s="617"/>
      <c r="D1087" s="110">
        <v>230000548</v>
      </c>
      <c r="E1087" s="614" t="s">
        <v>4819</v>
      </c>
      <c r="F1087" s="617"/>
      <c r="G1087" s="617"/>
      <c r="H1087" s="741" t="s">
        <v>2981</v>
      </c>
      <c r="I1087" s="741" t="s">
        <v>2982</v>
      </c>
      <c r="J1087" s="741" t="s">
        <v>2983</v>
      </c>
      <c r="K1087" s="547" t="s">
        <v>104</v>
      </c>
      <c r="L1087" s="233"/>
      <c r="M1087" s="547" t="s">
        <v>121</v>
      </c>
      <c r="N1087" s="143" t="s">
        <v>83</v>
      </c>
      <c r="O1087" s="469" t="s">
        <v>107</v>
      </c>
      <c r="P1087" s="741" t="s">
        <v>108</v>
      </c>
      <c r="Q1087" s="469" t="s">
        <v>2140</v>
      </c>
      <c r="R1087" s="547" t="s">
        <v>110</v>
      </c>
      <c r="S1087" s="469" t="s">
        <v>107</v>
      </c>
      <c r="T1087" s="741" t="s">
        <v>122</v>
      </c>
      <c r="U1087" s="741" t="s">
        <v>112</v>
      </c>
      <c r="V1087" s="469">
        <v>60</v>
      </c>
      <c r="W1087" s="741" t="s">
        <v>113</v>
      </c>
      <c r="X1087" s="469"/>
      <c r="Y1087" s="469"/>
      <c r="Z1087" s="469"/>
      <c r="AA1087" s="547">
        <v>30</v>
      </c>
      <c r="AB1087" s="547">
        <v>60</v>
      </c>
      <c r="AC1087" s="547">
        <v>10</v>
      </c>
      <c r="AD1087" s="1055" t="s">
        <v>114</v>
      </c>
      <c r="AE1087" s="1050" t="s">
        <v>115</v>
      </c>
      <c r="AF1087" s="745">
        <v>1635</v>
      </c>
      <c r="AG1087" s="745">
        <v>897.75</v>
      </c>
      <c r="AH1087" s="1051">
        <v>1467821.25</v>
      </c>
      <c r="AI1087" s="1051">
        <f t="shared" si="67"/>
        <v>1643959.8</v>
      </c>
      <c r="AJ1087" s="1052"/>
      <c r="AK1087" s="1053"/>
      <c r="AL1087" s="1053"/>
      <c r="AM1087" s="466" t="s">
        <v>116</v>
      </c>
      <c r="AN1087" s="741"/>
      <c r="AO1087" s="741"/>
      <c r="AP1087" s="741"/>
      <c r="AQ1087" s="741"/>
      <c r="AR1087" s="741" t="s">
        <v>2985</v>
      </c>
      <c r="AS1087" s="741"/>
      <c r="AT1087" s="741"/>
      <c r="AU1087" s="741"/>
      <c r="AV1087" s="741"/>
      <c r="AW1087" s="741"/>
      <c r="AX1087" s="741"/>
      <c r="AY1087" s="466" t="s">
        <v>105</v>
      </c>
      <c r="AZ1087" s="455" t="s">
        <v>4023</v>
      </c>
      <c r="BA1087" s="366"/>
      <c r="BB1087" s="366"/>
      <c r="BC1087" s="118" t="e">
        <f>VLOOKUP(#REF!,$E$13:$BD$2009,53,0)</f>
        <v>#REF!</v>
      </c>
      <c r="BD1087" s="785" t="e">
        <f>BC1087+0.5</f>
        <v>#REF!</v>
      </c>
    </row>
    <row r="1088" spans="1:258" s="223" customFormat="1" ht="12.95" customHeight="1">
      <c r="A1088" s="73" t="s">
        <v>980</v>
      </c>
      <c r="B1088" s="228"/>
      <c r="C1088" s="228"/>
      <c r="D1088" s="143">
        <v>230000658</v>
      </c>
      <c r="E1088" s="231" t="s">
        <v>1280</v>
      </c>
      <c r="F1088" s="233">
        <v>22100376</v>
      </c>
      <c r="G1088" s="59"/>
      <c r="H1088" s="243" t="s">
        <v>2981</v>
      </c>
      <c r="I1088" s="243" t="s">
        <v>2982</v>
      </c>
      <c r="J1088" s="243" t="s">
        <v>2983</v>
      </c>
      <c r="K1088" s="59" t="s">
        <v>104</v>
      </c>
      <c r="L1088" s="158"/>
      <c r="M1088" s="59" t="s">
        <v>121</v>
      </c>
      <c r="N1088" s="178" t="s">
        <v>83</v>
      </c>
      <c r="O1088" s="178" t="s">
        <v>107</v>
      </c>
      <c r="P1088" s="59" t="s">
        <v>108</v>
      </c>
      <c r="Q1088" s="178" t="s">
        <v>1094</v>
      </c>
      <c r="R1088" s="59" t="s">
        <v>110</v>
      </c>
      <c r="S1088" s="178" t="s">
        <v>107</v>
      </c>
      <c r="T1088" s="59" t="s">
        <v>122</v>
      </c>
      <c r="U1088" s="59" t="s">
        <v>112</v>
      </c>
      <c r="V1088" s="179">
        <v>60</v>
      </c>
      <c r="W1088" s="59" t="s">
        <v>113</v>
      </c>
      <c r="X1088" s="178"/>
      <c r="Y1088" s="178"/>
      <c r="Z1088" s="178"/>
      <c r="AA1088" s="180">
        <v>30</v>
      </c>
      <c r="AB1088" s="181">
        <v>60</v>
      </c>
      <c r="AC1088" s="181">
        <v>10</v>
      </c>
      <c r="AD1088" s="182" t="s">
        <v>114</v>
      </c>
      <c r="AE1088" s="183" t="s">
        <v>115</v>
      </c>
      <c r="AF1088" s="184">
        <v>540</v>
      </c>
      <c r="AG1088" s="185">
        <v>870</v>
      </c>
      <c r="AH1088" s="43">
        <v>0</v>
      </c>
      <c r="AI1088" s="44">
        <f t="shared" si="67"/>
        <v>0</v>
      </c>
      <c r="AJ1088" s="166"/>
      <c r="AK1088" s="166"/>
      <c r="AL1088" s="166"/>
      <c r="AM1088" s="51" t="s">
        <v>116</v>
      </c>
      <c r="AN1088" s="59"/>
      <c r="AO1088" s="59"/>
      <c r="AP1088" s="59"/>
      <c r="AQ1088" s="59"/>
      <c r="AR1088" s="59" t="s">
        <v>2986</v>
      </c>
      <c r="AS1088" s="59"/>
      <c r="AT1088" s="59"/>
      <c r="AU1088" s="59"/>
      <c r="AV1088" s="87"/>
      <c r="AW1088" s="87"/>
      <c r="AX1088" s="87"/>
      <c r="AY1088" s="87"/>
      <c r="AZ1088" s="88"/>
      <c r="BA1088" s="168"/>
      <c r="BB1088" s="168"/>
      <c r="BC1088" s="168"/>
      <c r="BD1088" s="49">
        <v>868</v>
      </c>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row>
    <row r="1089" spans="1:258" s="223" customFormat="1" ht="12.95" customHeight="1">
      <c r="A1089" s="35" t="s">
        <v>980</v>
      </c>
      <c r="B1089" s="293"/>
      <c r="C1089" s="293"/>
      <c r="D1089" s="36">
        <v>230000658</v>
      </c>
      <c r="E1089" s="38" t="s">
        <v>4741</v>
      </c>
      <c r="F1089" s="37"/>
      <c r="G1089" s="293"/>
      <c r="H1089" s="37" t="s">
        <v>2981</v>
      </c>
      <c r="I1089" s="37" t="s">
        <v>2982</v>
      </c>
      <c r="J1089" s="37" t="s">
        <v>2983</v>
      </c>
      <c r="K1089" s="37" t="s">
        <v>104</v>
      </c>
      <c r="L1089" s="464"/>
      <c r="M1089" s="37" t="s">
        <v>121</v>
      </c>
      <c r="N1089" s="39" t="s">
        <v>83</v>
      </c>
      <c r="O1089" s="39" t="s">
        <v>107</v>
      </c>
      <c r="P1089" s="37" t="s">
        <v>108</v>
      </c>
      <c r="Q1089" s="39" t="s">
        <v>1094</v>
      </c>
      <c r="R1089" s="37" t="s">
        <v>110</v>
      </c>
      <c r="S1089" s="39" t="s">
        <v>107</v>
      </c>
      <c r="T1089" s="37" t="s">
        <v>122</v>
      </c>
      <c r="U1089" s="37" t="s">
        <v>112</v>
      </c>
      <c r="V1089" s="39">
        <v>60</v>
      </c>
      <c r="W1089" s="37" t="s">
        <v>113</v>
      </c>
      <c r="X1089" s="39"/>
      <c r="Y1089" s="39"/>
      <c r="Z1089" s="39"/>
      <c r="AA1089" s="465">
        <v>30</v>
      </c>
      <c r="AB1089" s="37">
        <v>60</v>
      </c>
      <c r="AC1089" s="37">
        <v>10</v>
      </c>
      <c r="AD1089" s="42" t="s">
        <v>114</v>
      </c>
      <c r="AE1089" s="37" t="s">
        <v>115</v>
      </c>
      <c r="AF1089" s="42">
        <v>1500</v>
      </c>
      <c r="AG1089" s="50">
        <v>870</v>
      </c>
      <c r="AH1089" s="43">
        <v>0</v>
      </c>
      <c r="AI1089" s="44">
        <f t="shared" si="67"/>
        <v>0</v>
      </c>
      <c r="AJ1089" s="46"/>
      <c r="AK1089" s="45"/>
      <c r="AL1089" s="45"/>
      <c r="AM1089" s="35" t="s">
        <v>116</v>
      </c>
      <c r="AN1089" s="37"/>
      <c r="AO1089" s="37"/>
      <c r="AP1089" s="37"/>
      <c r="AQ1089" s="37"/>
      <c r="AR1089" s="37" t="s">
        <v>2986</v>
      </c>
      <c r="AS1089" s="37"/>
      <c r="AT1089" s="37"/>
      <c r="AU1089" s="37"/>
      <c r="AV1089" s="37"/>
      <c r="AW1089" s="37"/>
      <c r="AX1089" s="37"/>
      <c r="AY1089" s="35"/>
      <c r="AZ1089" s="35" t="s">
        <v>4023</v>
      </c>
      <c r="BA1089" s="346" t="s">
        <v>4026</v>
      </c>
      <c r="BB1089" s="346"/>
      <c r="BC1089" s="224"/>
      <c r="BD1089" s="49">
        <v>869</v>
      </c>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row>
    <row r="1090" spans="1:258" s="223" customFormat="1" ht="12.95" customHeight="1">
      <c r="A1090" s="466" t="s">
        <v>980</v>
      </c>
      <c r="B1090" s="617"/>
      <c r="C1090" s="617"/>
      <c r="D1090" s="110">
        <v>230000658</v>
      </c>
      <c r="E1090" s="614" t="s">
        <v>4820</v>
      </c>
      <c r="F1090" s="617"/>
      <c r="G1090" s="617"/>
      <c r="H1090" s="741" t="s">
        <v>2981</v>
      </c>
      <c r="I1090" s="741" t="s">
        <v>2982</v>
      </c>
      <c r="J1090" s="741" t="s">
        <v>2983</v>
      </c>
      <c r="K1090" s="547" t="s">
        <v>104</v>
      </c>
      <c r="L1090" s="233"/>
      <c r="M1090" s="547" t="s">
        <v>121</v>
      </c>
      <c r="N1090" s="143" t="s">
        <v>83</v>
      </c>
      <c r="O1090" s="469" t="s">
        <v>107</v>
      </c>
      <c r="P1090" s="741" t="s">
        <v>108</v>
      </c>
      <c r="Q1090" s="469" t="s">
        <v>2140</v>
      </c>
      <c r="R1090" s="547" t="s">
        <v>110</v>
      </c>
      <c r="S1090" s="469" t="s">
        <v>107</v>
      </c>
      <c r="T1090" s="741" t="s">
        <v>122</v>
      </c>
      <c r="U1090" s="741" t="s">
        <v>112</v>
      </c>
      <c r="V1090" s="469">
        <v>60</v>
      </c>
      <c r="W1090" s="741" t="s">
        <v>113</v>
      </c>
      <c r="X1090" s="469"/>
      <c r="Y1090" s="469"/>
      <c r="Z1090" s="469"/>
      <c r="AA1090" s="547">
        <v>30</v>
      </c>
      <c r="AB1090" s="547">
        <v>60</v>
      </c>
      <c r="AC1090" s="547">
        <v>10</v>
      </c>
      <c r="AD1090" s="1055" t="s">
        <v>114</v>
      </c>
      <c r="AE1090" s="1050" t="s">
        <v>115</v>
      </c>
      <c r="AF1090" s="745">
        <v>1615</v>
      </c>
      <c r="AG1090" s="745">
        <v>870</v>
      </c>
      <c r="AH1090" s="1051">
        <v>1405050</v>
      </c>
      <c r="AI1090" s="1051">
        <f t="shared" si="67"/>
        <v>1573656.0000000002</v>
      </c>
      <c r="AJ1090" s="1052"/>
      <c r="AK1090" s="1053"/>
      <c r="AL1090" s="1053"/>
      <c r="AM1090" s="466" t="s">
        <v>116</v>
      </c>
      <c r="AN1090" s="741"/>
      <c r="AO1090" s="741"/>
      <c r="AP1090" s="741"/>
      <c r="AQ1090" s="741"/>
      <c r="AR1090" s="741" t="s">
        <v>2986</v>
      </c>
      <c r="AS1090" s="741"/>
      <c r="AT1090" s="741"/>
      <c r="AU1090" s="741"/>
      <c r="AV1090" s="741"/>
      <c r="AW1090" s="741"/>
      <c r="AX1090" s="741"/>
      <c r="AY1090" s="466" t="s">
        <v>105</v>
      </c>
      <c r="AZ1090" s="466" t="s">
        <v>4023</v>
      </c>
      <c r="BA1090" s="366"/>
      <c r="BB1090" s="366"/>
      <c r="BC1090" s="118" t="e">
        <f>VLOOKUP(#REF!,$E$13:$BD$2009,53,0)</f>
        <v>#REF!</v>
      </c>
      <c r="BD1090" s="785" t="e">
        <f>BC1090+0.5</f>
        <v>#REF!</v>
      </c>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row>
    <row r="1091" spans="1:258" s="223" customFormat="1" ht="12.95" customHeight="1">
      <c r="A1091" s="73" t="s">
        <v>980</v>
      </c>
      <c r="B1091" s="228"/>
      <c r="C1091" s="228"/>
      <c r="D1091" s="143">
        <v>230000659</v>
      </c>
      <c r="E1091" s="231" t="s">
        <v>1281</v>
      </c>
      <c r="F1091" s="233">
        <v>22100377</v>
      </c>
      <c r="G1091" s="59"/>
      <c r="H1091" s="59" t="s">
        <v>2981</v>
      </c>
      <c r="I1091" s="59" t="s">
        <v>2982</v>
      </c>
      <c r="J1091" s="59" t="s">
        <v>2983</v>
      </c>
      <c r="K1091" s="59" t="s">
        <v>104</v>
      </c>
      <c r="L1091" s="158"/>
      <c r="M1091" s="59" t="s">
        <v>121</v>
      </c>
      <c r="N1091" s="178" t="s">
        <v>83</v>
      </c>
      <c r="O1091" s="178" t="s">
        <v>107</v>
      </c>
      <c r="P1091" s="59" t="s">
        <v>108</v>
      </c>
      <c r="Q1091" s="178" t="s">
        <v>1094</v>
      </c>
      <c r="R1091" s="59" t="s">
        <v>110</v>
      </c>
      <c r="S1091" s="178" t="s">
        <v>107</v>
      </c>
      <c r="T1091" s="59" t="s">
        <v>122</v>
      </c>
      <c r="U1091" s="59" t="s">
        <v>112</v>
      </c>
      <c r="V1091" s="179">
        <v>60</v>
      </c>
      <c r="W1091" s="59" t="s">
        <v>113</v>
      </c>
      <c r="X1091" s="178"/>
      <c r="Y1091" s="178"/>
      <c r="Z1091" s="178"/>
      <c r="AA1091" s="180">
        <v>30</v>
      </c>
      <c r="AB1091" s="181">
        <v>60</v>
      </c>
      <c r="AC1091" s="181">
        <v>10</v>
      </c>
      <c r="AD1091" s="182" t="s">
        <v>114</v>
      </c>
      <c r="AE1091" s="183" t="s">
        <v>115</v>
      </c>
      <c r="AF1091" s="184">
        <v>865</v>
      </c>
      <c r="AG1091" s="185">
        <v>897.75</v>
      </c>
      <c r="AH1091" s="43">
        <v>0</v>
      </c>
      <c r="AI1091" s="44">
        <f t="shared" si="67"/>
        <v>0</v>
      </c>
      <c r="AJ1091" s="166"/>
      <c r="AK1091" s="166"/>
      <c r="AL1091" s="166"/>
      <c r="AM1091" s="51" t="s">
        <v>116</v>
      </c>
      <c r="AN1091" s="59"/>
      <c r="AO1091" s="59"/>
      <c r="AP1091" s="59"/>
      <c r="AQ1091" s="59"/>
      <c r="AR1091" s="59" t="s">
        <v>2987</v>
      </c>
      <c r="AS1091" s="59"/>
      <c r="AT1091" s="59"/>
      <c r="AU1091" s="59"/>
      <c r="AV1091" s="87"/>
      <c r="AW1091" s="87"/>
      <c r="AX1091" s="87"/>
      <c r="AY1091" s="87"/>
      <c r="AZ1091" s="88"/>
      <c r="BA1091" s="168"/>
      <c r="BB1091" s="168"/>
      <c r="BC1091" s="168"/>
      <c r="BD1091" s="49">
        <v>870</v>
      </c>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row>
    <row r="1092" spans="1:258" s="8" customFormat="1" ht="12.95" customHeight="1">
      <c r="A1092" s="35" t="s">
        <v>980</v>
      </c>
      <c r="B1092" s="293"/>
      <c r="C1092" s="293"/>
      <c r="D1092" s="36">
        <v>230000659</v>
      </c>
      <c r="E1092" s="38" t="s">
        <v>4742</v>
      </c>
      <c r="F1092" s="37"/>
      <c r="G1092" s="293"/>
      <c r="H1092" s="37" t="s">
        <v>2981</v>
      </c>
      <c r="I1092" s="37" t="s">
        <v>2982</v>
      </c>
      <c r="J1092" s="37" t="s">
        <v>2983</v>
      </c>
      <c r="K1092" s="37" t="s">
        <v>104</v>
      </c>
      <c r="L1092" s="464"/>
      <c r="M1092" s="37" t="s">
        <v>121</v>
      </c>
      <c r="N1092" s="39" t="s">
        <v>83</v>
      </c>
      <c r="O1092" s="39" t="s">
        <v>107</v>
      </c>
      <c r="P1092" s="37" t="s">
        <v>108</v>
      </c>
      <c r="Q1092" s="39" t="s">
        <v>1094</v>
      </c>
      <c r="R1092" s="37" t="s">
        <v>110</v>
      </c>
      <c r="S1092" s="39" t="s">
        <v>107</v>
      </c>
      <c r="T1092" s="37" t="s">
        <v>122</v>
      </c>
      <c r="U1092" s="37" t="s">
        <v>112</v>
      </c>
      <c r="V1092" s="39">
        <v>60</v>
      </c>
      <c r="W1092" s="37" t="s">
        <v>113</v>
      </c>
      <c r="X1092" s="39"/>
      <c r="Y1092" s="39"/>
      <c r="Z1092" s="39"/>
      <c r="AA1092" s="465">
        <v>30</v>
      </c>
      <c r="AB1092" s="37">
        <v>60</v>
      </c>
      <c r="AC1092" s="37">
        <v>10</v>
      </c>
      <c r="AD1092" s="42" t="s">
        <v>114</v>
      </c>
      <c r="AE1092" s="37" t="s">
        <v>115</v>
      </c>
      <c r="AF1092" s="42">
        <v>1900</v>
      </c>
      <c r="AG1092" s="50">
        <v>897.75</v>
      </c>
      <c r="AH1092" s="43">
        <v>0</v>
      </c>
      <c r="AI1092" s="44">
        <f t="shared" si="67"/>
        <v>0</v>
      </c>
      <c r="AJ1092" s="46"/>
      <c r="AK1092" s="45"/>
      <c r="AL1092" s="45"/>
      <c r="AM1092" s="35" t="s">
        <v>116</v>
      </c>
      <c r="AN1092" s="37"/>
      <c r="AO1092" s="37"/>
      <c r="AP1092" s="37"/>
      <c r="AQ1092" s="37"/>
      <c r="AR1092" s="37" t="s">
        <v>2987</v>
      </c>
      <c r="AS1092" s="37"/>
      <c r="AT1092" s="37"/>
      <c r="AU1092" s="37"/>
      <c r="AV1092" s="37"/>
      <c r="AW1092" s="37"/>
      <c r="AX1092" s="37"/>
      <c r="AY1092" s="35"/>
      <c r="AZ1092" s="35" t="s">
        <v>4023</v>
      </c>
      <c r="BA1092" s="35" t="s">
        <v>4027</v>
      </c>
      <c r="BB1092" s="346"/>
      <c r="BC1092" s="224"/>
      <c r="BD1092" s="49">
        <v>871</v>
      </c>
      <c r="BE1092" s="220"/>
      <c r="BF1092" s="219"/>
      <c r="BG1092" s="219"/>
      <c r="BH1092" s="219"/>
      <c r="BI1092" s="219"/>
      <c r="BJ1092" s="219"/>
      <c r="BK1092" s="219"/>
      <c r="BL1092" s="219"/>
      <c r="BM1092" s="219"/>
      <c r="BN1092" s="219"/>
      <c r="BO1092" s="219"/>
      <c r="BP1092" s="219"/>
      <c r="BQ1092" s="219"/>
      <c r="BR1092" s="219"/>
      <c r="BS1092" s="219"/>
      <c r="BT1092" s="219"/>
      <c r="BU1092" s="219"/>
      <c r="BV1092" s="219"/>
      <c r="BW1092" s="219"/>
      <c r="BX1092" s="219"/>
      <c r="BY1092" s="219"/>
      <c r="BZ1092" s="219"/>
      <c r="CA1092" s="219"/>
      <c r="CB1092" s="219"/>
      <c r="CC1092" s="219"/>
      <c r="CD1092" s="219"/>
      <c r="CE1092" s="219"/>
      <c r="CF1092" s="219"/>
      <c r="CG1092" s="219"/>
      <c r="CH1092" s="219"/>
      <c r="CI1092" s="219"/>
      <c r="CJ1092" s="219"/>
      <c r="CK1092" s="219"/>
      <c r="CL1092" s="219"/>
      <c r="CM1092" s="219"/>
      <c r="CN1092" s="219"/>
      <c r="CO1092" s="219"/>
      <c r="CP1092" s="219"/>
      <c r="CQ1092" s="219"/>
      <c r="CR1092" s="219"/>
      <c r="CS1092" s="219"/>
      <c r="CT1092" s="219"/>
      <c r="CU1092" s="219"/>
      <c r="CV1092" s="219"/>
      <c r="CW1092" s="219"/>
      <c r="CX1092" s="219"/>
      <c r="CY1092" s="219"/>
      <c r="CZ1092" s="219"/>
      <c r="DA1092" s="219"/>
      <c r="DB1092" s="219"/>
      <c r="DC1092" s="219"/>
      <c r="DD1092" s="219"/>
      <c r="DE1092" s="219"/>
      <c r="DF1092" s="219"/>
      <c r="DG1092" s="219"/>
      <c r="DH1092" s="219"/>
      <c r="DI1092" s="219"/>
      <c r="DJ1092" s="219"/>
      <c r="DK1092" s="219"/>
      <c r="DL1092" s="219"/>
      <c r="DM1092" s="219"/>
      <c r="DN1092" s="219"/>
      <c r="DO1092" s="219"/>
      <c r="DP1092" s="219"/>
      <c r="DQ1092" s="219"/>
      <c r="DR1092" s="219"/>
      <c r="DS1092" s="219"/>
      <c r="DT1092" s="219"/>
      <c r="DU1092" s="219"/>
      <c r="DV1092" s="219"/>
      <c r="DW1092" s="219"/>
      <c r="DX1092" s="219"/>
      <c r="DY1092" s="219"/>
      <c r="DZ1092" s="219"/>
      <c r="EA1092" s="219"/>
      <c r="EB1092" s="219"/>
      <c r="EC1092" s="219"/>
      <c r="ED1092" s="219"/>
      <c r="EE1092" s="219"/>
      <c r="EF1092" s="219"/>
      <c r="EG1092" s="219"/>
      <c r="EH1092" s="219"/>
      <c r="EI1092" s="219"/>
      <c r="EJ1092" s="219"/>
      <c r="EK1092" s="219"/>
      <c r="EL1092" s="219"/>
      <c r="EM1092" s="219"/>
      <c r="EN1092" s="219"/>
      <c r="EO1092" s="219"/>
      <c r="EP1092" s="219"/>
      <c r="EQ1092" s="219"/>
      <c r="ER1092" s="219"/>
      <c r="ES1092" s="219"/>
      <c r="ET1092" s="219"/>
      <c r="EU1092" s="219"/>
      <c r="EV1092" s="219"/>
      <c r="EW1092" s="219"/>
      <c r="EX1092" s="219"/>
      <c r="EY1092" s="219"/>
      <c r="EZ1092" s="219"/>
      <c r="FA1092" s="219"/>
      <c r="FB1092" s="219"/>
      <c r="FC1092" s="219"/>
      <c r="FD1092" s="219"/>
      <c r="FE1092" s="219"/>
      <c r="FF1092" s="219"/>
      <c r="FG1092" s="219"/>
      <c r="FH1092" s="219"/>
      <c r="FI1092" s="219"/>
      <c r="FJ1092" s="219"/>
      <c r="FK1092" s="219"/>
      <c r="FL1092" s="219"/>
      <c r="FM1092" s="219"/>
      <c r="FN1092" s="219"/>
      <c r="FO1092" s="219"/>
      <c r="FP1092" s="219"/>
      <c r="FQ1092" s="219"/>
      <c r="FR1092" s="219"/>
      <c r="FS1092" s="219"/>
      <c r="FT1092" s="219"/>
      <c r="FU1092" s="219"/>
      <c r="FV1092" s="219"/>
      <c r="FW1092" s="219"/>
      <c r="FX1092" s="219"/>
      <c r="FY1092" s="219"/>
      <c r="FZ1092" s="219"/>
      <c r="GA1092" s="219"/>
      <c r="GB1092" s="219"/>
      <c r="GC1092" s="219"/>
      <c r="GD1092" s="219"/>
      <c r="GE1092" s="219"/>
      <c r="GF1092" s="219"/>
      <c r="GG1092" s="219"/>
      <c r="GH1092" s="219"/>
      <c r="GI1092" s="219"/>
      <c r="GJ1092" s="219"/>
      <c r="GK1092" s="219"/>
      <c r="GL1092" s="219"/>
      <c r="GM1092" s="219"/>
      <c r="GN1092" s="219"/>
      <c r="GO1092" s="219"/>
      <c r="GP1092" s="219"/>
      <c r="GQ1092" s="219"/>
      <c r="GR1092" s="219"/>
      <c r="GS1092" s="219"/>
      <c r="GT1092" s="219"/>
      <c r="GU1092" s="219"/>
      <c r="GV1092" s="219"/>
      <c r="GW1092" s="219"/>
      <c r="GX1092" s="219"/>
      <c r="GY1092" s="219"/>
      <c r="GZ1092" s="219"/>
      <c r="HA1092" s="219"/>
      <c r="HB1092" s="219"/>
      <c r="HC1092" s="219"/>
      <c r="HD1092" s="219"/>
      <c r="HE1092" s="219"/>
      <c r="HF1092" s="219"/>
      <c r="HG1092" s="219"/>
      <c r="HH1092" s="219"/>
      <c r="HI1092" s="219"/>
      <c r="HJ1092" s="219"/>
      <c r="HK1092" s="219"/>
      <c r="HL1092" s="219"/>
      <c r="HM1092" s="219"/>
      <c r="HN1092" s="219"/>
      <c r="HO1092" s="219"/>
      <c r="HP1092" s="219"/>
      <c r="HQ1092" s="219"/>
      <c r="HR1092" s="219"/>
      <c r="HS1092" s="219"/>
      <c r="HT1092" s="219"/>
      <c r="HU1092" s="219"/>
      <c r="HV1092" s="219"/>
      <c r="HW1092" s="219"/>
      <c r="HX1092" s="219"/>
      <c r="HY1092" s="219"/>
      <c r="HZ1092" s="219"/>
      <c r="IA1092" s="219"/>
      <c r="IB1092" s="219"/>
      <c r="IC1092" s="219"/>
      <c r="ID1092" s="219"/>
      <c r="IE1092" s="219"/>
      <c r="IF1092" s="219"/>
    </row>
    <row r="1093" spans="1:258" s="223" customFormat="1" ht="12.95" customHeight="1">
      <c r="A1093" s="466" t="s">
        <v>980</v>
      </c>
      <c r="B1093" s="617"/>
      <c r="C1093" s="617"/>
      <c r="D1093" s="110">
        <v>230000659</v>
      </c>
      <c r="E1093" s="614" t="s">
        <v>4821</v>
      </c>
      <c r="F1093" s="617"/>
      <c r="G1093" s="617"/>
      <c r="H1093" s="741" t="s">
        <v>2981</v>
      </c>
      <c r="I1093" s="741" t="s">
        <v>2982</v>
      </c>
      <c r="J1093" s="741" t="s">
        <v>2983</v>
      </c>
      <c r="K1093" s="547" t="s">
        <v>104</v>
      </c>
      <c r="L1093" s="233"/>
      <c r="M1093" s="547" t="s">
        <v>121</v>
      </c>
      <c r="N1093" s="143" t="s">
        <v>83</v>
      </c>
      <c r="O1093" s="469" t="s">
        <v>107</v>
      </c>
      <c r="P1093" s="741" t="s">
        <v>108</v>
      </c>
      <c r="Q1093" s="469" t="s">
        <v>2140</v>
      </c>
      <c r="R1093" s="547" t="s">
        <v>110</v>
      </c>
      <c r="S1093" s="469" t="s">
        <v>107</v>
      </c>
      <c r="T1093" s="741" t="s">
        <v>122</v>
      </c>
      <c r="U1093" s="741" t="s">
        <v>112</v>
      </c>
      <c r="V1093" s="469">
        <v>60</v>
      </c>
      <c r="W1093" s="741" t="s">
        <v>113</v>
      </c>
      <c r="X1093" s="469"/>
      <c r="Y1093" s="469"/>
      <c r="Z1093" s="469"/>
      <c r="AA1093" s="547">
        <v>30</v>
      </c>
      <c r="AB1093" s="547">
        <v>60</v>
      </c>
      <c r="AC1093" s="547">
        <v>10</v>
      </c>
      <c r="AD1093" s="1055" t="s">
        <v>114</v>
      </c>
      <c r="AE1093" s="1050" t="s">
        <v>115</v>
      </c>
      <c r="AF1093" s="745">
        <v>2290</v>
      </c>
      <c r="AG1093" s="745">
        <v>897.75</v>
      </c>
      <c r="AH1093" s="1051">
        <v>2055847.5</v>
      </c>
      <c r="AI1093" s="1051">
        <f t="shared" si="67"/>
        <v>2302549.2000000002</v>
      </c>
      <c r="AJ1093" s="1052"/>
      <c r="AK1093" s="1053"/>
      <c r="AL1093" s="1053"/>
      <c r="AM1093" s="466" t="s">
        <v>116</v>
      </c>
      <c r="AN1093" s="741"/>
      <c r="AO1093" s="741"/>
      <c r="AP1093" s="741"/>
      <c r="AQ1093" s="741"/>
      <c r="AR1093" s="741" t="s">
        <v>2987</v>
      </c>
      <c r="AS1093" s="741"/>
      <c r="AT1093" s="741"/>
      <c r="AU1093" s="741"/>
      <c r="AV1093" s="741"/>
      <c r="AW1093" s="741"/>
      <c r="AX1093" s="741"/>
      <c r="AY1093" s="466" t="s">
        <v>105</v>
      </c>
      <c r="AZ1093" s="466" t="s">
        <v>4023</v>
      </c>
      <c r="BA1093" s="366"/>
      <c r="BB1093" s="366"/>
      <c r="BC1093" s="118" t="e">
        <f>VLOOKUP(#REF!,$E$13:$BD$2009,53,0)</f>
        <v>#REF!</v>
      </c>
      <c r="BD1093" s="785" t="e">
        <f>BC1093+0.5</f>
        <v>#REF!</v>
      </c>
    </row>
    <row r="1094" spans="1:258" s="216" customFormat="1" ht="13.15" customHeight="1">
      <c r="A1094" s="73" t="s">
        <v>980</v>
      </c>
      <c r="B1094" s="228"/>
      <c r="C1094" s="228"/>
      <c r="D1094" s="143">
        <v>230000751</v>
      </c>
      <c r="E1094" s="231" t="s">
        <v>1282</v>
      </c>
      <c r="F1094" s="233">
        <v>22100378</v>
      </c>
      <c r="G1094" s="59"/>
      <c r="H1094" s="189" t="s">
        <v>2981</v>
      </c>
      <c r="I1094" s="189" t="s">
        <v>2982</v>
      </c>
      <c r="J1094" s="189" t="s">
        <v>2983</v>
      </c>
      <c r="K1094" s="59" t="s">
        <v>104</v>
      </c>
      <c r="L1094" s="158"/>
      <c r="M1094" s="59" t="s">
        <v>121</v>
      </c>
      <c r="N1094" s="178" t="s">
        <v>83</v>
      </c>
      <c r="O1094" s="178" t="s">
        <v>107</v>
      </c>
      <c r="P1094" s="59" t="s">
        <v>108</v>
      </c>
      <c r="Q1094" s="178" t="s">
        <v>1094</v>
      </c>
      <c r="R1094" s="59" t="s">
        <v>110</v>
      </c>
      <c r="S1094" s="178" t="s">
        <v>107</v>
      </c>
      <c r="T1094" s="59" t="s">
        <v>122</v>
      </c>
      <c r="U1094" s="59" t="s">
        <v>112</v>
      </c>
      <c r="V1094" s="179">
        <v>60</v>
      </c>
      <c r="W1094" s="59" t="s">
        <v>113</v>
      </c>
      <c r="X1094" s="178"/>
      <c r="Y1094" s="178"/>
      <c r="Z1094" s="178"/>
      <c r="AA1094" s="180">
        <v>30</v>
      </c>
      <c r="AB1094" s="181">
        <v>60</v>
      </c>
      <c r="AC1094" s="181">
        <v>10</v>
      </c>
      <c r="AD1094" s="182" t="s">
        <v>114</v>
      </c>
      <c r="AE1094" s="183" t="s">
        <v>115</v>
      </c>
      <c r="AF1094" s="184">
        <v>552</v>
      </c>
      <c r="AG1094" s="185">
        <v>853.53</v>
      </c>
      <c r="AH1094" s="43">
        <v>0</v>
      </c>
      <c r="AI1094" s="44">
        <f t="shared" si="67"/>
        <v>0</v>
      </c>
      <c r="AJ1094" s="166"/>
      <c r="AK1094" s="166"/>
      <c r="AL1094" s="166"/>
      <c r="AM1094" s="51" t="s">
        <v>116</v>
      </c>
      <c r="AN1094" s="59"/>
      <c r="AO1094" s="59"/>
      <c r="AP1094" s="442"/>
      <c r="AQ1094" s="59"/>
      <c r="AR1094" s="59" t="s">
        <v>2988</v>
      </c>
      <c r="AS1094" s="59"/>
      <c r="AT1094" s="59"/>
      <c r="AU1094" s="59"/>
      <c r="AV1094" s="87"/>
      <c r="AW1094" s="87"/>
      <c r="AX1094" s="87"/>
      <c r="AY1094" s="87"/>
      <c r="AZ1094" s="88"/>
      <c r="BA1094" s="168"/>
      <c r="BB1094" s="168"/>
      <c r="BC1094" s="168"/>
      <c r="BD1094" s="49">
        <v>872</v>
      </c>
    </row>
    <row r="1095" spans="1:258" s="223" customFormat="1" ht="12.95" customHeight="1">
      <c r="A1095" s="35" t="s">
        <v>980</v>
      </c>
      <c r="B1095" s="293"/>
      <c r="C1095" s="293"/>
      <c r="D1095" s="36">
        <v>230000751</v>
      </c>
      <c r="E1095" s="38" t="s">
        <v>4743</v>
      </c>
      <c r="F1095" s="37"/>
      <c r="G1095" s="293"/>
      <c r="H1095" s="37" t="s">
        <v>2981</v>
      </c>
      <c r="I1095" s="37" t="s">
        <v>2982</v>
      </c>
      <c r="J1095" s="37" t="s">
        <v>2983</v>
      </c>
      <c r="K1095" s="37" t="s">
        <v>104</v>
      </c>
      <c r="L1095" s="464"/>
      <c r="M1095" s="37" t="s">
        <v>121</v>
      </c>
      <c r="N1095" s="39" t="s">
        <v>83</v>
      </c>
      <c r="O1095" s="39" t="s">
        <v>107</v>
      </c>
      <c r="P1095" s="37" t="s">
        <v>108</v>
      </c>
      <c r="Q1095" s="39" t="s">
        <v>1094</v>
      </c>
      <c r="R1095" s="37" t="s">
        <v>110</v>
      </c>
      <c r="S1095" s="39" t="s">
        <v>107</v>
      </c>
      <c r="T1095" s="37" t="s">
        <v>122</v>
      </c>
      <c r="U1095" s="37" t="s">
        <v>112</v>
      </c>
      <c r="V1095" s="39">
        <v>60</v>
      </c>
      <c r="W1095" s="37" t="s">
        <v>113</v>
      </c>
      <c r="X1095" s="39"/>
      <c r="Y1095" s="39"/>
      <c r="Z1095" s="39"/>
      <c r="AA1095" s="465">
        <v>30</v>
      </c>
      <c r="AB1095" s="37">
        <v>60</v>
      </c>
      <c r="AC1095" s="37">
        <v>10</v>
      </c>
      <c r="AD1095" s="42" t="s">
        <v>114</v>
      </c>
      <c r="AE1095" s="37" t="s">
        <v>115</v>
      </c>
      <c r="AF1095" s="42">
        <v>1700</v>
      </c>
      <c r="AG1095" s="50">
        <v>853.53</v>
      </c>
      <c r="AH1095" s="43">
        <v>0</v>
      </c>
      <c r="AI1095" s="44">
        <f t="shared" si="67"/>
        <v>0</v>
      </c>
      <c r="AJ1095" s="46"/>
      <c r="AK1095" s="45"/>
      <c r="AL1095" s="45"/>
      <c r="AM1095" s="35" t="s">
        <v>116</v>
      </c>
      <c r="AN1095" s="37"/>
      <c r="AO1095" s="37"/>
      <c r="AP1095" s="37"/>
      <c r="AQ1095" s="37"/>
      <c r="AR1095" s="37" t="s">
        <v>2988</v>
      </c>
      <c r="AS1095" s="37"/>
      <c r="AT1095" s="37"/>
      <c r="AU1095" s="37"/>
      <c r="AV1095" s="37"/>
      <c r="AW1095" s="37"/>
      <c r="AX1095" s="37"/>
      <c r="AY1095" s="35"/>
      <c r="AZ1095" s="35" t="s">
        <v>4023</v>
      </c>
      <c r="BA1095" s="346" t="s">
        <v>4028</v>
      </c>
      <c r="BB1095" s="346"/>
      <c r="BC1095" s="224"/>
      <c r="BD1095" s="49">
        <v>873</v>
      </c>
      <c r="BE1095" s="83"/>
      <c r="BF1095" s="83"/>
      <c r="BG1095" s="83"/>
      <c r="BH1095" s="83"/>
      <c r="BI1095" s="83"/>
      <c r="BJ1095" s="83"/>
      <c r="BK1095" s="83"/>
      <c r="BL1095" s="83"/>
      <c r="BM1095" s="83"/>
      <c r="BN1095" s="83"/>
      <c r="BO1095" s="83"/>
      <c r="BP1095" s="83"/>
      <c r="BQ1095" s="83"/>
      <c r="BR1095" s="83"/>
      <c r="BS1095" s="83"/>
      <c r="BT1095" s="83"/>
      <c r="BU1095" s="83"/>
      <c r="BV1095" s="83"/>
      <c r="BW1095" s="83"/>
      <c r="BX1095" s="83"/>
      <c r="BY1095" s="83"/>
      <c r="BZ1095" s="83"/>
      <c r="CA1095" s="83"/>
      <c r="CB1095" s="83"/>
      <c r="CC1095" s="83"/>
      <c r="CD1095" s="83"/>
      <c r="CE1095" s="83"/>
      <c r="CF1095" s="83"/>
      <c r="CG1095" s="83"/>
      <c r="CH1095" s="83"/>
      <c r="CI1095" s="83"/>
      <c r="CJ1095" s="83"/>
      <c r="CK1095" s="83"/>
      <c r="CL1095" s="83"/>
      <c r="CM1095" s="83"/>
      <c r="CN1095" s="83"/>
      <c r="CO1095" s="83"/>
      <c r="CP1095" s="83"/>
      <c r="CQ1095" s="83"/>
      <c r="CR1095" s="83"/>
      <c r="CS1095" s="83"/>
      <c r="CT1095" s="83"/>
      <c r="CU1095" s="83"/>
      <c r="CV1095" s="83"/>
      <c r="CW1095" s="83"/>
      <c r="CX1095" s="83"/>
      <c r="CY1095" s="83"/>
      <c r="CZ1095" s="83"/>
      <c r="DA1095" s="83"/>
      <c r="DB1095" s="83"/>
      <c r="DC1095" s="83"/>
      <c r="DD1095" s="83"/>
      <c r="DE1095" s="83"/>
      <c r="DF1095" s="83"/>
      <c r="DG1095" s="83"/>
      <c r="DH1095" s="83"/>
      <c r="DI1095" s="83"/>
      <c r="DJ1095" s="83"/>
      <c r="DK1095" s="83"/>
      <c r="DL1095" s="83"/>
      <c r="DM1095" s="83"/>
      <c r="DN1095" s="83"/>
      <c r="DO1095" s="83"/>
      <c r="DP1095" s="83"/>
      <c r="DQ1095" s="83"/>
      <c r="DR1095" s="83"/>
      <c r="DS1095" s="83"/>
      <c r="DT1095" s="83"/>
      <c r="DU1095" s="83"/>
      <c r="DV1095" s="83"/>
      <c r="DW1095" s="83"/>
      <c r="DX1095" s="83"/>
      <c r="DY1095" s="83"/>
      <c r="DZ1095" s="83"/>
      <c r="EA1095" s="83"/>
      <c r="EB1095" s="83"/>
      <c r="EC1095" s="83"/>
      <c r="ED1095" s="83"/>
      <c r="EE1095" s="83"/>
      <c r="EF1095" s="83"/>
      <c r="EG1095" s="83"/>
      <c r="EH1095" s="83"/>
      <c r="EI1095" s="83"/>
      <c r="EJ1095" s="83"/>
      <c r="EK1095" s="83"/>
      <c r="EL1095" s="83"/>
      <c r="EM1095" s="83"/>
      <c r="EN1095" s="83"/>
      <c r="EO1095" s="83"/>
      <c r="EP1095" s="83"/>
      <c r="EQ1095" s="83"/>
      <c r="ER1095" s="83"/>
      <c r="ES1095" s="83"/>
      <c r="ET1095" s="83"/>
      <c r="EU1095" s="83"/>
      <c r="EV1095" s="83"/>
      <c r="EW1095" s="83"/>
      <c r="EX1095" s="83"/>
      <c r="EY1095" s="83"/>
      <c r="EZ1095" s="83"/>
      <c r="FA1095" s="83"/>
      <c r="FB1095" s="83"/>
      <c r="FC1095" s="83"/>
      <c r="FD1095" s="83"/>
      <c r="FE1095" s="83"/>
      <c r="FF1095" s="83"/>
      <c r="FG1095" s="83"/>
      <c r="FH1095" s="83"/>
      <c r="FI1095" s="83"/>
      <c r="FJ1095" s="83"/>
      <c r="FK1095" s="83"/>
      <c r="FL1095" s="83"/>
      <c r="FM1095" s="83"/>
      <c r="FN1095" s="83"/>
      <c r="FO1095" s="83"/>
      <c r="FP1095" s="83"/>
      <c r="FQ1095" s="83"/>
      <c r="FR1095" s="83"/>
      <c r="FS1095" s="83"/>
      <c r="FT1095" s="83"/>
      <c r="FU1095" s="83"/>
      <c r="FV1095" s="83"/>
      <c r="FW1095" s="83"/>
      <c r="FX1095" s="83"/>
      <c r="FY1095" s="83"/>
      <c r="FZ1095" s="83"/>
      <c r="GA1095" s="83"/>
      <c r="GB1095" s="83"/>
      <c r="GC1095" s="83"/>
      <c r="GD1095" s="83"/>
      <c r="GE1095" s="83"/>
      <c r="GF1095" s="83"/>
      <c r="GG1095" s="83"/>
      <c r="GH1095" s="83"/>
      <c r="GI1095" s="83"/>
      <c r="GJ1095" s="83"/>
      <c r="GK1095" s="83"/>
      <c r="GL1095" s="83"/>
      <c r="GM1095" s="83"/>
      <c r="GN1095" s="83"/>
      <c r="GO1095" s="83"/>
      <c r="GP1095" s="83"/>
      <c r="GQ1095" s="83"/>
      <c r="GR1095" s="83"/>
      <c r="GS1095" s="83"/>
      <c r="GT1095" s="83"/>
      <c r="GU1095" s="83"/>
      <c r="GV1095" s="83"/>
      <c r="GW1095" s="83"/>
      <c r="GX1095" s="83"/>
      <c r="GY1095" s="83"/>
      <c r="GZ1095" s="83"/>
      <c r="HA1095" s="83"/>
      <c r="HB1095" s="83"/>
      <c r="HC1095" s="83"/>
      <c r="HD1095" s="83"/>
      <c r="HE1095" s="83"/>
      <c r="HF1095" s="83"/>
      <c r="HG1095" s="83"/>
      <c r="HH1095" s="83"/>
      <c r="HI1095" s="83"/>
      <c r="HJ1095" s="83"/>
      <c r="HK1095" s="83"/>
      <c r="HL1095" s="83"/>
      <c r="HM1095" s="83"/>
      <c r="HN1095" s="83"/>
      <c r="HO1095" s="83"/>
      <c r="HP1095" s="83"/>
      <c r="HQ1095" s="83"/>
      <c r="HR1095" s="83"/>
      <c r="HS1095" s="83"/>
      <c r="HT1095" s="83"/>
      <c r="HU1095" s="83"/>
      <c r="HV1095" s="83"/>
      <c r="HW1095" s="83"/>
      <c r="HX1095" s="83"/>
      <c r="HY1095" s="83"/>
      <c r="HZ1095" s="83"/>
      <c r="IA1095" s="83"/>
      <c r="IB1095" s="83"/>
      <c r="IC1095" s="83"/>
      <c r="ID1095" s="83"/>
      <c r="IE1095" s="83"/>
      <c r="IF1095" s="83"/>
      <c r="IG1095" s="83"/>
      <c r="IH1095" s="83"/>
      <c r="II1095" s="83"/>
      <c r="IJ1095" s="83"/>
      <c r="IK1095" s="83"/>
      <c r="IL1095" s="83"/>
      <c r="IM1095" s="83"/>
      <c r="IN1095" s="83"/>
      <c r="IO1095" s="83"/>
      <c r="IP1095" s="83"/>
      <c r="IQ1095" s="83"/>
      <c r="IR1095" s="83"/>
      <c r="IS1095" s="83"/>
      <c r="IT1095" s="83"/>
      <c r="IU1095" s="83"/>
      <c r="IV1095" s="83"/>
      <c r="IW1095" s="83"/>
      <c r="IX1095" s="1"/>
    </row>
    <row r="1096" spans="1:258" ht="12.95" customHeight="1">
      <c r="A1096" s="466" t="s">
        <v>980</v>
      </c>
      <c r="B1096" s="617"/>
      <c r="C1096" s="617"/>
      <c r="D1096" s="110">
        <v>230000751</v>
      </c>
      <c r="E1096" s="614" t="s">
        <v>4822</v>
      </c>
      <c r="F1096" s="617"/>
      <c r="G1096" s="1126"/>
      <c r="H1096" s="741" t="s">
        <v>2981</v>
      </c>
      <c r="I1096" s="741" t="s">
        <v>2982</v>
      </c>
      <c r="J1096" s="741" t="s">
        <v>2983</v>
      </c>
      <c r="K1096" s="1132" t="s">
        <v>104</v>
      </c>
      <c r="L1096" s="233"/>
      <c r="M1096" s="547" t="s">
        <v>121</v>
      </c>
      <c r="N1096" s="143" t="s">
        <v>83</v>
      </c>
      <c r="O1096" s="469" t="s">
        <v>107</v>
      </c>
      <c r="P1096" s="741" t="s">
        <v>108</v>
      </c>
      <c r="Q1096" s="469" t="s">
        <v>2140</v>
      </c>
      <c r="R1096" s="547" t="s">
        <v>110</v>
      </c>
      <c r="S1096" s="469" t="s">
        <v>107</v>
      </c>
      <c r="T1096" s="741" t="s">
        <v>122</v>
      </c>
      <c r="U1096" s="741" t="s">
        <v>112</v>
      </c>
      <c r="V1096" s="469">
        <v>60</v>
      </c>
      <c r="W1096" s="741" t="s">
        <v>113</v>
      </c>
      <c r="X1096" s="469"/>
      <c r="Y1096" s="469"/>
      <c r="Z1096" s="469"/>
      <c r="AA1096" s="547">
        <v>30</v>
      </c>
      <c r="AB1096" s="547">
        <v>60</v>
      </c>
      <c r="AC1096" s="547">
        <v>10</v>
      </c>
      <c r="AD1096" s="1055" t="s">
        <v>114</v>
      </c>
      <c r="AE1096" s="1050" t="s">
        <v>115</v>
      </c>
      <c r="AF1096" s="745">
        <v>2070</v>
      </c>
      <c r="AG1096" s="745">
        <v>853.53</v>
      </c>
      <c r="AH1096" s="1051">
        <v>1766807.0999999999</v>
      </c>
      <c r="AI1096" s="1051">
        <f t="shared" si="67"/>
        <v>1978823.952</v>
      </c>
      <c r="AJ1096" s="1052"/>
      <c r="AK1096" s="1053"/>
      <c r="AL1096" s="1053"/>
      <c r="AM1096" s="466" t="s">
        <v>116</v>
      </c>
      <c r="AN1096" s="1079"/>
      <c r="AO1096" s="741"/>
      <c r="AP1096" s="741"/>
      <c r="AQ1096" s="741"/>
      <c r="AR1096" s="741" t="s">
        <v>2988</v>
      </c>
      <c r="AS1096" s="741"/>
      <c r="AT1096" s="741"/>
      <c r="AU1096" s="741"/>
      <c r="AV1096" s="741"/>
      <c r="AW1096" s="741"/>
      <c r="AX1096" s="741"/>
      <c r="AY1096" s="466" t="s">
        <v>105</v>
      </c>
      <c r="AZ1096" s="455" t="s">
        <v>4023</v>
      </c>
      <c r="BA1096" s="366"/>
      <c r="BB1096" s="366"/>
      <c r="BC1096" s="118" t="e">
        <f>VLOOKUP(#REF!,$E$13:$BD$2009,53,0)</f>
        <v>#REF!</v>
      </c>
      <c r="BD1096" s="785" t="e">
        <f>BC1096+0.5</f>
        <v>#REF!</v>
      </c>
      <c r="BE1096" s="83"/>
      <c r="BF1096" s="83"/>
      <c r="BG1096" s="83"/>
      <c r="BH1096" s="83"/>
      <c r="BI1096" s="83"/>
      <c r="BJ1096" s="83"/>
      <c r="BK1096" s="83"/>
      <c r="BL1096" s="83"/>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3"/>
      <c r="DU1096" s="83"/>
      <c r="DV1096" s="83"/>
      <c r="DW1096" s="83"/>
      <c r="DX1096" s="83"/>
      <c r="DY1096" s="83"/>
      <c r="DZ1096" s="83"/>
      <c r="EA1096" s="83"/>
      <c r="EB1096" s="83"/>
      <c r="EC1096" s="83"/>
      <c r="ED1096" s="83"/>
      <c r="EE1096" s="83"/>
      <c r="EF1096" s="83"/>
      <c r="EG1096" s="83"/>
      <c r="EH1096" s="83"/>
      <c r="EI1096" s="83"/>
      <c r="EJ1096" s="83"/>
      <c r="EK1096" s="8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83"/>
      <c r="FL1096" s="83"/>
      <c r="FM1096" s="83"/>
      <c r="FN1096" s="83"/>
      <c r="FO1096" s="83"/>
      <c r="FP1096" s="83"/>
      <c r="FQ1096" s="83"/>
      <c r="FR1096" s="83"/>
      <c r="FS1096" s="83"/>
      <c r="FT1096" s="83"/>
      <c r="FU1096" s="83"/>
      <c r="FV1096" s="83"/>
      <c r="FW1096" s="83"/>
      <c r="FX1096" s="83"/>
      <c r="FY1096" s="83"/>
      <c r="FZ1096" s="83"/>
      <c r="GA1096" s="83"/>
      <c r="GB1096" s="83"/>
      <c r="GC1096" s="83"/>
      <c r="GD1096" s="83"/>
      <c r="GE1096" s="83"/>
      <c r="GF1096" s="83"/>
      <c r="GG1096" s="83"/>
      <c r="GH1096" s="83"/>
      <c r="GI1096" s="83"/>
      <c r="GJ1096" s="83"/>
      <c r="GK1096" s="83"/>
      <c r="GL1096" s="83"/>
      <c r="GM1096" s="83"/>
      <c r="GN1096" s="83"/>
      <c r="GO1096" s="83"/>
      <c r="GP1096" s="83"/>
      <c r="GQ1096" s="83"/>
      <c r="GR1096" s="83"/>
      <c r="GS1096" s="83"/>
      <c r="GT1096" s="83"/>
      <c r="GU1096" s="83"/>
      <c r="GV1096" s="83"/>
      <c r="GW1096" s="83"/>
      <c r="GX1096" s="83"/>
      <c r="GY1096" s="83"/>
      <c r="GZ1096" s="83"/>
      <c r="HA1096" s="83"/>
      <c r="HB1096" s="83"/>
      <c r="HC1096" s="83"/>
      <c r="HD1096" s="83"/>
      <c r="HE1096" s="83"/>
      <c r="HF1096" s="83"/>
      <c r="HG1096" s="83"/>
      <c r="HH1096" s="83"/>
      <c r="HI1096" s="83"/>
      <c r="HJ1096" s="83"/>
      <c r="HK1096" s="83"/>
      <c r="HL1096" s="83"/>
      <c r="HM1096" s="83"/>
      <c r="HN1096" s="83"/>
      <c r="HO1096" s="83"/>
      <c r="HP1096" s="83"/>
      <c r="HQ1096" s="83"/>
      <c r="HR1096" s="83"/>
      <c r="HS1096" s="83"/>
      <c r="HT1096" s="83"/>
      <c r="HU1096" s="83"/>
      <c r="HV1096" s="83"/>
      <c r="HW1096" s="83"/>
      <c r="HX1096" s="83"/>
      <c r="HY1096" s="83"/>
      <c r="HZ1096" s="83"/>
      <c r="IA1096" s="83"/>
      <c r="IB1096" s="83"/>
      <c r="IC1096" s="83"/>
      <c r="ID1096" s="83"/>
      <c r="IE1096" s="83"/>
      <c r="IF1096" s="83"/>
      <c r="IG1096" s="83"/>
      <c r="IH1096" s="83"/>
      <c r="II1096" s="83"/>
      <c r="IJ1096" s="83"/>
      <c r="IK1096" s="83"/>
      <c r="IL1096" s="83"/>
      <c r="IM1096" s="83"/>
      <c r="IN1096" s="83"/>
      <c r="IO1096" s="83"/>
      <c r="IP1096" s="83"/>
      <c r="IQ1096" s="83"/>
      <c r="IR1096" s="83"/>
      <c r="IS1096" s="83"/>
      <c r="IT1096" s="83"/>
      <c r="IU1096" s="83"/>
      <c r="IV1096" s="83"/>
      <c r="IW1096" s="83"/>
    </row>
    <row r="1097" spans="1:258" ht="12.95" customHeight="1">
      <c r="A1097" s="73" t="s">
        <v>980</v>
      </c>
      <c r="B1097" s="228"/>
      <c r="C1097" s="228"/>
      <c r="D1097" s="143">
        <v>230000760</v>
      </c>
      <c r="E1097" s="231" t="s">
        <v>1284</v>
      </c>
      <c r="F1097" s="233">
        <v>22100379</v>
      </c>
      <c r="G1097" s="59"/>
      <c r="H1097" s="59" t="s">
        <v>2981</v>
      </c>
      <c r="I1097" s="59" t="s">
        <v>2982</v>
      </c>
      <c r="J1097" s="59" t="s">
        <v>2983</v>
      </c>
      <c r="K1097" s="59" t="s">
        <v>104</v>
      </c>
      <c r="L1097" s="158"/>
      <c r="M1097" s="59" t="s">
        <v>121</v>
      </c>
      <c r="N1097" s="178" t="s">
        <v>83</v>
      </c>
      <c r="O1097" s="178" t="s">
        <v>107</v>
      </c>
      <c r="P1097" s="59" t="s">
        <v>108</v>
      </c>
      <c r="Q1097" s="178" t="s">
        <v>1094</v>
      </c>
      <c r="R1097" s="59" t="s">
        <v>110</v>
      </c>
      <c r="S1097" s="178" t="s">
        <v>107</v>
      </c>
      <c r="T1097" s="59" t="s">
        <v>122</v>
      </c>
      <c r="U1097" s="59" t="s">
        <v>112</v>
      </c>
      <c r="V1097" s="179">
        <v>60</v>
      </c>
      <c r="W1097" s="59" t="s">
        <v>113</v>
      </c>
      <c r="X1097" s="178"/>
      <c r="Y1097" s="178"/>
      <c r="Z1097" s="178"/>
      <c r="AA1097" s="180">
        <v>30</v>
      </c>
      <c r="AB1097" s="181">
        <v>60</v>
      </c>
      <c r="AC1097" s="181">
        <v>10</v>
      </c>
      <c r="AD1097" s="182" t="s">
        <v>114</v>
      </c>
      <c r="AE1097" s="183" t="s">
        <v>115</v>
      </c>
      <c r="AF1097" s="184">
        <v>600</v>
      </c>
      <c r="AG1097" s="185">
        <v>870</v>
      </c>
      <c r="AH1097" s="43">
        <v>0</v>
      </c>
      <c r="AI1097" s="44">
        <f t="shared" si="67"/>
        <v>0</v>
      </c>
      <c r="AJ1097" s="166"/>
      <c r="AK1097" s="166"/>
      <c r="AL1097" s="166"/>
      <c r="AM1097" s="51" t="s">
        <v>116</v>
      </c>
      <c r="AN1097" s="59"/>
      <c r="AO1097" s="59"/>
      <c r="AP1097" s="59"/>
      <c r="AQ1097" s="59"/>
      <c r="AR1097" s="59" t="s">
        <v>2989</v>
      </c>
      <c r="AS1097" s="59"/>
      <c r="AT1097" s="59"/>
      <c r="AU1097" s="59"/>
      <c r="AV1097" s="87"/>
      <c r="AW1097" s="87"/>
      <c r="AX1097" s="87"/>
      <c r="AY1097" s="87"/>
      <c r="AZ1097" s="450"/>
      <c r="BA1097" s="450"/>
      <c r="BB1097" s="168"/>
      <c r="BC1097" s="168"/>
      <c r="BD1097" s="49">
        <v>874</v>
      </c>
      <c r="BE1097" s="140"/>
      <c r="BF1097" s="140"/>
      <c r="BG1097" s="140"/>
      <c r="BH1097" s="140"/>
      <c r="BI1097" s="140"/>
      <c r="BJ1097" s="140"/>
      <c r="BK1097" s="140"/>
      <c r="BL1097" s="140"/>
      <c r="BM1097" s="140"/>
      <c r="BN1097" s="140"/>
      <c r="BO1097" s="140"/>
      <c r="BP1097" s="140"/>
      <c r="BQ1097" s="140"/>
      <c r="BR1097" s="140"/>
      <c r="BS1097" s="140"/>
      <c r="BT1097" s="140"/>
      <c r="BU1097" s="140"/>
      <c r="BV1097" s="140"/>
      <c r="BW1097" s="140"/>
      <c r="BX1097" s="140"/>
      <c r="BY1097" s="140"/>
      <c r="BZ1097" s="140"/>
      <c r="CA1097" s="140"/>
      <c r="CB1097" s="140"/>
      <c r="CC1097" s="140"/>
      <c r="CD1097" s="140"/>
      <c r="CE1097" s="140"/>
      <c r="CF1097" s="140"/>
      <c r="CG1097" s="140"/>
      <c r="CH1097" s="140"/>
      <c r="CI1097" s="140"/>
      <c r="CJ1097" s="140"/>
      <c r="CK1097" s="140"/>
      <c r="CL1097" s="140"/>
      <c r="CM1097" s="140"/>
      <c r="CN1097" s="140"/>
      <c r="CO1097" s="140"/>
      <c r="CP1097" s="140"/>
      <c r="CQ1097" s="140"/>
      <c r="CR1097" s="140"/>
      <c r="CS1097" s="140"/>
      <c r="CT1097" s="140"/>
      <c r="CU1097" s="140"/>
      <c r="CV1097" s="140"/>
      <c r="CW1097" s="140"/>
      <c r="CX1097" s="140"/>
      <c r="CY1097" s="140"/>
      <c r="CZ1097" s="140"/>
      <c r="DA1097" s="140"/>
      <c r="DB1097" s="140"/>
      <c r="DC1097" s="140"/>
      <c r="DD1097" s="140"/>
      <c r="DE1097" s="140"/>
      <c r="DF1097" s="140"/>
      <c r="DG1097" s="140"/>
      <c r="DH1097" s="140"/>
      <c r="DI1097" s="140"/>
      <c r="DJ1097" s="140"/>
      <c r="DK1097" s="140"/>
      <c r="DL1097" s="140"/>
      <c r="DM1097" s="140"/>
      <c r="DN1097" s="140"/>
      <c r="DO1097" s="140"/>
      <c r="DP1097" s="140"/>
      <c r="DQ1097" s="140"/>
      <c r="DR1097" s="140"/>
      <c r="DS1097" s="140"/>
      <c r="DT1097" s="140"/>
      <c r="DU1097" s="140"/>
      <c r="DV1097" s="140"/>
      <c r="DW1097" s="140"/>
      <c r="DX1097" s="140"/>
      <c r="DY1097" s="140"/>
      <c r="DZ1097" s="140"/>
      <c r="EA1097" s="140"/>
      <c r="EB1097" s="140"/>
      <c r="EC1097" s="140"/>
      <c r="ED1097" s="140"/>
      <c r="EE1097" s="140"/>
      <c r="EF1097" s="140"/>
      <c r="EG1097" s="140"/>
      <c r="EH1097" s="140"/>
      <c r="EI1097" s="140"/>
      <c r="EJ1097" s="140"/>
      <c r="EK1097" s="140"/>
      <c r="EL1097" s="140"/>
      <c r="EM1097" s="140"/>
      <c r="EN1097" s="140"/>
      <c r="EO1097" s="140"/>
      <c r="EP1097" s="140"/>
      <c r="EQ1097" s="140"/>
      <c r="ER1097" s="140"/>
      <c r="ES1097" s="140"/>
      <c r="ET1097" s="140"/>
      <c r="EU1097" s="140"/>
      <c r="EV1097" s="140"/>
      <c r="EW1097" s="140"/>
      <c r="EX1097" s="140"/>
      <c r="EY1097" s="140"/>
      <c r="EZ1097" s="140"/>
      <c r="FA1097" s="140"/>
      <c r="FB1097" s="140"/>
      <c r="FC1097" s="140"/>
      <c r="FD1097" s="140"/>
      <c r="FE1097" s="140"/>
      <c r="FF1097" s="140"/>
      <c r="FG1097" s="140"/>
      <c r="FH1097" s="140"/>
      <c r="FI1097" s="140"/>
      <c r="FJ1097" s="140"/>
      <c r="FK1097" s="140"/>
      <c r="FL1097" s="140"/>
      <c r="FM1097" s="140"/>
      <c r="FN1097" s="140"/>
      <c r="FO1097" s="140"/>
      <c r="FP1097" s="140"/>
      <c r="FQ1097" s="140"/>
      <c r="FR1097" s="140"/>
      <c r="FS1097" s="140"/>
      <c r="FT1097" s="140"/>
      <c r="FU1097" s="140"/>
      <c r="FV1097" s="140"/>
      <c r="FW1097" s="140"/>
      <c r="FX1097" s="140"/>
      <c r="FY1097" s="140"/>
      <c r="FZ1097" s="140"/>
      <c r="GA1097" s="140"/>
      <c r="GB1097" s="140"/>
      <c r="GC1097" s="140"/>
      <c r="GD1097" s="140"/>
      <c r="GE1097" s="140"/>
      <c r="GF1097" s="140"/>
      <c r="GG1097" s="140"/>
      <c r="GH1097" s="140"/>
      <c r="GI1097" s="140"/>
      <c r="GJ1097" s="140"/>
      <c r="GK1097" s="140"/>
      <c r="GL1097" s="140"/>
      <c r="GM1097" s="140"/>
      <c r="GN1097" s="140"/>
      <c r="GO1097" s="140"/>
      <c r="GP1097" s="140"/>
      <c r="GQ1097" s="140"/>
      <c r="GR1097" s="140"/>
      <c r="GS1097" s="140"/>
      <c r="GT1097" s="140"/>
      <c r="GU1097" s="140"/>
      <c r="GV1097" s="140"/>
      <c r="GW1097" s="140"/>
      <c r="GX1097" s="140"/>
      <c r="GY1097" s="140"/>
      <c r="GZ1097" s="140"/>
      <c r="HA1097" s="140"/>
      <c r="HB1097" s="140"/>
      <c r="HC1097" s="140"/>
      <c r="HD1097" s="140"/>
      <c r="HE1097" s="140"/>
      <c r="HF1097" s="140"/>
      <c r="HG1097" s="140"/>
      <c r="HH1097" s="140"/>
      <c r="HI1097" s="140"/>
      <c r="HJ1097" s="140"/>
      <c r="HK1097" s="140"/>
      <c r="HL1097" s="140"/>
      <c r="HM1097" s="140"/>
      <c r="HN1097" s="140"/>
      <c r="HO1097" s="140"/>
      <c r="HP1097" s="140"/>
      <c r="HQ1097" s="140"/>
      <c r="HR1097" s="140"/>
      <c r="HS1097" s="140"/>
      <c r="HT1097" s="140"/>
      <c r="HU1097" s="140"/>
      <c r="HV1097" s="140"/>
      <c r="HW1097" s="140"/>
      <c r="HX1097" s="140"/>
      <c r="HY1097" s="140"/>
      <c r="HZ1097" s="140"/>
      <c r="IA1097" s="140"/>
      <c r="IB1097" s="140"/>
      <c r="IC1097" s="140"/>
      <c r="ID1097" s="140"/>
      <c r="IE1097" s="140"/>
      <c r="IF1097" s="140"/>
      <c r="IG1097" s="140"/>
      <c r="IH1097" s="140"/>
      <c r="II1097" s="140"/>
      <c r="IJ1097" s="140"/>
      <c r="IK1097" s="140"/>
      <c r="IL1097" s="140"/>
      <c r="IM1097" s="140"/>
      <c r="IN1097" s="140"/>
      <c r="IO1097" s="140"/>
      <c r="IP1097" s="140"/>
      <c r="IQ1097" s="140"/>
      <c r="IR1097" s="140"/>
      <c r="IS1097" s="140"/>
      <c r="IT1097" s="140"/>
      <c r="IU1097" s="140"/>
      <c r="IV1097" s="140"/>
      <c r="IW1097" s="140"/>
    </row>
    <row r="1098" spans="1:258" ht="12.95" customHeight="1">
      <c r="A1098" s="35" t="s">
        <v>980</v>
      </c>
      <c r="B1098" s="293"/>
      <c r="C1098" s="293"/>
      <c r="D1098" s="36">
        <v>230000760</v>
      </c>
      <c r="E1098" s="38" t="s">
        <v>4744</v>
      </c>
      <c r="F1098" s="37"/>
      <c r="G1098" s="493"/>
      <c r="H1098" s="37" t="s">
        <v>2981</v>
      </c>
      <c r="I1098" s="246" t="s">
        <v>2982</v>
      </c>
      <c r="J1098" s="37" t="s">
        <v>2983</v>
      </c>
      <c r="K1098" s="37" t="s">
        <v>104</v>
      </c>
      <c r="L1098" s="464"/>
      <c r="M1098" s="37" t="s">
        <v>121</v>
      </c>
      <c r="N1098" s="39" t="s">
        <v>83</v>
      </c>
      <c r="O1098" s="39" t="s">
        <v>107</v>
      </c>
      <c r="P1098" s="37" t="s">
        <v>108</v>
      </c>
      <c r="Q1098" s="39" t="s">
        <v>1094</v>
      </c>
      <c r="R1098" s="37" t="s">
        <v>110</v>
      </c>
      <c r="S1098" s="39" t="s">
        <v>107</v>
      </c>
      <c r="T1098" s="37" t="s">
        <v>122</v>
      </c>
      <c r="U1098" s="37" t="s">
        <v>112</v>
      </c>
      <c r="V1098" s="39">
        <v>60</v>
      </c>
      <c r="W1098" s="37" t="s">
        <v>113</v>
      </c>
      <c r="X1098" s="39"/>
      <c r="Y1098" s="39"/>
      <c r="Z1098" s="39"/>
      <c r="AA1098" s="465">
        <v>30</v>
      </c>
      <c r="AB1098" s="37">
        <v>60</v>
      </c>
      <c r="AC1098" s="37">
        <v>10</v>
      </c>
      <c r="AD1098" s="42" t="s">
        <v>114</v>
      </c>
      <c r="AE1098" s="37" t="s">
        <v>115</v>
      </c>
      <c r="AF1098" s="42">
        <v>1600</v>
      </c>
      <c r="AG1098" s="50">
        <v>870</v>
      </c>
      <c r="AH1098" s="43">
        <v>0</v>
      </c>
      <c r="AI1098" s="44">
        <f t="shared" si="67"/>
        <v>0</v>
      </c>
      <c r="AJ1098" s="46"/>
      <c r="AK1098" s="45"/>
      <c r="AL1098" s="45"/>
      <c r="AM1098" s="35" t="s">
        <v>116</v>
      </c>
      <c r="AN1098" s="37"/>
      <c r="AO1098" s="37"/>
      <c r="AP1098" s="37"/>
      <c r="AQ1098" s="37"/>
      <c r="AR1098" s="37" t="s">
        <v>2989</v>
      </c>
      <c r="AS1098" s="37"/>
      <c r="AT1098" s="37"/>
      <c r="AU1098" s="37"/>
      <c r="AV1098" s="37"/>
      <c r="AW1098" s="37"/>
      <c r="AX1098" s="37"/>
      <c r="AY1098" s="35"/>
      <c r="AZ1098" s="346" t="s">
        <v>4023</v>
      </c>
      <c r="BA1098" s="346" t="s">
        <v>4029</v>
      </c>
      <c r="BB1098" s="346"/>
      <c r="BC1098" s="224"/>
      <c r="BD1098" s="49">
        <v>875</v>
      </c>
    </row>
    <row r="1099" spans="1:258" ht="12.95" customHeight="1">
      <c r="A1099" s="466" t="s">
        <v>980</v>
      </c>
      <c r="B1099" s="617"/>
      <c r="C1099" s="617"/>
      <c r="D1099" s="110">
        <v>230000760</v>
      </c>
      <c r="E1099" s="614" t="s">
        <v>4823</v>
      </c>
      <c r="F1099" s="617"/>
      <c r="G1099" s="1126"/>
      <c r="H1099" s="741" t="s">
        <v>2981</v>
      </c>
      <c r="I1099" s="1122" t="s">
        <v>2982</v>
      </c>
      <c r="J1099" s="741" t="s">
        <v>2983</v>
      </c>
      <c r="K1099" s="547" t="s">
        <v>104</v>
      </c>
      <c r="L1099" s="233"/>
      <c r="M1099" s="547" t="s">
        <v>121</v>
      </c>
      <c r="N1099" s="143" t="s">
        <v>83</v>
      </c>
      <c r="O1099" s="469" t="s">
        <v>107</v>
      </c>
      <c r="P1099" s="741" t="s">
        <v>108</v>
      </c>
      <c r="Q1099" s="469" t="s">
        <v>2140</v>
      </c>
      <c r="R1099" s="547" t="s">
        <v>110</v>
      </c>
      <c r="S1099" s="469" t="s">
        <v>107</v>
      </c>
      <c r="T1099" s="741" t="s">
        <v>122</v>
      </c>
      <c r="U1099" s="741" t="s">
        <v>112</v>
      </c>
      <c r="V1099" s="469">
        <v>60</v>
      </c>
      <c r="W1099" s="741" t="s">
        <v>113</v>
      </c>
      <c r="X1099" s="469"/>
      <c r="Y1099" s="469"/>
      <c r="Z1099" s="469"/>
      <c r="AA1099" s="547">
        <v>30</v>
      </c>
      <c r="AB1099" s="547">
        <v>60</v>
      </c>
      <c r="AC1099" s="547">
        <v>10</v>
      </c>
      <c r="AD1099" s="1055" t="s">
        <v>114</v>
      </c>
      <c r="AE1099" s="1050" t="s">
        <v>115</v>
      </c>
      <c r="AF1099" s="745">
        <v>1895</v>
      </c>
      <c r="AG1099" s="745">
        <v>870</v>
      </c>
      <c r="AH1099" s="1051">
        <v>1648650</v>
      </c>
      <c r="AI1099" s="1051">
        <f t="shared" si="67"/>
        <v>1846488.0000000002</v>
      </c>
      <c r="AJ1099" s="1052"/>
      <c r="AK1099" s="1053"/>
      <c r="AL1099" s="1053"/>
      <c r="AM1099" s="466" t="s">
        <v>116</v>
      </c>
      <c r="AN1099" s="741"/>
      <c r="AO1099" s="741"/>
      <c r="AP1099" s="741"/>
      <c r="AQ1099" s="741"/>
      <c r="AR1099" s="741" t="s">
        <v>2989</v>
      </c>
      <c r="AS1099" s="741"/>
      <c r="AT1099" s="741"/>
      <c r="AU1099" s="741"/>
      <c r="AV1099" s="741"/>
      <c r="AW1099" s="741"/>
      <c r="AX1099" s="741"/>
      <c r="AY1099" s="466" t="s">
        <v>105</v>
      </c>
      <c r="AZ1099" s="455" t="s">
        <v>4023</v>
      </c>
      <c r="BA1099" s="366"/>
      <c r="BB1099" s="366"/>
      <c r="BC1099" s="118" t="e">
        <f>VLOOKUP(#REF!,$E$13:$BD$2009,53,0)</f>
        <v>#REF!</v>
      </c>
      <c r="BD1099" s="785" t="e">
        <f>BC1099+0.5</f>
        <v>#REF!</v>
      </c>
    </row>
    <row r="1100" spans="1:258" ht="12.95" customHeight="1">
      <c r="A1100" s="146" t="s">
        <v>980</v>
      </c>
      <c r="B1100" s="792"/>
      <c r="C1100" s="792"/>
      <c r="D1100" s="800">
        <v>230000060</v>
      </c>
      <c r="E1100" s="809" t="s">
        <v>1285</v>
      </c>
      <c r="F1100" s="829">
        <v>22100373</v>
      </c>
      <c r="G1100" s="442"/>
      <c r="H1100" s="442" t="s">
        <v>2981</v>
      </c>
      <c r="I1100" s="442" t="s">
        <v>2982</v>
      </c>
      <c r="J1100" s="442" t="s">
        <v>2983</v>
      </c>
      <c r="K1100" s="442" t="s">
        <v>104</v>
      </c>
      <c r="L1100" s="651"/>
      <c r="M1100" s="442" t="s">
        <v>121</v>
      </c>
      <c r="N1100" s="860" t="s">
        <v>83</v>
      </c>
      <c r="O1100" s="860" t="s">
        <v>107</v>
      </c>
      <c r="P1100" s="442" t="s">
        <v>108</v>
      </c>
      <c r="Q1100" s="860" t="s">
        <v>1094</v>
      </c>
      <c r="R1100" s="442" t="s">
        <v>110</v>
      </c>
      <c r="S1100" s="860" t="s">
        <v>107</v>
      </c>
      <c r="T1100" s="442" t="s">
        <v>122</v>
      </c>
      <c r="U1100" s="442" t="s">
        <v>112</v>
      </c>
      <c r="V1100" s="886">
        <v>60</v>
      </c>
      <c r="W1100" s="442" t="s">
        <v>113</v>
      </c>
      <c r="X1100" s="860"/>
      <c r="Y1100" s="860"/>
      <c r="Z1100" s="860"/>
      <c r="AA1100" s="898">
        <v>30</v>
      </c>
      <c r="AB1100" s="918">
        <v>60</v>
      </c>
      <c r="AC1100" s="918">
        <v>10</v>
      </c>
      <c r="AD1100" s="926" t="s">
        <v>114</v>
      </c>
      <c r="AE1100" s="934" t="s">
        <v>115</v>
      </c>
      <c r="AF1100" s="936">
        <v>1215</v>
      </c>
      <c r="AG1100" s="945">
        <v>800</v>
      </c>
      <c r="AH1100" s="953">
        <v>0</v>
      </c>
      <c r="AI1100" s="690">
        <f t="shared" si="67"/>
        <v>0</v>
      </c>
      <c r="AJ1100" s="981"/>
      <c r="AK1100" s="981"/>
      <c r="AL1100" s="981"/>
      <c r="AM1100" s="459" t="s">
        <v>116</v>
      </c>
      <c r="AN1100" s="442"/>
      <c r="AO1100" s="442"/>
      <c r="AP1100" s="442"/>
      <c r="AQ1100" s="442"/>
      <c r="AR1100" s="442" t="s">
        <v>2990</v>
      </c>
      <c r="AS1100" s="442"/>
      <c r="AT1100" s="442"/>
      <c r="AU1100" s="442"/>
      <c r="AV1100" s="1031"/>
      <c r="AW1100" s="1031"/>
      <c r="AX1100" s="1031"/>
      <c r="AY1100" s="1031"/>
      <c r="AZ1100" s="450"/>
      <c r="BA1100" s="450"/>
      <c r="BB1100" s="168"/>
      <c r="BC1100" s="168"/>
      <c r="BD1100" s="49">
        <v>876</v>
      </c>
    </row>
    <row r="1101" spans="1:258" s="216" customFormat="1" ht="13.15" customHeight="1">
      <c r="A1101" s="35" t="s">
        <v>980</v>
      </c>
      <c r="B1101" s="293"/>
      <c r="C1101" s="293"/>
      <c r="D1101" s="36">
        <v>230000060</v>
      </c>
      <c r="E1101" s="38" t="s">
        <v>4745</v>
      </c>
      <c r="F1101" s="37"/>
      <c r="G1101" s="293"/>
      <c r="H1101" s="37" t="s">
        <v>2981</v>
      </c>
      <c r="I1101" s="37" t="s">
        <v>2982</v>
      </c>
      <c r="J1101" s="37" t="s">
        <v>2983</v>
      </c>
      <c r="K1101" s="37" t="s">
        <v>104</v>
      </c>
      <c r="L1101" s="464"/>
      <c r="M1101" s="37" t="s">
        <v>121</v>
      </c>
      <c r="N1101" s="39" t="s">
        <v>83</v>
      </c>
      <c r="O1101" s="39" t="s">
        <v>107</v>
      </c>
      <c r="P1101" s="37" t="s">
        <v>108</v>
      </c>
      <c r="Q1101" s="39" t="s">
        <v>1094</v>
      </c>
      <c r="R1101" s="37" t="s">
        <v>110</v>
      </c>
      <c r="S1101" s="39" t="s">
        <v>107</v>
      </c>
      <c r="T1101" s="37" t="s">
        <v>122</v>
      </c>
      <c r="U1101" s="37" t="s">
        <v>112</v>
      </c>
      <c r="V1101" s="39">
        <v>60</v>
      </c>
      <c r="W1101" s="37" t="s">
        <v>113</v>
      </c>
      <c r="X1101" s="39"/>
      <c r="Y1101" s="39"/>
      <c r="Z1101" s="39"/>
      <c r="AA1101" s="465">
        <v>30</v>
      </c>
      <c r="AB1101" s="37">
        <v>60</v>
      </c>
      <c r="AC1101" s="37">
        <v>10</v>
      </c>
      <c r="AD1101" s="42" t="s">
        <v>114</v>
      </c>
      <c r="AE1101" s="37" t="s">
        <v>115</v>
      </c>
      <c r="AF1101" s="42">
        <v>1300</v>
      </c>
      <c r="AG1101" s="50">
        <v>800</v>
      </c>
      <c r="AH1101" s="43">
        <v>0</v>
      </c>
      <c r="AI1101" s="44">
        <f t="shared" si="67"/>
        <v>0</v>
      </c>
      <c r="AJ1101" s="46"/>
      <c r="AK1101" s="45"/>
      <c r="AL1101" s="45"/>
      <c r="AM1101" s="35" t="s">
        <v>116</v>
      </c>
      <c r="AN1101" s="37"/>
      <c r="AO1101" s="37"/>
      <c r="AP1101" s="37"/>
      <c r="AQ1101" s="37"/>
      <c r="AR1101" s="37" t="s">
        <v>2990</v>
      </c>
      <c r="AS1101" s="37"/>
      <c r="AT1101" s="37"/>
      <c r="AU1101" s="37"/>
      <c r="AV1101" s="37"/>
      <c r="AW1101" s="37"/>
      <c r="AX1101" s="37"/>
      <c r="AY1101" s="35"/>
      <c r="AZ1101" s="35" t="s">
        <v>4023</v>
      </c>
      <c r="BA1101" s="35" t="s">
        <v>4030</v>
      </c>
      <c r="BB1101" s="346"/>
      <c r="BC1101" s="224"/>
      <c r="BD1101" s="49">
        <v>877</v>
      </c>
    </row>
    <row r="1102" spans="1:258" s="216" customFormat="1" ht="13.15" customHeight="1">
      <c r="A1102" s="466" t="s">
        <v>980</v>
      </c>
      <c r="B1102" s="617"/>
      <c r="C1102" s="617"/>
      <c r="D1102" s="110">
        <v>230000060</v>
      </c>
      <c r="E1102" s="614" t="s">
        <v>4824</v>
      </c>
      <c r="F1102" s="617"/>
      <c r="G1102" s="617"/>
      <c r="H1102" s="741" t="s">
        <v>2981</v>
      </c>
      <c r="I1102" s="741" t="s">
        <v>2982</v>
      </c>
      <c r="J1102" s="741" t="s">
        <v>2983</v>
      </c>
      <c r="K1102" s="547" t="s">
        <v>104</v>
      </c>
      <c r="L1102" s="233"/>
      <c r="M1102" s="547" t="s">
        <v>121</v>
      </c>
      <c r="N1102" s="143" t="s">
        <v>83</v>
      </c>
      <c r="O1102" s="469" t="s">
        <v>107</v>
      </c>
      <c r="P1102" s="741" t="s">
        <v>108</v>
      </c>
      <c r="Q1102" s="469" t="s">
        <v>2140</v>
      </c>
      <c r="R1102" s="547" t="s">
        <v>110</v>
      </c>
      <c r="S1102" s="469" t="s">
        <v>107</v>
      </c>
      <c r="T1102" s="741" t="s">
        <v>122</v>
      </c>
      <c r="U1102" s="741" t="s">
        <v>112</v>
      </c>
      <c r="V1102" s="469">
        <v>60</v>
      </c>
      <c r="W1102" s="741" t="s">
        <v>113</v>
      </c>
      <c r="X1102" s="469"/>
      <c r="Y1102" s="469"/>
      <c r="Z1102" s="469"/>
      <c r="AA1102" s="547">
        <v>30</v>
      </c>
      <c r="AB1102" s="547">
        <v>60</v>
      </c>
      <c r="AC1102" s="547">
        <v>10</v>
      </c>
      <c r="AD1102" s="1055" t="s">
        <v>114</v>
      </c>
      <c r="AE1102" s="1050" t="s">
        <v>115</v>
      </c>
      <c r="AF1102" s="745">
        <v>1345.08</v>
      </c>
      <c r="AG1102" s="745">
        <v>800</v>
      </c>
      <c r="AH1102" s="1051">
        <v>1076064</v>
      </c>
      <c r="AI1102" s="1051">
        <f t="shared" si="67"/>
        <v>1205191.6800000002</v>
      </c>
      <c r="AJ1102" s="1052"/>
      <c r="AK1102" s="1053"/>
      <c r="AL1102" s="1053"/>
      <c r="AM1102" s="466" t="s">
        <v>116</v>
      </c>
      <c r="AN1102" s="741"/>
      <c r="AO1102" s="741"/>
      <c r="AP1102" s="741"/>
      <c r="AQ1102" s="741"/>
      <c r="AR1102" s="741" t="s">
        <v>2990</v>
      </c>
      <c r="AS1102" s="741"/>
      <c r="AT1102" s="741"/>
      <c r="AU1102" s="741"/>
      <c r="AV1102" s="741"/>
      <c r="AW1102" s="741"/>
      <c r="AX1102" s="741"/>
      <c r="AY1102" s="466" t="s">
        <v>105</v>
      </c>
      <c r="AZ1102" s="466" t="s">
        <v>4023</v>
      </c>
      <c r="BA1102" s="448"/>
      <c r="BB1102" s="366"/>
      <c r="BC1102" s="118" t="e">
        <f>VLOOKUP(#REF!,$E$13:$BD$2009,53,0)</f>
        <v>#REF!</v>
      </c>
      <c r="BD1102" s="785" t="e">
        <f>BC1102+0.5</f>
        <v>#REF!</v>
      </c>
    </row>
    <row r="1103" spans="1:258" s="216" customFormat="1" ht="13.15" customHeight="1">
      <c r="A1103" s="73" t="s">
        <v>980</v>
      </c>
      <c r="B1103" s="228"/>
      <c r="C1103" s="228"/>
      <c r="D1103" s="143">
        <v>230000053</v>
      </c>
      <c r="E1103" s="231" t="s">
        <v>1293</v>
      </c>
      <c r="F1103" s="233">
        <v>22100380</v>
      </c>
      <c r="G1103" s="59"/>
      <c r="H1103" s="59" t="s">
        <v>2991</v>
      </c>
      <c r="I1103" s="59" t="s">
        <v>2982</v>
      </c>
      <c r="J1103" s="59" t="s">
        <v>2992</v>
      </c>
      <c r="K1103" s="59" t="s">
        <v>104</v>
      </c>
      <c r="L1103" s="158" t="s">
        <v>105</v>
      </c>
      <c r="M1103" s="59" t="s">
        <v>121</v>
      </c>
      <c r="N1103" s="178" t="s">
        <v>83</v>
      </c>
      <c r="O1103" s="178" t="s">
        <v>107</v>
      </c>
      <c r="P1103" s="59" t="s">
        <v>108</v>
      </c>
      <c r="Q1103" s="178" t="s">
        <v>1094</v>
      </c>
      <c r="R1103" s="59" t="s">
        <v>110</v>
      </c>
      <c r="S1103" s="178" t="s">
        <v>107</v>
      </c>
      <c r="T1103" s="59" t="s">
        <v>122</v>
      </c>
      <c r="U1103" s="59" t="s">
        <v>112</v>
      </c>
      <c r="V1103" s="179">
        <v>60</v>
      </c>
      <c r="W1103" s="59" t="s">
        <v>113</v>
      </c>
      <c r="X1103" s="178"/>
      <c r="Y1103" s="178"/>
      <c r="Z1103" s="178"/>
      <c r="AA1103" s="180">
        <v>30</v>
      </c>
      <c r="AB1103" s="181">
        <v>60</v>
      </c>
      <c r="AC1103" s="181">
        <v>10</v>
      </c>
      <c r="AD1103" s="182" t="s">
        <v>114</v>
      </c>
      <c r="AE1103" s="183" t="s">
        <v>115</v>
      </c>
      <c r="AF1103" s="184">
        <v>220</v>
      </c>
      <c r="AG1103" s="185">
        <v>628</v>
      </c>
      <c r="AH1103" s="43">
        <v>0</v>
      </c>
      <c r="AI1103" s="44">
        <f t="shared" si="67"/>
        <v>0</v>
      </c>
      <c r="AJ1103" s="166"/>
      <c r="AK1103" s="166"/>
      <c r="AL1103" s="166"/>
      <c r="AM1103" s="51" t="s">
        <v>116</v>
      </c>
      <c r="AN1103" s="59"/>
      <c r="AO1103" s="59"/>
      <c r="AP1103" s="59"/>
      <c r="AQ1103" s="59"/>
      <c r="AR1103" s="59" t="s">
        <v>2993</v>
      </c>
      <c r="AS1103" s="59"/>
      <c r="AT1103" s="59"/>
      <c r="AU1103" s="59"/>
      <c r="AV1103" s="87"/>
      <c r="AW1103" s="87"/>
      <c r="AX1103" s="87"/>
      <c r="AY1103" s="87"/>
      <c r="AZ1103" s="88"/>
      <c r="BA1103" s="88"/>
      <c r="BB1103" s="168"/>
      <c r="BC1103" s="168"/>
      <c r="BD1103" s="49">
        <v>878</v>
      </c>
    </row>
    <row r="1104" spans="1:258" s="216" customFormat="1" ht="12.75" customHeight="1">
      <c r="A1104" s="35" t="s">
        <v>980</v>
      </c>
      <c r="B1104" s="293"/>
      <c r="C1104" s="293"/>
      <c r="D1104" s="36">
        <v>230000053</v>
      </c>
      <c r="E1104" s="38" t="s">
        <v>4738</v>
      </c>
      <c r="F1104" s="37"/>
      <c r="G1104" s="293"/>
      <c r="H1104" s="37" t="s">
        <v>2991</v>
      </c>
      <c r="I1104" s="37" t="s">
        <v>2982</v>
      </c>
      <c r="J1104" s="37" t="s">
        <v>2992</v>
      </c>
      <c r="K1104" s="37" t="s">
        <v>104</v>
      </c>
      <c r="L1104" s="464"/>
      <c r="M1104" s="37" t="s">
        <v>121</v>
      </c>
      <c r="N1104" s="39" t="s">
        <v>83</v>
      </c>
      <c r="O1104" s="39" t="s">
        <v>107</v>
      </c>
      <c r="P1104" s="37" t="s">
        <v>108</v>
      </c>
      <c r="Q1104" s="39" t="s">
        <v>1094</v>
      </c>
      <c r="R1104" s="37" t="s">
        <v>110</v>
      </c>
      <c r="S1104" s="39" t="s">
        <v>107</v>
      </c>
      <c r="T1104" s="37" t="s">
        <v>122</v>
      </c>
      <c r="U1104" s="37" t="s">
        <v>112</v>
      </c>
      <c r="V1104" s="39">
        <v>60</v>
      </c>
      <c r="W1104" s="37" t="s">
        <v>113</v>
      </c>
      <c r="X1104" s="39"/>
      <c r="Y1104" s="39"/>
      <c r="Z1104" s="39"/>
      <c r="AA1104" s="465">
        <v>30</v>
      </c>
      <c r="AB1104" s="37">
        <v>60</v>
      </c>
      <c r="AC1104" s="37">
        <v>10</v>
      </c>
      <c r="AD1104" s="42" t="s">
        <v>114</v>
      </c>
      <c r="AE1104" s="37" t="s">
        <v>115</v>
      </c>
      <c r="AF1104" s="42">
        <v>240</v>
      </c>
      <c r="AG1104" s="50">
        <v>628</v>
      </c>
      <c r="AH1104" s="43">
        <v>0</v>
      </c>
      <c r="AI1104" s="44">
        <f t="shared" si="67"/>
        <v>0</v>
      </c>
      <c r="AJ1104" s="46"/>
      <c r="AK1104" s="45"/>
      <c r="AL1104" s="45"/>
      <c r="AM1104" s="35" t="s">
        <v>116</v>
      </c>
      <c r="AN1104" s="37"/>
      <c r="AO1104" s="37"/>
      <c r="AP1104" s="37"/>
      <c r="AQ1104" s="37"/>
      <c r="AR1104" s="37" t="s">
        <v>2993</v>
      </c>
      <c r="AS1104" s="37"/>
      <c r="AT1104" s="37"/>
      <c r="AU1104" s="37"/>
      <c r="AV1104" s="37"/>
      <c r="AW1104" s="37"/>
      <c r="AX1104" s="37"/>
      <c r="AY1104" s="35"/>
      <c r="AZ1104" s="35" t="s">
        <v>4023</v>
      </c>
      <c r="BA1104" s="35" t="s">
        <v>4032</v>
      </c>
      <c r="BB1104" s="346"/>
      <c r="BC1104" s="224"/>
      <c r="BD1104" s="49">
        <v>879</v>
      </c>
    </row>
    <row r="1105" spans="1:257" s="216" customFormat="1" ht="12.75" customHeight="1">
      <c r="A1105" s="466" t="s">
        <v>980</v>
      </c>
      <c r="B1105" s="617"/>
      <c r="C1105" s="617"/>
      <c r="D1105" s="110">
        <v>230000053</v>
      </c>
      <c r="E1105" s="614" t="s">
        <v>4817</v>
      </c>
      <c r="F1105" s="617"/>
      <c r="G1105" s="617"/>
      <c r="H1105" s="741" t="s">
        <v>2991</v>
      </c>
      <c r="I1105" s="741" t="s">
        <v>2982</v>
      </c>
      <c r="J1105" s="741" t="s">
        <v>2992</v>
      </c>
      <c r="K1105" s="547" t="s">
        <v>104</v>
      </c>
      <c r="L1105" s="233"/>
      <c r="M1105" s="547" t="s">
        <v>121</v>
      </c>
      <c r="N1105" s="143" t="s">
        <v>83</v>
      </c>
      <c r="O1105" s="469" t="s">
        <v>107</v>
      </c>
      <c r="P1105" s="741" t="s">
        <v>108</v>
      </c>
      <c r="Q1105" s="469" t="s">
        <v>2140</v>
      </c>
      <c r="R1105" s="547" t="s">
        <v>110</v>
      </c>
      <c r="S1105" s="469" t="s">
        <v>107</v>
      </c>
      <c r="T1105" s="741" t="s">
        <v>122</v>
      </c>
      <c r="U1105" s="741" t="s">
        <v>112</v>
      </c>
      <c r="V1105" s="469">
        <v>60</v>
      </c>
      <c r="W1105" s="741" t="s">
        <v>113</v>
      </c>
      <c r="X1105" s="469"/>
      <c r="Y1105" s="469"/>
      <c r="Z1105" s="469"/>
      <c r="AA1105" s="547">
        <v>30</v>
      </c>
      <c r="AB1105" s="547">
        <v>60</v>
      </c>
      <c r="AC1105" s="547">
        <v>10</v>
      </c>
      <c r="AD1105" s="1055" t="s">
        <v>114</v>
      </c>
      <c r="AE1105" s="1050" t="s">
        <v>115</v>
      </c>
      <c r="AF1105" s="745">
        <v>240</v>
      </c>
      <c r="AG1105" s="745">
        <v>628</v>
      </c>
      <c r="AH1105" s="1051">
        <v>150720</v>
      </c>
      <c r="AI1105" s="1051">
        <f t="shared" si="67"/>
        <v>168806.40000000002</v>
      </c>
      <c r="AJ1105" s="1052"/>
      <c r="AK1105" s="1053"/>
      <c r="AL1105" s="1053"/>
      <c r="AM1105" s="466" t="s">
        <v>116</v>
      </c>
      <c r="AN1105" s="741"/>
      <c r="AO1105" s="741"/>
      <c r="AP1105" s="741"/>
      <c r="AQ1105" s="741"/>
      <c r="AR1105" s="741" t="s">
        <v>2993</v>
      </c>
      <c r="AS1105" s="741"/>
      <c r="AT1105" s="741"/>
      <c r="AU1105" s="741"/>
      <c r="AV1105" s="741"/>
      <c r="AW1105" s="741"/>
      <c r="AX1105" s="741"/>
      <c r="AY1105" s="466" t="s">
        <v>105</v>
      </c>
      <c r="AZ1105" s="466" t="s">
        <v>4023</v>
      </c>
      <c r="BA1105" s="366"/>
      <c r="BB1105" s="366"/>
      <c r="BC1105" s="118" t="e">
        <f>VLOOKUP(#REF!,$E$13:$BD$2009,53,0)</f>
        <v>#REF!</v>
      </c>
      <c r="BD1105" s="785" t="e">
        <f>BC1105+0.5</f>
        <v>#REF!</v>
      </c>
    </row>
    <row r="1106" spans="1:257" s="216" customFormat="1" ht="12.75" customHeight="1">
      <c r="A1106" s="73" t="s">
        <v>980</v>
      </c>
      <c r="B1106" s="228"/>
      <c r="C1106" s="373"/>
      <c r="D1106" s="380">
        <v>230000059</v>
      </c>
      <c r="E1106" s="815" t="s">
        <v>1292</v>
      </c>
      <c r="F1106" s="382">
        <v>22100381</v>
      </c>
      <c r="G1106" s="189"/>
      <c r="H1106" s="240" t="s">
        <v>2991</v>
      </c>
      <c r="I1106" s="59" t="s">
        <v>2982</v>
      </c>
      <c r="J1106" s="59" t="s">
        <v>2992</v>
      </c>
      <c r="K1106" s="59" t="s">
        <v>104</v>
      </c>
      <c r="L1106" s="251" t="s">
        <v>105</v>
      </c>
      <c r="M1106" s="59" t="s">
        <v>121</v>
      </c>
      <c r="N1106" s="178" t="s">
        <v>83</v>
      </c>
      <c r="O1106" s="178" t="s">
        <v>107</v>
      </c>
      <c r="P1106" s="59" t="s">
        <v>108</v>
      </c>
      <c r="Q1106" s="861" t="s">
        <v>1094</v>
      </c>
      <c r="R1106" s="189" t="s">
        <v>110</v>
      </c>
      <c r="S1106" s="861" t="s">
        <v>107</v>
      </c>
      <c r="T1106" s="243" t="s">
        <v>122</v>
      </c>
      <c r="U1106" s="189" t="s">
        <v>112</v>
      </c>
      <c r="V1106" s="405">
        <v>60</v>
      </c>
      <c r="W1106" s="189" t="s">
        <v>113</v>
      </c>
      <c r="X1106" s="191"/>
      <c r="Y1106" s="891"/>
      <c r="Z1106" s="191"/>
      <c r="AA1106" s="407">
        <v>30</v>
      </c>
      <c r="AB1106" s="409">
        <v>60</v>
      </c>
      <c r="AC1106" s="409">
        <v>10</v>
      </c>
      <c r="AD1106" s="411" t="s">
        <v>114</v>
      </c>
      <c r="AE1106" s="192" t="s">
        <v>115</v>
      </c>
      <c r="AF1106" s="417">
        <v>190</v>
      </c>
      <c r="AG1106" s="419">
        <v>655</v>
      </c>
      <c r="AH1106" s="422">
        <v>0</v>
      </c>
      <c r="AI1106" s="44">
        <f t="shared" si="67"/>
        <v>0</v>
      </c>
      <c r="AJ1106" s="193"/>
      <c r="AK1106" s="193"/>
      <c r="AL1106" s="166"/>
      <c r="AM1106" s="51" t="s">
        <v>116</v>
      </c>
      <c r="AN1106" s="59"/>
      <c r="AO1106" s="189"/>
      <c r="AP1106" s="236"/>
      <c r="AQ1106" s="59"/>
      <c r="AR1106" s="59" t="s">
        <v>2994</v>
      </c>
      <c r="AS1106" s="59"/>
      <c r="AT1106" s="59"/>
      <c r="AU1106" s="59"/>
      <c r="AV1106" s="87"/>
      <c r="AW1106" s="87"/>
      <c r="AX1106" s="87"/>
      <c r="AY1106" s="87"/>
      <c r="AZ1106" s="88"/>
      <c r="BA1106" s="450"/>
      <c r="BB1106" s="168"/>
      <c r="BC1106" s="168"/>
      <c r="BD1106" s="49">
        <v>880</v>
      </c>
    </row>
    <row r="1107" spans="1:257" s="216" customFormat="1" ht="12.75" customHeight="1">
      <c r="A1107" s="35" t="s">
        <v>980</v>
      </c>
      <c r="B1107" s="293"/>
      <c r="C1107" s="320"/>
      <c r="D1107" s="62">
        <v>230000059</v>
      </c>
      <c r="E1107" s="824" t="s">
        <v>4746</v>
      </c>
      <c r="F1107" s="63"/>
      <c r="G1107" s="320"/>
      <c r="H1107" s="246" t="s">
        <v>2991</v>
      </c>
      <c r="I1107" s="37" t="s">
        <v>2982</v>
      </c>
      <c r="J1107" s="37" t="s">
        <v>2992</v>
      </c>
      <c r="K1107" s="37" t="s">
        <v>104</v>
      </c>
      <c r="L1107" s="494"/>
      <c r="M1107" s="37" t="s">
        <v>121</v>
      </c>
      <c r="N1107" s="39" t="s">
        <v>83</v>
      </c>
      <c r="O1107" s="39" t="s">
        <v>107</v>
      </c>
      <c r="P1107" s="37" t="s">
        <v>108</v>
      </c>
      <c r="Q1107" s="395" t="s">
        <v>1094</v>
      </c>
      <c r="R1107" s="63" t="s">
        <v>110</v>
      </c>
      <c r="S1107" s="395" t="s">
        <v>107</v>
      </c>
      <c r="T1107" s="149" t="s">
        <v>122</v>
      </c>
      <c r="U1107" s="63" t="s">
        <v>112</v>
      </c>
      <c r="V1107" s="65">
        <v>60</v>
      </c>
      <c r="W1107" s="63" t="s">
        <v>113</v>
      </c>
      <c r="X1107" s="65"/>
      <c r="Y1107" s="649"/>
      <c r="Z1107" s="65"/>
      <c r="AA1107" s="909">
        <v>30</v>
      </c>
      <c r="AB1107" s="63">
        <v>60</v>
      </c>
      <c r="AC1107" s="63">
        <v>10</v>
      </c>
      <c r="AD1107" s="68" t="s">
        <v>114</v>
      </c>
      <c r="AE1107" s="63" t="s">
        <v>115</v>
      </c>
      <c r="AF1107" s="68">
        <v>180</v>
      </c>
      <c r="AG1107" s="671">
        <v>655</v>
      </c>
      <c r="AH1107" s="43">
        <v>0</v>
      </c>
      <c r="AI1107" s="44">
        <f t="shared" si="67"/>
        <v>0</v>
      </c>
      <c r="AJ1107" s="983"/>
      <c r="AK1107" s="963"/>
      <c r="AL1107" s="45"/>
      <c r="AM1107" s="35" t="s">
        <v>116</v>
      </c>
      <c r="AN1107" s="37"/>
      <c r="AO1107" s="63"/>
      <c r="AP1107" s="834"/>
      <c r="AQ1107" s="37"/>
      <c r="AR1107" s="37" t="s">
        <v>2994</v>
      </c>
      <c r="AS1107" s="37"/>
      <c r="AT1107" s="37"/>
      <c r="AU1107" s="37"/>
      <c r="AV1107" s="37"/>
      <c r="AW1107" s="37"/>
      <c r="AX1107" s="37"/>
      <c r="AY1107" s="35"/>
      <c r="AZ1107" s="35" t="s">
        <v>4023</v>
      </c>
      <c r="BA1107" s="346" t="s">
        <v>4031</v>
      </c>
      <c r="BB1107" s="346"/>
      <c r="BC1107" s="224"/>
      <c r="BD1107" s="49">
        <v>881</v>
      </c>
    </row>
    <row r="1108" spans="1:257" s="216" customFormat="1" ht="12.75" customHeight="1">
      <c r="A1108" s="466" t="s">
        <v>980</v>
      </c>
      <c r="B1108" s="617"/>
      <c r="C1108" s="1134"/>
      <c r="D1108" s="398">
        <v>230000059</v>
      </c>
      <c r="E1108" s="1202" t="s">
        <v>4825</v>
      </c>
      <c r="F1108" s="1134"/>
      <c r="G1108" s="1134"/>
      <c r="H1108" s="1122" t="s">
        <v>2991</v>
      </c>
      <c r="I1108" s="741" t="s">
        <v>2982</v>
      </c>
      <c r="J1108" s="741" t="s">
        <v>2992</v>
      </c>
      <c r="K1108" s="547" t="s">
        <v>104</v>
      </c>
      <c r="L1108" s="156"/>
      <c r="M1108" s="547" t="s">
        <v>121</v>
      </c>
      <c r="N1108" s="143" t="s">
        <v>83</v>
      </c>
      <c r="O1108" s="469" t="s">
        <v>107</v>
      </c>
      <c r="P1108" s="741" t="s">
        <v>108</v>
      </c>
      <c r="Q1108" s="475" t="s">
        <v>2140</v>
      </c>
      <c r="R1108" s="1137" t="s">
        <v>110</v>
      </c>
      <c r="S1108" s="475" t="s">
        <v>107</v>
      </c>
      <c r="T1108" s="1128" t="s">
        <v>122</v>
      </c>
      <c r="U1108" s="1136" t="s">
        <v>112</v>
      </c>
      <c r="V1108" s="788">
        <v>60</v>
      </c>
      <c r="W1108" s="1136" t="s">
        <v>113</v>
      </c>
      <c r="X1108" s="788"/>
      <c r="Y1108" s="1198"/>
      <c r="Z1108" s="788"/>
      <c r="AA1108" s="1137">
        <v>30</v>
      </c>
      <c r="AB1108" s="1137">
        <v>60</v>
      </c>
      <c r="AC1108" s="1137">
        <v>10</v>
      </c>
      <c r="AD1108" s="1172" t="s">
        <v>114</v>
      </c>
      <c r="AE1108" s="1143" t="s">
        <v>115</v>
      </c>
      <c r="AF1108" s="667">
        <v>190</v>
      </c>
      <c r="AG1108" s="667">
        <v>655</v>
      </c>
      <c r="AH1108" s="1144">
        <v>124450</v>
      </c>
      <c r="AI1108" s="1051">
        <f t="shared" si="67"/>
        <v>139384</v>
      </c>
      <c r="AJ1108" s="1145"/>
      <c r="AK1108" s="1146"/>
      <c r="AL1108" s="1053"/>
      <c r="AM1108" s="466" t="s">
        <v>116</v>
      </c>
      <c r="AN1108" s="741"/>
      <c r="AO1108" s="1136"/>
      <c r="AP1108" s="1148"/>
      <c r="AQ1108" s="741"/>
      <c r="AR1108" s="741" t="s">
        <v>2994</v>
      </c>
      <c r="AS1108" s="741"/>
      <c r="AT1108" s="741"/>
      <c r="AU1108" s="741"/>
      <c r="AV1108" s="741"/>
      <c r="AW1108" s="741"/>
      <c r="AX1108" s="741"/>
      <c r="AY1108" s="466" t="s">
        <v>105</v>
      </c>
      <c r="AZ1108" s="466" t="s">
        <v>64</v>
      </c>
      <c r="BA1108" s="366"/>
      <c r="BB1108" s="366"/>
      <c r="BC1108" s="118" t="e">
        <f>VLOOKUP(#REF!,$E$13:$BD$2009,53,0)</f>
        <v>#REF!</v>
      </c>
      <c r="BD1108" s="785" t="e">
        <f>BC1108+0.5</f>
        <v>#REF!</v>
      </c>
    </row>
    <row r="1109" spans="1:257" s="216" customFormat="1" ht="12.75" customHeight="1">
      <c r="A1109" s="370" t="s">
        <v>2136</v>
      </c>
      <c r="B1109" s="228"/>
      <c r="C1109" s="373"/>
      <c r="D1109" s="380">
        <v>210001298</v>
      </c>
      <c r="E1109" s="815" t="s">
        <v>1283</v>
      </c>
      <c r="F1109" s="382">
        <v>22100417</v>
      </c>
      <c r="G1109" s="241"/>
      <c r="H1109" s="241" t="s">
        <v>2981</v>
      </c>
      <c r="I1109" s="63" t="s">
        <v>2982</v>
      </c>
      <c r="J1109" s="241" t="s">
        <v>2983</v>
      </c>
      <c r="K1109" s="241" t="s">
        <v>104</v>
      </c>
      <c r="L1109" s="158"/>
      <c r="M1109" s="241" t="s">
        <v>121</v>
      </c>
      <c r="N1109" s="653" t="s">
        <v>83</v>
      </c>
      <c r="O1109" s="653" t="s">
        <v>107</v>
      </c>
      <c r="P1109" s="241" t="s">
        <v>108</v>
      </c>
      <c r="Q1109" s="191" t="s">
        <v>1094</v>
      </c>
      <c r="R1109" s="241" t="s">
        <v>110</v>
      </c>
      <c r="S1109" s="653" t="s">
        <v>107</v>
      </c>
      <c r="T1109" s="241" t="s">
        <v>122</v>
      </c>
      <c r="U1109" s="241" t="s">
        <v>112</v>
      </c>
      <c r="V1109" s="653">
        <v>60</v>
      </c>
      <c r="W1109" s="63" t="s">
        <v>113</v>
      </c>
      <c r="X1109" s="159"/>
      <c r="Y1109" s="653"/>
      <c r="Z1109" s="653"/>
      <c r="AA1109" s="663">
        <v>30</v>
      </c>
      <c r="AB1109" s="664">
        <v>60</v>
      </c>
      <c r="AC1109" s="664">
        <v>10</v>
      </c>
      <c r="AD1109" s="414" t="s">
        <v>114</v>
      </c>
      <c r="AE1109" s="241" t="s">
        <v>115</v>
      </c>
      <c r="AF1109" s="666">
        <v>9</v>
      </c>
      <c r="AG1109" s="668">
        <v>1370</v>
      </c>
      <c r="AH1109" s="322">
        <v>0</v>
      </c>
      <c r="AI1109" s="427">
        <f t="shared" si="67"/>
        <v>0</v>
      </c>
      <c r="AJ1109" s="193"/>
      <c r="AK1109" s="193"/>
      <c r="AL1109" s="193"/>
      <c r="AM1109" s="681" t="s">
        <v>116</v>
      </c>
      <c r="AN1109" s="157"/>
      <c r="AO1109" s="157"/>
      <c r="AP1109" s="687"/>
      <c r="AQ1109" s="157"/>
      <c r="AR1109" s="37" t="s">
        <v>2995</v>
      </c>
      <c r="AS1109" s="157"/>
      <c r="AT1109" s="157"/>
      <c r="AU1109" s="157"/>
      <c r="AV1109" s="87"/>
      <c r="AW1109" s="87"/>
      <c r="AX1109" s="87"/>
      <c r="AY1109" s="87"/>
      <c r="AZ1109" s="88"/>
      <c r="BA1109" s="450"/>
      <c r="BB1109" s="168"/>
      <c r="BC1109" s="168"/>
      <c r="BD1109" s="49">
        <v>882</v>
      </c>
    </row>
    <row r="1110" spans="1:257" s="216" customFormat="1" ht="12.75" customHeight="1">
      <c r="A1110" s="101" t="s">
        <v>2136</v>
      </c>
      <c r="B1110" s="122"/>
      <c r="C1110" s="260"/>
      <c r="D1110" s="204">
        <v>210001298</v>
      </c>
      <c r="E1110" s="811" t="s">
        <v>3911</v>
      </c>
      <c r="F1110" s="204">
        <v>22100417</v>
      </c>
      <c r="G1110" s="320"/>
      <c r="H1110" s="647" t="s">
        <v>2981</v>
      </c>
      <c r="I1110" s="126" t="s">
        <v>2982</v>
      </c>
      <c r="J1110" s="126" t="s">
        <v>2983</v>
      </c>
      <c r="K1110" s="101" t="s">
        <v>104</v>
      </c>
      <c r="L1110" s="101"/>
      <c r="M1110" s="74" t="s">
        <v>121</v>
      </c>
      <c r="N1110" s="101" t="s">
        <v>83</v>
      </c>
      <c r="O1110" s="122" t="s">
        <v>107</v>
      </c>
      <c r="P1110" s="124" t="s">
        <v>108</v>
      </c>
      <c r="Q1110" s="252" t="s">
        <v>1094</v>
      </c>
      <c r="R1110" s="201" t="s">
        <v>110</v>
      </c>
      <c r="S1110" s="302" t="s">
        <v>107</v>
      </c>
      <c r="T1110" s="878" t="s">
        <v>122</v>
      </c>
      <c r="U1110" s="201" t="s">
        <v>112</v>
      </c>
      <c r="V1110" s="201">
        <v>60</v>
      </c>
      <c r="W1110" s="201" t="s">
        <v>113</v>
      </c>
      <c r="X1110" s="201"/>
      <c r="Y1110" s="887"/>
      <c r="Z1110" s="201"/>
      <c r="AA1110" s="321">
        <v>30</v>
      </c>
      <c r="AB1110" s="201">
        <v>60</v>
      </c>
      <c r="AC1110" s="321">
        <v>10</v>
      </c>
      <c r="AD1110" s="201" t="s">
        <v>114</v>
      </c>
      <c r="AE1110" s="201" t="s">
        <v>115</v>
      </c>
      <c r="AF1110" s="937">
        <v>245</v>
      </c>
      <c r="AG1110" s="946">
        <v>1370</v>
      </c>
      <c r="AH1110" s="954">
        <f>AF1110*AG1110</f>
        <v>335650</v>
      </c>
      <c r="AI1110" s="164">
        <f t="shared" si="67"/>
        <v>375928.00000000006</v>
      </c>
      <c r="AJ1110" s="982"/>
      <c r="AK1110" s="982"/>
      <c r="AL1110" s="298"/>
      <c r="AM1110" s="299" t="s">
        <v>116</v>
      </c>
      <c r="AN1110" s="300"/>
      <c r="AO1110" s="1012"/>
      <c r="AP1110" s="286"/>
      <c r="AQ1110" s="74"/>
      <c r="AR1110" s="74" t="s">
        <v>2995</v>
      </c>
      <c r="AS1110" s="293"/>
      <c r="AT1110" s="74"/>
      <c r="AU1110" s="74"/>
      <c r="AV1110" s="74"/>
      <c r="AW1110" s="74"/>
      <c r="AX1110" s="74"/>
      <c r="AY1110" s="74"/>
      <c r="AZ1110" s="293"/>
      <c r="BC1110" s="224"/>
      <c r="BD1110" s="49">
        <v>883</v>
      </c>
    </row>
    <row r="1111" spans="1:257" s="216" customFormat="1" ht="12.75" customHeight="1">
      <c r="A1111" s="73" t="s">
        <v>2136</v>
      </c>
      <c r="B1111" s="228"/>
      <c r="C1111" s="373"/>
      <c r="D1111" s="380">
        <v>210011633</v>
      </c>
      <c r="E1111" s="815" t="s">
        <v>1286</v>
      </c>
      <c r="F1111" s="382">
        <v>22100418</v>
      </c>
      <c r="G1111" s="241"/>
      <c r="H1111" s="250" t="s">
        <v>2981</v>
      </c>
      <c r="I1111" s="37" t="s">
        <v>2982</v>
      </c>
      <c r="J1111" s="157" t="s">
        <v>2983</v>
      </c>
      <c r="K1111" s="157" t="s">
        <v>104</v>
      </c>
      <c r="L1111" s="158"/>
      <c r="M1111" s="157" t="s">
        <v>121</v>
      </c>
      <c r="N1111" s="159" t="s">
        <v>83</v>
      </c>
      <c r="O1111" s="159" t="s">
        <v>107</v>
      </c>
      <c r="P1111" s="157" t="s">
        <v>108</v>
      </c>
      <c r="Q1111" s="861" t="s">
        <v>1094</v>
      </c>
      <c r="R1111" s="241" t="s">
        <v>110</v>
      </c>
      <c r="S1111" s="255" t="s">
        <v>107</v>
      </c>
      <c r="T1111" s="239" t="s">
        <v>122</v>
      </c>
      <c r="U1111" s="241" t="s">
        <v>112</v>
      </c>
      <c r="V1111" s="653">
        <v>60</v>
      </c>
      <c r="W1111" s="63" t="s">
        <v>113</v>
      </c>
      <c r="X1111" s="653"/>
      <c r="Y1111" s="892"/>
      <c r="Z1111" s="653"/>
      <c r="AA1111" s="663">
        <v>30</v>
      </c>
      <c r="AB1111" s="664">
        <v>60</v>
      </c>
      <c r="AC1111" s="664">
        <v>10</v>
      </c>
      <c r="AD1111" s="414" t="s">
        <v>114</v>
      </c>
      <c r="AE1111" s="241" t="s">
        <v>115</v>
      </c>
      <c r="AF1111" s="666">
        <v>245</v>
      </c>
      <c r="AG1111" s="668">
        <v>1433.33</v>
      </c>
      <c r="AH1111" s="322">
        <f>AF1111*AG1111</f>
        <v>351165.85</v>
      </c>
      <c r="AI1111" s="165">
        <f t="shared" si="67"/>
        <v>393305.75200000004</v>
      </c>
      <c r="AJ1111" s="193"/>
      <c r="AK1111" s="193"/>
      <c r="AL1111" s="166"/>
      <c r="AM1111" s="167" t="s">
        <v>116</v>
      </c>
      <c r="AN1111" s="157"/>
      <c r="AO1111" s="241"/>
      <c r="AP1111" s="687"/>
      <c r="AQ1111" s="157"/>
      <c r="AR1111" s="37" t="s">
        <v>2996</v>
      </c>
      <c r="AS1111" s="157"/>
      <c r="AT1111" s="157"/>
      <c r="AU1111" s="157"/>
      <c r="AV1111" s="87"/>
      <c r="AW1111" s="87"/>
      <c r="AX1111" s="87"/>
      <c r="AY1111" s="87"/>
      <c r="AZ1111" s="88"/>
      <c r="BA1111" s="450"/>
      <c r="BB1111" s="168"/>
      <c r="BC1111" s="168"/>
      <c r="BD1111" s="49">
        <v>884</v>
      </c>
    </row>
    <row r="1112" spans="1:257" s="216" customFormat="1" ht="13.15" customHeight="1">
      <c r="A1112" s="73" t="s">
        <v>2136</v>
      </c>
      <c r="B1112" s="228"/>
      <c r="C1112" s="373"/>
      <c r="D1112" s="380">
        <v>210011632</v>
      </c>
      <c r="E1112" s="815" t="s">
        <v>1287</v>
      </c>
      <c r="F1112" s="382">
        <v>22100419</v>
      </c>
      <c r="G1112" s="241"/>
      <c r="H1112" s="250" t="s">
        <v>2997</v>
      </c>
      <c r="I1112" s="37" t="s">
        <v>2982</v>
      </c>
      <c r="J1112" s="157" t="s">
        <v>2983</v>
      </c>
      <c r="K1112" s="157" t="s">
        <v>104</v>
      </c>
      <c r="L1112" s="251"/>
      <c r="M1112" s="157" t="s">
        <v>121</v>
      </c>
      <c r="N1112" s="159" t="s">
        <v>83</v>
      </c>
      <c r="O1112" s="159" t="s">
        <v>107</v>
      </c>
      <c r="P1112" s="157" t="s">
        <v>108</v>
      </c>
      <c r="Q1112" s="861" t="s">
        <v>1094</v>
      </c>
      <c r="R1112" s="241" t="s">
        <v>110</v>
      </c>
      <c r="S1112" s="255" t="s">
        <v>107</v>
      </c>
      <c r="T1112" s="239" t="s">
        <v>122</v>
      </c>
      <c r="U1112" s="241" t="s">
        <v>112</v>
      </c>
      <c r="V1112" s="653">
        <v>60</v>
      </c>
      <c r="W1112" s="63" t="s">
        <v>113</v>
      </c>
      <c r="X1112" s="653"/>
      <c r="Y1112" s="892"/>
      <c r="Z1112" s="653"/>
      <c r="AA1112" s="663">
        <v>30</v>
      </c>
      <c r="AB1112" s="664">
        <v>60</v>
      </c>
      <c r="AC1112" s="664">
        <v>10</v>
      </c>
      <c r="AD1112" s="414" t="s">
        <v>114</v>
      </c>
      <c r="AE1112" s="241" t="s">
        <v>115</v>
      </c>
      <c r="AF1112" s="666">
        <v>245</v>
      </c>
      <c r="AG1112" s="668">
        <v>1625</v>
      </c>
      <c r="AH1112" s="322">
        <f>AF1112*AG1112</f>
        <v>398125</v>
      </c>
      <c r="AI1112" s="165">
        <f t="shared" si="67"/>
        <v>445900.00000000006</v>
      </c>
      <c r="AJ1112" s="193"/>
      <c r="AK1112" s="193"/>
      <c r="AL1112" s="166"/>
      <c r="AM1112" s="167" t="s">
        <v>116</v>
      </c>
      <c r="AN1112" s="157"/>
      <c r="AO1112" s="241"/>
      <c r="AP1112" s="687"/>
      <c r="AQ1112" s="157"/>
      <c r="AR1112" s="37" t="s">
        <v>2998</v>
      </c>
      <c r="AS1112" s="157"/>
      <c r="AT1112" s="157"/>
      <c r="AU1112" s="157"/>
      <c r="AV1112" s="87"/>
      <c r="AW1112" s="87"/>
      <c r="AX1112" s="87"/>
      <c r="AY1112" s="87"/>
      <c r="AZ1112" s="88"/>
      <c r="BA1112" s="450"/>
      <c r="BB1112" s="168"/>
      <c r="BC1112" s="168"/>
      <c r="BD1112" s="49">
        <v>885</v>
      </c>
    </row>
    <row r="1113" spans="1:257" s="216" customFormat="1" ht="13.15" customHeight="1">
      <c r="A1113" s="73" t="s">
        <v>2136</v>
      </c>
      <c r="B1113" s="228"/>
      <c r="C1113" s="373"/>
      <c r="D1113" s="380">
        <v>210011634</v>
      </c>
      <c r="E1113" s="815" t="s">
        <v>1288</v>
      </c>
      <c r="F1113" s="382">
        <v>22100420</v>
      </c>
      <c r="G1113" s="241"/>
      <c r="H1113" s="250" t="s">
        <v>2997</v>
      </c>
      <c r="I1113" s="37" t="s">
        <v>2982</v>
      </c>
      <c r="J1113" s="157" t="s">
        <v>2983</v>
      </c>
      <c r="K1113" s="157" t="s">
        <v>104</v>
      </c>
      <c r="L1113" s="251"/>
      <c r="M1113" s="157" t="s">
        <v>121</v>
      </c>
      <c r="N1113" s="159" t="s">
        <v>83</v>
      </c>
      <c r="O1113" s="159" t="s">
        <v>107</v>
      </c>
      <c r="P1113" s="157" t="s">
        <v>108</v>
      </c>
      <c r="Q1113" s="861" t="s">
        <v>1094</v>
      </c>
      <c r="R1113" s="241" t="s">
        <v>110</v>
      </c>
      <c r="S1113" s="255" t="s">
        <v>107</v>
      </c>
      <c r="T1113" s="239" t="s">
        <v>122</v>
      </c>
      <c r="U1113" s="241" t="s">
        <v>112</v>
      </c>
      <c r="V1113" s="653">
        <v>60</v>
      </c>
      <c r="W1113" s="63" t="s">
        <v>113</v>
      </c>
      <c r="X1113" s="653"/>
      <c r="Y1113" s="892"/>
      <c r="Z1113" s="653"/>
      <c r="AA1113" s="663">
        <v>30</v>
      </c>
      <c r="AB1113" s="664">
        <v>60</v>
      </c>
      <c r="AC1113" s="664">
        <v>10</v>
      </c>
      <c r="AD1113" s="414" t="s">
        <v>114</v>
      </c>
      <c r="AE1113" s="241" t="s">
        <v>115</v>
      </c>
      <c r="AF1113" s="666">
        <v>350</v>
      </c>
      <c r="AG1113" s="668">
        <v>1625</v>
      </c>
      <c r="AH1113" s="322">
        <f>AF1113*AG1113</f>
        <v>568750</v>
      </c>
      <c r="AI1113" s="165">
        <f t="shared" ref="AI1113:AI1144" si="68">AH1113*1.12</f>
        <v>637000.00000000012</v>
      </c>
      <c r="AJ1113" s="193"/>
      <c r="AK1113" s="193"/>
      <c r="AL1113" s="166"/>
      <c r="AM1113" s="167" t="s">
        <v>116</v>
      </c>
      <c r="AN1113" s="157"/>
      <c r="AO1113" s="241"/>
      <c r="AP1113" s="687"/>
      <c r="AQ1113" s="157"/>
      <c r="AR1113" s="37" t="s">
        <v>2999</v>
      </c>
      <c r="AS1113" s="157"/>
      <c r="AT1113" s="157"/>
      <c r="AU1113" s="157"/>
      <c r="AV1113" s="87"/>
      <c r="AW1113" s="87"/>
      <c r="AX1113" s="87"/>
      <c r="AY1113" s="87"/>
      <c r="AZ1113" s="88"/>
      <c r="BA1113" s="450"/>
      <c r="BB1113" s="168"/>
      <c r="BC1113" s="168"/>
      <c r="BD1113" s="49">
        <v>886</v>
      </c>
    </row>
    <row r="1114" spans="1:257" s="216" customFormat="1" ht="13.15" customHeight="1">
      <c r="A1114" s="73" t="s">
        <v>2136</v>
      </c>
      <c r="B1114" s="228"/>
      <c r="C1114" s="373"/>
      <c r="D1114" s="380">
        <v>210001296</v>
      </c>
      <c r="E1114" s="815" t="s">
        <v>1289</v>
      </c>
      <c r="F1114" s="382">
        <v>22100514</v>
      </c>
      <c r="G1114" s="241"/>
      <c r="H1114" s="157" t="s">
        <v>2981</v>
      </c>
      <c r="I1114" s="37" t="s">
        <v>2982</v>
      </c>
      <c r="J1114" s="157" t="s">
        <v>2983</v>
      </c>
      <c r="K1114" s="157" t="s">
        <v>104</v>
      </c>
      <c r="L1114" s="158"/>
      <c r="M1114" s="157" t="s">
        <v>121</v>
      </c>
      <c r="N1114" s="159" t="s">
        <v>83</v>
      </c>
      <c r="O1114" s="159" t="s">
        <v>107</v>
      </c>
      <c r="P1114" s="157" t="s">
        <v>108</v>
      </c>
      <c r="Q1114" s="502" t="s">
        <v>2140</v>
      </c>
      <c r="R1114" s="157" t="s">
        <v>110</v>
      </c>
      <c r="S1114" s="159" t="s">
        <v>107</v>
      </c>
      <c r="T1114" s="157" t="s">
        <v>122</v>
      </c>
      <c r="U1114" s="157" t="s">
        <v>112</v>
      </c>
      <c r="V1114" s="159">
        <v>60</v>
      </c>
      <c r="W1114" s="37" t="s">
        <v>113</v>
      </c>
      <c r="X1114" s="255"/>
      <c r="Y1114" s="159"/>
      <c r="Z1114" s="159"/>
      <c r="AA1114" s="160">
        <v>30</v>
      </c>
      <c r="AB1114" s="161">
        <v>60</v>
      </c>
      <c r="AC1114" s="161">
        <v>10</v>
      </c>
      <c r="AD1114" s="162" t="s">
        <v>114</v>
      </c>
      <c r="AE1114" s="157" t="s">
        <v>115</v>
      </c>
      <c r="AF1114" s="163">
        <v>400</v>
      </c>
      <c r="AG1114" s="92">
        <v>1376.67</v>
      </c>
      <c r="AH1114" s="43">
        <v>0</v>
      </c>
      <c r="AI1114" s="44">
        <f t="shared" si="68"/>
        <v>0</v>
      </c>
      <c r="AJ1114" s="166"/>
      <c r="AK1114" s="166"/>
      <c r="AL1114" s="166"/>
      <c r="AM1114" s="679" t="s">
        <v>116</v>
      </c>
      <c r="AN1114" s="239"/>
      <c r="AO1114" s="239"/>
      <c r="AP1114" s="157"/>
      <c r="AQ1114" s="157"/>
      <c r="AR1114" s="37" t="s">
        <v>3000</v>
      </c>
      <c r="AS1114" s="157"/>
      <c r="AT1114" s="157"/>
      <c r="AU1114" s="157"/>
      <c r="AV1114" s="87"/>
      <c r="AW1114" s="87"/>
      <c r="AX1114" s="87"/>
      <c r="AY1114" s="87"/>
      <c r="AZ1114" s="88"/>
      <c r="BA1114" s="450"/>
      <c r="BB1114" s="168"/>
      <c r="BC1114" s="168"/>
      <c r="BD1114" s="49">
        <v>887</v>
      </c>
    </row>
    <row r="1115" spans="1:257" s="364" customFormat="1" ht="12.95" customHeight="1">
      <c r="A1115" s="788" t="s">
        <v>2136</v>
      </c>
      <c r="B1115" s="1134"/>
      <c r="C1115" s="1134"/>
      <c r="D1115" s="398">
        <v>210001296</v>
      </c>
      <c r="E1115" s="1169" t="s">
        <v>4969</v>
      </c>
      <c r="F1115" s="1134"/>
      <c r="G1115" s="1134"/>
      <c r="H1115" s="1170" t="s">
        <v>2981</v>
      </c>
      <c r="I1115" s="1170" t="s">
        <v>2982</v>
      </c>
      <c r="J1115" s="1170" t="s">
        <v>2983</v>
      </c>
      <c r="K1115" s="1139" t="s">
        <v>104</v>
      </c>
      <c r="L1115" s="1138" t="s">
        <v>4720</v>
      </c>
      <c r="M1115" s="380" t="s">
        <v>121</v>
      </c>
      <c r="N1115" s="1139" t="s">
        <v>83</v>
      </c>
      <c r="O1115" s="1170" t="s">
        <v>107</v>
      </c>
      <c r="P1115" s="1168" t="s">
        <v>108</v>
      </c>
      <c r="Q1115" s="788" t="s">
        <v>2140</v>
      </c>
      <c r="R1115" s="1139" t="s">
        <v>110</v>
      </c>
      <c r="S1115" s="1170" t="s">
        <v>107</v>
      </c>
      <c r="T1115" s="1170" t="s">
        <v>122</v>
      </c>
      <c r="U1115" s="1168" t="s">
        <v>112</v>
      </c>
      <c r="V1115" s="1170">
        <v>60</v>
      </c>
      <c r="W1115" s="1168" t="s">
        <v>113</v>
      </c>
      <c r="X1115" s="1168"/>
      <c r="Y1115" s="1168"/>
      <c r="Z1115" s="1171"/>
      <c r="AA1115" s="1137">
        <v>30</v>
      </c>
      <c r="AB1115" s="1137">
        <v>60</v>
      </c>
      <c r="AC1115" s="1137">
        <v>10</v>
      </c>
      <c r="AD1115" s="1172" t="s">
        <v>114</v>
      </c>
      <c r="AE1115" s="1143" t="s">
        <v>115</v>
      </c>
      <c r="AF1115" s="1173">
        <v>245</v>
      </c>
      <c r="AG1115" s="1173">
        <v>1376.67</v>
      </c>
      <c r="AH1115" s="1144">
        <v>337284.15</v>
      </c>
      <c r="AI1115" s="1144">
        <f t="shared" si="68"/>
        <v>377758.24800000008</v>
      </c>
      <c r="AJ1115" s="1145"/>
      <c r="AK1115" s="1146"/>
      <c r="AL1115" s="1146"/>
      <c r="AM1115" s="1174" t="s">
        <v>116</v>
      </c>
      <c r="AN1115" s="1175"/>
      <c r="AO1115" s="1175"/>
      <c r="AP1115" s="1176"/>
      <c r="AQ1115" s="47"/>
      <c r="AR1115" s="741" t="s">
        <v>3000</v>
      </c>
      <c r="AS1115" s="47"/>
      <c r="AT1115" s="47"/>
      <c r="AU1115" s="47"/>
      <c r="AV1115" s="47"/>
      <c r="AW1115" s="47"/>
      <c r="AX1115" s="47"/>
      <c r="AY1115" s="104"/>
      <c r="AZ1115" s="466" t="s">
        <v>4727</v>
      </c>
      <c r="BA1115" s="366"/>
      <c r="BB1115" s="366"/>
      <c r="BC1115" s="118" t="e">
        <f>VLOOKUP(#REF!,$E$13:$BD$2009,53,0)</f>
        <v>#REF!</v>
      </c>
      <c r="BD1115" s="785" t="e">
        <f>BC1115+0.5</f>
        <v>#REF!</v>
      </c>
      <c r="IW1115" s="365"/>
    </row>
    <row r="1116" spans="1:257" s="216" customFormat="1" ht="13.15" customHeight="1">
      <c r="A1116" s="73" t="s">
        <v>2136</v>
      </c>
      <c r="B1116" s="228"/>
      <c r="C1116" s="228"/>
      <c r="D1116" s="143">
        <v>210001302</v>
      </c>
      <c r="E1116" s="231" t="s">
        <v>1290</v>
      </c>
      <c r="F1116" s="233">
        <v>22100516</v>
      </c>
      <c r="G1116" s="157"/>
      <c r="H1116" s="157" t="s">
        <v>2997</v>
      </c>
      <c r="I1116" s="37" t="s">
        <v>2982</v>
      </c>
      <c r="J1116" s="157" t="s">
        <v>2983</v>
      </c>
      <c r="K1116" s="157" t="s">
        <v>104</v>
      </c>
      <c r="L1116" s="158"/>
      <c r="M1116" s="157" t="s">
        <v>121</v>
      </c>
      <c r="N1116" s="159" t="s">
        <v>83</v>
      </c>
      <c r="O1116" s="159" t="s">
        <v>107</v>
      </c>
      <c r="P1116" s="157" t="s">
        <v>108</v>
      </c>
      <c r="Q1116" s="194" t="s">
        <v>2140</v>
      </c>
      <c r="R1116" s="157" t="s">
        <v>110</v>
      </c>
      <c r="S1116" s="159" t="s">
        <v>107</v>
      </c>
      <c r="T1116" s="157" t="s">
        <v>122</v>
      </c>
      <c r="U1116" s="157" t="s">
        <v>112</v>
      </c>
      <c r="V1116" s="159">
        <v>60</v>
      </c>
      <c r="W1116" s="37" t="s">
        <v>113</v>
      </c>
      <c r="X1116" s="159"/>
      <c r="Y1116" s="159"/>
      <c r="Z1116" s="159"/>
      <c r="AA1116" s="160">
        <v>30</v>
      </c>
      <c r="AB1116" s="161">
        <v>60</v>
      </c>
      <c r="AC1116" s="161">
        <v>10</v>
      </c>
      <c r="AD1116" s="162" t="s">
        <v>114</v>
      </c>
      <c r="AE1116" s="157" t="s">
        <v>115</v>
      </c>
      <c r="AF1116" s="163">
        <v>1232</v>
      </c>
      <c r="AG1116" s="92">
        <v>1625</v>
      </c>
      <c r="AH1116" s="43">
        <v>0</v>
      </c>
      <c r="AI1116" s="44">
        <f t="shared" si="68"/>
        <v>0</v>
      </c>
      <c r="AJ1116" s="166"/>
      <c r="AK1116" s="166"/>
      <c r="AL1116" s="166"/>
      <c r="AM1116" s="167" t="s">
        <v>116</v>
      </c>
      <c r="AN1116" s="157"/>
      <c r="AO1116" s="157"/>
      <c r="AP1116" s="157"/>
      <c r="AQ1116" s="157"/>
      <c r="AR1116" s="37" t="s">
        <v>3001</v>
      </c>
      <c r="AS1116" s="157"/>
      <c r="AT1116" s="157"/>
      <c r="AU1116" s="157"/>
      <c r="AV1116" s="87"/>
      <c r="AW1116" s="87"/>
      <c r="AX1116" s="87"/>
      <c r="AY1116" s="87"/>
      <c r="AZ1116" s="88"/>
      <c r="BA1116" s="88"/>
      <c r="BB1116" s="168"/>
      <c r="BC1116" s="168"/>
      <c r="BD1116" s="49">
        <v>888</v>
      </c>
    </row>
    <row r="1117" spans="1:257" s="216" customFormat="1" ht="13.15" customHeight="1">
      <c r="A1117" s="469" t="s">
        <v>2136</v>
      </c>
      <c r="B1117" s="617"/>
      <c r="C1117" s="617"/>
      <c r="D1117" s="110">
        <v>210001302</v>
      </c>
      <c r="E1117" s="614" t="s">
        <v>4970</v>
      </c>
      <c r="F1117" s="617"/>
      <c r="G1117" s="617"/>
      <c r="H1117" s="47" t="s">
        <v>2981</v>
      </c>
      <c r="I1117" s="47" t="s">
        <v>2982</v>
      </c>
      <c r="J1117" s="47" t="s">
        <v>2983</v>
      </c>
      <c r="K1117" s="76" t="s">
        <v>104</v>
      </c>
      <c r="L1117" s="109" t="s">
        <v>4720</v>
      </c>
      <c r="M1117" s="143" t="s">
        <v>121</v>
      </c>
      <c r="N1117" s="76" t="s">
        <v>83</v>
      </c>
      <c r="O1117" s="47" t="s">
        <v>107</v>
      </c>
      <c r="P1117" s="466" t="s">
        <v>108</v>
      </c>
      <c r="Q1117" s="469" t="s">
        <v>2140</v>
      </c>
      <c r="R1117" s="76" t="s">
        <v>110</v>
      </c>
      <c r="S1117" s="47" t="s">
        <v>107</v>
      </c>
      <c r="T1117" s="47" t="s">
        <v>122</v>
      </c>
      <c r="U1117" s="466" t="s">
        <v>112</v>
      </c>
      <c r="V1117" s="47">
        <v>60</v>
      </c>
      <c r="W1117" s="466" t="s">
        <v>113</v>
      </c>
      <c r="X1117" s="466"/>
      <c r="Y1117" s="466"/>
      <c r="Z1117" s="1056"/>
      <c r="AA1117" s="547">
        <v>30</v>
      </c>
      <c r="AB1117" s="547">
        <v>60</v>
      </c>
      <c r="AC1117" s="547">
        <v>10</v>
      </c>
      <c r="AD1117" s="1055" t="s">
        <v>114</v>
      </c>
      <c r="AE1117" s="1050" t="s">
        <v>115</v>
      </c>
      <c r="AF1117" s="1057">
        <v>372</v>
      </c>
      <c r="AG1117" s="1057">
        <v>1625</v>
      </c>
      <c r="AH1117" s="1051">
        <v>604500</v>
      </c>
      <c r="AI1117" s="1051">
        <f t="shared" si="68"/>
        <v>677040.00000000012</v>
      </c>
      <c r="AJ1117" s="1052"/>
      <c r="AK1117" s="1053"/>
      <c r="AL1117" s="1053"/>
      <c r="AM1117" s="1058" t="s">
        <v>116</v>
      </c>
      <c r="AN1117" s="1058"/>
      <c r="AO1117" s="1058"/>
      <c r="AP1117" s="47"/>
      <c r="AQ1117" s="47"/>
      <c r="AR1117" s="741" t="s">
        <v>3001</v>
      </c>
      <c r="AS1117" s="47"/>
      <c r="AT1117" s="47"/>
      <c r="AU1117" s="47"/>
      <c r="AV1117" s="47"/>
      <c r="AW1117" s="47"/>
      <c r="AX1117" s="47"/>
      <c r="AY1117" s="104"/>
      <c r="AZ1117" s="466" t="s">
        <v>4727</v>
      </c>
      <c r="BA1117" s="448"/>
      <c r="BB1117" s="366"/>
      <c r="BC1117" s="118" t="e">
        <f>VLOOKUP(#REF!,$E$13:$BD$2009,53,0)</f>
        <v>#REF!</v>
      </c>
      <c r="BD1117" s="785" t="e">
        <f>BC1117+0.5</f>
        <v>#REF!</v>
      </c>
    </row>
    <row r="1118" spans="1:257" s="216" customFormat="1" ht="13.15" customHeight="1">
      <c r="A1118" s="73" t="s">
        <v>2136</v>
      </c>
      <c r="B1118" s="228"/>
      <c r="C1118" s="228"/>
      <c r="D1118" s="143">
        <v>210001300</v>
      </c>
      <c r="E1118" s="231" t="s">
        <v>1291</v>
      </c>
      <c r="F1118" s="233">
        <v>22100515</v>
      </c>
      <c r="G1118" s="157"/>
      <c r="H1118" s="157" t="s">
        <v>2997</v>
      </c>
      <c r="I1118" s="37" t="s">
        <v>2982</v>
      </c>
      <c r="J1118" s="157" t="s">
        <v>2983</v>
      </c>
      <c r="K1118" s="157" t="s">
        <v>104</v>
      </c>
      <c r="L1118" s="158"/>
      <c r="M1118" s="157" t="s">
        <v>121</v>
      </c>
      <c r="N1118" s="159" t="s">
        <v>83</v>
      </c>
      <c r="O1118" s="159" t="s">
        <v>107</v>
      </c>
      <c r="P1118" s="157" t="s">
        <v>108</v>
      </c>
      <c r="Q1118" s="194" t="s">
        <v>2140</v>
      </c>
      <c r="R1118" s="157" t="s">
        <v>110</v>
      </c>
      <c r="S1118" s="159" t="s">
        <v>107</v>
      </c>
      <c r="T1118" s="157" t="s">
        <v>122</v>
      </c>
      <c r="U1118" s="157" t="s">
        <v>112</v>
      </c>
      <c r="V1118" s="159">
        <v>60</v>
      </c>
      <c r="W1118" s="37" t="s">
        <v>113</v>
      </c>
      <c r="X1118" s="159"/>
      <c r="Y1118" s="159"/>
      <c r="Z1118" s="159"/>
      <c r="AA1118" s="160">
        <v>30</v>
      </c>
      <c r="AB1118" s="161">
        <v>60</v>
      </c>
      <c r="AC1118" s="161">
        <v>10</v>
      </c>
      <c r="AD1118" s="162" t="s">
        <v>114</v>
      </c>
      <c r="AE1118" s="157" t="s">
        <v>115</v>
      </c>
      <c r="AF1118" s="163">
        <v>50</v>
      </c>
      <c r="AG1118" s="92">
        <v>1625</v>
      </c>
      <c r="AH1118" s="43">
        <v>0</v>
      </c>
      <c r="AI1118" s="44">
        <f t="shared" si="68"/>
        <v>0</v>
      </c>
      <c r="AJ1118" s="166"/>
      <c r="AK1118" s="166"/>
      <c r="AL1118" s="166"/>
      <c r="AM1118" s="167" t="s">
        <v>116</v>
      </c>
      <c r="AN1118" s="157"/>
      <c r="AO1118" s="157"/>
      <c r="AP1118" s="157"/>
      <c r="AQ1118" s="157"/>
      <c r="AR1118" s="37" t="s">
        <v>3002</v>
      </c>
      <c r="AS1118" s="157"/>
      <c r="AT1118" s="157"/>
      <c r="AU1118" s="157"/>
      <c r="AV1118" s="87"/>
      <c r="AW1118" s="87"/>
      <c r="AX1118" s="87"/>
      <c r="AY1118" s="87"/>
      <c r="AZ1118" s="88"/>
      <c r="BA1118" s="88"/>
      <c r="BB1118" s="168"/>
      <c r="BC1118" s="168"/>
      <c r="BD1118" s="49">
        <v>889</v>
      </c>
    </row>
    <row r="1119" spans="1:257" s="216" customFormat="1" ht="13.15" customHeight="1">
      <c r="A1119" s="469" t="s">
        <v>2136</v>
      </c>
      <c r="B1119" s="617"/>
      <c r="C1119" s="617"/>
      <c r="D1119" s="110">
        <v>210001300</v>
      </c>
      <c r="E1119" s="614" t="s">
        <v>4971</v>
      </c>
      <c r="F1119" s="617"/>
      <c r="G1119" s="617"/>
      <c r="H1119" s="47" t="s">
        <v>2981</v>
      </c>
      <c r="I1119" s="47" t="s">
        <v>2982</v>
      </c>
      <c r="J1119" s="47" t="s">
        <v>2983</v>
      </c>
      <c r="K1119" s="76" t="s">
        <v>104</v>
      </c>
      <c r="L1119" s="109" t="s">
        <v>4720</v>
      </c>
      <c r="M1119" s="143" t="s">
        <v>121</v>
      </c>
      <c r="N1119" s="76" t="s">
        <v>83</v>
      </c>
      <c r="O1119" s="47" t="s">
        <v>107</v>
      </c>
      <c r="P1119" s="466" t="s">
        <v>108</v>
      </c>
      <c r="Q1119" s="469" t="s">
        <v>2140</v>
      </c>
      <c r="R1119" s="76" t="s">
        <v>110</v>
      </c>
      <c r="S1119" s="47" t="s">
        <v>107</v>
      </c>
      <c r="T1119" s="47" t="s">
        <v>122</v>
      </c>
      <c r="U1119" s="466" t="s">
        <v>112</v>
      </c>
      <c r="V1119" s="47">
        <v>60</v>
      </c>
      <c r="W1119" s="466" t="s">
        <v>113</v>
      </c>
      <c r="X1119" s="466"/>
      <c r="Y1119" s="466"/>
      <c r="Z1119" s="1056"/>
      <c r="AA1119" s="547">
        <v>30</v>
      </c>
      <c r="AB1119" s="547">
        <v>60</v>
      </c>
      <c r="AC1119" s="547">
        <v>10</v>
      </c>
      <c r="AD1119" s="1055" t="s">
        <v>114</v>
      </c>
      <c r="AE1119" s="1050" t="s">
        <v>115</v>
      </c>
      <c r="AF1119" s="1057">
        <v>155</v>
      </c>
      <c r="AG1119" s="1057">
        <v>1625</v>
      </c>
      <c r="AH1119" s="1051">
        <v>251875</v>
      </c>
      <c r="AI1119" s="1051">
        <f t="shared" si="68"/>
        <v>282100</v>
      </c>
      <c r="AJ1119" s="1052"/>
      <c r="AK1119" s="1053"/>
      <c r="AL1119" s="1053"/>
      <c r="AM1119" s="1058" t="s">
        <v>116</v>
      </c>
      <c r="AN1119" s="1058"/>
      <c r="AO1119" s="1058"/>
      <c r="AP1119" s="47"/>
      <c r="AQ1119" s="47"/>
      <c r="AR1119" s="741" t="s">
        <v>3002</v>
      </c>
      <c r="AS1119" s="47"/>
      <c r="AT1119" s="47"/>
      <c r="AU1119" s="47"/>
      <c r="AV1119" s="47"/>
      <c r="AW1119" s="47"/>
      <c r="AX1119" s="47"/>
      <c r="AY1119" s="104"/>
      <c r="AZ1119" s="466" t="s">
        <v>4727</v>
      </c>
      <c r="BA1119" s="448"/>
      <c r="BB1119" s="366"/>
      <c r="BC1119" s="118" t="e">
        <f>VLOOKUP(#REF!,$E$13:$BD$2009,53,0)</f>
        <v>#REF!</v>
      </c>
      <c r="BD1119" s="785" t="e">
        <f>BC1119+0.5</f>
        <v>#REF!</v>
      </c>
    </row>
    <row r="1120" spans="1:257" s="216" customFormat="1" ht="13.15" customHeight="1">
      <c r="A1120" s="73" t="s">
        <v>319</v>
      </c>
      <c r="B1120" s="228"/>
      <c r="C1120" s="228"/>
      <c r="D1120" s="143">
        <v>110000766</v>
      </c>
      <c r="E1120" s="231" t="s">
        <v>3740</v>
      </c>
      <c r="F1120" s="233">
        <v>22100517</v>
      </c>
      <c r="G1120" s="59"/>
      <c r="H1120" s="59" t="s">
        <v>3003</v>
      </c>
      <c r="I1120" s="59" t="s">
        <v>3004</v>
      </c>
      <c r="J1120" s="59" t="s">
        <v>3005</v>
      </c>
      <c r="K1120" s="59" t="s">
        <v>150</v>
      </c>
      <c r="L1120" s="158" t="s">
        <v>105</v>
      </c>
      <c r="M1120" s="59"/>
      <c r="N1120" s="178" t="s">
        <v>106</v>
      </c>
      <c r="O1120" s="178" t="s">
        <v>107</v>
      </c>
      <c r="P1120" s="59" t="s">
        <v>108</v>
      </c>
      <c r="Q1120" s="178" t="s">
        <v>1094</v>
      </c>
      <c r="R1120" s="59" t="s">
        <v>110</v>
      </c>
      <c r="S1120" s="178" t="s">
        <v>107</v>
      </c>
      <c r="T1120" s="59" t="s">
        <v>122</v>
      </c>
      <c r="U1120" s="59" t="s">
        <v>112</v>
      </c>
      <c r="V1120" s="179">
        <v>70</v>
      </c>
      <c r="W1120" s="59" t="s">
        <v>113</v>
      </c>
      <c r="X1120" s="178"/>
      <c r="Y1120" s="178"/>
      <c r="Z1120" s="178"/>
      <c r="AA1120" s="180"/>
      <c r="AB1120" s="181">
        <v>90</v>
      </c>
      <c r="AC1120" s="181">
        <v>10</v>
      </c>
      <c r="AD1120" s="182" t="s">
        <v>123</v>
      </c>
      <c r="AE1120" s="183" t="s">
        <v>115</v>
      </c>
      <c r="AF1120" s="184">
        <v>1</v>
      </c>
      <c r="AG1120" s="185">
        <v>7150000</v>
      </c>
      <c r="AH1120" s="43">
        <v>0</v>
      </c>
      <c r="AI1120" s="44">
        <f t="shared" si="68"/>
        <v>0</v>
      </c>
      <c r="AJ1120" s="166"/>
      <c r="AK1120" s="166"/>
      <c r="AL1120" s="166"/>
      <c r="AM1120" s="51" t="s">
        <v>116</v>
      </c>
      <c r="AN1120" s="59"/>
      <c r="AO1120" s="59"/>
      <c r="AP1120" s="59"/>
      <c r="AQ1120" s="59"/>
      <c r="AR1120" s="59" t="s">
        <v>3006</v>
      </c>
      <c r="AS1120" s="59"/>
      <c r="AT1120" s="59"/>
      <c r="AU1120" s="59"/>
      <c r="AV1120" s="87"/>
      <c r="AW1120" s="87"/>
      <c r="AX1120" s="87"/>
      <c r="AY1120" s="87"/>
      <c r="AZ1120" s="88"/>
      <c r="BA1120" s="88"/>
      <c r="BB1120" s="168"/>
      <c r="BC1120" s="168"/>
      <c r="BD1120" s="49">
        <v>890</v>
      </c>
    </row>
    <row r="1121" spans="1:56" s="216" customFormat="1" ht="13.15" customHeight="1">
      <c r="A1121" s="73" t="s">
        <v>319</v>
      </c>
      <c r="B1121" s="617"/>
      <c r="C1121" s="617"/>
      <c r="D1121" s="143">
        <v>110000766</v>
      </c>
      <c r="E1121" s="1108" t="s">
        <v>4973</v>
      </c>
      <c r="F1121" s="617"/>
      <c r="G1121" s="617"/>
      <c r="H1121" s="1094" t="s">
        <v>3003</v>
      </c>
      <c r="I1121" s="1094" t="s">
        <v>3004</v>
      </c>
      <c r="J1121" s="1094" t="s">
        <v>3005</v>
      </c>
      <c r="K1121" s="1077" t="s">
        <v>150</v>
      </c>
      <c r="L1121" s="1203" t="s">
        <v>105</v>
      </c>
      <c r="M1121" s="1094"/>
      <c r="N1121" s="76" t="s">
        <v>106</v>
      </c>
      <c r="O1121" s="1078" t="s">
        <v>107</v>
      </c>
      <c r="P1121" s="1094" t="s">
        <v>108</v>
      </c>
      <c r="Q1121" s="1078" t="s">
        <v>2140</v>
      </c>
      <c r="R1121" s="547" t="s">
        <v>110</v>
      </c>
      <c r="S1121" s="1078" t="s">
        <v>107</v>
      </c>
      <c r="T1121" s="1094" t="s">
        <v>122</v>
      </c>
      <c r="U1121" s="1094" t="s">
        <v>112</v>
      </c>
      <c r="V1121" s="1078">
        <v>70</v>
      </c>
      <c r="W1121" s="1094" t="s">
        <v>113</v>
      </c>
      <c r="X1121" s="1078"/>
      <c r="Y1121" s="1078"/>
      <c r="Z1121" s="1078"/>
      <c r="AA1121" s="595">
        <v>0</v>
      </c>
      <c r="AB1121" s="472">
        <v>90</v>
      </c>
      <c r="AC1121" s="472">
        <v>10</v>
      </c>
      <c r="AD1121" s="1204" t="s">
        <v>123</v>
      </c>
      <c r="AE1121" s="1095" t="s">
        <v>115</v>
      </c>
      <c r="AF1121" s="1096">
        <v>1</v>
      </c>
      <c r="AG1121" s="1097">
        <v>7150000</v>
      </c>
      <c r="AH1121" s="1051">
        <v>7150000</v>
      </c>
      <c r="AI1121" s="1051">
        <f t="shared" si="68"/>
        <v>8008000.0000000009</v>
      </c>
      <c r="AJ1121" s="1052"/>
      <c r="AK1121" s="1053"/>
      <c r="AL1121" s="1053"/>
      <c r="AM1121" s="1098" t="s">
        <v>116</v>
      </c>
      <c r="AN1121" s="1098"/>
      <c r="AO1121" s="1098"/>
      <c r="AP1121" s="1098"/>
      <c r="AQ1121" s="1098"/>
      <c r="AR1121" s="1094" t="s">
        <v>3006</v>
      </c>
      <c r="AS1121" s="1094"/>
      <c r="AT1121" s="1094"/>
      <c r="AU1121" s="1094"/>
      <c r="AV1121" s="1094"/>
      <c r="AW1121" s="1094"/>
      <c r="AX1121" s="1094"/>
      <c r="AY1121" s="1094"/>
      <c r="AZ1121" s="87"/>
      <c r="BA1121" s="448"/>
      <c r="BB1121" s="366"/>
      <c r="BC1121" s="118" t="e">
        <f>VLOOKUP(#REF!,$E$13:$BD$2009,53,0)</f>
        <v>#REF!</v>
      </c>
      <c r="BD1121" s="785" t="e">
        <f>BC1121+0.5</f>
        <v>#REF!</v>
      </c>
    </row>
    <row r="1122" spans="1:56" s="216" customFormat="1" ht="13.15" customHeight="1">
      <c r="A1122" s="73" t="s">
        <v>848</v>
      </c>
      <c r="B1122" s="228"/>
      <c r="C1122" s="228"/>
      <c r="D1122" s="143">
        <v>210034703</v>
      </c>
      <c r="E1122" s="231" t="s">
        <v>3741</v>
      </c>
      <c r="F1122" s="233">
        <v>22100644</v>
      </c>
      <c r="G1122" s="157"/>
      <c r="H1122" s="157" t="s">
        <v>3007</v>
      </c>
      <c r="I1122" s="37" t="s">
        <v>3008</v>
      </c>
      <c r="J1122" s="157" t="s">
        <v>3009</v>
      </c>
      <c r="K1122" s="157" t="s">
        <v>104</v>
      </c>
      <c r="L1122" s="159" t="s">
        <v>105</v>
      </c>
      <c r="M1122" s="157" t="s">
        <v>121</v>
      </c>
      <c r="N1122" s="159" t="s">
        <v>83</v>
      </c>
      <c r="O1122" s="194" t="s">
        <v>107</v>
      </c>
      <c r="P1122" s="195" t="s">
        <v>108</v>
      </c>
      <c r="Q1122" s="194" t="s">
        <v>109</v>
      </c>
      <c r="R1122" s="157" t="s">
        <v>110</v>
      </c>
      <c r="S1122" s="159" t="s">
        <v>107</v>
      </c>
      <c r="T1122" s="157" t="s">
        <v>122</v>
      </c>
      <c r="U1122" s="157" t="s">
        <v>112</v>
      </c>
      <c r="V1122" s="159">
        <v>60</v>
      </c>
      <c r="W1122" s="37" t="s">
        <v>113</v>
      </c>
      <c r="X1122" s="159"/>
      <c r="Y1122" s="159"/>
      <c r="Z1122" s="159"/>
      <c r="AA1122" s="160">
        <v>30</v>
      </c>
      <c r="AB1122" s="161">
        <v>60</v>
      </c>
      <c r="AC1122" s="161">
        <v>10</v>
      </c>
      <c r="AD1122" s="188" t="s">
        <v>129</v>
      </c>
      <c r="AE1122" s="157" t="s">
        <v>115</v>
      </c>
      <c r="AF1122" s="163">
        <v>270</v>
      </c>
      <c r="AG1122" s="92">
        <v>21939</v>
      </c>
      <c r="AH1122" s="164">
        <f t="shared" ref="AH1122:AH1130" si="69">AF1122*AG1122</f>
        <v>5923530</v>
      </c>
      <c r="AI1122" s="165">
        <f t="shared" si="68"/>
        <v>6634353.6000000006</v>
      </c>
      <c r="AJ1122" s="196"/>
      <c r="AK1122" s="166"/>
      <c r="AL1122" s="166"/>
      <c r="AM1122" s="167" t="s">
        <v>116</v>
      </c>
      <c r="AN1122" s="157"/>
      <c r="AO1122" s="157"/>
      <c r="AP1122" s="157"/>
      <c r="AQ1122" s="157"/>
      <c r="AR1122" s="157" t="s">
        <v>3010</v>
      </c>
      <c r="AS1122" s="157"/>
      <c r="AT1122" s="157"/>
      <c r="AU1122" s="157"/>
      <c r="AV1122" s="87"/>
      <c r="AW1122" s="87"/>
      <c r="AX1122" s="87"/>
      <c r="AY1122" s="87"/>
      <c r="AZ1122" s="88"/>
      <c r="BA1122" s="88"/>
      <c r="BB1122" s="168"/>
      <c r="BC1122" s="168"/>
      <c r="BD1122" s="49">
        <v>891</v>
      </c>
    </row>
    <row r="1123" spans="1:56" s="216" customFormat="1" ht="13.15" customHeight="1">
      <c r="A1123" s="101" t="s">
        <v>100</v>
      </c>
      <c r="B1123" s="122"/>
      <c r="C1123" s="122" t="s">
        <v>4020</v>
      </c>
      <c r="D1123" s="101">
        <v>120011346</v>
      </c>
      <c r="E1123" s="101" t="s">
        <v>3959</v>
      </c>
      <c r="F1123" s="293"/>
      <c r="G1123" s="88"/>
      <c r="H1123" s="126" t="s">
        <v>3960</v>
      </c>
      <c r="I1123" s="126" t="s">
        <v>683</v>
      </c>
      <c r="J1123" s="126" t="s">
        <v>3961</v>
      </c>
      <c r="K1123" s="101" t="s">
        <v>404</v>
      </c>
      <c r="L1123" s="101"/>
      <c r="M1123" s="74" t="s">
        <v>121</v>
      </c>
      <c r="N1123" s="101" t="s">
        <v>83</v>
      </c>
      <c r="O1123" s="122" t="s">
        <v>1035</v>
      </c>
      <c r="P1123" s="124" t="s">
        <v>3160</v>
      </c>
      <c r="Q1123" s="74" t="s">
        <v>109</v>
      </c>
      <c r="R1123" s="74" t="s">
        <v>110</v>
      </c>
      <c r="S1123" s="122" t="s">
        <v>107</v>
      </c>
      <c r="T1123" s="124" t="s">
        <v>122</v>
      </c>
      <c r="U1123" s="74" t="s">
        <v>112</v>
      </c>
      <c r="V1123" s="74">
        <v>90</v>
      </c>
      <c r="W1123" s="74" t="s">
        <v>113</v>
      </c>
      <c r="X1123" s="74"/>
      <c r="Y1123" s="74"/>
      <c r="Z1123" s="74"/>
      <c r="AA1123" s="294">
        <v>30</v>
      </c>
      <c r="AB1123" s="74">
        <v>60</v>
      </c>
      <c r="AC1123" s="294">
        <v>10</v>
      </c>
      <c r="AD1123" s="74" t="s">
        <v>123</v>
      </c>
      <c r="AE1123" s="74" t="s">
        <v>115</v>
      </c>
      <c r="AF1123" s="295">
        <v>5</v>
      </c>
      <c r="AG1123" s="296">
        <v>15197200</v>
      </c>
      <c r="AH1123" s="330">
        <f t="shared" si="69"/>
        <v>75986000</v>
      </c>
      <c r="AI1123" s="164">
        <f t="shared" si="68"/>
        <v>85104320.000000015</v>
      </c>
      <c r="AJ1123" s="298"/>
      <c r="AK1123" s="298"/>
      <c r="AL1123" s="298"/>
      <c r="AM1123" s="299" t="s">
        <v>1037</v>
      </c>
      <c r="AN1123" s="300"/>
      <c r="AO1123" s="300"/>
      <c r="AP1123" s="74"/>
      <c r="AQ1123" s="74"/>
      <c r="AR1123" s="74" t="s">
        <v>3962</v>
      </c>
      <c r="AS1123" s="293"/>
      <c r="AT1123" s="74"/>
      <c r="AU1123" s="74"/>
      <c r="AV1123" s="74"/>
      <c r="AW1123" s="74"/>
      <c r="AX1123" s="74"/>
      <c r="AY1123" s="74"/>
      <c r="AZ1123" s="293"/>
      <c r="BA1123" s="293"/>
      <c r="BD1123" s="49">
        <v>892</v>
      </c>
    </row>
    <row r="1124" spans="1:56" s="216" customFormat="1" ht="13.15" customHeight="1">
      <c r="A1124" s="101" t="s">
        <v>100</v>
      </c>
      <c r="B1124" s="122"/>
      <c r="C1124" s="122" t="s">
        <v>4020</v>
      </c>
      <c r="D1124" s="101">
        <v>120006253</v>
      </c>
      <c r="E1124" s="101" t="s">
        <v>3963</v>
      </c>
      <c r="F1124" s="293"/>
      <c r="G1124" s="88"/>
      <c r="H1124" s="126" t="s">
        <v>3964</v>
      </c>
      <c r="I1124" s="126" t="s">
        <v>3965</v>
      </c>
      <c r="J1124" s="126" t="s">
        <v>3966</v>
      </c>
      <c r="K1124" s="101" t="s">
        <v>404</v>
      </c>
      <c r="L1124" s="101"/>
      <c r="M1124" s="74" t="s">
        <v>121</v>
      </c>
      <c r="N1124" s="101" t="s">
        <v>83</v>
      </c>
      <c r="O1124" s="122" t="s">
        <v>1035</v>
      </c>
      <c r="P1124" s="124" t="s">
        <v>3160</v>
      </c>
      <c r="Q1124" s="74" t="s">
        <v>109</v>
      </c>
      <c r="R1124" s="74" t="s">
        <v>110</v>
      </c>
      <c r="S1124" s="122" t="s">
        <v>107</v>
      </c>
      <c r="T1124" s="124" t="s">
        <v>111</v>
      </c>
      <c r="U1124" s="74" t="s">
        <v>112</v>
      </c>
      <c r="V1124" s="74">
        <v>90</v>
      </c>
      <c r="W1124" s="74" t="s">
        <v>113</v>
      </c>
      <c r="X1124" s="74"/>
      <c r="Y1124" s="74"/>
      <c r="Z1124" s="74"/>
      <c r="AA1124" s="294">
        <v>30</v>
      </c>
      <c r="AB1124" s="74">
        <v>60</v>
      </c>
      <c r="AC1124" s="294">
        <v>10</v>
      </c>
      <c r="AD1124" s="74" t="s">
        <v>123</v>
      </c>
      <c r="AE1124" s="74" t="s">
        <v>115</v>
      </c>
      <c r="AF1124" s="295">
        <v>4</v>
      </c>
      <c r="AG1124" s="296">
        <v>27517600</v>
      </c>
      <c r="AH1124" s="330">
        <f t="shared" si="69"/>
        <v>110070400</v>
      </c>
      <c r="AI1124" s="164">
        <f t="shared" si="68"/>
        <v>123278848.00000001</v>
      </c>
      <c r="AJ1124" s="298"/>
      <c r="AK1124" s="298"/>
      <c r="AL1124" s="298"/>
      <c r="AM1124" s="299" t="s">
        <v>1037</v>
      </c>
      <c r="AN1124" s="300"/>
      <c r="AO1124" s="300"/>
      <c r="AP1124" s="74"/>
      <c r="AQ1124" s="74"/>
      <c r="AR1124" s="74" t="s">
        <v>3967</v>
      </c>
      <c r="AS1124" s="293"/>
      <c r="AT1124" s="74"/>
      <c r="AU1124" s="74"/>
      <c r="AV1124" s="74"/>
      <c r="AW1124" s="74"/>
      <c r="AX1124" s="74"/>
      <c r="AY1124" s="74"/>
      <c r="AZ1124" s="293"/>
      <c r="BA1124" s="293"/>
      <c r="BD1124" s="49">
        <v>893</v>
      </c>
    </row>
    <row r="1125" spans="1:56" s="216" customFormat="1" ht="13.15" customHeight="1">
      <c r="A1125" s="301" t="s">
        <v>100</v>
      </c>
      <c r="B1125" s="122"/>
      <c r="C1125" s="122" t="s">
        <v>4020</v>
      </c>
      <c r="D1125" s="301">
        <v>120006253</v>
      </c>
      <c r="E1125" s="301" t="s">
        <v>3968</v>
      </c>
      <c r="F1125" s="293"/>
      <c r="G1125" s="88"/>
      <c r="H1125" s="126" t="s">
        <v>3964</v>
      </c>
      <c r="I1125" s="126" t="s">
        <v>3965</v>
      </c>
      <c r="J1125" s="126" t="s">
        <v>3966</v>
      </c>
      <c r="K1125" s="101" t="s">
        <v>404</v>
      </c>
      <c r="L1125" s="101"/>
      <c r="M1125" s="74" t="s">
        <v>121</v>
      </c>
      <c r="N1125" s="101" t="s">
        <v>83</v>
      </c>
      <c r="O1125" s="122" t="s">
        <v>1035</v>
      </c>
      <c r="P1125" s="124" t="s">
        <v>3160</v>
      </c>
      <c r="Q1125" s="74" t="s">
        <v>109</v>
      </c>
      <c r="R1125" s="74" t="s">
        <v>110</v>
      </c>
      <c r="S1125" s="122" t="s">
        <v>688</v>
      </c>
      <c r="T1125" s="124" t="s">
        <v>689</v>
      </c>
      <c r="U1125" s="74" t="s">
        <v>112</v>
      </c>
      <c r="V1125" s="74">
        <v>90</v>
      </c>
      <c r="W1125" s="74" t="s">
        <v>113</v>
      </c>
      <c r="X1125" s="74"/>
      <c r="Y1125" s="74"/>
      <c r="Z1125" s="74"/>
      <c r="AA1125" s="294">
        <v>30</v>
      </c>
      <c r="AB1125" s="74">
        <v>60</v>
      </c>
      <c r="AC1125" s="294">
        <v>10</v>
      </c>
      <c r="AD1125" s="74" t="s">
        <v>123</v>
      </c>
      <c r="AE1125" s="74" t="s">
        <v>115</v>
      </c>
      <c r="AF1125" s="295">
        <v>5</v>
      </c>
      <c r="AG1125" s="296">
        <v>27517600</v>
      </c>
      <c r="AH1125" s="330">
        <f t="shared" si="69"/>
        <v>137588000</v>
      </c>
      <c r="AI1125" s="164">
        <f t="shared" si="68"/>
        <v>154098560</v>
      </c>
      <c r="AJ1125" s="298"/>
      <c r="AK1125" s="298"/>
      <c r="AL1125" s="298"/>
      <c r="AM1125" s="299" t="s">
        <v>1037</v>
      </c>
      <c r="AN1125" s="300"/>
      <c r="AO1125" s="300"/>
      <c r="AP1125" s="74"/>
      <c r="AQ1125" s="74"/>
      <c r="AR1125" s="74" t="s">
        <v>3967</v>
      </c>
      <c r="AS1125" s="293"/>
      <c r="AT1125" s="74"/>
      <c r="AU1125" s="74"/>
      <c r="AV1125" s="74"/>
      <c r="AW1125" s="74"/>
      <c r="AX1125" s="74"/>
      <c r="AY1125" s="74"/>
      <c r="AZ1125" s="293"/>
      <c r="BA1125" s="449"/>
      <c r="BD1125" s="49">
        <v>894</v>
      </c>
    </row>
    <row r="1126" spans="1:56" s="216" customFormat="1" ht="13.15" customHeight="1">
      <c r="A1126" s="301" t="s">
        <v>100</v>
      </c>
      <c r="B1126" s="122"/>
      <c r="C1126" s="122" t="s">
        <v>4020</v>
      </c>
      <c r="D1126" s="301">
        <v>120006253</v>
      </c>
      <c r="E1126" s="301" t="s">
        <v>3969</v>
      </c>
      <c r="F1126" s="293"/>
      <c r="G1126" s="88"/>
      <c r="H1126" s="126" t="s">
        <v>3964</v>
      </c>
      <c r="I1126" s="126" t="s">
        <v>3965</v>
      </c>
      <c r="J1126" s="126" t="s">
        <v>3966</v>
      </c>
      <c r="K1126" s="101" t="s">
        <v>404</v>
      </c>
      <c r="L1126" s="101"/>
      <c r="M1126" s="74" t="s">
        <v>121</v>
      </c>
      <c r="N1126" s="101" t="s">
        <v>83</v>
      </c>
      <c r="O1126" s="122" t="s">
        <v>1035</v>
      </c>
      <c r="P1126" s="124" t="s">
        <v>3160</v>
      </c>
      <c r="Q1126" s="74" t="s">
        <v>109</v>
      </c>
      <c r="R1126" s="74" t="s">
        <v>110</v>
      </c>
      <c r="S1126" s="122" t="s">
        <v>283</v>
      </c>
      <c r="T1126" s="124" t="s">
        <v>284</v>
      </c>
      <c r="U1126" s="74" t="s">
        <v>112</v>
      </c>
      <c r="V1126" s="74">
        <v>90</v>
      </c>
      <c r="W1126" s="74" t="s">
        <v>113</v>
      </c>
      <c r="X1126" s="74"/>
      <c r="Y1126" s="74"/>
      <c r="Z1126" s="74"/>
      <c r="AA1126" s="294">
        <v>30</v>
      </c>
      <c r="AB1126" s="74">
        <v>60</v>
      </c>
      <c r="AC1126" s="294">
        <v>10</v>
      </c>
      <c r="AD1126" s="74" t="s">
        <v>123</v>
      </c>
      <c r="AE1126" s="74" t="s">
        <v>115</v>
      </c>
      <c r="AF1126" s="295">
        <v>5</v>
      </c>
      <c r="AG1126" s="296">
        <v>27517600</v>
      </c>
      <c r="AH1126" s="330">
        <f t="shared" si="69"/>
        <v>137588000</v>
      </c>
      <c r="AI1126" s="164">
        <f t="shared" si="68"/>
        <v>154098560</v>
      </c>
      <c r="AJ1126" s="298"/>
      <c r="AK1126" s="298"/>
      <c r="AL1126" s="298"/>
      <c r="AM1126" s="299" t="s">
        <v>1037</v>
      </c>
      <c r="AN1126" s="300"/>
      <c r="AO1126" s="300"/>
      <c r="AP1126" s="74"/>
      <c r="AQ1126" s="74"/>
      <c r="AR1126" s="74" t="s">
        <v>3967</v>
      </c>
      <c r="AS1126" s="293"/>
      <c r="AT1126" s="74"/>
      <c r="AU1126" s="74"/>
      <c r="AV1126" s="74"/>
      <c r="AW1126" s="74"/>
      <c r="AX1126" s="74"/>
      <c r="AY1126" s="74"/>
      <c r="AZ1126" s="293"/>
      <c r="BA1126" s="449"/>
      <c r="BD1126" s="49">
        <v>895</v>
      </c>
    </row>
    <row r="1127" spans="1:56" s="216" customFormat="1" ht="13.15" customHeight="1">
      <c r="A1127" s="301" t="s">
        <v>333</v>
      </c>
      <c r="B1127" s="122"/>
      <c r="C1127" s="122"/>
      <c r="D1127" s="301">
        <v>220031703</v>
      </c>
      <c r="E1127" s="301" t="s">
        <v>3970</v>
      </c>
      <c r="F1127" s="293"/>
      <c r="G1127" s="88"/>
      <c r="H1127" s="126" t="s">
        <v>3971</v>
      </c>
      <c r="I1127" s="126" t="s">
        <v>3972</v>
      </c>
      <c r="J1127" s="126" t="s">
        <v>3973</v>
      </c>
      <c r="K1127" s="101" t="s">
        <v>104</v>
      </c>
      <c r="L1127" s="101"/>
      <c r="M1127" s="74"/>
      <c r="N1127" s="101" t="s">
        <v>106</v>
      </c>
      <c r="O1127" s="122" t="s">
        <v>107</v>
      </c>
      <c r="P1127" s="124" t="s">
        <v>108</v>
      </c>
      <c r="Q1127" s="74" t="s">
        <v>1094</v>
      </c>
      <c r="R1127" s="74" t="s">
        <v>110</v>
      </c>
      <c r="S1127" s="122" t="s">
        <v>107</v>
      </c>
      <c r="T1127" s="124" t="s">
        <v>122</v>
      </c>
      <c r="U1127" s="74" t="s">
        <v>112</v>
      </c>
      <c r="V1127" s="74">
        <v>60</v>
      </c>
      <c r="W1127" s="74" t="s">
        <v>113</v>
      </c>
      <c r="X1127" s="74"/>
      <c r="Y1127" s="74"/>
      <c r="Z1127" s="74"/>
      <c r="AA1127" s="294">
        <v>0</v>
      </c>
      <c r="AB1127" s="74">
        <v>90</v>
      </c>
      <c r="AC1127" s="294">
        <v>10</v>
      </c>
      <c r="AD1127" s="74" t="s">
        <v>129</v>
      </c>
      <c r="AE1127" s="74" t="s">
        <v>115</v>
      </c>
      <c r="AF1127" s="295">
        <v>12</v>
      </c>
      <c r="AG1127" s="296">
        <v>16594.5</v>
      </c>
      <c r="AH1127" s="330">
        <f t="shared" si="69"/>
        <v>199134</v>
      </c>
      <c r="AI1127" s="164">
        <f t="shared" si="68"/>
        <v>223030.08000000002</v>
      </c>
      <c r="AJ1127" s="298"/>
      <c r="AK1127" s="298"/>
      <c r="AL1127" s="298"/>
      <c r="AM1127" s="299" t="s">
        <v>116</v>
      </c>
      <c r="AN1127" s="300"/>
      <c r="AO1127" s="300"/>
      <c r="AP1127" s="74"/>
      <c r="AQ1127" s="74"/>
      <c r="AR1127" s="74" t="s">
        <v>2243</v>
      </c>
      <c r="AS1127" s="293"/>
      <c r="AT1127" s="74"/>
      <c r="AU1127" s="74"/>
      <c r="AV1127" s="74"/>
      <c r="AW1127" s="74"/>
      <c r="AX1127" s="74"/>
      <c r="AY1127" s="74"/>
      <c r="AZ1127" s="293"/>
      <c r="BA1127" s="449"/>
      <c r="BD1127" s="49">
        <v>896</v>
      </c>
    </row>
    <row r="1128" spans="1:56" s="216" customFormat="1" ht="13.15" customHeight="1">
      <c r="A1128" s="301" t="s">
        <v>333</v>
      </c>
      <c r="B1128" s="122"/>
      <c r="C1128" s="122"/>
      <c r="D1128" s="301">
        <v>210033834</v>
      </c>
      <c r="E1128" s="301" t="s">
        <v>3974</v>
      </c>
      <c r="F1128" s="293"/>
      <c r="G1128" s="88"/>
      <c r="H1128" s="126" t="s">
        <v>3975</v>
      </c>
      <c r="I1128" s="126" t="s">
        <v>2776</v>
      </c>
      <c r="J1128" s="126" t="s">
        <v>3976</v>
      </c>
      <c r="K1128" s="101" t="s">
        <v>104</v>
      </c>
      <c r="L1128" s="101"/>
      <c r="M1128" s="74"/>
      <c r="N1128" s="101" t="s">
        <v>106</v>
      </c>
      <c r="O1128" s="122" t="s">
        <v>107</v>
      </c>
      <c r="P1128" s="124" t="s">
        <v>108</v>
      </c>
      <c r="Q1128" s="74" t="s">
        <v>1094</v>
      </c>
      <c r="R1128" s="74" t="s">
        <v>110</v>
      </c>
      <c r="S1128" s="122" t="s">
        <v>107</v>
      </c>
      <c r="T1128" s="124" t="s">
        <v>122</v>
      </c>
      <c r="U1128" s="74" t="s">
        <v>112</v>
      </c>
      <c r="V1128" s="74">
        <v>60</v>
      </c>
      <c r="W1128" s="74" t="s">
        <v>113</v>
      </c>
      <c r="X1128" s="74"/>
      <c r="Y1128" s="74"/>
      <c r="Z1128" s="74"/>
      <c r="AA1128" s="294">
        <v>0</v>
      </c>
      <c r="AB1128" s="74">
        <v>90</v>
      </c>
      <c r="AC1128" s="294">
        <v>10</v>
      </c>
      <c r="AD1128" s="74" t="s">
        <v>364</v>
      </c>
      <c r="AE1128" s="74" t="s">
        <v>115</v>
      </c>
      <c r="AF1128" s="295">
        <v>1</v>
      </c>
      <c r="AG1128" s="296">
        <v>2127500</v>
      </c>
      <c r="AH1128" s="330">
        <f t="shared" si="69"/>
        <v>2127500</v>
      </c>
      <c r="AI1128" s="164">
        <f t="shared" si="68"/>
        <v>2382800</v>
      </c>
      <c r="AJ1128" s="298"/>
      <c r="AK1128" s="298"/>
      <c r="AL1128" s="298"/>
      <c r="AM1128" s="299" t="s">
        <v>116</v>
      </c>
      <c r="AN1128" s="300"/>
      <c r="AO1128" s="300"/>
      <c r="AP1128" s="74"/>
      <c r="AQ1128" s="74"/>
      <c r="AR1128" s="74" t="s">
        <v>2782</v>
      </c>
      <c r="AS1128" s="293"/>
      <c r="AT1128" s="74"/>
      <c r="AU1128" s="74"/>
      <c r="AV1128" s="74"/>
      <c r="AW1128" s="74"/>
      <c r="AX1128" s="74"/>
      <c r="AY1128" s="74"/>
      <c r="AZ1128" s="293"/>
      <c r="BA1128" s="449"/>
      <c r="BD1128" s="49">
        <v>897</v>
      </c>
    </row>
    <row r="1129" spans="1:56" s="216" customFormat="1" ht="13.15" customHeight="1">
      <c r="A1129" s="301" t="s">
        <v>333</v>
      </c>
      <c r="B1129" s="122"/>
      <c r="C1129" s="122"/>
      <c r="D1129" s="301">
        <v>210034862</v>
      </c>
      <c r="E1129" s="301" t="s">
        <v>3977</v>
      </c>
      <c r="F1129" s="293"/>
      <c r="G1129" s="88"/>
      <c r="H1129" s="126" t="s">
        <v>2784</v>
      </c>
      <c r="I1129" s="126" t="s">
        <v>2780</v>
      </c>
      <c r="J1129" s="126" t="s">
        <v>2785</v>
      </c>
      <c r="K1129" s="101" t="s">
        <v>104</v>
      </c>
      <c r="L1129" s="101"/>
      <c r="M1129" s="74"/>
      <c r="N1129" s="101" t="s">
        <v>106</v>
      </c>
      <c r="O1129" s="122" t="s">
        <v>107</v>
      </c>
      <c r="P1129" s="124" t="s">
        <v>108</v>
      </c>
      <c r="Q1129" s="74" t="s">
        <v>1094</v>
      </c>
      <c r="R1129" s="74" t="s">
        <v>110</v>
      </c>
      <c r="S1129" s="122" t="s">
        <v>107</v>
      </c>
      <c r="T1129" s="124" t="s">
        <v>122</v>
      </c>
      <c r="U1129" s="74" t="s">
        <v>112</v>
      </c>
      <c r="V1129" s="74">
        <v>60</v>
      </c>
      <c r="W1129" s="74" t="s">
        <v>113</v>
      </c>
      <c r="X1129" s="74"/>
      <c r="Y1129" s="74"/>
      <c r="Z1129" s="74"/>
      <c r="AA1129" s="294">
        <v>0</v>
      </c>
      <c r="AB1129" s="74">
        <v>90</v>
      </c>
      <c r="AC1129" s="294">
        <v>10</v>
      </c>
      <c r="AD1129" s="74" t="s">
        <v>364</v>
      </c>
      <c r="AE1129" s="74" t="s">
        <v>115</v>
      </c>
      <c r="AF1129" s="295">
        <v>2</v>
      </c>
      <c r="AG1129" s="296">
        <v>701500</v>
      </c>
      <c r="AH1129" s="330">
        <f t="shared" si="69"/>
        <v>1403000</v>
      </c>
      <c r="AI1129" s="164">
        <f t="shared" si="68"/>
        <v>1571360.0000000002</v>
      </c>
      <c r="AJ1129" s="298"/>
      <c r="AK1129" s="298"/>
      <c r="AL1129" s="298"/>
      <c r="AM1129" s="299" t="s">
        <v>116</v>
      </c>
      <c r="AN1129" s="300"/>
      <c r="AO1129" s="300"/>
      <c r="AP1129" s="74"/>
      <c r="AQ1129" s="74"/>
      <c r="AR1129" s="74" t="s">
        <v>2783</v>
      </c>
      <c r="AS1129" s="293"/>
      <c r="AT1129" s="74"/>
      <c r="AU1129" s="74"/>
      <c r="AV1129" s="74"/>
      <c r="AW1129" s="74"/>
      <c r="AX1129" s="74"/>
      <c r="AY1129" s="74"/>
      <c r="AZ1129" s="293"/>
      <c r="BA1129" s="449"/>
      <c r="BD1129" s="49">
        <v>898</v>
      </c>
    </row>
    <row r="1130" spans="1:56" s="216" customFormat="1" ht="13.15" customHeight="1">
      <c r="A1130" s="301" t="s">
        <v>848</v>
      </c>
      <c r="B1130" s="122"/>
      <c r="C1130" s="122"/>
      <c r="D1130" s="301">
        <v>210035486</v>
      </c>
      <c r="E1130" s="301" t="s">
        <v>3978</v>
      </c>
      <c r="F1130" s="293"/>
      <c r="G1130" s="88"/>
      <c r="H1130" s="126" t="s">
        <v>2279</v>
      </c>
      <c r="I1130" s="126" t="s">
        <v>2269</v>
      </c>
      <c r="J1130" s="126" t="s">
        <v>2280</v>
      </c>
      <c r="K1130" s="101" t="s">
        <v>104</v>
      </c>
      <c r="L1130" s="101"/>
      <c r="M1130" s="74"/>
      <c r="N1130" s="101" t="s">
        <v>106</v>
      </c>
      <c r="O1130" s="122" t="s">
        <v>107</v>
      </c>
      <c r="P1130" s="124" t="s">
        <v>108</v>
      </c>
      <c r="Q1130" s="74" t="s">
        <v>109</v>
      </c>
      <c r="R1130" s="74" t="s">
        <v>110</v>
      </c>
      <c r="S1130" s="122" t="s">
        <v>107</v>
      </c>
      <c r="T1130" s="124" t="s">
        <v>122</v>
      </c>
      <c r="U1130" s="74" t="s">
        <v>112</v>
      </c>
      <c r="V1130" s="74">
        <v>60</v>
      </c>
      <c r="W1130" s="74" t="s">
        <v>113</v>
      </c>
      <c r="X1130" s="74"/>
      <c r="Y1130" s="74"/>
      <c r="Z1130" s="74"/>
      <c r="AA1130" s="294">
        <v>0</v>
      </c>
      <c r="AB1130" s="74">
        <v>90</v>
      </c>
      <c r="AC1130" s="294">
        <v>10</v>
      </c>
      <c r="AD1130" s="74" t="s">
        <v>129</v>
      </c>
      <c r="AE1130" s="74" t="s">
        <v>115</v>
      </c>
      <c r="AF1130" s="295">
        <v>35</v>
      </c>
      <c r="AG1130" s="296">
        <v>9035</v>
      </c>
      <c r="AH1130" s="330">
        <f t="shared" si="69"/>
        <v>316225</v>
      </c>
      <c r="AI1130" s="164">
        <f t="shared" si="68"/>
        <v>354172.00000000006</v>
      </c>
      <c r="AJ1130" s="298"/>
      <c r="AK1130" s="298"/>
      <c r="AL1130" s="298"/>
      <c r="AM1130" s="299" t="s">
        <v>116</v>
      </c>
      <c r="AN1130" s="300"/>
      <c r="AO1130" s="300"/>
      <c r="AP1130" s="74"/>
      <c r="AQ1130" s="74"/>
      <c r="AR1130" s="74" t="s">
        <v>3979</v>
      </c>
      <c r="AS1130" s="293"/>
      <c r="AT1130" s="74"/>
      <c r="AU1130" s="74"/>
      <c r="AV1130" s="74"/>
      <c r="AW1130" s="74"/>
      <c r="AX1130" s="74"/>
      <c r="AY1130" s="74" t="s">
        <v>105</v>
      </c>
      <c r="AZ1130" s="293"/>
      <c r="BA1130" s="449"/>
      <c r="BD1130" s="49">
        <v>899</v>
      </c>
    </row>
    <row r="1131" spans="1:56" s="216" customFormat="1" ht="13.15" customHeight="1">
      <c r="A1131" s="226" t="s">
        <v>4136</v>
      </c>
      <c r="B1131" s="293"/>
      <c r="C1131" s="293"/>
      <c r="D1131" s="229">
        <v>210033284</v>
      </c>
      <c r="E1131" s="474" t="s">
        <v>4327</v>
      </c>
      <c r="F1131" s="37"/>
      <c r="G1131" s="293"/>
      <c r="H1131" s="37" t="s">
        <v>4137</v>
      </c>
      <c r="I1131" s="37" t="s">
        <v>4138</v>
      </c>
      <c r="J1131" s="37" t="s">
        <v>4139</v>
      </c>
      <c r="K1131" s="37" t="s">
        <v>150</v>
      </c>
      <c r="L1131" s="464"/>
      <c r="M1131" s="37" t="s">
        <v>121</v>
      </c>
      <c r="N1131" s="39" t="s">
        <v>83</v>
      </c>
      <c r="O1131" s="39" t="s">
        <v>107</v>
      </c>
      <c r="P1131" s="37" t="s">
        <v>108</v>
      </c>
      <c r="Q1131" s="39" t="s">
        <v>1094</v>
      </c>
      <c r="R1131" s="37" t="s">
        <v>110</v>
      </c>
      <c r="S1131" s="39" t="s">
        <v>107</v>
      </c>
      <c r="T1131" s="37" t="s">
        <v>122</v>
      </c>
      <c r="U1131" s="37" t="s">
        <v>112</v>
      </c>
      <c r="V1131" s="39">
        <v>60</v>
      </c>
      <c r="W1131" s="37" t="s">
        <v>113</v>
      </c>
      <c r="X1131" s="39"/>
      <c r="Y1131" s="39"/>
      <c r="Z1131" s="39"/>
      <c r="AA1131" s="495">
        <v>30</v>
      </c>
      <c r="AB1131" s="37">
        <v>60</v>
      </c>
      <c r="AC1131" s="37">
        <v>10</v>
      </c>
      <c r="AD1131" s="42" t="s">
        <v>179</v>
      </c>
      <c r="AE1131" s="37" t="s">
        <v>115</v>
      </c>
      <c r="AF1131" s="42">
        <v>139</v>
      </c>
      <c r="AG1131" s="50">
        <v>198975</v>
      </c>
      <c r="AH1131" s="44">
        <v>27657525</v>
      </c>
      <c r="AI1131" s="45">
        <f t="shared" si="68"/>
        <v>30976428.000000004</v>
      </c>
      <c r="AJ1131" s="46"/>
      <c r="AK1131" s="45"/>
      <c r="AL1131" s="45"/>
      <c r="AM1131" s="35" t="s">
        <v>116</v>
      </c>
      <c r="AN1131" s="37"/>
      <c r="AO1131" s="37"/>
      <c r="AP1131" s="37"/>
      <c r="AQ1131" s="37"/>
      <c r="AR1131" s="37" t="s">
        <v>4140</v>
      </c>
      <c r="AS1131" s="37"/>
      <c r="AT1131" s="37"/>
      <c r="AU1131" s="37"/>
      <c r="AV1131" s="37"/>
      <c r="AW1131" s="37"/>
      <c r="AX1131" s="37"/>
      <c r="AY1131" s="35" t="s">
        <v>105</v>
      </c>
      <c r="AZ1131" s="35" t="s">
        <v>105</v>
      </c>
      <c r="BA1131" s="226" t="s">
        <v>105</v>
      </c>
      <c r="BB1131" s="346"/>
      <c r="BD1131" s="49">
        <v>900</v>
      </c>
    </row>
    <row r="1132" spans="1:56" s="216" customFormat="1" ht="13.15" customHeight="1">
      <c r="A1132" s="226" t="s">
        <v>4136</v>
      </c>
      <c r="B1132" s="293"/>
      <c r="C1132" s="293"/>
      <c r="D1132" s="229">
        <v>120007781</v>
      </c>
      <c r="E1132" s="474" t="s">
        <v>4328</v>
      </c>
      <c r="F1132" s="37"/>
      <c r="G1132" s="293"/>
      <c r="H1132" s="37" t="s">
        <v>4141</v>
      </c>
      <c r="I1132" s="37" t="s">
        <v>4142</v>
      </c>
      <c r="J1132" s="37" t="s">
        <v>4143</v>
      </c>
      <c r="K1132" s="37" t="s">
        <v>104</v>
      </c>
      <c r="L1132" s="464"/>
      <c r="M1132" s="37" t="s">
        <v>121</v>
      </c>
      <c r="N1132" s="39" t="s">
        <v>83</v>
      </c>
      <c r="O1132" s="39" t="s">
        <v>107</v>
      </c>
      <c r="P1132" s="37" t="s">
        <v>108</v>
      </c>
      <c r="Q1132" s="39" t="s">
        <v>1094</v>
      </c>
      <c r="R1132" s="37" t="s">
        <v>110</v>
      </c>
      <c r="S1132" s="39" t="s">
        <v>107</v>
      </c>
      <c r="T1132" s="37" t="s">
        <v>122</v>
      </c>
      <c r="U1132" s="37" t="s">
        <v>112</v>
      </c>
      <c r="V1132" s="39">
        <v>60</v>
      </c>
      <c r="W1132" s="37" t="s">
        <v>113</v>
      </c>
      <c r="X1132" s="39"/>
      <c r="Y1132" s="39"/>
      <c r="Z1132" s="39"/>
      <c r="AA1132" s="495">
        <v>30</v>
      </c>
      <c r="AB1132" s="37">
        <v>60</v>
      </c>
      <c r="AC1132" s="37">
        <v>10</v>
      </c>
      <c r="AD1132" s="42" t="s">
        <v>129</v>
      </c>
      <c r="AE1132" s="37" t="s">
        <v>115</v>
      </c>
      <c r="AF1132" s="42">
        <v>13</v>
      </c>
      <c r="AG1132" s="50">
        <v>328922.28000000003</v>
      </c>
      <c r="AH1132" s="44">
        <v>4275989.6400000006</v>
      </c>
      <c r="AI1132" s="45">
        <f t="shared" si="68"/>
        <v>4789108.3968000012</v>
      </c>
      <c r="AJ1132" s="46"/>
      <c r="AK1132" s="45"/>
      <c r="AL1132" s="45"/>
      <c r="AM1132" s="35" t="s">
        <v>116</v>
      </c>
      <c r="AN1132" s="37"/>
      <c r="AO1132" s="37"/>
      <c r="AP1132" s="37"/>
      <c r="AQ1132" s="37"/>
      <c r="AR1132" s="37" t="s">
        <v>4144</v>
      </c>
      <c r="AS1132" s="37"/>
      <c r="AT1132" s="37"/>
      <c r="AU1132" s="37"/>
      <c r="AV1132" s="37"/>
      <c r="AW1132" s="37"/>
      <c r="AX1132" s="37"/>
      <c r="AY1132" s="35" t="s">
        <v>105</v>
      </c>
      <c r="AZ1132" s="35" t="s">
        <v>105</v>
      </c>
      <c r="BA1132" s="226" t="s">
        <v>105</v>
      </c>
      <c r="BB1132" s="346"/>
      <c r="BD1132" s="49">
        <v>901</v>
      </c>
    </row>
    <row r="1133" spans="1:56" s="216" customFormat="1" ht="13.15" customHeight="1">
      <c r="A1133" s="226" t="s">
        <v>4136</v>
      </c>
      <c r="B1133" s="293"/>
      <c r="C1133" s="293"/>
      <c r="D1133" s="229">
        <v>120006404</v>
      </c>
      <c r="E1133" s="474" t="s">
        <v>4329</v>
      </c>
      <c r="F1133" s="37"/>
      <c r="G1133" s="293"/>
      <c r="H1133" s="37" t="s">
        <v>4145</v>
      </c>
      <c r="I1133" s="37" t="s">
        <v>2614</v>
      </c>
      <c r="J1133" s="37" t="s">
        <v>4146</v>
      </c>
      <c r="K1133" s="37" t="s">
        <v>150</v>
      </c>
      <c r="L1133" s="464"/>
      <c r="M1133" s="108"/>
      <c r="N1133" s="84" t="s">
        <v>106</v>
      </c>
      <c r="O1133" s="39" t="s">
        <v>107</v>
      </c>
      <c r="P1133" s="37" t="s">
        <v>108</v>
      </c>
      <c r="Q1133" s="39" t="s">
        <v>1094</v>
      </c>
      <c r="R1133" s="37" t="s">
        <v>110</v>
      </c>
      <c r="S1133" s="39" t="s">
        <v>107</v>
      </c>
      <c r="T1133" s="37" t="s">
        <v>122</v>
      </c>
      <c r="U1133" s="37" t="s">
        <v>112</v>
      </c>
      <c r="V1133" s="39">
        <v>60</v>
      </c>
      <c r="W1133" s="37" t="s">
        <v>113</v>
      </c>
      <c r="X1133" s="39"/>
      <c r="Y1133" s="39"/>
      <c r="Z1133" s="39"/>
      <c r="AA1133" s="495">
        <v>0</v>
      </c>
      <c r="AB1133" s="37">
        <v>90</v>
      </c>
      <c r="AC1133" s="37">
        <v>10</v>
      </c>
      <c r="AD1133" s="42" t="s">
        <v>129</v>
      </c>
      <c r="AE1133" s="37" t="s">
        <v>115</v>
      </c>
      <c r="AF1133" s="42">
        <v>6</v>
      </c>
      <c r="AG1133" s="50">
        <v>4863198.33</v>
      </c>
      <c r="AH1133" s="45">
        <v>29179189.98</v>
      </c>
      <c r="AI1133" s="45">
        <f t="shared" si="68"/>
        <v>32680692.777600005</v>
      </c>
      <c r="AJ1133" s="46"/>
      <c r="AK1133" s="45"/>
      <c r="AL1133" s="45"/>
      <c r="AM1133" s="35" t="s">
        <v>116</v>
      </c>
      <c r="AN1133" s="37"/>
      <c r="AO1133" s="37"/>
      <c r="AP1133" s="37"/>
      <c r="AQ1133" s="37"/>
      <c r="AR1133" s="37" t="s">
        <v>4147</v>
      </c>
      <c r="AS1133" s="37"/>
      <c r="AT1133" s="37"/>
      <c r="AU1133" s="37"/>
      <c r="AV1133" s="37"/>
      <c r="AW1133" s="37"/>
      <c r="AX1133" s="37"/>
      <c r="AY1133" s="35" t="s">
        <v>105</v>
      </c>
      <c r="AZ1133" s="35" t="s">
        <v>105</v>
      </c>
      <c r="BA1133" s="226" t="s">
        <v>105</v>
      </c>
      <c r="BB1133" s="346"/>
      <c r="BD1133" s="49">
        <v>902</v>
      </c>
    </row>
    <row r="1134" spans="1:56" s="216" customFormat="1" ht="13.15" customHeight="1">
      <c r="A1134" s="226" t="s">
        <v>4136</v>
      </c>
      <c r="B1134" s="293"/>
      <c r="C1134" s="293" t="s">
        <v>2095</v>
      </c>
      <c r="D1134" s="229">
        <v>120002519</v>
      </c>
      <c r="E1134" s="474" t="s">
        <v>4330</v>
      </c>
      <c r="F1134" s="37"/>
      <c r="G1134" s="293"/>
      <c r="H1134" s="37" t="s">
        <v>1671</v>
      </c>
      <c r="I1134" s="37" t="s">
        <v>402</v>
      </c>
      <c r="J1134" s="37" t="s">
        <v>1853</v>
      </c>
      <c r="K1134" s="37" t="s">
        <v>404</v>
      </c>
      <c r="L1134" s="464"/>
      <c r="M1134" s="37"/>
      <c r="N1134" s="39" t="s">
        <v>106</v>
      </c>
      <c r="O1134" s="39" t="s">
        <v>107</v>
      </c>
      <c r="P1134" s="37" t="s">
        <v>108</v>
      </c>
      <c r="Q1134" s="39" t="s">
        <v>1094</v>
      </c>
      <c r="R1134" s="37" t="s">
        <v>110</v>
      </c>
      <c r="S1134" s="39" t="s">
        <v>107</v>
      </c>
      <c r="T1134" s="37" t="s">
        <v>122</v>
      </c>
      <c r="U1134" s="37" t="s">
        <v>112</v>
      </c>
      <c r="V1134" s="39">
        <v>60</v>
      </c>
      <c r="W1134" s="37" t="s">
        <v>113</v>
      </c>
      <c r="X1134" s="39"/>
      <c r="Y1134" s="39"/>
      <c r="Z1134" s="39"/>
      <c r="AA1134" s="495">
        <v>30</v>
      </c>
      <c r="AB1134" s="37">
        <v>60</v>
      </c>
      <c r="AC1134" s="37">
        <v>10</v>
      </c>
      <c r="AD1134" s="42" t="s">
        <v>129</v>
      </c>
      <c r="AE1134" s="37" t="s">
        <v>115</v>
      </c>
      <c r="AF1134" s="42">
        <v>5</v>
      </c>
      <c r="AG1134" s="50">
        <v>3525000</v>
      </c>
      <c r="AH1134" s="44">
        <v>0</v>
      </c>
      <c r="AI1134" s="45">
        <f t="shared" si="68"/>
        <v>0</v>
      </c>
      <c r="AJ1134" s="46"/>
      <c r="AK1134" s="45"/>
      <c r="AL1134" s="45"/>
      <c r="AM1134" s="35" t="s">
        <v>116</v>
      </c>
      <c r="AN1134" s="37"/>
      <c r="AO1134" s="37"/>
      <c r="AP1134" s="37"/>
      <c r="AQ1134" s="37"/>
      <c r="AR1134" s="37" t="s">
        <v>4148</v>
      </c>
      <c r="AS1134" s="37"/>
      <c r="AT1134" s="37"/>
      <c r="AU1134" s="37"/>
      <c r="AV1134" s="37"/>
      <c r="AW1134" s="37"/>
      <c r="AX1134" s="37"/>
      <c r="AY1134" s="35" t="s">
        <v>105</v>
      </c>
      <c r="AZ1134" s="35" t="s">
        <v>105</v>
      </c>
      <c r="BA1134" s="226" t="s">
        <v>105</v>
      </c>
      <c r="BB1134" s="346"/>
      <c r="BD1134" s="49">
        <v>903</v>
      </c>
    </row>
    <row r="1135" spans="1:56" s="216" customFormat="1" ht="13.15" customHeight="1">
      <c r="A1135" s="473" t="s">
        <v>4136</v>
      </c>
      <c r="B1135" s="576"/>
      <c r="C1135" s="75"/>
      <c r="D1135" s="229">
        <v>120002519</v>
      </c>
      <c r="E1135" s="519" t="s">
        <v>4405</v>
      </c>
      <c r="F1135" s="577"/>
      <c r="G1135" s="577"/>
      <c r="H1135" s="186" t="s">
        <v>1671</v>
      </c>
      <c r="I1135" s="186" t="s">
        <v>402</v>
      </c>
      <c r="J1135" s="186" t="s">
        <v>1853</v>
      </c>
      <c r="K1135" s="157" t="s">
        <v>150</v>
      </c>
      <c r="L1135" s="159" t="s">
        <v>105</v>
      </c>
      <c r="M1135" s="159" t="s">
        <v>105</v>
      </c>
      <c r="N1135" s="89" t="s">
        <v>106</v>
      </c>
      <c r="O1135" s="89" t="s">
        <v>107</v>
      </c>
      <c r="P1135" s="186" t="s">
        <v>108</v>
      </c>
      <c r="Q1135" s="89" t="s">
        <v>435</v>
      </c>
      <c r="R1135" s="186" t="s">
        <v>110</v>
      </c>
      <c r="S1135" s="89" t="s">
        <v>107</v>
      </c>
      <c r="T1135" s="186" t="s">
        <v>122</v>
      </c>
      <c r="U1135" s="186" t="s">
        <v>112</v>
      </c>
      <c r="V1135" s="89">
        <v>60</v>
      </c>
      <c r="W1135" s="186" t="s">
        <v>113</v>
      </c>
      <c r="X1135" s="89"/>
      <c r="Y1135" s="89"/>
      <c r="Z1135" s="89"/>
      <c r="AA1135" s="495">
        <v>0</v>
      </c>
      <c r="AB1135" s="37">
        <v>90</v>
      </c>
      <c r="AC1135" s="37">
        <v>10</v>
      </c>
      <c r="AD1135" s="162" t="s">
        <v>129</v>
      </c>
      <c r="AE1135" s="186" t="s">
        <v>115</v>
      </c>
      <c r="AF1135" s="42">
        <v>3</v>
      </c>
      <c r="AG1135" s="43">
        <v>3525000</v>
      </c>
      <c r="AH1135" s="43">
        <v>0</v>
      </c>
      <c r="AI1135" s="44">
        <f t="shared" si="68"/>
        <v>0</v>
      </c>
      <c r="AJ1135" s="581"/>
      <c r="AK1135" s="44"/>
      <c r="AL1135" s="44"/>
      <c r="AM1135" s="97" t="s">
        <v>116</v>
      </c>
      <c r="AN1135" s="186"/>
      <c r="AO1135" s="186"/>
      <c r="AP1135" s="186"/>
      <c r="AQ1135" s="186"/>
      <c r="AR1135" s="186" t="s">
        <v>4148</v>
      </c>
      <c r="AS1135" s="186"/>
      <c r="AT1135" s="186"/>
      <c r="AU1135" s="186"/>
      <c r="AV1135" s="186"/>
      <c r="AW1135" s="186"/>
      <c r="AX1135" s="186"/>
      <c r="AY1135" s="97" t="s">
        <v>4404</v>
      </c>
      <c r="AZ1135" s="580"/>
      <c r="BA1135" s="1040"/>
      <c r="BB1135" s="564"/>
      <c r="BC1135" s="564"/>
      <c r="BD1135" s="49">
        <v>904</v>
      </c>
    </row>
    <row r="1136" spans="1:56" s="216" customFormat="1" ht="13.15" customHeight="1">
      <c r="A1136" s="634" t="s">
        <v>4136</v>
      </c>
      <c r="B1136" s="617"/>
      <c r="C1136" s="617"/>
      <c r="D1136" s="1101">
        <v>120002519</v>
      </c>
      <c r="E1136" s="1075" t="s">
        <v>4784</v>
      </c>
      <c r="F1136" s="617"/>
      <c r="G1136" s="617"/>
      <c r="H1136" s="741" t="s">
        <v>1671</v>
      </c>
      <c r="I1136" s="741" t="s">
        <v>402</v>
      </c>
      <c r="J1136" s="741" t="s">
        <v>1853</v>
      </c>
      <c r="K1136" s="547" t="s">
        <v>150</v>
      </c>
      <c r="L1136" s="233"/>
      <c r="M1136" s="143" t="s">
        <v>105</v>
      </c>
      <c r="N1136" s="76" t="s">
        <v>106</v>
      </c>
      <c r="O1136" s="469" t="s">
        <v>107</v>
      </c>
      <c r="P1136" s="741" t="s">
        <v>108</v>
      </c>
      <c r="Q1136" s="469" t="s">
        <v>2156</v>
      </c>
      <c r="R1136" s="547" t="s">
        <v>110</v>
      </c>
      <c r="S1136" s="469" t="s">
        <v>107</v>
      </c>
      <c r="T1136" s="741" t="s">
        <v>122</v>
      </c>
      <c r="U1136" s="741" t="s">
        <v>112</v>
      </c>
      <c r="V1136" s="469">
        <v>60</v>
      </c>
      <c r="W1136" s="741" t="s">
        <v>113</v>
      </c>
      <c r="X1136" s="469"/>
      <c r="Y1136" s="469"/>
      <c r="Z1136" s="469"/>
      <c r="AA1136" s="595">
        <v>0</v>
      </c>
      <c r="AB1136" s="472">
        <v>90</v>
      </c>
      <c r="AC1136" s="472">
        <v>10</v>
      </c>
      <c r="AD1136" s="1049" t="s">
        <v>129</v>
      </c>
      <c r="AE1136" s="1050" t="s">
        <v>115</v>
      </c>
      <c r="AF1136" s="745">
        <v>3</v>
      </c>
      <c r="AG1136" s="745">
        <v>3525000</v>
      </c>
      <c r="AH1136" s="1051">
        <v>10575000</v>
      </c>
      <c r="AI1136" s="1051">
        <f t="shared" si="68"/>
        <v>11844000.000000002</v>
      </c>
      <c r="AJ1136" s="1052"/>
      <c r="AK1136" s="1053"/>
      <c r="AL1136" s="1053"/>
      <c r="AM1136" s="466" t="s">
        <v>116</v>
      </c>
      <c r="AN1136" s="741"/>
      <c r="AO1136" s="741"/>
      <c r="AP1136" s="741"/>
      <c r="AQ1136" s="741"/>
      <c r="AR1136" s="741" t="s">
        <v>4148</v>
      </c>
      <c r="AS1136" s="741"/>
      <c r="AT1136" s="741"/>
      <c r="AU1136" s="741"/>
      <c r="AV1136" s="741"/>
      <c r="AW1136" s="741"/>
      <c r="AX1136" s="741"/>
      <c r="AY1136" s="466" t="s">
        <v>4404</v>
      </c>
      <c r="AZ1136" s="47"/>
      <c r="BA1136" s="692"/>
      <c r="BB1136" s="366"/>
      <c r="BC1136" s="118" t="e">
        <f>VLOOKUP(#REF!,$E$13:$BD$2009,53,0)</f>
        <v>#REF!</v>
      </c>
      <c r="BD1136" s="785" t="e">
        <f>BC1136+0.5</f>
        <v>#REF!</v>
      </c>
    </row>
    <row r="1137" spans="1:56" s="216" customFormat="1" ht="13.15" customHeight="1">
      <c r="A1137" s="226" t="s">
        <v>4136</v>
      </c>
      <c r="B1137" s="293"/>
      <c r="C1137" s="293"/>
      <c r="D1137" s="229">
        <v>120011211</v>
      </c>
      <c r="E1137" s="519" t="s">
        <v>4331</v>
      </c>
      <c r="F1137" s="293"/>
      <c r="G1137" s="293"/>
      <c r="H1137" s="37" t="s">
        <v>4149</v>
      </c>
      <c r="I1137" s="37" t="s">
        <v>148</v>
      </c>
      <c r="J1137" s="37" t="s">
        <v>4150</v>
      </c>
      <c r="K1137" s="37" t="s">
        <v>150</v>
      </c>
      <c r="L1137" s="464"/>
      <c r="M1137" s="37" t="s">
        <v>121</v>
      </c>
      <c r="N1137" s="39" t="s">
        <v>83</v>
      </c>
      <c r="O1137" s="39" t="s">
        <v>107</v>
      </c>
      <c r="P1137" s="37" t="s">
        <v>108</v>
      </c>
      <c r="Q1137" s="39" t="s">
        <v>1094</v>
      </c>
      <c r="R1137" s="37" t="s">
        <v>110</v>
      </c>
      <c r="S1137" s="39" t="s">
        <v>107</v>
      </c>
      <c r="T1137" s="37" t="s">
        <v>122</v>
      </c>
      <c r="U1137" s="37" t="s">
        <v>112</v>
      </c>
      <c r="V1137" s="39">
        <v>60</v>
      </c>
      <c r="W1137" s="37" t="s">
        <v>113</v>
      </c>
      <c r="X1137" s="39"/>
      <c r="Y1137" s="39"/>
      <c r="Z1137" s="39"/>
      <c r="AA1137" s="495">
        <v>30</v>
      </c>
      <c r="AB1137" s="37">
        <v>60</v>
      </c>
      <c r="AC1137" s="37">
        <v>10</v>
      </c>
      <c r="AD1137" s="42" t="s">
        <v>123</v>
      </c>
      <c r="AE1137" s="37" t="s">
        <v>115</v>
      </c>
      <c r="AF1137" s="42">
        <v>8</v>
      </c>
      <c r="AG1137" s="50">
        <v>6383333.3300000001</v>
      </c>
      <c r="AH1137" s="44">
        <v>0</v>
      </c>
      <c r="AI1137" s="485">
        <f t="shared" si="68"/>
        <v>0</v>
      </c>
      <c r="AJ1137" s="46"/>
      <c r="AK1137" s="45"/>
      <c r="AL1137" s="45"/>
      <c r="AM1137" s="35" t="s">
        <v>116</v>
      </c>
      <c r="AN1137" s="37"/>
      <c r="AO1137" s="37"/>
      <c r="AP1137" s="37"/>
      <c r="AQ1137" s="37"/>
      <c r="AR1137" s="37" t="s">
        <v>4151</v>
      </c>
      <c r="AS1137" s="37"/>
      <c r="AT1137" s="37"/>
      <c r="AU1137" s="37"/>
      <c r="AV1137" s="37"/>
      <c r="AW1137" s="37"/>
      <c r="AX1137" s="37"/>
      <c r="AY1137" s="41" t="s">
        <v>4402</v>
      </c>
      <c r="AZ1137" s="41" t="s">
        <v>4570</v>
      </c>
      <c r="BA1137" s="305"/>
      <c r="BD1137" s="49">
        <v>905</v>
      </c>
    </row>
    <row r="1138" spans="1:56" s="216" customFormat="1" ht="13.15" customHeight="1">
      <c r="A1138" s="226" t="s">
        <v>4136</v>
      </c>
      <c r="B1138" s="293"/>
      <c r="C1138" s="293"/>
      <c r="D1138" s="229">
        <v>120008948</v>
      </c>
      <c r="E1138" s="474" t="s">
        <v>4332</v>
      </c>
      <c r="F1138" s="37"/>
      <c r="G1138" s="293"/>
      <c r="H1138" s="37" t="s">
        <v>4152</v>
      </c>
      <c r="I1138" s="37" t="s">
        <v>148</v>
      </c>
      <c r="J1138" s="37" t="s">
        <v>4153</v>
      </c>
      <c r="K1138" s="37" t="s">
        <v>150</v>
      </c>
      <c r="L1138" s="464"/>
      <c r="M1138" s="37"/>
      <c r="N1138" s="39" t="s">
        <v>106</v>
      </c>
      <c r="O1138" s="39" t="s">
        <v>107</v>
      </c>
      <c r="P1138" s="37" t="s">
        <v>108</v>
      </c>
      <c r="Q1138" s="39" t="s">
        <v>1094</v>
      </c>
      <c r="R1138" s="37" t="s">
        <v>110</v>
      </c>
      <c r="S1138" s="39" t="s">
        <v>107</v>
      </c>
      <c r="T1138" s="37" t="s">
        <v>122</v>
      </c>
      <c r="U1138" s="37" t="s">
        <v>112</v>
      </c>
      <c r="V1138" s="39">
        <v>60</v>
      </c>
      <c r="W1138" s="37" t="s">
        <v>113</v>
      </c>
      <c r="X1138" s="39"/>
      <c r="Y1138" s="39"/>
      <c r="Z1138" s="39"/>
      <c r="AA1138" s="495">
        <v>0</v>
      </c>
      <c r="AB1138" s="37">
        <v>90</v>
      </c>
      <c r="AC1138" s="37">
        <v>10</v>
      </c>
      <c r="AD1138" s="42" t="s">
        <v>123</v>
      </c>
      <c r="AE1138" s="37" t="s">
        <v>115</v>
      </c>
      <c r="AF1138" s="42">
        <v>2</v>
      </c>
      <c r="AG1138" s="50">
        <v>2731796.25</v>
      </c>
      <c r="AH1138" s="44">
        <v>5463592.5</v>
      </c>
      <c r="AI1138" s="45">
        <f t="shared" si="68"/>
        <v>6119223.6000000006</v>
      </c>
      <c r="AJ1138" s="46"/>
      <c r="AK1138" s="45"/>
      <c r="AL1138" s="45"/>
      <c r="AM1138" s="35" t="s">
        <v>116</v>
      </c>
      <c r="AN1138" s="37"/>
      <c r="AO1138" s="37"/>
      <c r="AP1138" s="37"/>
      <c r="AQ1138" s="37"/>
      <c r="AR1138" s="37" t="s">
        <v>4154</v>
      </c>
      <c r="AS1138" s="37"/>
      <c r="AT1138" s="37"/>
      <c r="AU1138" s="37"/>
      <c r="AV1138" s="37"/>
      <c r="AW1138" s="37"/>
      <c r="AX1138" s="37"/>
      <c r="AY1138" s="35" t="s">
        <v>105</v>
      </c>
      <c r="AZ1138" s="35" t="s">
        <v>105</v>
      </c>
      <c r="BA1138" s="226" t="s">
        <v>105</v>
      </c>
      <c r="BB1138" s="346"/>
      <c r="BD1138" s="49">
        <v>906</v>
      </c>
    </row>
    <row r="1139" spans="1:56" s="216" customFormat="1" ht="13.15" customHeight="1">
      <c r="A1139" s="226" t="s">
        <v>4136</v>
      </c>
      <c r="B1139" s="293"/>
      <c r="C1139" s="797" t="s">
        <v>2129</v>
      </c>
      <c r="D1139" s="229">
        <v>120003686</v>
      </c>
      <c r="E1139" s="474" t="s">
        <v>4333</v>
      </c>
      <c r="F1139" s="37"/>
      <c r="G1139" s="293"/>
      <c r="H1139" s="37" t="s">
        <v>4155</v>
      </c>
      <c r="I1139" s="37" t="s">
        <v>4156</v>
      </c>
      <c r="J1139" s="37" t="s">
        <v>4157</v>
      </c>
      <c r="K1139" s="37" t="s">
        <v>404</v>
      </c>
      <c r="L1139" s="464"/>
      <c r="M1139" s="37" t="s">
        <v>121</v>
      </c>
      <c r="N1139" s="39" t="s">
        <v>83</v>
      </c>
      <c r="O1139" s="39" t="s">
        <v>1035</v>
      </c>
      <c r="P1139" s="37" t="s">
        <v>3160</v>
      </c>
      <c r="Q1139" s="39" t="s">
        <v>1094</v>
      </c>
      <c r="R1139" s="37" t="s">
        <v>110</v>
      </c>
      <c r="S1139" s="39" t="s">
        <v>107</v>
      </c>
      <c r="T1139" s="37" t="s">
        <v>122</v>
      </c>
      <c r="U1139" s="37" t="s">
        <v>112</v>
      </c>
      <c r="V1139" s="39">
        <v>60</v>
      </c>
      <c r="W1139" s="37" t="s">
        <v>113</v>
      </c>
      <c r="X1139" s="39"/>
      <c r="Y1139" s="39"/>
      <c r="Z1139" s="39"/>
      <c r="AA1139" s="495">
        <v>30</v>
      </c>
      <c r="AB1139" s="37">
        <v>60</v>
      </c>
      <c r="AC1139" s="37">
        <v>10</v>
      </c>
      <c r="AD1139" s="42" t="s">
        <v>123</v>
      </c>
      <c r="AE1139" s="37" t="s">
        <v>115</v>
      </c>
      <c r="AF1139" s="42">
        <v>3</v>
      </c>
      <c r="AG1139" s="50">
        <v>3128467.13</v>
      </c>
      <c r="AH1139" s="45">
        <v>9385401.3900000006</v>
      </c>
      <c r="AI1139" s="45">
        <f t="shared" si="68"/>
        <v>10511649.556800002</v>
      </c>
      <c r="AJ1139" s="46"/>
      <c r="AK1139" s="45"/>
      <c r="AL1139" s="45"/>
      <c r="AM1139" s="35" t="s">
        <v>1037</v>
      </c>
      <c r="AN1139" s="37"/>
      <c r="AO1139" s="37"/>
      <c r="AP1139" s="37"/>
      <c r="AQ1139" s="37"/>
      <c r="AR1139" s="37" t="s">
        <v>4158</v>
      </c>
      <c r="AS1139" s="37"/>
      <c r="AT1139" s="37"/>
      <c r="AU1139" s="37"/>
      <c r="AV1139" s="37"/>
      <c r="AW1139" s="37"/>
      <c r="AX1139" s="37"/>
      <c r="AY1139" s="35" t="s">
        <v>105</v>
      </c>
      <c r="AZ1139" s="35" t="s">
        <v>105</v>
      </c>
      <c r="BA1139" s="226" t="s">
        <v>105</v>
      </c>
      <c r="BB1139" s="346"/>
      <c r="BD1139" s="49">
        <v>907</v>
      </c>
    </row>
    <row r="1140" spans="1:56" s="216" customFormat="1" ht="13.15" customHeight="1">
      <c r="A1140" s="226" t="s">
        <v>4136</v>
      </c>
      <c r="B1140" s="293"/>
      <c r="C1140" s="797" t="s">
        <v>2129</v>
      </c>
      <c r="D1140" s="229">
        <v>120003687</v>
      </c>
      <c r="E1140" s="474" t="s">
        <v>4334</v>
      </c>
      <c r="F1140" s="59"/>
      <c r="G1140" s="293"/>
      <c r="H1140" s="37" t="s">
        <v>4155</v>
      </c>
      <c r="I1140" s="37" t="s">
        <v>4156</v>
      </c>
      <c r="J1140" s="37" t="s">
        <v>4157</v>
      </c>
      <c r="K1140" s="37" t="s">
        <v>404</v>
      </c>
      <c r="L1140" s="464"/>
      <c r="M1140" s="37" t="s">
        <v>121</v>
      </c>
      <c r="N1140" s="39" t="s">
        <v>83</v>
      </c>
      <c r="O1140" s="39" t="s">
        <v>1035</v>
      </c>
      <c r="P1140" s="37" t="s">
        <v>3160</v>
      </c>
      <c r="Q1140" s="39" t="s">
        <v>1094</v>
      </c>
      <c r="R1140" s="37" t="s">
        <v>110</v>
      </c>
      <c r="S1140" s="39" t="s">
        <v>107</v>
      </c>
      <c r="T1140" s="37" t="s">
        <v>122</v>
      </c>
      <c r="U1140" s="37" t="s">
        <v>112</v>
      </c>
      <c r="V1140" s="39">
        <v>60</v>
      </c>
      <c r="W1140" s="37" t="s">
        <v>113</v>
      </c>
      <c r="X1140" s="39"/>
      <c r="Y1140" s="39"/>
      <c r="Z1140" s="39"/>
      <c r="AA1140" s="495">
        <v>30</v>
      </c>
      <c r="AB1140" s="37">
        <v>60</v>
      </c>
      <c r="AC1140" s="37">
        <v>10</v>
      </c>
      <c r="AD1140" s="42" t="s">
        <v>123</v>
      </c>
      <c r="AE1140" s="37" t="s">
        <v>115</v>
      </c>
      <c r="AF1140" s="42">
        <v>4</v>
      </c>
      <c r="AG1140" s="50">
        <v>3097835</v>
      </c>
      <c r="AH1140" s="45">
        <v>12391340</v>
      </c>
      <c r="AI1140" s="45">
        <f t="shared" si="68"/>
        <v>13878300.800000001</v>
      </c>
      <c r="AJ1140" s="46"/>
      <c r="AK1140" s="45"/>
      <c r="AL1140" s="45"/>
      <c r="AM1140" s="35" t="s">
        <v>1037</v>
      </c>
      <c r="AN1140" s="37"/>
      <c r="AO1140" s="37"/>
      <c r="AP1140" s="37"/>
      <c r="AQ1140" s="37"/>
      <c r="AR1140" s="37" t="s">
        <v>4159</v>
      </c>
      <c r="AS1140" s="37"/>
      <c r="AT1140" s="37"/>
      <c r="AU1140" s="37"/>
      <c r="AV1140" s="37"/>
      <c r="AW1140" s="37"/>
      <c r="AX1140" s="37"/>
      <c r="AY1140" s="35" t="s">
        <v>105</v>
      </c>
      <c r="AZ1140" s="35" t="s">
        <v>105</v>
      </c>
      <c r="BA1140" s="226" t="s">
        <v>105</v>
      </c>
      <c r="BB1140" s="346"/>
      <c r="BD1140" s="49">
        <v>908</v>
      </c>
    </row>
    <row r="1141" spans="1:56" s="216" customFormat="1" ht="13.15" customHeight="1">
      <c r="A1141" s="226" t="s">
        <v>4136</v>
      </c>
      <c r="B1141" s="293"/>
      <c r="C1141" s="797" t="s">
        <v>2129</v>
      </c>
      <c r="D1141" s="229">
        <v>120003688</v>
      </c>
      <c r="E1141" s="474" t="s">
        <v>4335</v>
      </c>
      <c r="F1141" s="59"/>
      <c r="G1141" s="293"/>
      <c r="H1141" s="37" t="s">
        <v>4155</v>
      </c>
      <c r="I1141" s="37" t="s">
        <v>4156</v>
      </c>
      <c r="J1141" s="37" t="s">
        <v>4157</v>
      </c>
      <c r="K1141" s="37" t="s">
        <v>404</v>
      </c>
      <c r="L1141" s="464"/>
      <c r="M1141" s="37" t="s">
        <v>121</v>
      </c>
      <c r="N1141" s="39" t="s">
        <v>83</v>
      </c>
      <c r="O1141" s="39" t="s">
        <v>1035</v>
      </c>
      <c r="P1141" s="37" t="s">
        <v>3160</v>
      </c>
      <c r="Q1141" s="39" t="s">
        <v>1094</v>
      </c>
      <c r="R1141" s="37" t="s">
        <v>110</v>
      </c>
      <c r="S1141" s="39" t="s">
        <v>107</v>
      </c>
      <c r="T1141" s="37" t="s">
        <v>122</v>
      </c>
      <c r="U1141" s="37" t="s">
        <v>112</v>
      </c>
      <c r="V1141" s="39">
        <v>60</v>
      </c>
      <c r="W1141" s="37" t="s">
        <v>113</v>
      </c>
      <c r="X1141" s="39"/>
      <c r="Y1141" s="39"/>
      <c r="Z1141" s="39"/>
      <c r="AA1141" s="495">
        <v>30</v>
      </c>
      <c r="AB1141" s="37">
        <v>60</v>
      </c>
      <c r="AC1141" s="37">
        <v>10</v>
      </c>
      <c r="AD1141" s="42" t="s">
        <v>123</v>
      </c>
      <c r="AE1141" s="37" t="s">
        <v>115</v>
      </c>
      <c r="AF1141" s="42">
        <v>20</v>
      </c>
      <c r="AG1141" s="50">
        <v>3016492.88</v>
      </c>
      <c r="AH1141" s="45">
        <v>60329857.599999994</v>
      </c>
      <c r="AI1141" s="45">
        <f t="shared" si="68"/>
        <v>67569440.511999995</v>
      </c>
      <c r="AJ1141" s="46"/>
      <c r="AK1141" s="45"/>
      <c r="AL1141" s="45"/>
      <c r="AM1141" s="35" t="s">
        <v>1037</v>
      </c>
      <c r="AN1141" s="37"/>
      <c r="AO1141" s="37"/>
      <c r="AP1141" s="37"/>
      <c r="AQ1141" s="37"/>
      <c r="AR1141" s="37" t="s">
        <v>4160</v>
      </c>
      <c r="AS1141" s="37"/>
      <c r="AT1141" s="37"/>
      <c r="AU1141" s="37"/>
      <c r="AV1141" s="37"/>
      <c r="AW1141" s="37"/>
      <c r="AX1141" s="37"/>
      <c r="AY1141" s="35" t="s">
        <v>105</v>
      </c>
      <c r="AZ1141" s="35" t="s">
        <v>105</v>
      </c>
      <c r="BA1141" s="226" t="s">
        <v>105</v>
      </c>
      <c r="BB1141" s="346"/>
      <c r="BD1141" s="49">
        <v>909</v>
      </c>
    </row>
    <row r="1142" spans="1:56" s="216" customFormat="1" ht="13.15" customHeight="1">
      <c r="A1142" s="226" t="s">
        <v>4136</v>
      </c>
      <c r="B1142" s="293"/>
      <c r="C1142" s="797" t="s">
        <v>2129</v>
      </c>
      <c r="D1142" s="229">
        <v>120003691</v>
      </c>
      <c r="E1142" s="474" t="s">
        <v>4336</v>
      </c>
      <c r="F1142" s="59"/>
      <c r="G1142" s="293"/>
      <c r="H1142" s="37" t="s">
        <v>4155</v>
      </c>
      <c r="I1142" s="37" t="s">
        <v>4156</v>
      </c>
      <c r="J1142" s="37" t="s">
        <v>4157</v>
      </c>
      <c r="K1142" s="37" t="s">
        <v>404</v>
      </c>
      <c r="L1142" s="464"/>
      <c r="M1142" s="37" t="s">
        <v>121</v>
      </c>
      <c r="N1142" s="39" t="s">
        <v>83</v>
      </c>
      <c r="O1142" s="39" t="s">
        <v>1035</v>
      </c>
      <c r="P1142" s="37" t="s">
        <v>3160</v>
      </c>
      <c r="Q1142" s="39" t="s">
        <v>1094</v>
      </c>
      <c r="R1142" s="37" t="s">
        <v>110</v>
      </c>
      <c r="S1142" s="39" t="s">
        <v>107</v>
      </c>
      <c r="T1142" s="37" t="s">
        <v>122</v>
      </c>
      <c r="U1142" s="37" t="s">
        <v>112</v>
      </c>
      <c r="V1142" s="39">
        <v>60</v>
      </c>
      <c r="W1142" s="37" t="s">
        <v>113</v>
      </c>
      <c r="X1142" s="39"/>
      <c r="Y1142" s="39"/>
      <c r="Z1142" s="39"/>
      <c r="AA1142" s="495">
        <v>30</v>
      </c>
      <c r="AB1142" s="37">
        <v>60</v>
      </c>
      <c r="AC1142" s="37">
        <v>10</v>
      </c>
      <c r="AD1142" s="42" t="s">
        <v>123</v>
      </c>
      <c r="AE1142" s="37" t="s">
        <v>115</v>
      </c>
      <c r="AF1142" s="42">
        <v>3</v>
      </c>
      <c r="AG1142" s="50">
        <v>2701352.5</v>
      </c>
      <c r="AH1142" s="44">
        <v>8104057.5</v>
      </c>
      <c r="AI1142" s="45">
        <f t="shared" si="68"/>
        <v>9076544.4000000004</v>
      </c>
      <c r="AJ1142" s="46"/>
      <c r="AK1142" s="45"/>
      <c r="AL1142" s="45"/>
      <c r="AM1142" s="35" t="s">
        <v>1037</v>
      </c>
      <c r="AN1142" s="37"/>
      <c r="AO1142" s="37"/>
      <c r="AP1142" s="37"/>
      <c r="AQ1142" s="37"/>
      <c r="AR1142" s="37" t="s">
        <v>4161</v>
      </c>
      <c r="AS1142" s="37"/>
      <c r="AT1142" s="37"/>
      <c r="AU1142" s="37"/>
      <c r="AV1142" s="37"/>
      <c r="AW1142" s="37"/>
      <c r="AX1142" s="37"/>
      <c r="AY1142" s="35" t="s">
        <v>105</v>
      </c>
      <c r="AZ1142" s="35" t="s">
        <v>105</v>
      </c>
      <c r="BA1142" s="226" t="s">
        <v>105</v>
      </c>
      <c r="BB1142" s="346"/>
      <c r="BD1142" s="49">
        <v>910</v>
      </c>
    </row>
    <row r="1143" spans="1:56" s="216" customFormat="1" ht="13.15" customHeight="1">
      <c r="A1143" s="226" t="s">
        <v>4136</v>
      </c>
      <c r="B1143" s="293"/>
      <c r="C1143" s="797" t="s">
        <v>2129</v>
      </c>
      <c r="D1143" s="229">
        <v>120003692</v>
      </c>
      <c r="E1143" s="474" t="s">
        <v>4337</v>
      </c>
      <c r="F1143" s="59"/>
      <c r="G1143" s="293"/>
      <c r="H1143" s="37" t="s">
        <v>4155</v>
      </c>
      <c r="I1143" s="37" t="s">
        <v>4156</v>
      </c>
      <c r="J1143" s="37" t="s">
        <v>4157</v>
      </c>
      <c r="K1143" s="37" t="s">
        <v>404</v>
      </c>
      <c r="L1143" s="464"/>
      <c r="M1143" s="37" t="s">
        <v>121</v>
      </c>
      <c r="N1143" s="39" t="s">
        <v>83</v>
      </c>
      <c r="O1143" s="39" t="s">
        <v>1035</v>
      </c>
      <c r="P1143" s="37" t="s">
        <v>3160</v>
      </c>
      <c r="Q1143" s="39" t="s">
        <v>1094</v>
      </c>
      <c r="R1143" s="37" t="s">
        <v>110</v>
      </c>
      <c r="S1143" s="39" t="s">
        <v>107</v>
      </c>
      <c r="T1143" s="37" t="s">
        <v>122</v>
      </c>
      <c r="U1143" s="37" t="s">
        <v>112</v>
      </c>
      <c r="V1143" s="39">
        <v>60</v>
      </c>
      <c r="W1143" s="37" t="s">
        <v>113</v>
      </c>
      <c r="X1143" s="39"/>
      <c r="Y1143" s="39"/>
      <c r="Z1143" s="39"/>
      <c r="AA1143" s="495">
        <v>30</v>
      </c>
      <c r="AB1143" s="37">
        <v>60</v>
      </c>
      <c r="AC1143" s="37">
        <v>10</v>
      </c>
      <c r="AD1143" s="42" t="s">
        <v>123</v>
      </c>
      <c r="AE1143" s="37" t="s">
        <v>115</v>
      </c>
      <c r="AF1143" s="42">
        <v>11</v>
      </c>
      <c r="AG1143" s="50">
        <v>2693667.5</v>
      </c>
      <c r="AH1143" s="45">
        <v>29630342.5</v>
      </c>
      <c r="AI1143" s="45">
        <f t="shared" si="68"/>
        <v>33185983.600000001</v>
      </c>
      <c r="AJ1143" s="46"/>
      <c r="AK1143" s="45"/>
      <c r="AL1143" s="45"/>
      <c r="AM1143" s="35" t="s">
        <v>1037</v>
      </c>
      <c r="AN1143" s="37"/>
      <c r="AO1143" s="37"/>
      <c r="AP1143" s="37"/>
      <c r="AQ1143" s="37"/>
      <c r="AR1143" s="37" t="s">
        <v>4162</v>
      </c>
      <c r="AS1143" s="37"/>
      <c r="AT1143" s="37"/>
      <c r="AU1143" s="37"/>
      <c r="AV1143" s="37"/>
      <c r="AW1143" s="37"/>
      <c r="AX1143" s="37"/>
      <c r="AY1143" s="35" t="s">
        <v>105</v>
      </c>
      <c r="AZ1143" s="35" t="s">
        <v>105</v>
      </c>
      <c r="BA1143" s="226" t="s">
        <v>105</v>
      </c>
      <c r="BB1143" s="346"/>
      <c r="BD1143" s="49">
        <v>911</v>
      </c>
    </row>
    <row r="1144" spans="1:56" s="216" customFormat="1" ht="13.15" customHeight="1">
      <c r="A1144" s="226" t="s">
        <v>4136</v>
      </c>
      <c r="B1144" s="293"/>
      <c r="C1144" s="797" t="s">
        <v>2129</v>
      </c>
      <c r="D1144" s="229">
        <v>120003693</v>
      </c>
      <c r="E1144" s="474" t="s">
        <v>4338</v>
      </c>
      <c r="F1144" s="59"/>
      <c r="G1144" s="293"/>
      <c r="H1144" s="37" t="s">
        <v>4155</v>
      </c>
      <c r="I1144" s="37" t="s">
        <v>4156</v>
      </c>
      <c r="J1144" s="37" t="s">
        <v>4157</v>
      </c>
      <c r="K1144" s="37" t="s">
        <v>404</v>
      </c>
      <c r="L1144" s="464"/>
      <c r="M1144" s="37" t="s">
        <v>121</v>
      </c>
      <c r="N1144" s="39" t="s">
        <v>83</v>
      </c>
      <c r="O1144" s="39" t="s">
        <v>1035</v>
      </c>
      <c r="P1144" s="37" t="s">
        <v>3160</v>
      </c>
      <c r="Q1144" s="39" t="s">
        <v>1094</v>
      </c>
      <c r="R1144" s="37" t="s">
        <v>110</v>
      </c>
      <c r="S1144" s="39" t="s">
        <v>107</v>
      </c>
      <c r="T1144" s="37" t="s">
        <v>122</v>
      </c>
      <c r="U1144" s="37" t="s">
        <v>112</v>
      </c>
      <c r="V1144" s="39">
        <v>60</v>
      </c>
      <c r="W1144" s="37" t="s">
        <v>113</v>
      </c>
      <c r="X1144" s="39"/>
      <c r="Y1144" s="39"/>
      <c r="Z1144" s="39"/>
      <c r="AA1144" s="495">
        <v>30</v>
      </c>
      <c r="AB1144" s="37">
        <v>60</v>
      </c>
      <c r="AC1144" s="37">
        <v>10</v>
      </c>
      <c r="AD1144" s="42" t="s">
        <v>123</v>
      </c>
      <c r="AE1144" s="37" t="s">
        <v>115</v>
      </c>
      <c r="AF1144" s="42">
        <v>5</v>
      </c>
      <c r="AG1144" s="50">
        <v>2903970</v>
      </c>
      <c r="AH1144" s="45">
        <v>14519850</v>
      </c>
      <c r="AI1144" s="45">
        <f t="shared" si="68"/>
        <v>16262232.000000002</v>
      </c>
      <c r="AJ1144" s="46"/>
      <c r="AK1144" s="45"/>
      <c r="AL1144" s="45"/>
      <c r="AM1144" s="35" t="s">
        <v>1037</v>
      </c>
      <c r="AN1144" s="37"/>
      <c r="AO1144" s="37"/>
      <c r="AP1144" s="37"/>
      <c r="AQ1144" s="37"/>
      <c r="AR1144" s="37" t="s">
        <v>4163</v>
      </c>
      <c r="AS1144" s="37"/>
      <c r="AT1144" s="37"/>
      <c r="AU1144" s="37"/>
      <c r="AV1144" s="37"/>
      <c r="AW1144" s="37"/>
      <c r="AX1144" s="37"/>
      <c r="AY1144" s="35" t="s">
        <v>105</v>
      </c>
      <c r="AZ1144" s="35" t="s">
        <v>105</v>
      </c>
      <c r="BA1144" s="226" t="s">
        <v>105</v>
      </c>
      <c r="BB1144" s="346"/>
      <c r="BD1144" s="49">
        <v>912</v>
      </c>
    </row>
    <row r="1145" spans="1:56" s="216" customFormat="1" ht="13.15" customHeight="1">
      <c r="A1145" s="226" t="s">
        <v>4136</v>
      </c>
      <c r="B1145" s="293"/>
      <c r="C1145" s="797" t="s">
        <v>2129</v>
      </c>
      <c r="D1145" s="229">
        <v>120006714</v>
      </c>
      <c r="E1145" s="474" t="s">
        <v>4339</v>
      </c>
      <c r="F1145" s="59"/>
      <c r="G1145" s="293"/>
      <c r="H1145" s="37" t="s">
        <v>4155</v>
      </c>
      <c r="I1145" s="37" t="s">
        <v>4156</v>
      </c>
      <c r="J1145" s="37" t="s">
        <v>4157</v>
      </c>
      <c r="K1145" s="37" t="s">
        <v>404</v>
      </c>
      <c r="L1145" s="464"/>
      <c r="M1145" s="37" t="s">
        <v>121</v>
      </c>
      <c r="N1145" s="39" t="s">
        <v>83</v>
      </c>
      <c r="O1145" s="39" t="s">
        <v>1035</v>
      </c>
      <c r="P1145" s="37" t="s">
        <v>3160</v>
      </c>
      <c r="Q1145" s="39" t="s">
        <v>1094</v>
      </c>
      <c r="R1145" s="37" t="s">
        <v>110</v>
      </c>
      <c r="S1145" s="39" t="s">
        <v>107</v>
      </c>
      <c r="T1145" s="37" t="s">
        <v>122</v>
      </c>
      <c r="U1145" s="37" t="s">
        <v>112</v>
      </c>
      <c r="V1145" s="39">
        <v>60</v>
      </c>
      <c r="W1145" s="37" t="s">
        <v>113</v>
      </c>
      <c r="X1145" s="39"/>
      <c r="Y1145" s="39"/>
      <c r="Z1145" s="39"/>
      <c r="AA1145" s="495">
        <v>30</v>
      </c>
      <c r="AB1145" s="37">
        <v>60</v>
      </c>
      <c r="AC1145" s="37">
        <v>10</v>
      </c>
      <c r="AD1145" s="42" t="s">
        <v>123</v>
      </c>
      <c r="AE1145" s="37" t="s">
        <v>115</v>
      </c>
      <c r="AF1145" s="42">
        <v>2</v>
      </c>
      <c r="AG1145" s="50">
        <v>2881425</v>
      </c>
      <c r="AH1145" s="45">
        <v>5762850</v>
      </c>
      <c r="AI1145" s="45">
        <f t="shared" ref="AI1145:AI1165" si="70">AH1145*1.12</f>
        <v>6454392.0000000009</v>
      </c>
      <c r="AJ1145" s="46"/>
      <c r="AK1145" s="45"/>
      <c r="AL1145" s="45"/>
      <c r="AM1145" s="35" t="s">
        <v>1037</v>
      </c>
      <c r="AN1145" s="37"/>
      <c r="AO1145" s="37"/>
      <c r="AP1145" s="37"/>
      <c r="AQ1145" s="37"/>
      <c r="AR1145" s="37" t="s">
        <v>4164</v>
      </c>
      <c r="AS1145" s="37"/>
      <c r="AT1145" s="37"/>
      <c r="AU1145" s="37"/>
      <c r="AV1145" s="37"/>
      <c r="AW1145" s="37"/>
      <c r="AX1145" s="37"/>
      <c r="AY1145" s="35" t="s">
        <v>105</v>
      </c>
      <c r="AZ1145" s="35" t="s">
        <v>105</v>
      </c>
      <c r="BA1145" s="226" t="s">
        <v>105</v>
      </c>
      <c r="BB1145" s="346"/>
      <c r="BD1145" s="49">
        <v>913</v>
      </c>
    </row>
    <row r="1146" spans="1:56" s="216" customFormat="1" ht="13.15" customHeight="1">
      <c r="A1146" s="226" t="s">
        <v>4136</v>
      </c>
      <c r="B1146" s="293"/>
      <c r="C1146" s="797" t="s">
        <v>2129</v>
      </c>
      <c r="D1146" s="229">
        <v>120006717</v>
      </c>
      <c r="E1146" s="474" t="s">
        <v>4340</v>
      </c>
      <c r="F1146" s="59"/>
      <c r="G1146" s="293"/>
      <c r="H1146" s="37" t="s">
        <v>4155</v>
      </c>
      <c r="I1146" s="37" t="s">
        <v>4156</v>
      </c>
      <c r="J1146" s="37" t="s">
        <v>4157</v>
      </c>
      <c r="K1146" s="37" t="s">
        <v>404</v>
      </c>
      <c r="L1146" s="464"/>
      <c r="M1146" s="37" t="s">
        <v>121</v>
      </c>
      <c r="N1146" s="39" t="s">
        <v>83</v>
      </c>
      <c r="O1146" s="39" t="s">
        <v>1035</v>
      </c>
      <c r="P1146" s="37" t="s">
        <v>3160</v>
      </c>
      <c r="Q1146" s="39" t="s">
        <v>1094</v>
      </c>
      <c r="R1146" s="37" t="s">
        <v>110</v>
      </c>
      <c r="S1146" s="39" t="s">
        <v>107</v>
      </c>
      <c r="T1146" s="37" t="s">
        <v>122</v>
      </c>
      <c r="U1146" s="37" t="s">
        <v>112</v>
      </c>
      <c r="V1146" s="39">
        <v>60</v>
      </c>
      <c r="W1146" s="37" t="s">
        <v>113</v>
      </c>
      <c r="X1146" s="39"/>
      <c r="Y1146" s="39"/>
      <c r="Z1146" s="39"/>
      <c r="AA1146" s="495">
        <v>30</v>
      </c>
      <c r="AB1146" s="37">
        <v>60</v>
      </c>
      <c r="AC1146" s="37">
        <v>10</v>
      </c>
      <c r="AD1146" s="42" t="s">
        <v>123</v>
      </c>
      <c r="AE1146" s="37" t="s">
        <v>115</v>
      </c>
      <c r="AF1146" s="42">
        <v>4</v>
      </c>
      <c r="AG1146" s="50">
        <v>3117175</v>
      </c>
      <c r="AH1146" s="45">
        <v>12468700</v>
      </c>
      <c r="AI1146" s="45">
        <f t="shared" si="70"/>
        <v>13964944.000000002</v>
      </c>
      <c r="AJ1146" s="46"/>
      <c r="AK1146" s="45"/>
      <c r="AL1146" s="45"/>
      <c r="AM1146" s="35" t="s">
        <v>1037</v>
      </c>
      <c r="AN1146" s="37"/>
      <c r="AO1146" s="37"/>
      <c r="AP1146" s="37"/>
      <c r="AQ1146" s="37"/>
      <c r="AR1146" s="37" t="s">
        <v>4165</v>
      </c>
      <c r="AS1146" s="37"/>
      <c r="AT1146" s="37"/>
      <c r="AU1146" s="37"/>
      <c r="AV1146" s="37"/>
      <c r="AW1146" s="37"/>
      <c r="AX1146" s="37"/>
      <c r="AY1146" s="35" t="s">
        <v>105</v>
      </c>
      <c r="AZ1146" s="35" t="s">
        <v>105</v>
      </c>
      <c r="BA1146" s="226" t="s">
        <v>105</v>
      </c>
      <c r="BB1146" s="346"/>
      <c r="BD1146" s="49">
        <v>914</v>
      </c>
    </row>
    <row r="1147" spans="1:56" s="366" customFormat="1" ht="12.75" customHeight="1">
      <c r="A1147" s="226" t="s">
        <v>4136</v>
      </c>
      <c r="B1147" s="293"/>
      <c r="C1147" s="797" t="s">
        <v>2129</v>
      </c>
      <c r="D1147" s="229">
        <v>120006719</v>
      </c>
      <c r="E1147" s="474" t="s">
        <v>4341</v>
      </c>
      <c r="F1147" s="59"/>
      <c r="G1147" s="293"/>
      <c r="H1147" s="37" t="s">
        <v>4155</v>
      </c>
      <c r="I1147" s="37" t="s">
        <v>4156</v>
      </c>
      <c r="J1147" s="37" t="s">
        <v>4157</v>
      </c>
      <c r="K1147" s="37" t="s">
        <v>404</v>
      </c>
      <c r="L1147" s="650"/>
      <c r="M1147" s="37" t="s">
        <v>121</v>
      </c>
      <c r="N1147" s="39" t="s">
        <v>83</v>
      </c>
      <c r="O1147" s="39" t="s">
        <v>1035</v>
      </c>
      <c r="P1147" s="37" t="s">
        <v>3160</v>
      </c>
      <c r="Q1147" s="39" t="s">
        <v>1094</v>
      </c>
      <c r="R1147" s="37" t="s">
        <v>110</v>
      </c>
      <c r="S1147" s="39" t="s">
        <v>107</v>
      </c>
      <c r="T1147" s="37" t="s">
        <v>122</v>
      </c>
      <c r="U1147" s="37" t="s">
        <v>112</v>
      </c>
      <c r="V1147" s="39">
        <v>60</v>
      </c>
      <c r="W1147" s="37" t="s">
        <v>113</v>
      </c>
      <c r="X1147" s="39"/>
      <c r="Y1147" s="39"/>
      <c r="Z1147" s="39"/>
      <c r="AA1147" s="495">
        <v>30</v>
      </c>
      <c r="AB1147" s="37">
        <v>60</v>
      </c>
      <c r="AC1147" s="37">
        <v>10</v>
      </c>
      <c r="AD1147" s="42" t="s">
        <v>123</v>
      </c>
      <c r="AE1147" s="37" t="s">
        <v>115</v>
      </c>
      <c r="AF1147" s="42">
        <v>1</v>
      </c>
      <c r="AG1147" s="50">
        <v>3191917.5</v>
      </c>
      <c r="AH1147" s="45">
        <v>3191917.5</v>
      </c>
      <c r="AI1147" s="45">
        <f t="shared" si="70"/>
        <v>3574947.6000000006</v>
      </c>
      <c r="AJ1147" s="46"/>
      <c r="AK1147" s="45"/>
      <c r="AL1147" s="45"/>
      <c r="AM1147" s="35" t="s">
        <v>1037</v>
      </c>
      <c r="AN1147" s="37"/>
      <c r="AO1147" s="37"/>
      <c r="AP1147" s="37"/>
      <c r="AQ1147" s="37"/>
      <c r="AR1147" s="37" t="s">
        <v>4166</v>
      </c>
      <c r="AS1147" s="37"/>
      <c r="AT1147" s="37"/>
      <c r="AU1147" s="37"/>
      <c r="AV1147" s="37"/>
      <c r="AW1147" s="37"/>
      <c r="AX1147" s="37"/>
      <c r="AY1147" s="35" t="s">
        <v>105</v>
      </c>
      <c r="AZ1147" s="35" t="s">
        <v>105</v>
      </c>
      <c r="BA1147" s="346" t="s">
        <v>105</v>
      </c>
      <c r="BB1147" s="346"/>
      <c r="BC1147" s="216"/>
      <c r="BD1147" s="49">
        <v>915</v>
      </c>
    </row>
    <row r="1148" spans="1:56" s="216" customFormat="1" ht="13.15" customHeight="1">
      <c r="A1148" s="226" t="s">
        <v>4136</v>
      </c>
      <c r="B1148" s="293"/>
      <c r="C1148" s="797" t="s">
        <v>2129</v>
      </c>
      <c r="D1148" s="229">
        <v>120010665</v>
      </c>
      <c r="E1148" s="474" t="s">
        <v>4342</v>
      </c>
      <c r="F1148" s="59"/>
      <c r="G1148" s="293"/>
      <c r="H1148" s="37" t="s">
        <v>4155</v>
      </c>
      <c r="I1148" s="37" t="s">
        <v>4156</v>
      </c>
      <c r="J1148" s="37" t="s">
        <v>4157</v>
      </c>
      <c r="K1148" s="37" t="s">
        <v>404</v>
      </c>
      <c r="L1148" s="464"/>
      <c r="M1148" s="37" t="s">
        <v>121</v>
      </c>
      <c r="N1148" s="39" t="s">
        <v>83</v>
      </c>
      <c r="O1148" s="39" t="s">
        <v>1035</v>
      </c>
      <c r="P1148" s="37" t="s">
        <v>3160</v>
      </c>
      <c r="Q1148" s="39" t="s">
        <v>1094</v>
      </c>
      <c r="R1148" s="37" t="s">
        <v>110</v>
      </c>
      <c r="S1148" s="39" t="s">
        <v>107</v>
      </c>
      <c r="T1148" s="37" t="s">
        <v>122</v>
      </c>
      <c r="U1148" s="37" t="s">
        <v>112</v>
      </c>
      <c r="V1148" s="39">
        <v>60</v>
      </c>
      <c r="W1148" s="37" t="s">
        <v>113</v>
      </c>
      <c r="X1148" s="39"/>
      <c r="Y1148" s="39"/>
      <c r="Z1148" s="39"/>
      <c r="AA1148" s="495">
        <v>30</v>
      </c>
      <c r="AB1148" s="37">
        <v>60</v>
      </c>
      <c r="AC1148" s="37">
        <v>10</v>
      </c>
      <c r="AD1148" s="42" t="s">
        <v>123</v>
      </c>
      <c r="AE1148" s="37" t="s">
        <v>115</v>
      </c>
      <c r="AF1148" s="42">
        <v>3</v>
      </c>
      <c r="AG1148" s="50">
        <v>3146240</v>
      </c>
      <c r="AH1148" s="44">
        <v>9438720</v>
      </c>
      <c r="AI1148" s="45">
        <f t="shared" si="70"/>
        <v>10571366.4</v>
      </c>
      <c r="AJ1148" s="46"/>
      <c r="AK1148" s="45"/>
      <c r="AL1148" s="45"/>
      <c r="AM1148" s="35" t="s">
        <v>1037</v>
      </c>
      <c r="AN1148" s="37"/>
      <c r="AO1148" s="37"/>
      <c r="AP1148" s="37"/>
      <c r="AQ1148" s="37"/>
      <c r="AR1148" s="37" t="s">
        <v>4167</v>
      </c>
      <c r="AS1148" s="37"/>
      <c r="AT1148" s="37"/>
      <c r="AU1148" s="37"/>
      <c r="AV1148" s="37"/>
      <c r="AW1148" s="37"/>
      <c r="AX1148" s="37"/>
      <c r="AY1148" s="35" t="s">
        <v>105</v>
      </c>
      <c r="AZ1148" s="35" t="s">
        <v>105</v>
      </c>
      <c r="BA1148" s="226" t="s">
        <v>105</v>
      </c>
      <c r="BB1148" s="346"/>
      <c r="BD1148" s="49">
        <v>916</v>
      </c>
    </row>
    <row r="1149" spans="1:56" s="216" customFormat="1" ht="13.15" customHeight="1">
      <c r="A1149" s="226" t="s">
        <v>4136</v>
      </c>
      <c r="B1149" s="101"/>
      <c r="C1149" s="101"/>
      <c r="D1149" s="229">
        <v>110000320</v>
      </c>
      <c r="E1149" s="149" t="s">
        <v>4343</v>
      </c>
      <c r="F1149" s="103"/>
      <c r="G1149" s="103"/>
      <c r="H1149" s="37" t="s">
        <v>4168</v>
      </c>
      <c r="I1149" s="37" t="s">
        <v>4169</v>
      </c>
      <c r="J1149" s="37" t="s">
        <v>4170</v>
      </c>
      <c r="K1149" s="37" t="s">
        <v>150</v>
      </c>
      <c r="L1149" s="464"/>
      <c r="M1149" s="37"/>
      <c r="N1149" s="39" t="s">
        <v>106</v>
      </c>
      <c r="O1149" s="39" t="s">
        <v>107</v>
      </c>
      <c r="P1149" s="37" t="s">
        <v>108</v>
      </c>
      <c r="Q1149" s="39" t="s">
        <v>1094</v>
      </c>
      <c r="R1149" s="37" t="s">
        <v>110</v>
      </c>
      <c r="S1149" s="39" t="s">
        <v>107</v>
      </c>
      <c r="T1149" s="37" t="s">
        <v>122</v>
      </c>
      <c r="U1149" s="37" t="s">
        <v>112</v>
      </c>
      <c r="V1149" s="39">
        <v>90</v>
      </c>
      <c r="W1149" s="37" t="s">
        <v>113</v>
      </c>
      <c r="X1149" s="39"/>
      <c r="Y1149" s="39"/>
      <c r="Z1149" s="39"/>
      <c r="AA1149" s="495">
        <v>0</v>
      </c>
      <c r="AB1149" s="37">
        <v>90</v>
      </c>
      <c r="AC1149" s="37">
        <v>10</v>
      </c>
      <c r="AD1149" s="42" t="s">
        <v>129</v>
      </c>
      <c r="AE1149" s="37" t="s">
        <v>115</v>
      </c>
      <c r="AF1149" s="42">
        <v>7</v>
      </c>
      <c r="AG1149" s="50">
        <v>11776415</v>
      </c>
      <c r="AH1149" s="45">
        <v>0</v>
      </c>
      <c r="AI1149" s="45">
        <f t="shared" si="70"/>
        <v>0</v>
      </c>
      <c r="AJ1149" s="46"/>
      <c r="AK1149" s="45"/>
      <c r="AL1149" s="45"/>
      <c r="AM1149" s="35" t="s">
        <v>116</v>
      </c>
      <c r="AN1149" s="37"/>
      <c r="AO1149" s="37"/>
      <c r="AP1149" s="37"/>
      <c r="AQ1149" s="37"/>
      <c r="AR1149" s="37" t="s">
        <v>4171</v>
      </c>
      <c r="AS1149" s="37"/>
      <c r="AT1149" s="37"/>
      <c r="AU1149" s="37"/>
      <c r="AV1149" s="37"/>
      <c r="AW1149" s="37"/>
      <c r="AX1149" s="37"/>
      <c r="AY1149" s="41" t="s">
        <v>4402</v>
      </c>
      <c r="AZ1149" s="41" t="s">
        <v>4403</v>
      </c>
      <c r="BA1149" s="252"/>
      <c r="BB1149" s="8"/>
      <c r="BC1149" s="8"/>
      <c r="BD1149" s="49">
        <v>917</v>
      </c>
    </row>
    <row r="1150" spans="1:56" s="216" customFormat="1" ht="13.15" customHeight="1">
      <c r="A1150" s="226" t="s">
        <v>350</v>
      </c>
      <c r="B1150" s="293"/>
      <c r="C1150" s="122" t="s">
        <v>3848</v>
      </c>
      <c r="D1150" s="226">
        <v>120003662</v>
      </c>
      <c r="E1150" s="474" t="s">
        <v>4344</v>
      </c>
      <c r="F1150" s="37"/>
      <c r="G1150" s="293"/>
      <c r="H1150" s="37" t="s">
        <v>401</v>
      </c>
      <c r="I1150" s="37" t="s">
        <v>402</v>
      </c>
      <c r="J1150" s="37" t="s">
        <v>403</v>
      </c>
      <c r="K1150" s="37" t="s">
        <v>404</v>
      </c>
      <c r="L1150" s="39" t="s">
        <v>105</v>
      </c>
      <c r="M1150" s="37" t="s">
        <v>121</v>
      </c>
      <c r="N1150" s="39" t="s">
        <v>83</v>
      </c>
      <c r="O1150" s="39" t="s">
        <v>107</v>
      </c>
      <c r="P1150" s="37" t="s">
        <v>108</v>
      </c>
      <c r="Q1150" s="39" t="s">
        <v>1094</v>
      </c>
      <c r="R1150" s="37" t="s">
        <v>110</v>
      </c>
      <c r="S1150" s="39" t="s">
        <v>107</v>
      </c>
      <c r="T1150" s="41" t="s">
        <v>122</v>
      </c>
      <c r="U1150" s="37" t="s">
        <v>112</v>
      </c>
      <c r="V1150" s="39">
        <v>90</v>
      </c>
      <c r="W1150" s="37" t="s">
        <v>113</v>
      </c>
      <c r="X1150" s="39"/>
      <c r="Y1150" s="39"/>
      <c r="Z1150" s="39"/>
      <c r="AA1150" s="495">
        <v>30</v>
      </c>
      <c r="AB1150" s="37">
        <v>60</v>
      </c>
      <c r="AC1150" s="37">
        <v>10</v>
      </c>
      <c r="AD1150" s="42" t="s">
        <v>123</v>
      </c>
      <c r="AE1150" s="37" t="s">
        <v>115</v>
      </c>
      <c r="AF1150" s="42">
        <v>30</v>
      </c>
      <c r="AG1150" s="45">
        <v>230147.23</v>
      </c>
      <c r="AH1150" s="43">
        <v>0</v>
      </c>
      <c r="AI1150" s="44">
        <f t="shared" si="70"/>
        <v>0</v>
      </c>
      <c r="AJ1150" s="46"/>
      <c r="AK1150" s="45"/>
      <c r="AL1150" s="45"/>
      <c r="AM1150" s="45" t="s">
        <v>116</v>
      </c>
      <c r="AN1150" s="35"/>
      <c r="AO1150" s="37"/>
      <c r="AP1150" s="37"/>
      <c r="AQ1150" s="37"/>
      <c r="AR1150" s="37" t="s">
        <v>406</v>
      </c>
      <c r="AS1150" s="37" t="s">
        <v>406</v>
      </c>
      <c r="AT1150" s="37"/>
      <c r="AU1150" s="37"/>
      <c r="AV1150" s="37"/>
      <c r="AW1150" s="37"/>
      <c r="AX1150" s="37"/>
      <c r="AY1150" s="53"/>
      <c r="AZ1150" s="53"/>
      <c r="BA1150" s="149">
        <v>22100095</v>
      </c>
      <c r="BB1150" s="281"/>
      <c r="BD1150" s="49">
        <v>918</v>
      </c>
    </row>
    <row r="1151" spans="1:56" s="216" customFormat="1" ht="13.15" customHeight="1">
      <c r="A1151" s="634" t="s">
        <v>350</v>
      </c>
      <c r="B1151" s="617"/>
      <c r="C1151" s="617"/>
      <c r="D1151" s="1074">
        <v>120003662</v>
      </c>
      <c r="E1151" s="1205" t="s">
        <v>4842</v>
      </c>
      <c r="F1151" s="617"/>
      <c r="G1151" s="617"/>
      <c r="H1151" s="741" t="s">
        <v>401</v>
      </c>
      <c r="I1151" s="741" t="s">
        <v>402</v>
      </c>
      <c r="J1151" s="741" t="s">
        <v>403</v>
      </c>
      <c r="K1151" s="547" t="s">
        <v>150</v>
      </c>
      <c r="L1151" s="143" t="s">
        <v>105</v>
      </c>
      <c r="M1151" s="547" t="s">
        <v>121</v>
      </c>
      <c r="N1151" s="143" t="s">
        <v>83</v>
      </c>
      <c r="O1151" s="469" t="s">
        <v>107</v>
      </c>
      <c r="P1151" s="741" t="s">
        <v>108</v>
      </c>
      <c r="Q1151" s="469" t="s">
        <v>2140</v>
      </c>
      <c r="R1151" s="547" t="s">
        <v>110</v>
      </c>
      <c r="S1151" s="469" t="s">
        <v>107</v>
      </c>
      <c r="T1151" s="47" t="s">
        <v>122</v>
      </c>
      <c r="U1151" s="741" t="s">
        <v>112</v>
      </c>
      <c r="V1151" s="469">
        <v>90</v>
      </c>
      <c r="W1151" s="741" t="s">
        <v>113</v>
      </c>
      <c r="X1151" s="469"/>
      <c r="Y1151" s="469"/>
      <c r="Z1151" s="469"/>
      <c r="AA1151" s="547">
        <v>30</v>
      </c>
      <c r="AB1151" s="547">
        <v>60</v>
      </c>
      <c r="AC1151" s="547">
        <v>10</v>
      </c>
      <c r="AD1151" s="1049" t="s">
        <v>123</v>
      </c>
      <c r="AE1151" s="741" t="s">
        <v>115</v>
      </c>
      <c r="AF1151" s="745">
        <v>30</v>
      </c>
      <c r="AG1151" s="745">
        <v>230147.23</v>
      </c>
      <c r="AH1151" s="1051">
        <v>6904416.9000000004</v>
      </c>
      <c r="AI1151" s="1051">
        <f t="shared" si="70"/>
        <v>7732946.9280000012</v>
      </c>
      <c r="AJ1151" s="1052"/>
      <c r="AK1151" s="1053"/>
      <c r="AL1151" s="1053"/>
      <c r="AM1151" s="1053" t="s">
        <v>116</v>
      </c>
      <c r="AN1151" s="466"/>
      <c r="AO1151" s="741"/>
      <c r="AP1151" s="741"/>
      <c r="AQ1151" s="741"/>
      <c r="AR1151" s="741" t="s">
        <v>406</v>
      </c>
      <c r="AS1151" s="741" t="s">
        <v>406</v>
      </c>
      <c r="AT1151" s="741"/>
      <c r="AU1151" s="741"/>
      <c r="AV1151" s="741"/>
      <c r="AW1151" s="741"/>
      <c r="AX1151" s="741"/>
      <c r="AY1151" s="741" t="s">
        <v>4728</v>
      </c>
      <c r="AZ1151" s="1064"/>
      <c r="BA1151" s="692"/>
      <c r="BB1151" s="366"/>
      <c r="BC1151" s="118" t="e">
        <f>VLOOKUP(#REF!,$E$13:$BD$2009,53,0)</f>
        <v>#REF!</v>
      </c>
      <c r="BD1151" s="785" t="e">
        <f>BC1151+0.5</f>
        <v>#REF!</v>
      </c>
    </row>
    <row r="1152" spans="1:56" s="216" customFormat="1" ht="13.15" customHeight="1">
      <c r="A1152" s="304" t="s">
        <v>350</v>
      </c>
      <c r="B1152" s="293"/>
      <c r="C1152" s="122" t="s">
        <v>3848</v>
      </c>
      <c r="D1152" s="801">
        <v>120007870</v>
      </c>
      <c r="E1152" s="474" t="s">
        <v>4345</v>
      </c>
      <c r="F1152" s="37"/>
      <c r="G1152" s="293"/>
      <c r="H1152" s="59" t="s">
        <v>401</v>
      </c>
      <c r="I1152" s="59" t="s">
        <v>402</v>
      </c>
      <c r="J1152" s="59" t="s">
        <v>403</v>
      </c>
      <c r="K1152" s="59" t="s">
        <v>404</v>
      </c>
      <c r="L1152" s="178" t="s">
        <v>105</v>
      </c>
      <c r="M1152" s="59" t="s">
        <v>121</v>
      </c>
      <c r="N1152" s="178" t="s">
        <v>83</v>
      </c>
      <c r="O1152" s="178" t="s">
        <v>107</v>
      </c>
      <c r="P1152" s="59" t="s">
        <v>108</v>
      </c>
      <c r="Q1152" s="39" t="s">
        <v>1094</v>
      </c>
      <c r="R1152" s="59" t="s">
        <v>110</v>
      </c>
      <c r="S1152" s="178" t="s">
        <v>107</v>
      </c>
      <c r="T1152" s="59" t="s">
        <v>122</v>
      </c>
      <c r="U1152" s="59" t="s">
        <v>112</v>
      </c>
      <c r="V1152" s="178">
        <v>90</v>
      </c>
      <c r="W1152" s="59" t="s">
        <v>113</v>
      </c>
      <c r="X1152" s="178"/>
      <c r="Y1152" s="178"/>
      <c r="Z1152" s="178"/>
      <c r="AA1152" s="495">
        <v>30</v>
      </c>
      <c r="AB1152" s="37">
        <v>60</v>
      </c>
      <c r="AC1152" s="37">
        <v>10</v>
      </c>
      <c r="AD1152" s="479" t="s">
        <v>123</v>
      </c>
      <c r="AE1152" s="59" t="s">
        <v>115</v>
      </c>
      <c r="AF1152" s="479">
        <v>12</v>
      </c>
      <c r="AG1152" s="481">
        <v>329265</v>
      </c>
      <c r="AH1152" s="43">
        <v>0</v>
      </c>
      <c r="AI1152" s="44">
        <f t="shared" si="70"/>
        <v>0</v>
      </c>
      <c r="AJ1152" s="46"/>
      <c r="AK1152" s="45"/>
      <c r="AL1152" s="496"/>
      <c r="AM1152" s="51" t="s">
        <v>116</v>
      </c>
      <c r="AN1152" s="59"/>
      <c r="AO1152" s="59"/>
      <c r="AP1152" s="59"/>
      <c r="AQ1152" s="59"/>
      <c r="AR1152" s="59" t="s">
        <v>4172</v>
      </c>
      <c r="AS1152" s="59" t="s">
        <v>4172</v>
      </c>
      <c r="AT1152" s="59"/>
      <c r="AU1152" s="59"/>
      <c r="AV1152" s="59"/>
      <c r="AW1152" s="59"/>
      <c r="AX1152" s="59"/>
      <c r="AY1152" s="51" t="s">
        <v>105</v>
      </c>
      <c r="AZ1152" s="51" t="s">
        <v>105</v>
      </c>
      <c r="BA1152" s="304" t="s">
        <v>4173</v>
      </c>
      <c r="BB1152" s="459"/>
      <c r="BD1152" s="49">
        <v>919</v>
      </c>
    </row>
    <row r="1153" spans="1:249" s="216" customFormat="1" ht="13.15" customHeight="1">
      <c r="A1153" s="1179" t="s">
        <v>350</v>
      </c>
      <c r="B1153" s="617"/>
      <c r="C1153" s="617"/>
      <c r="D1153" s="1206">
        <v>120007870</v>
      </c>
      <c r="E1153" s="614" t="s">
        <v>4843</v>
      </c>
      <c r="F1153" s="617"/>
      <c r="G1153" s="617"/>
      <c r="H1153" s="1094" t="s">
        <v>401</v>
      </c>
      <c r="I1153" s="1094" t="s">
        <v>402</v>
      </c>
      <c r="J1153" s="1094" t="s">
        <v>403</v>
      </c>
      <c r="K1153" s="547" t="s">
        <v>150</v>
      </c>
      <c r="L1153" s="1110" t="s">
        <v>105</v>
      </c>
      <c r="M1153" s="1077" t="s">
        <v>121</v>
      </c>
      <c r="N1153" s="1110" t="s">
        <v>83</v>
      </c>
      <c r="O1153" s="1078" t="s">
        <v>107</v>
      </c>
      <c r="P1153" s="1094" t="s">
        <v>108</v>
      </c>
      <c r="Q1153" s="469" t="s">
        <v>2140</v>
      </c>
      <c r="R1153" s="1077" t="s">
        <v>110</v>
      </c>
      <c r="S1153" s="1207" t="s">
        <v>107</v>
      </c>
      <c r="T1153" s="1091" t="s">
        <v>122</v>
      </c>
      <c r="U1153" s="1091" t="s">
        <v>112</v>
      </c>
      <c r="V1153" s="1208">
        <v>90</v>
      </c>
      <c r="W1153" s="1091" t="s">
        <v>113</v>
      </c>
      <c r="X1153" s="1207"/>
      <c r="Y1153" s="1207"/>
      <c r="Z1153" s="1207"/>
      <c r="AA1153" s="547">
        <v>30</v>
      </c>
      <c r="AB1153" s="547">
        <v>60</v>
      </c>
      <c r="AC1153" s="547">
        <v>10</v>
      </c>
      <c r="AD1153" s="1209" t="s">
        <v>123</v>
      </c>
      <c r="AE1153" s="1091" t="s">
        <v>115</v>
      </c>
      <c r="AF1153" s="1063">
        <v>12</v>
      </c>
      <c r="AG1153" s="745">
        <v>329265</v>
      </c>
      <c r="AH1153" s="1051">
        <v>3951180</v>
      </c>
      <c r="AI1153" s="1051">
        <f t="shared" si="70"/>
        <v>4425321.6000000006</v>
      </c>
      <c r="AJ1153" s="1052"/>
      <c r="AK1153" s="1053"/>
      <c r="AL1153" s="1053"/>
      <c r="AM1153" s="1179" t="s">
        <v>116</v>
      </c>
      <c r="AN1153" s="1091"/>
      <c r="AO1153" s="1091"/>
      <c r="AP1153" s="1091"/>
      <c r="AQ1153" s="1091"/>
      <c r="AR1153" s="1091" t="s">
        <v>4172</v>
      </c>
      <c r="AS1153" s="1091" t="s">
        <v>4172</v>
      </c>
      <c r="AT1153" s="1091"/>
      <c r="AU1153" s="1091"/>
      <c r="AV1153" s="1091"/>
      <c r="AW1153" s="1091"/>
      <c r="AX1153" s="1091"/>
      <c r="AY1153" s="741" t="s">
        <v>4728</v>
      </c>
      <c r="AZ1153" s="1064"/>
      <c r="BA1153" s="448"/>
      <c r="BB1153" s="366"/>
      <c r="BC1153" s="118" t="e">
        <f>VLOOKUP(#REF!,$E$13:$BD$2009,53,0)</f>
        <v>#REF!</v>
      </c>
      <c r="BD1153" s="785" t="e">
        <f>BC1153+0.5</f>
        <v>#REF!</v>
      </c>
    </row>
    <row r="1154" spans="1:249" s="216" customFormat="1" ht="13.15" customHeight="1">
      <c r="A1154" s="51" t="s">
        <v>350</v>
      </c>
      <c r="B1154" s="293"/>
      <c r="C1154" s="122" t="s">
        <v>3848</v>
      </c>
      <c r="D1154" s="52">
        <v>120007875</v>
      </c>
      <c r="E1154" s="38" t="s">
        <v>4346</v>
      </c>
      <c r="F1154" s="37"/>
      <c r="G1154" s="293"/>
      <c r="H1154" s="59" t="s">
        <v>401</v>
      </c>
      <c r="I1154" s="59" t="s">
        <v>402</v>
      </c>
      <c r="J1154" s="59" t="s">
        <v>403</v>
      </c>
      <c r="K1154" s="59" t="s">
        <v>404</v>
      </c>
      <c r="L1154" s="178" t="s">
        <v>105</v>
      </c>
      <c r="M1154" s="59" t="s">
        <v>121</v>
      </c>
      <c r="N1154" s="178" t="s">
        <v>83</v>
      </c>
      <c r="O1154" s="178" t="s">
        <v>107</v>
      </c>
      <c r="P1154" s="59" t="s">
        <v>108</v>
      </c>
      <c r="Q1154" s="39" t="s">
        <v>1094</v>
      </c>
      <c r="R1154" s="59" t="s">
        <v>110</v>
      </c>
      <c r="S1154" s="178" t="s">
        <v>107</v>
      </c>
      <c r="T1154" s="59" t="s">
        <v>122</v>
      </c>
      <c r="U1154" s="59" t="s">
        <v>112</v>
      </c>
      <c r="V1154" s="178">
        <v>90</v>
      </c>
      <c r="W1154" s="59" t="s">
        <v>113</v>
      </c>
      <c r="X1154" s="178"/>
      <c r="Y1154" s="178"/>
      <c r="Z1154" s="178"/>
      <c r="AA1154" s="495">
        <v>30</v>
      </c>
      <c r="AB1154" s="37">
        <v>60</v>
      </c>
      <c r="AC1154" s="37">
        <v>10</v>
      </c>
      <c r="AD1154" s="479" t="s">
        <v>123</v>
      </c>
      <c r="AE1154" s="59" t="s">
        <v>115</v>
      </c>
      <c r="AF1154" s="479">
        <v>17</v>
      </c>
      <c r="AG1154" s="481">
        <v>707790.67</v>
      </c>
      <c r="AH1154" s="43">
        <v>0</v>
      </c>
      <c r="AI1154" s="44">
        <f t="shared" si="70"/>
        <v>0</v>
      </c>
      <c r="AJ1154" s="46"/>
      <c r="AK1154" s="45"/>
      <c r="AL1154" s="496"/>
      <c r="AM1154" s="51" t="s">
        <v>116</v>
      </c>
      <c r="AN1154" s="59"/>
      <c r="AO1154" s="59"/>
      <c r="AP1154" s="59"/>
      <c r="AQ1154" s="59"/>
      <c r="AR1154" s="59" t="s">
        <v>4174</v>
      </c>
      <c r="AS1154" s="59" t="s">
        <v>4174</v>
      </c>
      <c r="AT1154" s="59"/>
      <c r="AU1154" s="59"/>
      <c r="AV1154" s="59"/>
      <c r="AW1154" s="59"/>
      <c r="AX1154" s="59"/>
      <c r="AY1154" s="51" t="s">
        <v>105</v>
      </c>
      <c r="AZ1154" s="51" t="s">
        <v>105</v>
      </c>
      <c r="BA1154" s="51" t="s">
        <v>4175</v>
      </c>
      <c r="BB1154" s="459"/>
      <c r="BD1154" s="49">
        <v>920</v>
      </c>
    </row>
    <row r="1155" spans="1:249" s="216" customFormat="1" ht="13.15" customHeight="1">
      <c r="A1155" s="1179" t="s">
        <v>350</v>
      </c>
      <c r="B1155" s="617"/>
      <c r="C1155" s="617"/>
      <c r="D1155" s="1206">
        <v>120007875</v>
      </c>
      <c r="E1155" s="614" t="s">
        <v>4844</v>
      </c>
      <c r="F1155" s="617"/>
      <c r="G1155" s="617"/>
      <c r="H1155" s="1094" t="s">
        <v>401</v>
      </c>
      <c r="I1155" s="1094" t="s">
        <v>402</v>
      </c>
      <c r="J1155" s="1094" t="s">
        <v>403</v>
      </c>
      <c r="K1155" s="547" t="s">
        <v>150</v>
      </c>
      <c r="L1155" s="1110" t="s">
        <v>105</v>
      </c>
      <c r="M1155" s="1077" t="s">
        <v>121</v>
      </c>
      <c r="N1155" s="1110" t="s">
        <v>83</v>
      </c>
      <c r="O1155" s="1078" t="s">
        <v>107</v>
      </c>
      <c r="P1155" s="1094" t="s">
        <v>108</v>
      </c>
      <c r="Q1155" s="469" t="s">
        <v>2140</v>
      </c>
      <c r="R1155" s="1077" t="s">
        <v>110</v>
      </c>
      <c r="S1155" s="1207" t="s">
        <v>107</v>
      </c>
      <c r="T1155" s="1091" t="s">
        <v>122</v>
      </c>
      <c r="U1155" s="1091" t="s">
        <v>112</v>
      </c>
      <c r="V1155" s="1208">
        <v>90</v>
      </c>
      <c r="W1155" s="1091" t="s">
        <v>113</v>
      </c>
      <c r="X1155" s="1207"/>
      <c r="Y1155" s="1207"/>
      <c r="Z1155" s="1207"/>
      <c r="AA1155" s="547">
        <v>30</v>
      </c>
      <c r="AB1155" s="547">
        <v>60</v>
      </c>
      <c r="AC1155" s="547">
        <v>10</v>
      </c>
      <c r="AD1155" s="1209" t="s">
        <v>123</v>
      </c>
      <c r="AE1155" s="1091" t="s">
        <v>115</v>
      </c>
      <c r="AF1155" s="1063">
        <v>14</v>
      </c>
      <c r="AG1155" s="745">
        <v>707790.67</v>
      </c>
      <c r="AH1155" s="1051">
        <v>9909069.3800000008</v>
      </c>
      <c r="AI1155" s="1051">
        <f t="shared" si="70"/>
        <v>11098157.705600003</v>
      </c>
      <c r="AJ1155" s="1052"/>
      <c r="AK1155" s="1053"/>
      <c r="AL1155" s="1053"/>
      <c r="AM1155" s="1179" t="s">
        <v>116</v>
      </c>
      <c r="AN1155" s="1091"/>
      <c r="AO1155" s="1091"/>
      <c r="AP1155" s="1091"/>
      <c r="AQ1155" s="1091"/>
      <c r="AR1155" s="1091" t="s">
        <v>4174</v>
      </c>
      <c r="AS1155" s="1091" t="s">
        <v>4174</v>
      </c>
      <c r="AT1155" s="1091"/>
      <c r="AU1155" s="1091"/>
      <c r="AV1155" s="1091"/>
      <c r="AW1155" s="1091"/>
      <c r="AX1155" s="1091"/>
      <c r="AY1155" s="741" t="s">
        <v>4729</v>
      </c>
      <c r="AZ1155" s="1064"/>
      <c r="BA1155" s="448"/>
      <c r="BB1155" s="366"/>
      <c r="BC1155" s="118" t="e">
        <f>VLOOKUP(#REF!,$E$13:$BD$2009,53,0)</f>
        <v>#REF!</v>
      </c>
      <c r="BD1155" s="785" t="e">
        <f>BC1155+0.5</f>
        <v>#REF!</v>
      </c>
    </row>
    <row r="1156" spans="1:249" s="216" customFormat="1" ht="13.15" customHeight="1">
      <c r="A1156" s="51" t="s">
        <v>350</v>
      </c>
      <c r="B1156" s="293"/>
      <c r="C1156" s="122" t="s">
        <v>3848</v>
      </c>
      <c r="D1156" s="52">
        <v>210013640</v>
      </c>
      <c r="E1156" s="38" t="s">
        <v>4347</v>
      </c>
      <c r="F1156" s="37"/>
      <c r="G1156" s="293"/>
      <c r="H1156" s="59" t="s">
        <v>457</v>
      </c>
      <c r="I1156" s="59" t="s">
        <v>439</v>
      </c>
      <c r="J1156" s="59" t="s">
        <v>458</v>
      </c>
      <c r="K1156" s="59" t="s">
        <v>404</v>
      </c>
      <c r="L1156" s="178" t="s">
        <v>105</v>
      </c>
      <c r="M1156" s="59" t="s">
        <v>121</v>
      </c>
      <c r="N1156" s="178" t="s">
        <v>83</v>
      </c>
      <c r="O1156" s="178" t="s">
        <v>107</v>
      </c>
      <c r="P1156" s="59" t="s">
        <v>108</v>
      </c>
      <c r="Q1156" s="178" t="s">
        <v>1094</v>
      </c>
      <c r="R1156" s="59" t="s">
        <v>110</v>
      </c>
      <c r="S1156" s="178" t="s">
        <v>107</v>
      </c>
      <c r="T1156" s="59" t="s">
        <v>122</v>
      </c>
      <c r="U1156" s="59" t="s">
        <v>112</v>
      </c>
      <c r="V1156" s="178">
        <v>60</v>
      </c>
      <c r="W1156" s="59" t="s">
        <v>113</v>
      </c>
      <c r="X1156" s="178"/>
      <c r="Y1156" s="178"/>
      <c r="Z1156" s="178"/>
      <c r="AA1156" s="488">
        <v>30</v>
      </c>
      <c r="AB1156" s="59">
        <v>60</v>
      </c>
      <c r="AC1156" s="59">
        <v>10</v>
      </c>
      <c r="AD1156" s="479" t="s">
        <v>129</v>
      </c>
      <c r="AE1156" s="59" t="s">
        <v>115</v>
      </c>
      <c r="AF1156" s="479">
        <v>160</v>
      </c>
      <c r="AG1156" s="481">
        <v>2350</v>
      </c>
      <c r="AH1156" s="43">
        <v>0</v>
      </c>
      <c r="AI1156" s="44">
        <f t="shared" si="70"/>
        <v>0</v>
      </c>
      <c r="AJ1156" s="46"/>
      <c r="AK1156" s="45"/>
      <c r="AL1156" s="496"/>
      <c r="AM1156" s="51" t="s">
        <v>116</v>
      </c>
      <c r="AN1156" s="59"/>
      <c r="AO1156" s="59"/>
      <c r="AP1156" s="59"/>
      <c r="AQ1156" s="59"/>
      <c r="AR1156" s="59" t="s">
        <v>4176</v>
      </c>
      <c r="AS1156" s="59" t="s">
        <v>4176</v>
      </c>
      <c r="AT1156" s="59"/>
      <c r="AU1156" s="59"/>
      <c r="AV1156" s="59"/>
      <c r="AW1156" s="59"/>
      <c r="AX1156" s="59"/>
      <c r="AY1156" s="51" t="s">
        <v>105</v>
      </c>
      <c r="AZ1156" s="51" t="s">
        <v>105</v>
      </c>
      <c r="BA1156" s="51" t="s">
        <v>4177</v>
      </c>
      <c r="BB1156" s="459"/>
      <c r="BD1156" s="49">
        <v>921</v>
      </c>
    </row>
    <row r="1157" spans="1:249" s="118" customFormat="1" ht="12.95" customHeight="1">
      <c r="A1157" s="1179" t="s">
        <v>350</v>
      </c>
      <c r="B1157" s="617"/>
      <c r="C1157" s="617"/>
      <c r="D1157" s="1206">
        <v>210013640</v>
      </c>
      <c r="E1157" s="614" t="s">
        <v>4851</v>
      </c>
      <c r="F1157" s="617"/>
      <c r="G1157" s="617"/>
      <c r="H1157" s="1094" t="s">
        <v>457</v>
      </c>
      <c r="I1157" s="1094" t="s">
        <v>439</v>
      </c>
      <c r="J1157" s="1094" t="s">
        <v>458</v>
      </c>
      <c r="K1157" s="547" t="s">
        <v>150</v>
      </c>
      <c r="L1157" s="1110" t="s">
        <v>105</v>
      </c>
      <c r="M1157" s="1077" t="s">
        <v>121</v>
      </c>
      <c r="N1157" s="1110" t="s">
        <v>83</v>
      </c>
      <c r="O1157" s="1078" t="s">
        <v>107</v>
      </c>
      <c r="P1157" s="1094" t="s">
        <v>108</v>
      </c>
      <c r="Q1157" s="469" t="s">
        <v>2156</v>
      </c>
      <c r="R1157" s="1077" t="s">
        <v>110</v>
      </c>
      <c r="S1157" s="1207" t="s">
        <v>107</v>
      </c>
      <c r="T1157" s="1091" t="s">
        <v>122</v>
      </c>
      <c r="U1157" s="1091" t="s">
        <v>112</v>
      </c>
      <c r="V1157" s="1208">
        <v>60</v>
      </c>
      <c r="W1157" s="1091" t="s">
        <v>113</v>
      </c>
      <c r="X1157" s="1207"/>
      <c r="Y1157" s="1207"/>
      <c r="Z1157" s="1207"/>
      <c r="AA1157" s="547">
        <v>30</v>
      </c>
      <c r="AB1157" s="547">
        <v>60</v>
      </c>
      <c r="AC1157" s="547">
        <v>10</v>
      </c>
      <c r="AD1157" s="1209" t="s">
        <v>129</v>
      </c>
      <c r="AE1157" s="1091" t="s">
        <v>115</v>
      </c>
      <c r="AF1157" s="1063">
        <v>160</v>
      </c>
      <c r="AG1157" s="1063">
        <v>2350</v>
      </c>
      <c r="AH1157" s="1051">
        <v>376000</v>
      </c>
      <c r="AI1157" s="1051">
        <f t="shared" si="70"/>
        <v>421120.00000000006</v>
      </c>
      <c r="AJ1157" s="1052"/>
      <c r="AK1157" s="1053"/>
      <c r="AL1157" s="1053"/>
      <c r="AM1157" s="1179" t="s">
        <v>116</v>
      </c>
      <c r="AN1157" s="1091"/>
      <c r="AO1157" s="1091"/>
      <c r="AP1157" s="1091"/>
      <c r="AQ1157" s="1091"/>
      <c r="AR1157" s="1091" t="s">
        <v>4176</v>
      </c>
      <c r="AS1157" s="1091" t="s">
        <v>4176</v>
      </c>
      <c r="AT1157" s="1091"/>
      <c r="AU1157" s="1091"/>
      <c r="AV1157" s="1091"/>
      <c r="AW1157" s="1091"/>
      <c r="AX1157" s="1091"/>
      <c r="AY1157" s="741" t="s">
        <v>4728</v>
      </c>
      <c r="AZ1157" s="1179" t="s">
        <v>105</v>
      </c>
      <c r="BA1157" s="366"/>
      <c r="BB1157" s="366"/>
      <c r="BC1157" s="118" t="e">
        <f>VLOOKUP(#REF!,$E$13:$BD$2009,53,0)</f>
        <v>#REF!</v>
      </c>
      <c r="BD1157" s="785" t="e">
        <f>BC1157+0.5</f>
        <v>#REF!</v>
      </c>
      <c r="BE1157" s="570"/>
      <c r="BF1157" s="570"/>
      <c r="BG1157" s="570"/>
      <c r="BH1157" s="570"/>
      <c r="BI1157" s="570"/>
      <c r="BJ1157" s="570"/>
      <c r="BK1157" s="570"/>
      <c r="BL1157" s="570"/>
      <c r="BM1157" s="570"/>
      <c r="BN1157" s="570"/>
      <c r="BO1157" s="570"/>
      <c r="BP1157" s="570"/>
      <c r="BQ1157" s="570"/>
      <c r="BR1157" s="570"/>
      <c r="BS1157" s="570"/>
      <c r="BT1157" s="570"/>
      <c r="BU1157" s="570"/>
      <c r="BV1157" s="570"/>
      <c r="BW1157" s="570"/>
      <c r="BX1157" s="570"/>
      <c r="BY1157" s="570"/>
      <c r="BZ1157" s="570"/>
      <c r="CA1157" s="570"/>
      <c r="CB1157" s="570"/>
      <c r="CC1157" s="570"/>
      <c r="CD1157" s="570"/>
      <c r="CE1157" s="570"/>
      <c r="CF1157" s="570"/>
      <c r="CG1157" s="570"/>
      <c r="CH1157" s="570"/>
      <c r="CI1157" s="570"/>
      <c r="CJ1157" s="570"/>
      <c r="CK1157" s="570"/>
      <c r="CL1157" s="570"/>
      <c r="CM1157" s="570"/>
      <c r="CN1157" s="570"/>
      <c r="CO1157" s="570"/>
      <c r="CP1157" s="570"/>
      <c r="CQ1157" s="570"/>
      <c r="CR1157" s="570"/>
      <c r="CS1157" s="570"/>
      <c r="CT1157" s="570"/>
      <c r="CU1157" s="570"/>
      <c r="CV1157" s="570"/>
      <c r="CW1157" s="570"/>
      <c r="CX1157" s="570"/>
      <c r="CY1157" s="570"/>
      <c r="CZ1157" s="570"/>
      <c r="DA1157" s="570"/>
      <c r="DB1157" s="570"/>
      <c r="DC1157" s="570"/>
      <c r="DD1157" s="570"/>
      <c r="DE1157" s="570"/>
      <c r="DF1157" s="570"/>
      <c r="DG1157" s="570"/>
      <c r="DH1157" s="570"/>
      <c r="DI1157" s="570"/>
      <c r="DJ1157" s="570"/>
      <c r="DK1157" s="570"/>
      <c r="DL1157" s="570"/>
      <c r="DM1157" s="570"/>
      <c r="DN1157" s="570"/>
      <c r="DO1157" s="570"/>
      <c r="DP1157" s="570"/>
      <c r="DQ1157" s="570"/>
      <c r="DR1157" s="570"/>
      <c r="DS1157" s="570"/>
      <c r="DT1157" s="570"/>
      <c r="DU1157" s="570"/>
      <c r="DV1157" s="570"/>
      <c r="DW1157" s="570"/>
      <c r="DX1157" s="570"/>
      <c r="DY1157" s="570"/>
      <c r="DZ1157" s="570"/>
      <c r="EA1157" s="570"/>
      <c r="EB1157" s="570"/>
      <c r="EC1157" s="570"/>
      <c r="ED1157" s="570"/>
      <c r="EE1157" s="570"/>
      <c r="EF1157" s="570"/>
      <c r="EG1157" s="570"/>
      <c r="EH1157" s="570"/>
      <c r="EI1157" s="570"/>
      <c r="EJ1157" s="570"/>
      <c r="EK1157" s="570"/>
      <c r="EL1157" s="570"/>
      <c r="EM1157" s="570"/>
      <c r="EN1157" s="570"/>
      <c r="EO1157" s="570"/>
      <c r="EP1157" s="570"/>
      <c r="EQ1157" s="570"/>
      <c r="ER1157" s="570"/>
      <c r="ES1157" s="570"/>
      <c r="ET1157" s="570"/>
      <c r="EU1157" s="570"/>
      <c r="EV1157" s="570"/>
      <c r="EW1157" s="570"/>
      <c r="EX1157" s="570"/>
      <c r="EY1157" s="570"/>
      <c r="EZ1157" s="570"/>
      <c r="FA1157" s="570"/>
      <c r="FB1157" s="570"/>
      <c r="FC1157" s="570"/>
      <c r="FD1157" s="570"/>
      <c r="FE1157" s="570"/>
      <c r="FF1157" s="570"/>
      <c r="FG1157" s="570"/>
      <c r="FH1157" s="570"/>
      <c r="FI1157" s="570"/>
      <c r="FJ1157" s="570"/>
      <c r="FK1157" s="570"/>
      <c r="FL1157" s="570"/>
      <c r="FM1157" s="570"/>
      <c r="FN1157" s="570"/>
      <c r="FO1157" s="570"/>
      <c r="FP1157" s="570"/>
      <c r="FQ1157" s="570"/>
      <c r="FR1157" s="570"/>
      <c r="FS1157" s="570"/>
      <c r="FT1157" s="570"/>
      <c r="FU1157" s="570"/>
      <c r="FV1157" s="570"/>
      <c r="FW1157" s="570"/>
      <c r="FX1157" s="570"/>
      <c r="FY1157" s="570"/>
      <c r="FZ1157" s="570"/>
      <c r="GA1157" s="570"/>
      <c r="GB1157" s="570"/>
      <c r="GC1157" s="570"/>
      <c r="GD1157" s="570"/>
      <c r="GE1157" s="570"/>
      <c r="GF1157" s="570"/>
      <c r="GG1157" s="570"/>
      <c r="GH1157" s="570"/>
      <c r="GI1157" s="570"/>
      <c r="GJ1157" s="570"/>
      <c r="GK1157" s="570"/>
      <c r="GL1157" s="570"/>
      <c r="GM1157" s="570"/>
      <c r="GN1157" s="570"/>
      <c r="GO1157" s="570"/>
      <c r="GP1157" s="570"/>
      <c r="GQ1157" s="570"/>
      <c r="GR1157" s="570"/>
      <c r="GS1157" s="571"/>
      <c r="GT1157" s="571"/>
      <c r="GU1157" s="571"/>
      <c r="GV1157" s="571"/>
      <c r="GW1157" s="571"/>
      <c r="GX1157" s="571"/>
      <c r="GY1157" s="571"/>
      <c r="GZ1157" s="571"/>
      <c r="HA1157" s="571"/>
      <c r="HB1157" s="571"/>
      <c r="HC1157" s="571"/>
      <c r="HD1157" s="571"/>
      <c r="HE1157" s="571"/>
      <c r="HF1157" s="571"/>
      <c r="HG1157" s="571"/>
      <c r="HH1157" s="571"/>
      <c r="HI1157" s="571"/>
      <c r="HJ1157" s="571"/>
      <c r="HK1157" s="571"/>
      <c r="HL1157" s="571"/>
      <c r="HM1157" s="571"/>
      <c r="HN1157" s="571"/>
      <c r="HO1157" s="571"/>
      <c r="HP1157" s="571"/>
      <c r="HQ1157" s="571"/>
      <c r="HR1157" s="571"/>
      <c r="HS1157" s="571"/>
      <c r="HT1157" s="571"/>
      <c r="HU1157" s="571"/>
      <c r="HV1157" s="571"/>
      <c r="HW1157" s="571"/>
      <c r="HX1157" s="571"/>
      <c r="HY1157" s="571"/>
      <c r="HZ1157" s="571"/>
      <c r="IA1157" s="571"/>
      <c r="IB1157" s="571"/>
      <c r="IC1157" s="571"/>
      <c r="ID1157" s="571"/>
      <c r="IE1157" s="571"/>
      <c r="IF1157" s="571"/>
      <c r="IG1157" s="571"/>
      <c r="IH1157" s="571"/>
      <c r="II1157" s="571"/>
      <c r="IJ1157" s="571"/>
      <c r="IK1157" s="571"/>
      <c r="IL1157" s="571"/>
      <c r="IM1157" s="571"/>
      <c r="IN1157" s="571"/>
      <c r="IO1157" s="571"/>
    </row>
    <row r="1158" spans="1:249" s="216" customFormat="1" ht="13.15" customHeight="1">
      <c r="A1158" s="51" t="s">
        <v>350</v>
      </c>
      <c r="B1158" s="293"/>
      <c r="C1158" s="122" t="s">
        <v>3848</v>
      </c>
      <c r="D1158" s="52">
        <v>210013641</v>
      </c>
      <c r="E1158" s="38" t="s">
        <v>4348</v>
      </c>
      <c r="F1158" s="37"/>
      <c r="G1158" s="293"/>
      <c r="H1158" s="59" t="s">
        <v>461</v>
      </c>
      <c r="I1158" s="59" t="s">
        <v>439</v>
      </c>
      <c r="J1158" s="59" t="s">
        <v>462</v>
      </c>
      <c r="K1158" s="59" t="s">
        <v>404</v>
      </c>
      <c r="L1158" s="178" t="s">
        <v>105</v>
      </c>
      <c r="M1158" s="59" t="s">
        <v>121</v>
      </c>
      <c r="N1158" s="178" t="s">
        <v>83</v>
      </c>
      <c r="O1158" s="178" t="s">
        <v>107</v>
      </c>
      <c r="P1158" s="59" t="s">
        <v>108</v>
      </c>
      <c r="Q1158" s="178" t="s">
        <v>1094</v>
      </c>
      <c r="R1158" s="59" t="s">
        <v>110</v>
      </c>
      <c r="S1158" s="178" t="s">
        <v>107</v>
      </c>
      <c r="T1158" s="59" t="s">
        <v>122</v>
      </c>
      <c r="U1158" s="59" t="s">
        <v>112</v>
      </c>
      <c r="V1158" s="178">
        <v>60</v>
      </c>
      <c r="W1158" s="59" t="s">
        <v>113</v>
      </c>
      <c r="X1158" s="178"/>
      <c r="Y1158" s="178"/>
      <c r="Z1158" s="178"/>
      <c r="AA1158" s="488">
        <v>30</v>
      </c>
      <c r="AB1158" s="59">
        <v>60</v>
      </c>
      <c r="AC1158" s="59">
        <v>10</v>
      </c>
      <c r="AD1158" s="479" t="s">
        <v>129</v>
      </c>
      <c r="AE1158" s="59" t="s">
        <v>115</v>
      </c>
      <c r="AF1158" s="479">
        <v>105</v>
      </c>
      <c r="AG1158" s="481">
        <v>3150</v>
      </c>
      <c r="AH1158" s="43">
        <v>0</v>
      </c>
      <c r="AI1158" s="44">
        <f t="shared" si="70"/>
        <v>0</v>
      </c>
      <c r="AJ1158" s="46"/>
      <c r="AK1158" s="45"/>
      <c r="AL1158" s="496"/>
      <c r="AM1158" s="51" t="s">
        <v>116</v>
      </c>
      <c r="AN1158" s="59"/>
      <c r="AO1158" s="59"/>
      <c r="AP1158" s="59"/>
      <c r="AQ1158" s="59"/>
      <c r="AR1158" s="59" t="s">
        <v>4178</v>
      </c>
      <c r="AS1158" s="59" t="s">
        <v>4178</v>
      </c>
      <c r="AT1158" s="59"/>
      <c r="AU1158" s="59"/>
      <c r="AV1158" s="59"/>
      <c r="AW1158" s="59"/>
      <c r="AX1158" s="59"/>
      <c r="AY1158" s="51" t="s">
        <v>105</v>
      </c>
      <c r="AZ1158" s="51" t="s">
        <v>105</v>
      </c>
      <c r="BA1158" s="51" t="s">
        <v>4179</v>
      </c>
      <c r="BB1158" s="459"/>
      <c r="BD1158" s="49">
        <v>922</v>
      </c>
    </row>
    <row r="1159" spans="1:249" s="216" customFormat="1" ht="13.15" customHeight="1">
      <c r="A1159" s="1179" t="s">
        <v>350</v>
      </c>
      <c r="B1159" s="617"/>
      <c r="C1159" s="617"/>
      <c r="D1159" s="1206">
        <v>210013641</v>
      </c>
      <c r="E1159" s="614" t="s">
        <v>4852</v>
      </c>
      <c r="F1159" s="617"/>
      <c r="G1159" s="617"/>
      <c r="H1159" s="1094" t="s">
        <v>461</v>
      </c>
      <c r="I1159" s="1094" t="s">
        <v>439</v>
      </c>
      <c r="J1159" s="1094" t="s">
        <v>462</v>
      </c>
      <c r="K1159" s="547" t="s">
        <v>150</v>
      </c>
      <c r="L1159" s="1110" t="s">
        <v>105</v>
      </c>
      <c r="M1159" s="1077" t="s">
        <v>121</v>
      </c>
      <c r="N1159" s="1110" t="s">
        <v>83</v>
      </c>
      <c r="O1159" s="1078" t="s">
        <v>107</v>
      </c>
      <c r="P1159" s="1094" t="s">
        <v>108</v>
      </c>
      <c r="Q1159" s="469" t="s">
        <v>2156</v>
      </c>
      <c r="R1159" s="1077" t="s">
        <v>110</v>
      </c>
      <c r="S1159" s="1207" t="s">
        <v>107</v>
      </c>
      <c r="T1159" s="1091" t="s">
        <v>122</v>
      </c>
      <c r="U1159" s="1091" t="s">
        <v>112</v>
      </c>
      <c r="V1159" s="1208">
        <v>60</v>
      </c>
      <c r="W1159" s="1091" t="s">
        <v>113</v>
      </c>
      <c r="X1159" s="1207"/>
      <c r="Y1159" s="1207"/>
      <c r="Z1159" s="1207"/>
      <c r="AA1159" s="547">
        <v>30</v>
      </c>
      <c r="AB1159" s="547">
        <v>60</v>
      </c>
      <c r="AC1159" s="547">
        <v>10</v>
      </c>
      <c r="AD1159" s="1209" t="s">
        <v>129</v>
      </c>
      <c r="AE1159" s="1091" t="s">
        <v>115</v>
      </c>
      <c r="AF1159" s="1063">
        <v>105</v>
      </c>
      <c r="AG1159" s="1063">
        <v>3150</v>
      </c>
      <c r="AH1159" s="1051">
        <v>330750</v>
      </c>
      <c r="AI1159" s="1051">
        <f t="shared" si="70"/>
        <v>370440.00000000006</v>
      </c>
      <c r="AJ1159" s="1052"/>
      <c r="AK1159" s="1053"/>
      <c r="AL1159" s="1053"/>
      <c r="AM1159" s="1179" t="s">
        <v>116</v>
      </c>
      <c r="AN1159" s="1091"/>
      <c r="AO1159" s="1091"/>
      <c r="AP1159" s="1091"/>
      <c r="AQ1159" s="1091"/>
      <c r="AR1159" s="1091" t="s">
        <v>4178</v>
      </c>
      <c r="AS1159" s="1091" t="s">
        <v>4178</v>
      </c>
      <c r="AT1159" s="1091"/>
      <c r="AU1159" s="1091"/>
      <c r="AV1159" s="1091"/>
      <c r="AW1159" s="1091"/>
      <c r="AX1159" s="1091"/>
      <c r="AY1159" s="741" t="s">
        <v>4728</v>
      </c>
      <c r="AZ1159" s="1179" t="s">
        <v>105</v>
      </c>
      <c r="BA1159" s="448"/>
      <c r="BB1159" s="366"/>
      <c r="BC1159" s="118" t="e">
        <f>VLOOKUP(#REF!,$E$13:$BD$2009,53,0)</f>
        <v>#REF!</v>
      </c>
      <c r="BD1159" s="785" t="e">
        <f>BC1159+0.5</f>
        <v>#REF!</v>
      </c>
    </row>
    <row r="1160" spans="1:249" s="216" customFormat="1" ht="13.15" customHeight="1">
      <c r="A1160" s="51" t="s">
        <v>350</v>
      </c>
      <c r="B1160" s="293"/>
      <c r="C1160" s="122" t="s">
        <v>3848</v>
      </c>
      <c r="D1160" s="52">
        <v>210013642</v>
      </c>
      <c r="E1160" s="38" t="s">
        <v>4349</v>
      </c>
      <c r="F1160" s="37"/>
      <c r="G1160" s="293"/>
      <c r="H1160" s="59" t="s">
        <v>461</v>
      </c>
      <c r="I1160" s="59" t="s">
        <v>439</v>
      </c>
      <c r="J1160" s="59" t="s">
        <v>462</v>
      </c>
      <c r="K1160" s="59" t="s">
        <v>404</v>
      </c>
      <c r="L1160" s="178" t="s">
        <v>105</v>
      </c>
      <c r="M1160" s="59" t="s">
        <v>121</v>
      </c>
      <c r="N1160" s="178" t="s">
        <v>83</v>
      </c>
      <c r="O1160" s="178" t="s">
        <v>107</v>
      </c>
      <c r="P1160" s="59" t="s">
        <v>108</v>
      </c>
      <c r="Q1160" s="178" t="s">
        <v>1094</v>
      </c>
      <c r="R1160" s="59" t="s">
        <v>110</v>
      </c>
      <c r="S1160" s="178" t="s">
        <v>107</v>
      </c>
      <c r="T1160" s="59" t="s">
        <v>122</v>
      </c>
      <c r="U1160" s="59" t="s">
        <v>112</v>
      </c>
      <c r="V1160" s="178">
        <v>60</v>
      </c>
      <c r="W1160" s="59" t="s">
        <v>113</v>
      </c>
      <c r="X1160" s="178"/>
      <c r="Y1160" s="178"/>
      <c r="Z1160" s="178"/>
      <c r="AA1160" s="488">
        <v>30</v>
      </c>
      <c r="AB1160" s="59">
        <v>60</v>
      </c>
      <c r="AC1160" s="59">
        <v>10</v>
      </c>
      <c r="AD1160" s="479" t="s">
        <v>129</v>
      </c>
      <c r="AE1160" s="59" t="s">
        <v>115</v>
      </c>
      <c r="AF1160" s="479">
        <v>78</v>
      </c>
      <c r="AG1160" s="481">
        <v>5850</v>
      </c>
      <c r="AH1160" s="43">
        <v>0</v>
      </c>
      <c r="AI1160" s="44">
        <f t="shared" si="70"/>
        <v>0</v>
      </c>
      <c r="AJ1160" s="46"/>
      <c r="AK1160" s="45"/>
      <c r="AL1160" s="496"/>
      <c r="AM1160" s="51" t="s">
        <v>116</v>
      </c>
      <c r="AN1160" s="59"/>
      <c r="AO1160" s="59"/>
      <c r="AP1160" s="59"/>
      <c r="AQ1160" s="59"/>
      <c r="AR1160" s="59" t="s">
        <v>4180</v>
      </c>
      <c r="AS1160" s="59" t="s">
        <v>4180</v>
      </c>
      <c r="AT1160" s="59"/>
      <c r="AU1160" s="59"/>
      <c r="AV1160" s="59"/>
      <c r="AW1160" s="59"/>
      <c r="AX1160" s="59"/>
      <c r="AY1160" s="51" t="s">
        <v>105</v>
      </c>
      <c r="AZ1160" s="51" t="s">
        <v>105</v>
      </c>
      <c r="BA1160" s="51" t="s">
        <v>4181</v>
      </c>
      <c r="BB1160" s="459"/>
      <c r="BD1160" s="49">
        <v>923</v>
      </c>
    </row>
    <row r="1161" spans="1:249" s="216" customFormat="1" ht="13.15" customHeight="1">
      <c r="A1161" s="1179" t="s">
        <v>350</v>
      </c>
      <c r="B1161" s="617"/>
      <c r="C1161" s="617"/>
      <c r="D1161" s="1206">
        <v>210013642</v>
      </c>
      <c r="E1161" s="614" t="s">
        <v>4853</v>
      </c>
      <c r="F1161" s="617"/>
      <c r="G1161" s="617"/>
      <c r="H1161" s="1094" t="s">
        <v>461</v>
      </c>
      <c r="I1161" s="1094" t="s">
        <v>439</v>
      </c>
      <c r="J1161" s="1094" t="s">
        <v>462</v>
      </c>
      <c r="K1161" s="547" t="s">
        <v>150</v>
      </c>
      <c r="L1161" s="1110" t="s">
        <v>105</v>
      </c>
      <c r="M1161" s="1077" t="s">
        <v>121</v>
      </c>
      <c r="N1161" s="1110" t="s">
        <v>83</v>
      </c>
      <c r="O1161" s="1078" t="s">
        <v>107</v>
      </c>
      <c r="P1161" s="1094" t="s">
        <v>108</v>
      </c>
      <c r="Q1161" s="469" t="s">
        <v>2156</v>
      </c>
      <c r="R1161" s="1077" t="s">
        <v>110</v>
      </c>
      <c r="S1161" s="1207" t="s">
        <v>107</v>
      </c>
      <c r="T1161" s="1091" t="s">
        <v>122</v>
      </c>
      <c r="U1161" s="1091" t="s">
        <v>112</v>
      </c>
      <c r="V1161" s="1208">
        <v>60</v>
      </c>
      <c r="W1161" s="1091" t="s">
        <v>113</v>
      </c>
      <c r="X1161" s="1207"/>
      <c r="Y1161" s="1207"/>
      <c r="Z1161" s="1207"/>
      <c r="AA1161" s="547">
        <v>30</v>
      </c>
      <c r="AB1161" s="547">
        <v>60</v>
      </c>
      <c r="AC1161" s="547">
        <v>10</v>
      </c>
      <c r="AD1161" s="1209" t="s">
        <v>129</v>
      </c>
      <c r="AE1161" s="1091" t="s">
        <v>115</v>
      </c>
      <c r="AF1161" s="1063">
        <v>78</v>
      </c>
      <c r="AG1161" s="1063">
        <v>5850</v>
      </c>
      <c r="AH1161" s="1051">
        <v>456300</v>
      </c>
      <c r="AI1161" s="1051">
        <f t="shared" si="70"/>
        <v>511056.00000000006</v>
      </c>
      <c r="AJ1161" s="1052"/>
      <c r="AK1161" s="1053"/>
      <c r="AL1161" s="1053"/>
      <c r="AM1161" s="1179" t="s">
        <v>116</v>
      </c>
      <c r="AN1161" s="1091"/>
      <c r="AO1161" s="1091"/>
      <c r="AP1161" s="1091"/>
      <c r="AQ1161" s="1091"/>
      <c r="AR1161" s="1091" t="s">
        <v>4180</v>
      </c>
      <c r="AS1161" s="1091" t="s">
        <v>4180</v>
      </c>
      <c r="AT1161" s="1091"/>
      <c r="AU1161" s="1091"/>
      <c r="AV1161" s="1091"/>
      <c r="AW1161" s="1091"/>
      <c r="AX1161" s="1091"/>
      <c r="AY1161" s="741" t="s">
        <v>4728</v>
      </c>
      <c r="AZ1161" s="1179" t="s">
        <v>105</v>
      </c>
      <c r="BA1161" s="448"/>
      <c r="BB1161" s="366"/>
      <c r="BC1161" s="118" t="e">
        <f>VLOOKUP(#REF!,$E$13:$BD$2009,53,0)</f>
        <v>#REF!</v>
      </c>
      <c r="BD1161" s="785" t="e">
        <f>BC1161+0.5</f>
        <v>#REF!</v>
      </c>
    </row>
    <row r="1162" spans="1:249" s="216" customFormat="1" ht="13.15" customHeight="1">
      <c r="A1162" s="51" t="s">
        <v>350</v>
      </c>
      <c r="B1162" s="293"/>
      <c r="C1162" s="122" t="s">
        <v>3848</v>
      </c>
      <c r="D1162" s="52">
        <v>210000231</v>
      </c>
      <c r="E1162" s="38" t="s">
        <v>4350</v>
      </c>
      <c r="F1162" s="37"/>
      <c r="G1162" s="293"/>
      <c r="H1162" s="59" t="s">
        <v>1707</v>
      </c>
      <c r="I1162" s="59" t="s">
        <v>439</v>
      </c>
      <c r="J1162" s="59" t="s">
        <v>1930</v>
      </c>
      <c r="K1162" s="59" t="s">
        <v>404</v>
      </c>
      <c r="L1162" s="178" t="s">
        <v>105</v>
      </c>
      <c r="M1162" s="59" t="s">
        <v>121</v>
      </c>
      <c r="N1162" s="178" t="s">
        <v>83</v>
      </c>
      <c r="O1162" s="178" t="s">
        <v>107</v>
      </c>
      <c r="P1162" s="59" t="s">
        <v>108</v>
      </c>
      <c r="Q1162" s="178" t="s">
        <v>1094</v>
      </c>
      <c r="R1162" s="59" t="s">
        <v>110</v>
      </c>
      <c r="S1162" s="178" t="s">
        <v>107</v>
      </c>
      <c r="T1162" s="59" t="s">
        <v>122</v>
      </c>
      <c r="U1162" s="59" t="s">
        <v>112</v>
      </c>
      <c r="V1162" s="178">
        <v>60</v>
      </c>
      <c r="W1162" s="59" t="s">
        <v>113</v>
      </c>
      <c r="X1162" s="178"/>
      <c r="Y1162" s="178"/>
      <c r="Z1162" s="178"/>
      <c r="AA1162" s="488">
        <v>30</v>
      </c>
      <c r="AB1162" s="59">
        <v>60</v>
      </c>
      <c r="AC1162" s="59">
        <v>10</v>
      </c>
      <c r="AD1162" s="479" t="s">
        <v>129</v>
      </c>
      <c r="AE1162" s="59" t="s">
        <v>115</v>
      </c>
      <c r="AF1162" s="479">
        <v>120</v>
      </c>
      <c r="AG1162" s="481">
        <v>35403.5</v>
      </c>
      <c r="AH1162" s="43">
        <v>0</v>
      </c>
      <c r="AI1162" s="44">
        <f t="shared" si="70"/>
        <v>0</v>
      </c>
      <c r="AJ1162" s="46"/>
      <c r="AK1162" s="45"/>
      <c r="AL1162" s="496"/>
      <c r="AM1162" s="51" t="s">
        <v>116</v>
      </c>
      <c r="AN1162" s="59"/>
      <c r="AO1162" s="59"/>
      <c r="AP1162" s="59"/>
      <c r="AQ1162" s="59"/>
      <c r="AR1162" s="59" t="s">
        <v>4182</v>
      </c>
      <c r="AS1162" s="59" t="s">
        <v>4182</v>
      </c>
      <c r="AT1162" s="59"/>
      <c r="AU1162" s="59"/>
      <c r="AV1162" s="59"/>
      <c r="AW1162" s="59"/>
      <c r="AX1162" s="59"/>
      <c r="AY1162" s="51" t="s">
        <v>105</v>
      </c>
      <c r="AZ1162" s="51" t="s">
        <v>105</v>
      </c>
      <c r="BA1162" s="51" t="s">
        <v>4183</v>
      </c>
      <c r="BB1162" s="459"/>
      <c r="BD1162" s="49">
        <v>924</v>
      </c>
    </row>
    <row r="1163" spans="1:249" s="216" customFormat="1" ht="13.15" customHeight="1">
      <c r="A1163" s="1179" t="s">
        <v>350</v>
      </c>
      <c r="B1163" s="617"/>
      <c r="C1163" s="617"/>
      <c r="D1163" s="1206">
        <v>210000231</v>
      </c>
      <c r="E1163" s="614" t="s">
        <v>4854</v>
      </c>
      <c r="F1163" s="617"/>
      <c r="G1163" s="617"/>
      <c r="H1163" s="1094" t="s">
        <v>1707</v>
      </c>
      <c r="I1163" s="1094" t="s">
        <v>439</v>
      </c>
      <c r="J1163" s="1094" t="s">
        <v>1930</v>
      </c>
      <c r="K1163" s="547" t="s">
        <v>150</v>
      </c>
      <c r="L1163" s="1110" t="s">
        <v>105</v>
      </c>
      <c r="M1163" s="1077" t="s">
        <v>121</v>
      </c>
      <c r="N1163" s="1110" t="s">
        <v>83</v>
      </c>
      <c r="O1163" s="1078" t="s">
        <v>107</v>
      </c>
      <c r="P1163" s="1094" t="s">
        <v>108</v>
      </c>
      <c r="Q1163" s="469" t="s">
        <v>2156</v>
      </c>
      <c r="R1163" s="1077" t="s">
        <v>110</v>
      </c>
      <c r="S1163" s="1207" t="s">
        <v>107</v>
      </c>
      <c r="T1163" s="1091" t="s">
        <v>122</v>
      </c>
      <c r="U1163" s="1091" t="s">
        <v>112</v>
      </c>
      <c r="V1163" s="1208">
        <v>60</v>
      </c>
      <c r="W1163" s="1091" t="s">
        <v>113</v>
      </c>
      <c r="X1163" s="1207"/>
      <c r="Y1163" s="1207"/>
      <c r="Z1163" s="1207"/>
      <c r="AA1163" s="547">
        <v>30</v>
      </c>
      <c r="AB1163" s="547">
        <v>60</v>
      </c>
      <c r="AC1163" s="547">
        <v>10</v>
      </c>
      <c r="AD1163" s="1209" t="s">
        <v>129</v>
      </c>
      <c r="AE1163" s="1091" t="s">
        <v>115</v>
      </c>
      <c r="AF1163" s="1063">
        <v>120</v>
      </c>
      <c r="AG1163" s="1063">
        <v>35403.5</v>
      </c>
      <c r="AH1163" s="1051">
        <v>4248420</v>
      </c>
      <c r="AI1163" s="1051">
        <f t="shared" si="70"/>
        <v>4758230.4000000004</v>
      </c>
      <c r="AJ1163" s="1052"/>
      <c r="AK1163" s="1053"/>
      <c r="AL1163" s="1053"/>
      <c r="AM1163" s="1179" t="s">
        <v>116</v>
      </c>
      <c r="AN1163" s="1091"/>
      <c r="AO1163" s="1091"/>
      <c r="AP1163" s="1091"/>
      <c r="AQ1163" s="1091"/>
      <c r="AR1163" s="1091" t="s">
        <v>4182</v>
      </c>
      <c r="AS1163" s="1091" t="s">
        <v>4182</v>
      </c>
      <c r="AT1163" s="1091"/>
      <c r="AU1163" s="1091"/>
      <c r="AV1163" s="1091"/>
      <c r="AW1163" s="1091"/>
      <c r="AX1163" s="1091"/>
      <c r="AY1163" s="741" t="s">
        <v>4728</v>
      </c>
      <c r="AZ1163" s="1179" t="s">
        <v>105</v>
      </c>
      <c r="BA1163" s="448"/>
      <c r="BB1163" s="366"/>
      <c r="BC1163" s="118" t="e">
        <f>VLOOKUP(#REF!,$E$13:$BD$2009,53,0)</f>
        <v>#REF!</v>
      </c>
      <c r="BD1163" s="785" t="e">
        <f>BC1163+0.5</f>
        <v>#REF!</v>
      </c>
    </row>
    <row r="1164" spans="1:249" s="216" customFormat="1" ht="13.15" customHeight="1">
      <c r="A1164" s="51" t="s">
        <v>350</v>
      </c>
      <c r="B1164" s="293"/>
      <c r="C1164" s="122" t="s">
        <v>3848</v>
      </c>
      <c r="D1164" s="52">
        <v>210012882</v>
      </c>
      <c r="E1164" s="38" t="s">
        <v>4351</v>
      </c>
      <c r="F1164" s="37"/>
      <c r="G1164" s="293"/>
      <c r="H1164" s="59" t="s">
        <v>1692</v>
      </c>
      <c r="I1164" s="59" t="s">
        <v>439</v>
      </c>
      <c r="J1164" s="59" t="s">
        <v>1900</v>
      </c>
      <c r="K1164" s="59" t="s">
        <v>404</v>
      </c>
      <c r="L1164" s="178" t="s">
        <v>105</v>
      </c>
      <c r="M1164" s="59" t="s">
        <v>121</v>
      </c>
      <c r="N1164" s="178" t="s">
        <v>83</v>
      </c>
      <c r="O1164" s="178" t="s">
        <v>107</v>
      </c>
      <c r="P1164" s="59" t="s">
        <v>108</v>
      </c>
      <c r="Q1164" s="178" t="s">
        <v>1094</v>
      </c>
      <c r="R1164" s="59" t="s">
        <v>110</v>
      </c>
      <c r="S1164" s="178" t="s">
        <v>107</v>
      </c>
      <c r="T1164" s="59" t="s">
        <v>122</v>
      </c>
      <c r="U1164" s="59" t="s">
        <v>112</v>
      </c>
      <c r="V1164" s="178">
        <v>60</v>
      </c>
      <c r="W1164" s="59" t="s">
        <v>113</v>
      </c>
      <c r="X1164" s="178"/>
      <c r="Y1164" s="178"/>
      <c r="Z1164" s="178"/>
      <c r="AA1164" s="488">
        <v>30</v>
      </c>
      <c r="AB1164" s="59">
        <v>60</v>
      </c>
      <c r="AC1164" s="59">
        <v>10</v>
      </c>
      <c r="AD1164" s="479" t="s">
        <v>129</v>
      </c>
      <c r="AE1164" s="59" t="s">
        <v>115</v>
      </c>
      <c r="AF1164" s="479">
        <v>196</v>
      </c>
      <c r="AG1164" s="481">
        <v>12060</v>
      </c>
      <c r="AH1164" s="43">
        <v>0</v>
      </c>
      <c r="AI1164" s="44">
        <f t="shared" si="70"/>
        <v>0</v>
      </c>
      <c r="AJ1164" s="46"/>
      <c r="AK1164" s="45"/>
      <c r="AL1164" s="496"/>
      <c r="AM1164" s="51" t="s">
        <v>116</v>
      </c>
      <c r="AN1164" s="59"/>
      <c r="AO1164" s="59"/>
      <c r="AP1164" s="59"/>
      <c r="AQ1164" s="59"/>
      <c r="AR1164" s="59" t="s">
        <v>4184</v>
      </c>
      <c r="AS1164" s="59" t="s">
        <v>4184</v>
      </c>
      <c r="AT1164" s="59"/>
      <c r="AU1164" s="59"/>
      <c r="AV1164" s="59"/>
      <c r="AW1164" s="59"/>
      <c r="AX1164" s="59"/>
      <c r="AY1164" s="51" t="s">
        <v>105</v>
      </c>
      <c r="AZ1164" s="51" t="s">
        <v>105</v>
      </c>
      <c r="BA1164" s="51" t="s">
        <v>4185</v>
      </c>
      <c r="BB1164" s="459"/>
      <c r="BD1164" s="49">
        <v>925</v>
      </c>
    </row>
    <row r="1165" spans="1:249" s="216" customFormat="1" ht="13.15" customHeight="1">
      <c r="A1165" s="1179" t="s">
        <v>350</v>
      </c>
      <c r="B1165" s="617"/>
      <c r="C1165" s="617"/>
      <c r="D1165" s="1206">
        <v>210012882</v>
      </c>
      <c r="E1165" s="614" t="s">
        <v>4855</v>
      </c>
      <c r="F1165" s="617"/>
      <c r="G1165" s="617"/>
      <c r="H1165" s="1094" t="s">
        <v>1692</v>
      </c>
      <c r="I1165" s="1094" t="s">
        <v>439</v>
      </c>
      <c r="J1165" s="1094" t="s">
        <v>1900</v>
      </c>
      <c r="K1165" s="547" t="s">
        <v>150</v>
      </c>
      <c r="L1165" s="1110" t="s">
        <v>105</v>
      </c>
      <c r="M1165" s="1077" t="s">
        <v>121</v>
      </c>
      <c r="N1165" s="1110" t="s">
        <v>83</v>
      </c>
      <c r="O1165" s="1078" t="s">
        <v>107</v>
      </c>
      <c r="P1165" s="1094" t="s">
        <v>108</v>
      </c>
      <c r="Q1165" s="469" t="s">
        <v>2156</v>
      </c>
      <c r="R1165" s="1077" t="s">
        <v>110</v>
      </c>
      <c r="S1165" s="1207" t="s">
        <v>107</v>
      </c>
      <c r="T1165" s="1091" t="s">
        <v>122</v>
      </c>
      <c r="U1165" s="1091" t="s">
        <v>112</v>
      </c>
      <c r="V1165" s="1208">
        <v>60</v>
      </c>
      <c r="W1165" s="1091" t="s">
        <v>113</v>
      </c>
      <c r="X1165" s="1207"/>
      <c r="Y1165" s="1207"/>
      <c r="Z1165" s="1207"/>
      <c r="AA1165" s="547">
        <v>30</v>
      </c>
      <c r="AB1165" s="547">
        <v>60</v>
      </c>
      <c r="AC1165" s="547">
        <v>10</v>
      </c>
      <c r="AD1165" s="1209" t="s">
        <v>129</v>
      </c>
      <c r="AE1165" s="1091" t="s">
        <v>115</v>
      </c>
      <c r="AF1165" s="1063">
        <v>196</v>
      </c>
      <c r="AG1165" s="1063">
        <v>12060</v>
      </c>
      <c r="AH1165" s="1051">
        <v>2363760</v>
      </c>
      <c r="AI1165" s="1051">
        <f t="shared" si="70"/>
        <v>2647411.2000000002</v>
      </c>
      <c r="AJ1165" s="1052"/>
      <c r="AK1165" s="1053"/>
      <c r="AL1165" s="1053"/>
      <c r="AM1165" s="1179" t="s">
        <v>116</v>
      </c>
      <c r="AN1165" s="1091"/>
      <c r="AO1165" s="1091"/>
      <c r="AP1165" s="1091"/>
      <c r="AQ1165" s="1091"/>
      <c r="AR1165" s="1091" t="s">
        <v>4184</v>
      </c>
      <c r="AS1165" s="1091" t="s">
        <v>4184</v>
      </c>
      <c r="AT1165" s="1091"/>
      <c r="AU1165" s="1091"/>
      <c r="AV1165" s="1091"/>
      <c r="AW1165" s="1091"/>
      <c r="AX1165" s="1091"/>
      <c r="AY1165" s="741" t="s">
        <v>4728</v>
      </c>
      <c r="AZ1165" s="1179" t="s">
        <v>105</v>
      </c>
      <c r="BA1165" s="448"/>
      <c r="BB1165" s="366"/>
      <c r="BC1165" s="118" t="e">
        <f>VLOOKUP(#REF!,$E$13:$BD$2009,53,0)</f>
        <v>#REF!</v>
      </c>
      <c r="BD1165" s="785" t="e">
        <f>BC1165+0.5</f>
        <v>#REF!</v>
      </c>
    </row>
    <row r="1166" spans="1:249" s="366" customFormat="1" ht="13.15" customHeight="1">
      <c r="A1166" s="1210" t="s">
        <v>350</v>
      </c>
      <c r="B1166" s="448"/>
      <c r="C1166" s="122" t="s">
        <v>3848</v>
      </c>
      <c r="D1166" s="1211">
        <v>210013670</v>
      </c>
      <c r="E1166" s="577" t="s">
        <v>4352</v>
      </c>
      <c r="F1166" s="448"/>
      <c r="G1166" s="448"/>
      <c r="H1166" s="183" t="s">
        <v>468</v>
      </c>
      <c r="I1166" s="183" t="s">
        <v>439</v>
      </c>
      <c r="J1166" s="183" t="s">
        <v>469</v>
      </c>
      <c r="K1166" s="577" t="s">
        <v>404</v>
      </c>
      <c r="L1166" s="1212" t="s">
        <v>105</v>
      </c>
      <c r="M1166" s="1069" t="s">
        <v>121</v>
      </c>
      <c r="N1166" s="1212" t="s">
        <v>83</v>
      </c>
      <c r="O1166" s="179" t="s">
        <v>107</v>
      </c>
      <c r="P1166" s="183" t="s">
        <v>108</v>
      </c>
      <c r="Q1166" s="89" t="s">
        <v>1094</v>
      </c>
      <c r="R1166" s="1069" t="s">
        <v>110</v>
      </c>
      <c r="S1166" s="179" t="s">
        <v>107</v>
      </c>
      <c r="T1166" s="183" t="s">
        <v>122</v>
      </c>
      <c r="U1166" s="183" t="s">
        <v>112</v>
      </c>
      <c r="V1166" s="179">
        <v>60</v>
      </c>
      <c r="W1166" s="183" t="s">
        <v>113</v>
      </c>
      <c r="X1166" s="708"/>
      <c r="Y1166" s="708"/>
      <c r="Z1166" s="708"/>
      <c r="AA1166" s="1213">
        <v>30</v>
      </c>
      <c r="AB1166" s="183">
        <v>60</v>
      </c>
      <c r="AC1166" s="183">
        <v>10</v>
      </c>
      <c r="AD1166" s="712" t="s">
        <v>123</v>
      </c>
      <c r="AE1166" s="707" t="s">
        <v>115</v>
      </c>
      <c r="AF1166" s="184">
        <v>20</v>
      </c>
      <c r="AG1166" s="163">
        <v>342293.33</v>
      </c>
      <c r="AH1166" s="79">
        <v>0</v>
      </c>
      <c r="AI1166" s="79">
        <v>0</v>
      </c>
      <c r="AJ1166" s="44"/>
      <c r="AK1166" s="581"/>
      <c r="AL1166" s="1214"/>
      <c r="AM1166" s="1210" t="s">
        <v>116</v>
      </c>
      <c r="AN1166" s="707"/>
      <c r="AO1166" s="707"/>
      <c r="AP1166" s="707"/>
      <c r="AQ1166" s="707"/>
      <c r="AR1166" s="707" t="s">
        <v>4186</v>
      </c>
      <c r="AS1166" s="707" t="s">
        <v>4186</v>
      </c>
      <c r="AT1166" s="707"/>
      <c r="AU1166" s="707"/>
      <c r="AV1166" s="707"/>
      <c r="AW1166" s="707"/>
      <c r="AX1166" s="707"/>
      <c r="AY1166" s="1059" t="s">
        <v>3918</v>
      </c>
      <c r="AZ1166" s="1059" t="s">
        <v>5020</v>
      </c>
    </row>
    <row r="1167" spans="1:249" s="216" customFormat="1" ht="13.15" customHeight="1">
      <c r="A1167" s="35" t="s">
        <v>4136</v>
      </c>
      <c r="B1167" s="293"/>
      <c r="C1167" s="293"/>
      <c r="D1167" s="36">
        <v>110000320</v>
      </c>
      <c r="E1167" s="814" t="s">
        <v>4602</v>
      </c>
      <c r="F1167" s="293"/>
      <c r="G1167" s="293"/>
      <c r="H1167" s="37" t="s">
        <v>4567</v>
      </c>
      <c r="I1167" s="37" t="s">
        <v>945</v>
      </c>
      <c r="J1167" s="37" t="s">
        <v>945</v>
      </c>
      <c r="K1167" s="37" t="s">
        <v>150</v>
      </c>
      <c r="L1167" s="464"/>
      <c r="M1167" s="170" t="s">
        <v>121</v>
      </c>
      <c r="N1167" s="171" t="s">
        <v>83</v>
      </c>
      <c r="O1167" s="39" t="s">
        <v>107</v>
      </c>
      <c r="P1167" s="37" t="s">
        <v>108</v>
      </c>
      <c r="Q1167" s="39" t="s">
        <v>2156</v>
      </c>
      <c r="R1167" s="37" t="s">
        <v>110</v>
      </c>
      <c r="S1167" s="39" t="s">
        <v>107</v>
      </c>
      <c r="T1167" s="37" t="s">
        <v>122</v>
      </c>
      <c r="U1167" s="37" t="s">
        <v>112</v>
      </c>
      <c r="V1167" s="39">
        <v>90</v>
      </c>
      <c r="W1167" s="37" t="s">
        <v>113</v>
      </c>
      <c r="X1167" s="39"/>
      <c r="Y1167" s="39"/>
      <c r="Z1167" s="39"/>
      <c r="AA1167" s="396">
        <v>30</v>
      </c>
      <c r="AB1167" s="718">
        <v>60</v>
      </c>
      <c r="AC1167" s="719">
        <v>10</v>
      </c>
      <c r="AD1167" s="42" t="s">
        <v>129</v>
      </c>
      <c r="AE1167" s="37" t="s">
        <v>115</v>
      </c>
      <c r="AF1167" s="42">
        <v>7</v>
      </c>
      <c r="AG1167" s="50">
        <v>11776415</v>
      </c>
      <c r="AH1167" s="44">
        <v>82434905</v>
      </c>
      <c r="AI1167" s="485">
        <f>AH1167*1.12</f>
        <v>92327093.600000009</v>
      </c>
      <c r="AJ1167" s="46"/>
      <c r="AK1167" s="45"/>
      <c r="AL1167" s="45"/>
      <c r="AM1167" s="35" t="s">
        <v>116</v>
      </c>
      <c r="AN1167" s="37"/>
      <c r="AO1167" s="37"/>
      <c r="AP1167" s="37"/>
      <c r="AQ1167" s="37"/>
      <c r="AR1167" s="37" t="s">
        <v>4568</v>
      </c>
      <c r="AS1167" s="37"/>
      <c r="AT1167" s="37"/>
      <c r="AU1167" s="37"/>
      <c r="AV1167" s="37"/>
      <c r="AW1167" s="37"/>
      <c r="AX1167" s="37"/>
      <c r="AY1167" s="41" t="s">
        <v>4569</v>
      </c>
      <c r="AZ1167" s="41"/>
      <c r="BA1167" s="41"/>
      <c r="BD1167" s="49">
        <v>927</v>
      </c>
    </row>
    <row r="1168" spans="1:249" s="197" customFormat="1" ht="12.95" customHeight="1">
      <c r="A1168" s="466" t="s">
        <v>2152</v>
      </c>
      <c r="B1168" s="617"/>
      <c r="C1168" s="617" t="s">
        <v>2129</v>
      </c>
      <c r="D1168" s="1215">
        <v>120003300</v>
      </c>
      <c r="E1168" s="1216" t="s">
        <v>5023</v>
      </c>
      <c r="F1168" s="617"/>
      <c r="G1168" s="617"/>
      <c r="H1168" s="1050" t="s">
        <v>1198</v>
      </c>
      <c r="I1168" s="1050" t="s">
        <v>5024</v>
      </c>
      <c r="J1168" s="1050" t="s">
        <v>5025</v>
      </c>
      <c r="K1168" s="76" t="s">
        <v>404</v>
      </c>
      <c r="L1168" s="109" t="s">
        <v>2129</v>
      </c>
      <c r="M1168" s="109" t="s">
        <v>121</v>
      </c>
      <c r="N1168" s="76" t="s">
        <v>83</v>
      </c>
      <c r="O1168" s="1086" t="s">
        <v>1035</v>
      </c>
      <c r="P1168" s="1050" t="s">
        <v>3160</v>
      </c>
      <c r="Q1168" s="469" t="s">
        <v>2156</v>
      </c>
      <c r="R1168" s="1217" t="s">
        <v>110</v>
      </c>
      <c r="S1168" s="1086" t="s">
        <v>107</v>
      </c>
      <c r="T1168" s="1050" t="s">
        <v>122</v>
      </c>
      <c r="U1168" s="1050" t="s">
        <v>112</v>
      </c>
      <c r="V1168" s="1086">
        <v>60</v>
      </c>
      <c r="W1168" s="1050" t="s">
        <v>113</v>
      </c>
      <c r="X1168" s="1086"/>
      <c r="Y1168" s="1086"/>
      <c r="Z1168" s="1086"/>
      <c r="AA1168" s="547">
        <v>30</v>
      </c>
      <c r="AB1168" s="547">
        <v>60</v>
      </c>
      <c r="AC1168" s="547">
        <v>10</v>
      </c>
      <c r="AD1168" s="1218" t="s">
        <v>123</v>
      </c>
      <c r="AE1168" s="1050" t="s">
        <v>115</v>
      </c>
      <c r="AF1168" s="1057">
        <v>3</v>
      </c>
      <c r="AG1168" s="1057">
        <v>521277.15</v>
      </c>
      <c r="AH1168" s="1051">
        <v>1563831.4500000002</v>
      </c>
      <c r="AI1168" s="1051">
        <f>AH1168*1.12</f>
        <v>1751491.2240000004</v>
      </c>
      <c r="AJ1168" s="1052"/>
      <c r="AK1168" s="1053"/>
      <c r="AL1168" s="1053"/>
      <c r="AM1168" s="1058" t="s">
        <v>1037</v>
      </c>
      <c r="AN1168" s="1050"/>
      <c r="AO1168" s="1050"/>
      <c r="AP1168" s="1050"/>
      <c r="AQ1168" s="1050"/>
      <c r="AR1168" s="1082" t="s">
        <v>5026</v>
      </c>
      <c r="AS1168" s="1082"/>
      <c r="AT1168" s="47"/>
      <c r="AU1168" s="1082"/>
      <c r="AV1168" s="1082"/>
      <c r="AW1168" s="1082"/>
      <c r="AX1168" s="1082"/>
      <c r="AY1168" s="466" t="s">
        <v>4569</v>
      </c>
      <c r="AZ1168" s="1082"/>
      <c r="BA1168" s="1"/>
      <c r="BB1168" s="1"/>
      <c r="BC1168" s="1"/>
      <c r="BD1168" s="49"/>
    </row>
    <row r="1169" spans="1:56" ht="12.95" customHeight="1">
      <c r="A1169" s="466" t="s">
        <v>2152</v>
      </c>
      <c r="B1169" s="617"/>
      <c r="C1169" s="617" t="s">
        <v>2129</v>
      </c>
      <c r="D1169" s="1215">
        <v>120007885</v>
      </c>
      <c r="E1169" s="1216" t="s">
        <v>5027</v>
      </c>
      <c r="F1169" s="617"/>
      <c r="G1169" s="617"/>
      <c r="H1169" s="1050" t="s">
        <v>1198</v>
      </c>
      <c r="I1169" s="1050" t="s">
        <v>5024</v>
      </c>
      <c r="J1169" s="1050" t="s">
        <v>5025</v>
      </c>
      <c r="K1169" s="76" t="s">
        <v>404</v>
      </c>
      <c r="L1169" s="109" t="s">
        <v>2129</v>
      </c>
      <c r="M1169" s="109" t="s">
        <v>121</v>
      </c>
      <c r="N1169" s="76" t="s">
        <v>83</v>
      </c>
      <c r="O1169" s="1086" t="s">
        <v>1035</v>
      </c>
      <c r="P1169" s="1050" t="s">
        <v>3160</v>
      </c>
      <c r="Q1169" s="469" t="s">
        <v>2156</v>
      </c>
      <c r="R1169" s="1217" t="s">
        <v>110</v>
      </c>
      <c r="S1169" s="1086" t="s">
        <v>107</v>
      </c>
      <c r="T1169" s="1050" t="s">
        <v>122</v>
      </c>
      <c r="U1169" s="1050" t="s">
        <v>112</v>
      </c>
      <c r="V1169" s="1086">
        <v>60</v>
      </c>
      <c r="W1169" s="1050" t="s">
        <v>113</v>
      </c>
      <c r="X1169" s="1086"/>
      <c r="Y1169" s="1086"/>
      <c r="Z1169" s="1086"/>
      <c r="AA1169" s="547">
        <v>30</v>
      </c>
      <c r="AB1169" s="547">
        <v>60</v>
      </c>
      <c r="AC1169" s="547">
        <v>10</v>
      </c>
      <c r="AD1169" s="1218" t="s">
        <v>123</v>
      </c>
      <c r="AE1169" s="1050" t="s">
        <v>115</v>
      </c>
      <c r="AF1169" s="1057">
        <v>3</v>
      </c>
      <c r="AG1169" s="1057">
        <v>1985000</v>
      </c>
      <c r="AH1169" s="1051">
        <v>5955000</v>
      </c>
      <c r="AI1169" s="1051">
        <f t="shared" ref="AI1169:AI1232" si="71">AH1169*1.12</f>
        <v>6669600.0000000009</v>
      </c>
      <c r="AJ1169" s="1052"/>
      <c r="AK1169" s="1053"/>
      <c r="AL1169" s="1053"/>
      <c r="AM1169" s="1058" t="s">
        <v>1037</v>
      </c>
      <c r="AN1169" s="1050"/>
      <c r="AO1169" s="1050"/>
      <c r="AP1169" s="1050"/>
      <c r="AQ1169" s="1050"/>
      <c r="AR1169" s="1082" t="s">
        <v>5028</v>
      </c>
      <c r="AS1169" s="1082"/>
      <c r="AT1169" s="47"/>
      <c r="AU1169" s="1082"/>
      <c r="AV1169" s="1082"/>
      <c r="AW1169" s="1082"/>
      <c r="AX1169" s="1082"/>
      <c r="AY1169" s="466" t="s">
        <v>4569</v>
      </c>
      <c r="AZ1169" s="1082"/>
      <c r="BD1169" s="49"/>
    </row>
    <row r="1170" spans="1:56" ht="12.95" customHeight="1">
      <c r="A1170" s="469" t="s">
        <v>5029</v>
      </c>
      <c r="B1170" s="617"/>
      <c r="C1170" s="617"/>
      <c r="D1170" s="110">
        <v>120011536</v>
      </c>
      <c r="E1170" s="1216" t="s">
        <v>5030</v>
      </c>
      <c r="F1170" s="617"/>
      <c r="G1170" s="617"/>
      <c r="H1170" s="47" t="s">
        <v>5031</v>
      </c>
      <c r="I1170" s="47" t="s">
        <v>5032</v>
      </c>
      <c r="J1170" s="47" t="s">
        <v>2497</v>
      </c>
      <c r="K1170" s="76" t="s">
        <v>150</v>
      </c>
      <c r="L1170" s="233"/>
      <c r="M1170" s="143"/>
      <c r="N1170" s="76" t="s">
        <v>106</v>
      </c>
      <c r="O1170" s="47" t="s">
        <v>107</v>
      </c>
      <c r="P1170" s="466" t="s">
        <v>108</v>
      </c>
      <c r="Q1170" s="469" t="s">
        <v>2156</v>
      </c>
      <c r="R1170" s="76" t="s">
        <v>110</v>
      </c>
      <c r="S1170" s="47" t="s">
        <v>107</v>
      </c>
      <c r="T1170" s="47" t="s">
        <v>122</v>
      </c>
      <c r="U1170" s="466" t="s">
        <v>112</v>
      </c>
      <c r="V1170" s="47">
        <v>60</v>
      </c>
      <c r="W1170" s="466" t="s">
        <v>113</v>
      </c>
      <c r="X1170" s="466"/>
      <c r="Y1170" s="466"/>
      <c r="Z1170" s="1056"/>
      <c r="AA1170" s="595">
        <v>0</v>
      </c>
      <c r="AB1170" s="472">
        <v>90</v>
      </c>
      <c r="AC1170" s="472">
        <v>10</v>
      </c>
      <c r="AD1170" s="1055" t="s">
        <v>123</v>
      </c>
      <c r="AE1170" s="1050" t="s">
        <v>115</v>
      </c>
      <c r="AF1170" s="1057">
        <v>4</v>
      </c>
      <c r="AG1170" s="1057">
        <v>9900925</v>
      </c>
      <c r="AH1170" s="1051">
        <v>39603700</v>
      </c>
      <c r="AI1170" s="1051">
        <f t="shared" si="71"/>
        <v>44356144.000000007</v>
      </c>
      <c r="AJ1170" s="1052"/>
      <c r="AK1170" s="1053"/>
      <c r="AL1170" s="1053"/>
      <c r="AM1170" s="1058" t="s">
        <v>116</v>
      </c>
      <c r="AN1170" s="1058"/>
      <c r="AO1170" s="1058"/>
      <c r="AP1170" s="47"/>
      <c r="AQ1170" s="47"/>
      <c r="AR1170" s="741" t="s">
        <v>5033</v>
      </c>
      <c r="AS1170" s="47"/>
      <c r="AT1170" s="47"/>
      <c r="AU1170" s="47"/>
      <c r="AV1170" s="47"/>
      <c r="AW1170" s="47"/>
      <c r="AX1170" s="47"/>
      <c r="AY1170" s="466" t="s">
        <v>105</v>
      </c>
      <c r="AZ1170" s="466" t="s">
        <v>105</v>
      </c>
    </row>
    <row r="1171" spans="1:56" ht="12.95" customHeight="1">
      <c r="A1171" s="1179" t="s">
        <v>350</v>
      </c>
      <c r="B1171" s="617"/>
      <c r="C1171" s="617"/>
      <c r="D1171" s="1206">
        <v>150004538</v>
      </c>
      <c r="E1171" s="1216" t="s">
        <v>5034</v>
      </c>
      <c r="F1171" s="617"/>
      <c r="G1171" s="617"/>
      <c r="H1171" s="1094" t="s">
        <v>5035</v>
      </c>
      <c r="I1171" s="1094" t="s">
        <v>5036</v>
      </c>
      <c r="J1171" s="1094" t="s">
        <v>5037</v>
      </c>
      <c r="K1171" s="1077" t="s">
        <v>104</v>
      </c>
      <c r="L1171" s="1110" t="s">
        <v>105</v>
      </c>
      <c r="M1171" s="1077" t="s">
        <v>121</v>
      </c>
      <c r="N1171" s="1110" t="s">
        <v>83</v>
      </c>
      <c r="O1171" s="1078" t="s">
        <v>107</v>
      </c>
      <c r="P1171" s="1094" t="s">
        <v>108</v>
      </c>
      <c r="Q1171" s="1078" t="s">
        <v>2156</v>
      </c>
      <c r="R1171" s="1077" t="s">
        <v>110</v>
      </c>
      <c r="S1171" s="1207" t="s">
        <v>107</v>
      </c>
      <c r="T1171" s="1091" t="s">
        <v>122</v>
      </c>
      <c r="U1171" s="1091" t="s">
        <v>112</v>
      </c>
      <c r="V1171" s="1208">
        <v>60</v>
      </c>
      <c r="W1171" s="1091" t="s">
        <v>113</v>
      </c>
      <c r="X1171" s="1207"/>
      <c r="Y1171" s="1207"/>
      <c r="Z1171" s="1207"/>
      <c r="AA1171" s="547">
        <v>30</v>
      </c>
      <c r="AB1171" s="547">
        <v>60</v>
      </c>
      <c r="AC1171" s="547">
        <v>10</v>
      </c>
      <c r="AD1171" s="1209" t="s">
        <v>123</v>
      </c>
      <c r="AE1171" s="1091" t="s">
        <v>115</v>
      </c>
      <c r="AF1171" s="1063">
        <v>2</v>
      </c>
      <c r="AG1171" s="1063">
        <v>1171127</v>
      </c>
      <c r="AH1171" s="1051">
        <v>2342254</v>
      </c>
      <c r="AI1171" s="1051">
        <f t="shared" si="71"/>
        <v>2623324.4800000004</v>
      </c>
      <c r="AJ1171" s="1052"/>
      <c r="AK1171" s="1053"/>
      <c r="AL1171" s="1053"/>
      <c r="AM1171" s="1179" t="s">
        <v>116</v>
      </c>
      <c r="AN1171" s="1091"/>
      <c r="AO1171" s="1091"/>
      <c r="AP1171" s="1091"/>
      <c r="AQ1171" s="1091"/>
      <c r="AR1171" s="1091" t="s">
        <v>5038</v>
      </c>
      <c r="AS1171" s="1091"/>
      <c r="AT1171" s="1091"/>
      <c r="AU1171" s="1091"/>
      <c r="AV1171" s="1091"/>
      <c r="AW1171" s="1091"/>
      <c r="AX1171" s="1091"/>
      <c r="AY1171" s="1179" t="s">
        <v>105</v>
      </c>
      <c r="AZ1171" s="1179" t="s">
        <v>105</v>
      </c>
    </row>
    <row r="1172" spans="1:56" ht="12.95" customHeight="1">
      <c r="A1172" s="1179" t="s">
        <v>350</v>
      </c>
      <c r="B1172" s="617"/>
      <c r="C1172" s="617"/>
      <c r="D1172" s="1206">
        <v>210035356</v>
      </c>
      <c r="E1172" s="1216" t="s">
        <v>5039</v>
      </c>
      <c r="F1172" s="617"/>
      <c r="G1172" s="617"/>
      <c r="H1172" s="1094" t="s">
        <v>2132</v>
      </c>
      <c r="I1172" s="1094" t="s">
        <v>2133</v>
      </c>
      <c r="J1172" s="1094" t="s">
        <v>5040</v>
      </c>
      <c r="K1172" s="1077" t="s">
        <v>104</v>
      </c>
      <c r="L1172" s="1110" t="s">
        <v>105</v>
      </c>
      <c r="M1172" s="1077" t="s">
        <v>121</v>
      </c>
      <c r="N1172" s="76" t="s">
        <v>83</v>
      </c>
      <c r="O1172" s="1078" t="s">
        <v>107</v>
      </c>
      <c r="P1172" s="1094" t="s">
        <v>108</v>
      </c>
      <c r="Q1172" s="1078" t="s">
        <v>2156</v>
      </c>
      <c r="R1172" s="1077" t="s">
        <v>110</v>
      </c>
      <c r="S1172" s="1078" t="s">
        <v>107</v>
      </c>
      <c r="T1172" s="1094" t="s">
        <v>122</v>
      </c>
      <c r="U1172" s="1094" t="s">
        <v>112</v>
      </c>
      <c r="V1172" s="1078"/>
      <c r="W1172" s="1094"/>
      <c r="X1172" s="1207"/>
      <c r="Y1172" s="1207" t="s">
        <v>2156</v>
      </c>
      <c r="Z1172" s="1207" t="s">
        <v>436</v>
      </c>
      <c r="AA1172" s="595" t="s">
        <v>83</v>
      </c>
      <c r="AB1172" s="472">
        <v>60</v>
      </c>
      <c r="AC1172" s="472">
        <v>10</v>
      </c>
      <c r="AD1172" s="1209" t="s">
        <v>364</v>
      </c>
      <c r="AE1172" s="1091" t="s">
        <v>115</v>
      </c>
      <c r="AF1172" s="1063">
        <v>33</v>
      </c>
      <c r="AG1172" s="1063">
        <v>5803.56</v>
      </c>
      <c r="AH1172" s="1051">
        <v>191517.48</v>
      </c>
      <c r="AI1172" s="1051">
        <f t="shared" si="71"/>
        <v>214499.57760000002</v>
      </c>
      <c r="AJ1172" s="1052"/>
      <c r="AK1172" s="1053"/>
      <c r="AL1172" s="1053"/>
      <c r="AM1172" s="1179" t="s">
        <v>116</v>
      </c>
      <c r="AN1172" s="1091"/>
      <c r="AO1172" s="1091"/>
      <c r="AP1172" s="1091"/>
      <c r="AQ1172" s="1091"/>
      <c r="AR1172" s="1091" t="s">
        <v>5041</v>
      </c>
      <c r="AS1172" s="1091"/>
      <c r="AT1172" s="1091"/>
      <c r="AU1172" s="1091"/>
      <c r="AV1172" s="1091"/>
      <c r="AW1172" s="1091"/>
      <c r="AX1172" s="1091"/>
      <c r="AY1172" s="1179" t="s">
        <v>105</v>
      </c>
      <c r="AZ1172" s="1179" t="s">
        <v>105</v>
      </c>
    </row>
    <row r="1173" spans="1:56" ht="12.95" customHeight="1">
      <c r="A1173" s="469" t="s">
        <v>2136</v>
      </c>
      <c r="B1173" s="617"/>
      <c r="C1173" s="617"/>
      <c r="D1173" s="76">
        <v>220000567</v>
      </c>
      <c r="E1173" s="1216" t="s">
        <v>5042</v>
      </c>
      <c r="F1173" s="617"/>
      <c r="G1173" s="617"/>
      <c r="H1173" s="592" t="s">
        <v>5043</v>
      </c>
      <c r="I1173" s="592" t="s">
        <v>2138</v>
      </c>
      <c r="J1173" s="47" t="s">
        <v>5044</v>
      </c>
      <c r="K1173" s="76" t="s">
        <v>150</v>
      </c>
      <c r="L1173" s="109" t="s">
        <v>4720</v>
      </c>
      <c r="M1173" s="109" t="s">
        <v>121</v>
      </c>
      <c r="N1173" s="109" t="s">
        <v>83</v>
      </c>
      <c r="O1173" s="47" t="s">
        <v>107</v>
      </c>
      <c r="P1173" s="466" t="s">
        <v>108</v>
      </c>
      <c r="Q1173" s="469" t="s">
        <v>2140</v>
      </c>
      <c r="R1173" s="76" t="s">
        <v>110</v>
      </c>
      <c r="S1173" s="466" t="s">
        <v>107</v>
      </c>
      <c r="T1173" s="47" t="s">
        <v>122</v>
      </c>
      <c r="U1173" s="466" t="s">
        <v>112</v>
      </c>
      <c r="V1173" s="47">
        <v>60</v>
      </c>
      <c r="W1173" s="466" t="s">
        <v>113</v>
      </c>
      <c r="X1173" s="47"/>
      <c r="Y1173" s="47"/>
      <c r="Z1173" s="466"/>
      <c r="AA1173" s="547">
        <v>30</v>
      </c>
      <c r="AB1173" s="547">
        <v>60</v>
      </c>
      <c r="AC1173" s="547">
        <v>10</v>
      </c>
      <c r="AD1173" s="1055" t="s">
        <v>129</v>
      </c>
      <c r="AE1173" s="1050" t="s">
        <v>115</v>
      </c>
      <c r="AF1173" s="1057">
        <v>14</v>
      </c>
      <c r="AG1173" s="1057">
        <v>34200</v>
      </c>
      <c r="AH1173" s="1051">
        <v>478800</v>
      </c>
      <c r="AI1173" s="1051">
        <f t="shared" si="71"/>
        <v>536256</v>
      </c>
      <c r="AJ1173" s="1052"/>
      <c r="AK1173" s="1053"/>
      <c r="AL1173" s="1053"/>
      <c r="AM1173" s="1058" t="s">
        <v>116</v>
      </c>
      <c r="AN1173" s="1058"/>
      <c r="AO1173" s="1058"/>
      <c r="AP1173" s="1052"/>
      <c r="AQ1173" s="1053"/>
      <c r="AR1173" s="741" t="s">
        <v>5045</v>
      </c>
      <c r="AS1173" s="466"/>
      <c r="AT1173" s="47"/>
      <c r="AU1173" s="47"/>
      <c r="AV1173" s="47"/>
      <c r="AW1173" s="47"/>
      <c r="AX1173" s="47"/>
      <c r="AY1173" s="466" t="s">
        <v>4569</v>
      </c>
      <c r="AZ1173" s="47"/>
    </row>
    <row r="1174" spans="1:56" ht="12.95" customHeight="1">
      <c r="A1174" s="469" t="s">
        <v>5046</v>
      </c>
      <c r="B1174" s="617"/>
      <c r="C1174" s="617"/>
      <c r="D1174" s="110">
        <v>210026430</v>
      </c>
      <c r="E1174" s="1216" t="s">
        <v>5047</v>
      </c>
      <c r="F1174" s="617"/>
      <c r="G1174" s="617"/>
      <c r="H1174" s="47" t="s">
        <v>5048</v>
      </c>
      <c r="I1174" s="47" t="s">
        <v>2138</v>
      </c>
      <c r="J1174" s="47" t="s">
        <v>5049</v>
      </c>
      <c r="K1174" s="76" t="s">
        <v>150</v>
      </c>
      <c r="L1174" s="233"/>
      <c r="M1174" s="143" t="s">
        <v>121</v>
      </c>
      <c r="N1174" s="76" t="s">
        <v>83</v>
      </c>
      <c r="O1174" s="47">
        <v>230000000</v>
      </c>
      <c r="P1174" s="466" t="s">
        <v>108</v>
      </c>
      <c r="Q1174" s="469" t="s">
        <v>2156</v>
      </c>
      <c r="R1174" s="76" t="s">
        <v>110</v>
      </c>
      <c r="S1174" s="47" t="s">
        <v>107</v>
      </c>
      <c r="T1174" s="47" t="s">
        <v>122</v>
      </c>
      <c r="U1174" s="466" t="s">
        <v>112</v>
      </c>
      <c r="V1174" s="47" t="s">
        <v>3253</v>
      </c>
      <c r="W1174" s="466" t="s">
        <v>113</v>
      </c>
      <c r="X1174" s="466"/>
      <c r="Y1174" s="466"/>
      <c r="Z1174" s="1056"/>
      <c r="AA1174" s="595" t="s">
        <v>83</v>
      </c>
      <c r="AB1174" s="472">
        <v>60</v>
      </c>
      <c r="AC1174" s="472">
        <v>10</v>
      </c>
      <c r="AD1174" s="1049" t="s">
        <v>129</v>
      </c>
      <c r="AE1174" s="1050" t="s">
        <v>115</v>
      </c>
      <c r="AF1174" s="1057">
        <v>300</v>
      </c>
      <c r="AG1174" s="1057">
        <v>16445</v>
      </c>
      <c r="AH1174" s="1051">
        <v>4933500</v>
      </c>
      <c r="AI1174" s="1051">
        <f t="shared" si="71"/>
        <v>5525520.0000000009</v>
      </c>
      <c r="AJ1174" s="1052"/>
      <c r="AK1174" s="1053"/>
      <c r="AL1174" s="1053"/>
      <c r="AM1174" s="1058" t="s">
        <v>116</v>
      </c>
      <c r="AN1174" s="47"/>
      <c r="AO1174" s="1058"/>
      <c r="AP1174" s="47"/>
      <c r="AQ1174" s="47"/>
      <c r="AR1174" s="1058" t="s">
        <v>5050</v>
      </c>
      <c r="AS1174" s="47"/>
      <c r="AT1174" s="47"/>
      <c r="AU1174" s="47"/>
      <c r="AV1174" s="47"/>
      <c r="AW1174" s="47"/>
      <c r="AX1174" s="47"/>
      <c r="AY1174" s="466"/>
      <c r="AZ1174" s="466"/>
    </row>
    <row r="1175" spans="1:56" ht="12.95" customHeight="1">
      <c r="A1175" s="469" t="s">
        <v>5046</v>
      </c>
      <c r="B1175" s="617"/>
      <c r="C1175" s="617"/>
      <c r="D1175" s="110">
        <v>210036403</v>
      </c>
      <c r="E1175" s="1216" t="s">
        <v>5051</v>
      </c>
      <c r="F1175" s="617"/>
      <c r="G1175" s="617"/>
      <c r="H1175" s="47" t="s">
        <v>5052</v>
      </c>
      <c r="I1175" s="47" t="s">
        <v>2138</v>
      </c>
      <c r="J1175" s="47" t="s">
        <v>5053</v>
      </c>
      <c r="K1175" s="76" t="s">
        <v>150</v>
      </c>
      <c r="L1175" s="233"/>
      <c r="M1175" s="143"/>
      <c r="N1175" s="76" t="s">
        <v>106</v>
      </c>
      <c r="O1175" s="47">
        <v>230000000</v>
      </c>
      <c r="P1175" s="466" t="s">
        <v>108</v>
      </c>
      <c r="Q1175" s="469" t="s">
        <v>2156</v>
      </c>
      <c r="R1175" s="76" t="s">
        <v>110</v>
      </c>
      <c r="S1175" s="47" t="s">
        <v>107</v>
      </c>
      <c r="T1175" s="47" t="s">
        <v>122</v>
      </c>
      <c r="U1175" s="466" t="s">
        <v>112</v>
      </c>
      <c r="V1175" s="47" t="s">
        <v>3129</v>
      </c>
      <c r="W1175" s="466" t="s">
        <v>113</v>
      </c>
      <c r="X1175" s="466"/>
      <c r="Y1175" s="466"/>
      <c r="Z1175" s="1056"/>
      <c r="AA1175" s="595">
        <v>0</v>
      </c>
      <c r="AB1175" s="472">
        <v>90</v>
      </c>
      <c r="AC1175" s="472">
        <v>10</v>
      </c>
      <c r="AD1175" s="1049" t="s">
        <v>129</v>
      </c>
      <c r="AE1175" s="1050" t="s">
        <v>115</v>
      </c>
      <c r="AF1175" s="1057">
        <v>44</v>
      </c>
      <c r="AG1175" s="1057">
        <v>51131.67</v>
      </c>
      <c r="AH1175" s="1051">
        <v>2249793.48</v>
      </c>
      <c r="AI1175" s="1051">
        <f t="shared" si="71"/>
        <v>2519768.6976000001</v>
      </c>
      <c r="AJ1175" s="1052"/>
      <c r="AK1175" s="1053"/>
      <c r="AL1175" s="1053"/>
      <c r="AM1175" s="1058" t="s">
        <v>116</v>
      </c>
      <c r="AN1175" s="47"/>
      <c r="AO1175" s="1058"/>
      <c r="AP1175" s="47"/>
      <c r="AQ1175" s="47"/>
      <c r="AR1175" s="1058" t="s">
        <v>5054</v>
      </c>
      <c r="AS1175" s="47"/>
      <c r="AT1175" s="47"/>
      <c r="AU1175" s="47"/>
      <c r="AV1175" s="47"/>
      <c r="AW1175" s="47"/>
      <c r="AX1175" s="47"/>
      <c r="AY1175" s="466"/>
      <c r="AZ1175" s="466"/>
    </row>
    <row r="1176" spans="1:56" ht="12.95" customHeight="1">
      <c r="A1176" s="466" t="s">
        <v>2152</v>
      </c>
      <c r="B1176" s="617"/>
      <c r="C1176" s="617"/>
      <c r="D1176" s="1215">
        <v>150003394</v>
      </c>
      <c r="E1176" s="1216" t="s">
        <v>5055</v>
      </c>
      <c r="F1176" s="617"/>
      <c r="G1176" s="617"/>
      <c r="H1176" s="741" t="s">
        <v>5056</v>
      </c>
      <c r="I1176" s="741" t="s">
        <v>5057</v>
      </c>
      <c r="J1176" s="741" t="s">
        <v>5058</v>
      </c>
      <c r="K1176" s="76" t="s">
        <v>104</v>
      </c>
      <c r="L1176" s="109" t="s">
        <v>4720</v>
      </c>
      <c r="M1176" s="143"/>
      <c r="N1176" s="76" t="s">
        <v>106</v>
      </c>
      <c r="O1176" s="1086" t="s">
        <v>107</v>
      </c>
      <c r="P1176" s="1050" t="s">
        <v>108</v>
      </c>
      <c r="Q1176" s="469" t="s">
        <v>2156</v>
      </c>
      <c r="R1176" s="1217" t="s">
        <v>110</v>
      </c>
      <c r="S1176" s="1086" t="s">
        <v>107</v>
      </c>
      <c r="T1176" s="1050" t="s">
        <v>122</v>
      </c>
      <c r="U1176" s="1050" t="s">
        <v>112</v>
      </c>
      <c r="V1176" s="1086">
        <v>60</v>
      </c>
      <c r="W1176" s="1050" t="s">
        <v>113</v>
      </c>
      <c r="X1176" s="1086"/>
      <c r="Y1176" s="1086"/>
      <c r="Z1176" s="1086"/>
      <c r="AA1176" s="595">
        <v>0</v>
      </c>
      <c r="AB1176" s="472">
        <v>90</v>
      </c>
      <c r="AC1176" s="472">
        <v>10</v>
      </c>
      <c r="AD1176" s="1218" t="s">
        <v>129</v>
      </c>
      <c r="AE1176" s="1050" t="s">
        <v>115</v>
      </c>
      <c r="AF1176" s="1057">
        <v>3</v>
      </c>
      <c r="AG1176" s="1057">
        <v>52500</v>
      </c>
      <c r="AH1176" s="1051">
        <v>157500</v>
      </c>
      <c r="AI1176" s="1051">
        <f t="shared" si="71"/>
        <v>176400.00000000003</v>
      </c>
      <c r="AJ1176" s="1052"/>
      <c r="AK1176" s="1053"/>
      <c r="AL1176" s="1053"/>
      <c r="AM1176" s="1058" t="s">
        <v>116</v>
      </c>
      <c r="AN1176" s="1050"/>
      <c r="AO1176" s="1050"/>
      <c r="AP1176" s="1050"/>
      <c r="AQ1176" s="1050"/>
      <c r="AR1176" s="1082" t="s">
        <v>5059</v>
      </c>
      <c r="AS1176" s="1082"/>
      <c r="AT1176" s="47"/>
      <c r="AU1176" s="1082"/>
      <c r="AV1176" s="1082"/>
      <c r="AW1176" s="1082"/>
      <c r="AX1176" s="1082"/>
      <c r="AY1176" s="466" t="s">
        <v>4569</v>
      </c>
      <c r="AZ1176" s="1082"/>
    </row>
    <row r="1177" spans="1:56" ht="12.95" customHeight="1">
      <c r="A1177" s="469" t="s">
        <v>5046</v>
      </c>
      <c r="B1177" s="617"/>
      <c r="C1177" s="617"/>
      <c r="D1177" s="110">
        <v>120008222</v>
      </c>
      <c r="E1177" s="1216" t="s">
        <v>5060</v>
      </c>
      <c r="F1177" s="617"/>
      <c r="G1177" s="617"/>
      <c r="H1177" s="47" t="s">
        <v>5061</v>
      </c>
      <c r="I1177" s="47" t="s">
        <v>5062</v>
      </c>
      <c r="J1177" s="47" t="s">
        <v>5063</v>
      </c>
      <c r="K1177" s="76" t="s">
        <v>104</v>
      </c>
      <c r="L1177" s="233"/>
      <c r="M1177" s="143"/>
      <c r="N1177" s="76" t="s">
        <v>106</v>
      </c>
      <c r="O1177" s="47">
        <v>230000000</v>
      </c>
      <c r="P1177" s="466" t="s">
        <v>108</v>
      </c>
      <c r="Q1177" s="469" t="s">
        <v>2156</v>
      </c>
      <c r="R1177" s="76" t="s">
        <v>110</v>
      </c>
      <c r="S1177" s="47" t="s">
        <v>107</v>
      </c>
      <c r="T1177" s="47" t="s">
        <v>122</v>
      </c>
      <c r="U1177" s="466" t="s">
        <v>112</v>
      </c>
      <c r="V1177" s="47" t="s">
        <v>3253</v>
      </c>
      <c r="W1177" s="466" t="s">
        <v>113</v>
      </c>
      <c r="X1177" s="466"/>
      <c r="Y1177" s="466"/>
      <c r="Z1177" s="1056"/>
      <c r="AA1177" s="595">
        <v>0</v>
      </c>
      <c r="AB1177" s="472">
        <v>90</v>
      </c>
      <c r="AC1177" s="472">
        <v>10</v>
      </c>
      <c r="AD1177" s="1049" t="s">
        <v>129</v>
      </c>
      <c r="AE1177" s="1050" t="s">
        <v>115</v>
      </c>
      <c r="AF1177" s="1057">
        <v>4</v>
      </c>
      <c r="AG1177" s="1057">
        <v>98290.5</v>
      </c>
      <c r="AH1177" s="1051">
        <v>393162</v>
      </c>
      <c r="AI1177" s="1051">
        <f t="shared" si="71"/>
        <v>440341.44000000006</v>
      </c>
      <c r="AJ1177" s="1052"/>
      <c r="AK1177" s="1053"/>
      <c r="AL1177" s="1053"/>
      <c r="AM1177" s="1058" t="s">
        <v>116</v>
      </c>
      <c r="AN1177" s="47"/>
      <c r="AO1177" s="1058"/>
      <c r="AP1177" s="47"/>
      <c r="AQ1177" s="47"/>
      <c r="AR1177" s="1058" t="s">
        <v>5064</v>
      </c>
      <c r="AS1177" s="47"/>
      <c r="AT1177" s="47"/>
      <c r="AU1177" s="47"/>
      <c r="AV1177" s="47"/>
      <c r="AW1177" s="47"/>
      <c r="AX1177" s="47"/>
      <c r="AY1177" s="466"/>
      <c r="AZ1177" s="466"/>
    </row>
    <row r="1178" spans="1:56" ht="12.95" customHeight="1">
      <c r="A1178" s="466" t="s">
        <v>2152</v>
      </c>
      <c r="B1178" s="617"/>
      <c r="C1178" s="617"/>
      <c r="D1178" s="1215">
        <v>210000948</v>
      </c>
      <c r="E1178" s="1216" t="s">
        <v>5065</v>
      </c>
      <c r="F1178" s="617"/>
      <c r="G1178" s="617"/>
      <c r="H1178" s="1050" t="s">
        <v>5066</v>
      </c>
      <c r="I1178" s="1050" t="s">
        <v>356</v>
      </c>
      <c r="J1178" s="1050" t="s">
        <v>5067</v>
      </c>
      <c r="K1178" s="76" t="s">
        <v>150</v>
      </c>
      <c r="L1178" s="109" t="s">
        <v>4720</v>
      </c>
      <c r="M1178" s="143"/>
      <c r="N1178" s="76" t="s">
        <v>106</v>
      </c>
      <c r="O1178" s="1086" t="s">
        <v>107</v>
      </c>
      <c r="P1178" s="1050" t="s">
        <v>108</v>
      </c>
      <c r="Q1178" s="469" t="s">
        <v>2156</v>
      </c>
      <c r="R1178" s="1217" t="s">
        <v>110</v>
      </c>
      <c r="S1178" s="1086" t="s">
        <v>107</v>
      </c>
      <c r="T1178" s="1050" t="s">
        <v>122</v>
      </c>
      <c r="U1178" s="1050" t="s">
        <v>112</v>
      </c>
      <c r="V1178" s="1086">
        <v>60</v>
      </c>
      <c r="W1178" s="1050" t="s">
        <v>113</v>
      </c>
      <c r="X1178" s="1086"/>
      <c r="Y1178" s="1086"/>
      <c r="Z1178" s="1086"/>
      <c r="AA1178" s="595">
        <v>0</v>
      </c>
      <c r="AB1178" s="472">
        <v>90</v>
      </c>
      <c r="AC1178" s="472">
        <v>10</v>
      </c>
      <c r="AD1178" s="1218" t="s">
        <v>129</v>
      </c>
      <c r="AE1178" s="1050" t="s">
        <v>115</v>
      </c>
      <c r="AF1178" s="1057">
        <v>25</v>
      </c>
      <c r="AG1178" s="1057">
        <v>40208.730000000003</v>
      </c>
      <c r="AH1178" s="1051">
        <v>1005218.2500000001</v>
      </c>
      <c r="AI1178" s="1051">
        <f t="shared" si="71"/>
        <v>1125844.4400000002</v>
      </c>
      <c r="AJ1178" s="1052"/>
      <c r="AK1178" s="1053"/>
      <c r="AL1178" s="1053"/>
      <c r="AM1178" s="1058" t="s">
        <v>116</v>
      </c>
      <c r="AN1178" s="1050"/>
      <c r="AO1178" s="1050"/>
      <c r="AP1178" s="1050"/>
      <c r="AQ1178" s="1050"/>
      <c r="AR1178" s="1082" t="s">
        <v>5068</v>
      </c>
      <c r="AS1178" s="1082"/>
      <c r="AT1178" s="47"/>
      <c r="AU1178" s="1082"/>
      <c r="AV1178" s="1082"/>
      <c r="AW1178" s="1082"/>
      <c r="AX1178" s="1082"/>
      <c r="AY1178" s="466" t="s">
        <v>4569</v>
      </c>
      <c r="AZ1178" s="1082"/>
    </row>
    <row r="1179" spans="1:56" ht="12.95" customHeight="1">
      <c r="A1179" s="466" t="s">
        <v>2152</v>
      </c>
      <c r="B1179" s="617"/>
      <c r="C1179" s="617"/>
      <c r="D1179" s="1215">
        <v>150004363</v>
      </c>
      <c r="E1179" s="1216" t="s">
        <v>5069</v>
      </c>
      <c r="F1179" s="617"/>
      <c r="G1179" s="617"/>
      <c r="H1179" s="1050" t="s">
        <v>5070</v>
      </c>
      <c r="I1179" s="1050" t="s">
        <v>356</v>
      </c>
      <c r="J1179" s="1050" t="s">
        <v>5071</v>
      </c>
      <c r="K1179" s="76" t="s">
        <v>150</v>
      </c>
      <c r="L1179" s="109" t="s">
        <v>4720</v>
      </c>
      <c r="M1179" s="143"/>
      <c r="N1179" s="76" t="s">
        <v>106</v>
      </c>
      <c r="O1179" s="1086" t="s">
        <v>107</v>
      </c>
      <c r="P1179" s="1050" t="s">
        <v>108</v>
      </c>
      <c r="Q1179" s="469" t="s">
        <v>2156</v>
      </c>
      <c r="R1179" s="1217" t="s">
        <v>110</v>
      </c>
      <c r="S1179" s="1086" t="s">
        <v>107</v>
      </c>
      <c r="T1179" s="1050" t="s">
        <v>122</v>
      </c>
      <c r="U1179" s="1050" t="s">
        <v>112</v>
      </c>
      <c r="V1179" s="1086">
        <v>60</v>
      </c>
      <c r="W1179" s="1050" t="s">
        <v>113</v>
      </c>
      <c r="X1179" s="1086"/>
      <c r="Y1179" s="1086"/>
      <c r="Z1179" s="1086"/>
      <c r="AA1179" s="595">
        <v>0</v>
      </c>
      <c r="AB1179" s="472">
        <v>90</v>
      </c>
      <c r="AC1179" s="472">
        <v>10</v>
      </c>
      <c r="AD1179" s="1218" t="s">
        <v>123</v>
      </c>
      <c r="AE1179" s="1050" t="s">
        <v>115</v>
      </c>
      <c r="AF1179" s="1057">
        <v>1</v>
      </c>
      <c r="AG1179" s="1057">
        <v>28810000</v>
      </c>
      <c r="AH1179" s="1051">
        <v>28810000</v>
      </c>
      <c r="AI1179" s="1051">
        <f t="shared" si="71"/>
        <v>32267200.000000004</v>
      </c>
      <c r="AJ1179" s="1052"/>
      <c r="AK1179" s="1053"/>
      <c r="AL1179" s="1053"/>
      <c r="AM1179" s="1058" t="s">
        <v>116</v>
      </c>
      <c r="AN1179" s="1050"/>
      <c r="AO1179" s="1050"/>
      <c r="AP1179" s="1050"/>
      <c r="AQ1179" s="1050"/>
      <c r="AR1179" s="1082" t="s">
        <v>5072</v>
      </c>
      <c r="AS1179" s="1082"/>
      <c r="AT1179" s="47"/>
      <c r="AU1179" s="1082"/>
      <c r="AV1179" s="1082"/>
      <c r="AW1179" s="1082"/>
      <c r="AX1179" s="1082"/>
      <c r="AY1179" s="466" t="s">
        <v>4569</v>
      </c>
      <c r="AZ1179" s="1082"/>
    </row>
    <row r="1180" spans="1:56" ht="12.95" customHeight="1">
      <c r="A1180" s="1219" t="s">
        <v>350</v>
      </c>
      <c r="B1180" s="617"/>
      <c r="C1180" s="617"/>
      <c r="D1180" s="110">
        <v>150004541</v>
      </c>
      <c r="E1180" s="1216" t="s">
        <v>5073</v>
      </c>
      <c r="F1180" s="617"/>
      <c r="G1180" s="617"/>
      <c r="H1180" s="327" t="s">
        <v>5074</v>
      </c>
      <c r="I1180" s="327" t="s">
        <v>356</v>
      </c>
      <c r="J1180" s="327" t="s">
        <v>5075</v>
      </c>
      <c r="K1180" s="547" t="s">
        <v>150</v>
      </c>
      <c r="L1180" s="576" t="s">
        <v>105</v>
      </c>
      <c r="M1180" s="327"/>
      <c r="N1180" s="76" t="s">
        <v>106</v>
      </c>
      <c r="O1180" s="469" t="s">
        <v>107</v>
      </c>
      <c r="P1180" s="741" t="s">
        <v>108</v>
      </c>
      <c r="Q1180" s="469" t="s">
        <v>2156</v>
      </c>
      <c r="R1180" s="547" t="s">
        <v>110</v>
      </c>
      <c r="S1180" s="469" t="s">
        <v>107</v>
      </c>
      <c r="T1180" s="741" t="s">
        <v>122</v>
      </c>
      <c r="U1180" s="741" t="s">
        <v>112</v>
      </c>
      <c r="V1180" s="469">
        <v>60</v>
      </c>
      <c r="W1180" s="741" t="s">
        <v>113</v>
      </c>
      <c r="X1180" s="576"/>
      <c r="Y1180" s="576"/>
      <c r="Z1180" s="576"/>
      <c r="AA1180" s="595">
        <v>0</v>
      </c>
      <c r="AB1180" s="472">
        <v>90</v>
      </c>
      <c r="AC1180" s="472">
        <v>10</v>
      </c>
      <c r="AD1180" s="1218" t="s">
        <v>129</v>
      </c>
      <c r="AE1180" s="327" t="s">
        <v>115</v>
      </c>
      <c r="AF1180" s="598">
        <v>2</v>
      </c>
      <c r="AG1180" s="598">
        <v>1900000</v>
      </c>
      <c r="AH1180" s="1051">
        <v>3800000</v>
      </c>
      <c r="AI1180" s="1051">
        <f t="shared" si="71"/>
        <v>4256000</v>
      </c>
      <c r="AJ1180" s="1052"/>
      <c r="AK1180" s="1053"/>
      <c r="AL1180" s="1053"/>
      <c r="AM1180" s="1219" t="s">
        <v>116</v>
      </c>
      <c r="AN1180" s="327"/>
      <c r="AO1180" s="327"/>
      <c r="AP1180" s="327"/>
      <c r="AQ1180" s="327"/>
      <c r="AR1180" s="327" t="s">
        <v>5076</v>
      </c>
      <c r="AS1180" s="327"/>
      <c r="AT1180" s="327"/>
      <c r="AU1180" s="327"/>
      <c r="AV1180" s="327"/>
      <c r="AW1180" s="327"/>
      <c r="AX1180" s="327"/>
      <c r="AY1180" s="1219" t="s">
        <v>105</v>
      </c>
      <c r="AZ1180" s="1219" t="s">
        <v>105</v>
      </c>
    </row>
    <row r="1181" spans="1:56" ht="12.95" customHeight="1">
      <c r="A1181" s="1219" t="s">
        <v>350</v>
      </c>
      <c r="B1181" s="617"/>
      <c r="C1181" s="617"/>
      <c r="D1181" s="110">
        <v>150004540</v>
      </c>
      <c r="E1181" s="1216" t="s">
        <v>5077</v>
      </c>
      <c r="F1181" s="617"/>
      <c r="G1181" s="617"/>
      <c r="H1181" s="327" t="s">
        <v>5078</v>
      </c>
      <c r="I1181" s="327" t="s">
        <v>5079</v>
      </c>
      <c r="J1181" s="327" t="s">
        <v>5080</v>
      </c>
      <c r="K1181" s="547" t="s">
        <v>104</v>
      </c>
      <c r="L1181" s="576" t="s">
        <v>105</v>
      </c>
      <c r="M1181" s="327"/>
      <c r="N1181" s="76" t="s">
        <v>106</v>
      </c>
      <c r="O1181" s="469" t="s">
        <v>107</v>
      </c>
      <c r="P1181" s="741" t="s">
        <v>108</v>
      </c>
      <c r="Q1181" s="469" t="s">
        <v>2156</v>
      </c>
      <c r="R1181" s="547" t="s">
        <v>110</v>
      </c>
      <c r="S1181" s="469" t="s">
        <v>107</v>
      </c>
      <c r="T1181" s="741" t="s">
        <v>122</v>
      </c>
      <c r="U1181" s="741" t="s">
        <v>112</v>
      </c>
      <c r="V1181" s="469">
        <v>60</v>
      </c>
      <c r="W1181" s="741" t="s">
        <v>113</v>
      </c>
      <c r="X1181" s="576"/>
      <c r="Y1181" s="576"/>
      <c r="Z1181" s="576"/>
      <c r="AA1181" s="595">
        <v>0</v>
      </c>
      <c r="AB1181" s="472">
        <v>90</v>
      </c>
      <c r="AC1181" s="472">
        <v>10</v>
      </c>
      <c r="AD1181" s="1220" t="s">
        <v>123</v>
      </c>
      <c r="AE1181" s="327" t="s">
        <v>115</v>
      </c>
      <c r="AF1181" s="598">
        <v>2</v>
      </c>
      <c r="AG1181" s="598">
        <v>2300000</v>
      </c>
      <c r="AH1181" s="1051">
        <v>4600000</v>
      </c>
      <c r="AI1181" s="1051">
        <f t="shared" si="71"/>
        <v>5152000.0000000009</v>
      </c>
      <c r="AJ1181" s="1052"/>
      <c r="AK1181" s="1053"/>
      <c r="AL1181" s="1053"/>
      <c r="AM1181" s="1219" t="s">
        <v>116</v>
      </c>
      <c r="AN1181" s="327"/>
      <c r="AO1181" s="327"/>
      <c r="AP1181" s="327"/>
      <c r="AQ1181" s="327"/>
      <c r="AR1181" s="327" t="s">
        <v>5081</v>
      </c>
      <c r="AS1181" s="327"/>
      <c r="AT1181" s="327"/>
      <c r="AU1181" s="327"/>
      <c r="AV1181" s="327"/>
      <c r="AW1181" s="327"/>
      <c r="AX1181" s="327"/>
      <c r="AY1181" s="1219" t="s">
        <v>105</v>
      </c>
      <c r="AZ1181" s="1219" t="s">
        <v>105</v>
      </c>
    </row>
    <row r="1182" spans="1:56" ht="12.95" customHeight="1">
      <c r="A1182" s="469" t="s">
        <v>5046</v>
      </c>
      <c r="B1182" s="617"/>
      <c r="C1182" s="617"/>
      <c r="D1182" s="110">
        <v>120008581</v>
      </c>
      <c r="E1182" s="1216" t="s">
        <v>5082</v>
      </c>
      <c r="F1182" s="617"/>
      <c r="G1182" s="617"/>
      <c r="H1182" s="47" t="s">
        <v>5083</v>
      </c>
      <c r="I1182" s="47" t="s">
        <v>5084</v>
      </c>
      <c r="J1182" s="47" t="s">
        <v>5085</v>
      </c>
      <c r="K1182" s="76" t="s">
        <v>603</v>
      </c>
      <c r="L1182" s="109" t="s">
        <v>5086</v>
      </c>
      <c r="M1182" s="143" t="s">
        <v>121</v>
      </c>
      <c r="N1182" s="76" t="s">
        <v>83</v>
      </c>
      <c r="O1182" s="47">
        <v>230000000</v>
      </c>
      <c r="P1182" s="466" t="s">
        <v>108</v>
      </c>
      <c r="Q1182" s="469" t="s">
        <v>2140</v>
      </c>
      <c r="R1182" s="76" t="s">
        <v>110</v>
      </c>
      <c r="S1182" s="47" t="s">
        <v>107</v>
      </c>
      <c r="T1182" s="47" t="s">
        <v>122</v>
      </c>
      <c r="U1182" s="466" t="s">
        <v>112</v>
      </c>
      <c r="V1182" s="47" t="s">
        <v>3129</v>
      </c>
      <c r="W1182" s="466" t="s">
        <v>113</v>
      </c>
      <c r="X1182" s="466"/>
      <c r="Y1182" s="466"/>
      <c r="Z1182" s="1056"/>
      <c r="AA1182" s="547">
        <v>30</v>
      </c>
      <c r="AB1182" s="547">
        <v>60</v>
      </c>
      <c r="AC1182" s="547">
        <v>10</v>
      </c>
      <c r="AD1182" s="1049" t="s">
        <v>129</v>
      </c>
      <c r="AE1182" s="1050" t="s">
        <v>115</v>
      </c>
      <c r="AF1182" s="1057">
        <v>20</v>
      </c>
      <c r="AG1182" s="1057">
        <v>53535.360000000001</v>
      </c>
      <c r="AH1182" s="1051">
        <v>1070707.2</v>
      </c>
      <c r="AI1182" s="1051">
        <f t="shared" si="71"/>
        <v>1199192.064</v>
      </c>
      <c r="AJ1182" s="1052"/>
      <c r="AK1182" s="1053"/>
      <c r="AL1182" s="1053"/>
      <c r="AM1182" s="1058" t="s">
        <v>116</v>
      </c>
      <c r="AN1182" s="47"/>
      <c r="AO1182" s="1058"/>
      <c r="AP1182" s="47"/>
      <c r="AQ1182" s="47"/>
      <c r="AR1182" s="1058" t="s">
        <v>5087</v>
      </c>
      <c r="AS1182" s="47"/>
      <c r="AT1182" s="47"/>
      <c r="AU1182" s="47"/>
      <c r="AV1182" s="47"/>
      <c r="AW1182" s="47"/>
      <c r="AX1182" s="47"/>
      <c r="AY1182" s="466"/>
      <c r="AZ1182" s="466"/>
    </row>
    <row r="1183" spans="1:56" ht="12.95" customHeight="1">
      <c r="A1183" s="469" t="s">
        <v>5046</v>
      </c>
      <c r="B1183" s="617"/>
      <c r="C1183" s="617"/>
      <c r="D1183" s="110">
        <v>150002673</v>
      </c>
      <c r="E1183" s="1216" t="s">
        <v>5088</v>
      </c>
      <c r="F1183" s="617"/>
      <c r="G1183" s="617"/>
      <c r="H1183" s="47" t="s">
        <v>5089</v>
      </c>
      <c r="I1183" s="47" t="s">
        <v>5084</v>
      </c>
      <c r="J1183" s="47" t="s">
        <v>5090</v>
      </c>
      <c r="K1183" s="76" t="s">
        <v>104</v>
      </c>
      <c r="L1183" s="109"/>
      <c r="M1183" s="143"/>
      <c r="N1183" s="76" t="s">
        <v>106</v>
      </c>
      <c r="O1183" s="47">
        <v>230000000</v>
      </c>
      <c r="P1183" s="466" t="s">
        <v>108</v>
      </c>
      <c r="Q1183" s="469" t="s">
        <v>2156</v>
      </c>
      <c r="R1183" s="76" t="s">
        <v>110</v>
      </c>
      <c r="S1183" s="47" t="s">
        <v>107</v>
      </c>
      <c r="T1183" s="47" t="s">
        <v>122</v>
      </c>
      <c r="U1183" s="466" t="s">
        <v>112</v>
      </c>
      <c r="V1183" s="47" t="s">
        <v>3114</v>
      </c>
      <c r="W1183" s="466" t="s">
        <v>113</v>
      </c>
      <c r="X1183" s="466"/>
      <c r="Y1183" s="466"/>
      <c r="Z1183" s="1056"/>
      <c r="AA1183" s="595">
        <v>0</v>
      </c>
      <c r="AB1183" s="472">
        <v>90</v>
      </c>
      <c r="AC1183" s="472">
        <v>10</v>
      </c>
      <c r="AD1183" s="1049" t="s">
        <v>129</v>
      </c>
      <c r="AE1183" s="1050" t="s">
        <v>115</v>
      </c>
      <c r="AF1183" s="1057">
        <v>86</v>
      </c>
      <c r="AG1183" s="1057">
        <v>128066.4</v>
      </c>
      <c r="AH1183" s="1051">
        <v>11013710.4</v>
      </c>
      <c r="AI1183" s="1051">
        <f t="shared" si="71"/>
        <v>12335355.648000002</v>
      </c>
      <c r="AJ1183" s="1052"/>
      <c r="AK1183" s="1053"/>
      <c r="AL1183" s="1053"/>
      <c r="AM1183" s="1058" t="s">
        <v>116</v>
      </c>
      <c r="AN1183" s="1058"/>
      <c r="AO1183" s="1058"/>
      <c r="AP1183" s="47"/>
      <c r="AQ1183" s="47"/>
      <c r="AR1183" s="741"/>
      <c r="AS1183" s="47"/>
      <c r="AT1183" s="47"/>
      <c r="AU1183" s="47"/>
      <c r="AV1183" s="47"/>
      <c r="AW1183" s="47"/>
      <c r="AX1183" s="47"/>
      <c r="AY1183" s="466"/>
      <c r="AZ1183" s="466"/>
    </row>
    <row r="1184" spans="1:56" ht="12.95" customHeight="1">
      <c r="A1184" s="466" t="s">
        <v>2152</v>
      </c>
      <c r="B1184" s="617"/>
      <c r="C1184" s="617"/>
      <c r="D1184" s="1215">
        <v>210012746</v>
      </c>
      <c r="E1184" s="1216" t="s">
        <v>5091</v>
      </c>
      <c r="F1184" s="617"/>
      <c r="G1184" s="617"/>
      <c r="H1184" s="1050" t="s">
        <v>5092</v>
      </c>
      <c r="I1184" s="1050" t="s">
        <v>5093</v>
      </c>
      <c r="J1184" s="1050" t="s">
        <v>5094</v>
      </c>
      <c r="K1184" s="76" t="s">
        <v>104</v>
      </c>
      <c r="L1184" s="109" t="s">
        <v>4720</v>
      </c>
      <c r="M1184" s="143"/>
      <c r="N1184" s="76" t="s">
        <v>106</v>
      </c>
      <c r="O1184" s="1086" t="s">
        <v>107</v>
      </c>
      <c r="P1184" s="1050" t="s">
        <v>108</v>
      </c>
      <c r="Q1184" s="469" t="s">
        <v>2156</v>
      </c>
      <c r="R1184" s="1217" t="s">
        <v>110</v>
      </c>
      <c r="S1184" s="1086" t="s">
        <v>107</v>
      </c>
      <c r="T1184" s="1050" t="s">
        <v>122</v>
      </c>
      <c r="U1184" s="1050" t="s">
        <v>112</v>
      </c>
      <c r="V1184" s="1086">
        <v>60</v>
      </c>
      <c r="W1184" s="1050" t="s">
        <v>113</v>
      </c>
      <c r="X1184" s="1086"/>
      <c r="Y1184" s="1086"/>
      <c r="Z1184" s="1086"/>
      <c r="AA1184" s="595">
        <v>0</v>
      </c>
      <c r="AB1184" s="472">
        <v>90</v>
      </c>
      <c r="AC1184" s="472">
        <v>10</v>
      </c>
      <c r="AD1184" s="1218" t="s">
        <v>129</v>
      </c>
      <c r="AE1184" s="1050" t="s">
        <v>115</v>
      </c>
      <c r="AF1184" s="1057">
        <v>10</v>
      </c>
      <c r="AG1184" s="1057">
        <v>2471.9299999999998</v>
      </c>
      <c r="AH1184" s="1051">
        <v>24719.3</v>
      </c>
      <c r="AI1184" s="1051">
        <f t="shared" si="71"/>
        <v>27685.616000000002</v>
      </c>
      <c r="AJ1184" s="1052"/>
      <c r="AK1184" s="1053"/>
      <c r="AL1184" s="1053"/>
      <c r="AM1184" s="1058" t="s">
        <v>116</v>
      </c>
      <c r="AN1184" s="1050"/>
      <c r="AO1184" s="1050"/>
      <c r="AP1184" s="1050"/>
      <c r="AQ1184" s="1050"/>
      <c r="AR1184" s="1082" t="s">
        <v>5095</v>
      </c>
      <c r="AS1184" s="1082"/>
      <c r="AT1184" s="47"/>
      <c r="AU1184" s="1082"/>
      <c r="AV1184" s="1082"/>
      <c r="AW1184" s="1082"/>
      <c r="AX1184" s="1082"/>
      <c r="AY1184" s="466" t="s">
        <v>4569</v>
      </c>
      <c r="AZ1184" s="1082"/>
    </row>
    <row r="1185" spans="1:52" ht="12.95" customHeight="1">
      <c r="A1185" s="466" t="s">
        <v>2152</v>
      </c>
      <c r="B1185" s="617"/>
      <c r="C1185" s="617"/>
      <c r="D1185" s="1215">
        <v>210022153</v>
      </c>
      <c r="E1185" s="1216" t="s">
        <v>5096</v>
      </c>
      <c r="F1185" s="617"/>
      <c r="G1185" s="617"/>
      <c r="H1185" s="1050" t="s">
        <v>5092</v>
      </c>
      <c r="I1185" s="1050" t="s">
        <v>5093</v>
      </c>
      <c r="J1185" s="1050" t="s">
        <v>5094</v>
      </c>
      <c r="K1185" s="76" t="s">
        <v>104</v>
      </c>
      <c r="L1185" s="109" t="s">
        <v>4720</v>
      </c>
      <c r="M1185" s="143"/>
      <c r="N1185" s="76" t="s">
        <v>106</v>
      </c>
      <c r="O1185" s="1086" t="s">
        <v>107</v>
      </c>
      <c r="P1185" s="1050" t="s">
        <v>108</v>
      </c>
      <c r="Q1185" s="469" t="s">
        <v>2156</v>
      </c>
      <c r="R1185" s="1217" t="s">
        <v>110</v>
      </c>
      <c r="S1185" s="1086" t="s">
        <v>107</v>
      </c>
      <c r="T1185" s="1050" t="s">
        <v>122</v>
      </c>
      <c r="U1185" s="1050" t="s">
        <v>112</v>
      </c>
      <c r="V1185" s="1086">
        <v>60</v>
      </c>
      <c r="W1185" s="1050" t="s">
        <v>113</v>
      </c>
      <c r="X1185" s="1086"/>
      <c r="Y1185" s="1086"/>
      <c r="Z1185" s="1086"/>
      <c r="AA1185" s="595">
        <v>0</v>
      </c>
      <c r="AB1185" s="472">
        <v>90</v>
      </c>
      <c r="AC1185" s="472">
        <v>10</v>
      </c>
      <c r="AD1185" s="1218" t="s">
        <v>129</v>
      </c>
      <c r="AE1185" s="1050" t="s">
        <v>115</v>
      </c>
      <c r="AF1185" s="1057">
        <v>6</v>
      </c>
      <c r="AG1185" s="1057">
        <v>3892.53</v>
      </c>
      <c r="AH1185" s="1051">
        <v>23355.18</v>
      </c>
      <c r="AI1185" s="1051">
        <f t="shared" si="71"/>
        <v>26157.801600000003</v>
      </c>
      <c r="AJ1185" s="1052"/>
      <c r="AK1185" s="1053"/>
      <c r="AL1185" s="1053"/>
      <c r="AM1185" s="1058" t="s">
        <v>116</v>
      </c>
      <c r="AN1185" s="1050"/>
      <c r="AO1185" s="1050"/>
      <c r="AP1185" s="1050"/>
      <c r="AQ1185" s="1050"/>
      <c r="AR1185" s="1082" t="s">
        <v>5097</v>
      </c>
      <c r="AS1185" s="1082"/>
      <c r="AT1185" s="47"/>
      <c r="AU1185" s="1082"/>
      <c r="AV1185" s="1082"/>
      <c r="AW1185" s="1082"/>
      <c r="AX1185" s="1082"/>
      <c r="AY1185" s="466" t="s">
        <v>4569</v>
      </c>
      <c r="AZ1185" s="1082"/>
    </row>
    <row r="1186" spans="1:52" ht="12.95" customHeight="1">
      <c r="A1186" s="466" t="s">
        <v>2152</v>
      </c>
      <c r="B1186" s="617"/>
      <c r="C1186" s="617"/>
      <c r="D1186" s="1215">
        <v>210030132</v>
      </c>
      <c r="E1186" s="1216" t="s">
        <v>5098</v>
      </c>
      <c r="F1186" s="617"/>
      <c r="G1186" s="617"/>
      <c r="H1186" s="1050" t="s">
        <v>5092</v>
      </c>
      <c r="I1186" s="1050" t="s">
        <v>5093</v>
      </c>
      <c r="J1186" s="1050" t="s">
        <v>5094</v>
      </c>
      <c r="K1186" s="76" t="s">
        <v>104</v>
      </c>
      <c r="L1186" s="109" t="s">
        <v>4720</v>
      </c>
      <c r="M1186" s="143"/>
      <c r="N1186" s="76" t="s">
        <v>106</v>
      </c>
      <c r="O1186" s="1086" t="s">
        <v>107</v>
      </c>
      <c r="P1186" s="1050" t="s">
        <v>108</v>
      </c>
      <c r="Q1186" s="469" t="s">
        <v>2156</v>
      </c>
      <c r="R1186" s="1217" t="s">
        <v>110</v>
      </c>
      <c r="S1186" s="1086" t="s">
        <v>107</v>
      </c>
      <c r="T1186" s="1050" t="s">
        <v>122</v>
      </c>
      <c r="U1186" s="1050" t="s">
        <v>112</v>
      </c>
      <c r="V1186" s="1086">
        <v>60</v>
      </c>
      <c r="W1186" s="1050" t="s">
        <v>113</v>
      </c>
      <c r="X1186" s="1086"/>
      <c r="Y1186" s="1086"/>
      <c r="Z1186" s="1086"/>
      <c r="AA1186" s="595">
        <v>0</v>
      </c>
      <c r="AB1186" s="472">
        <v>90</v>
      </c>
      <c r="AC1186" s="472">
        <v>10</v>
      </c>
      <c r="AD1186" s="1218" t="s">
        <v>129</v>
      </c>
      <c r="AE1186" s="1050" t="s">
        <v>115</v>
      </c>
      <c r="AF1186" s="1057">
        <v>6</v>
      </c>
      <c r="AG1186" s="1057">
        <v>3892.53</v>
      </c>
      <c r="AH1186" s="1051">
        <v>23355.18</v>
      </c>
      <c r="AI1186" s="1051">
        <f t="shared" si="71"/>
        <v>26157.801600000003</v>
      </c>
      <c r="AJ1186" s="1052"/>
      <c r="AK1186" s="1053"/>
      <c r="AL1186" s="1053"/>
      <c r="AM1186" s="1058" t="s">
        <v>116</v>
      </c>
      <c r="AN1186" s="1050"/>
      <c r="AO1186" s="1050"/>
      <c r="AP1186" s="1050"/>
      <c r="AQ1186" s="1050"/>
      <c r="AR1186" s="1082" t="s">
        <v>5099</v>
      </c>
      <c r="AS1186" s="1082"/>
      <c r="AT1186" s="47"/>
      <c r="AU1186" s="1082"/>
      <c r="AV1186" s="1082"/>
      <c r="AW1186" s="1082"/>
      <c r="AX1186" s="1082"/>
      <c r="AY1186" s="466" t="s">
        <v>4569</v>
      </c>
      <c r="AZ1186" s="1082"/>
    </row>
    <row r="1187" spans="1:52" ht="12.95" customHeight="1">
      <c r="A1187" s="466" t="s">
        <v>2152</v>
      </c>
      <c r="B1187" s="617"/>
      <c r="C1187" s="617"/>
      <c r="D1187" s="1215">
        <v>210030133</v>
      </c>
      <c r="E1187" s="1216" t="s">
        <v>5100</v>
      </c>
      <c r="F1187" s="617"/>
      <c r="G1187" s="617"/>
      <c r="H1187" s="1050" t="s">
        <v>5092</v>
      </c>
      <c r="I1187" s="1050" t="s">
        <v>5093</v>
      </c>
      <c r="J1187" s="1050" t="s">
        <v>5094</v>
      </c>
      <c r="K1187" s="76" t="s">
        <v>104</v>
      </c>
      <c r="L1187" s="109" t="s">
        <v>4720</v>
      </c>
      <c r="M1187" s="143"/>
      <c r="N1187" s="76" t="s">
        <v>106</v>
      </c>
      <c r="O1187" s="1086" t="s">
        <v>107</v>
      </c>
      <c r="P1187" s="1050" t="s">
        <v>108</v>
      </c>
      <c r="Q1187" s="469" t="s">
        <v>2156</v>
      </c>
      <c r="R1187" s="1217" t="s">
        <v>110</v>
      </c>
      <c r="S1187" s="1086" t="s">
        <v>107</v>
      </c>
      <c r="T1187" s="1050" t="s">
        <v>122</v>
      </c>
      <c r="U1187" s="1050" t="s">
        <v>112</v>
      </c>
      <c r="V1187" s="1086">
        <v>60</v>
      </c>
      <c r="W1187" s="1050" t="s">
        <v>113</v>
      </c>
      <c r="X1187" s="1086"/>
      <c r="Y1187" s="1086"/>
      <c r="Z1187" s="1086"/>
      <c r="AA1187" s="595">
        <v>0</v>
      </c>
      <c r="AB1187" s="472">
        <v>90</v>
      </c>
      <c r="AC1187" s="472">
        <v>10</v>
      </c>
      <c r="AD1187" s="1218" t="s">
        <v>129</v>
      </c>
      <c r="AE1187" s="1050" t="s">
        <v>115</v>
      </c>
      <c r="AF1187" s="1057">
        <v>10</v>
      </c>
      <c r="AG1187" s="1057">
        <v>2853.53</v>
      </c>
      <c r="AH1187" s="1051">
        <v>28535.300000000003</v>
      </c>
      <c r="AI1187" s="1051">
        <f t="shared" si="71"/>
        <v>31959.536000000007</v>
      </c>
      <c r="AJ1187" s="1052"/>
      <c r="AK1187" s="1053"/>
      <c r="AL1187" s="1053"/>
      <c r="AM1187" s="1058" t="s">
        <v>116</v>
      </c>
      <c r="AN1187" s="1050"/>
      <c r="AO1187" s="1050"/>
      <c r="AP1187" s="1050"/>
      <c r="AQ1187" s="1050"/>
      <c r="AR1187" s="1082" t="s">
        <v>5101</v>
      </c>
      <c r="AS1187" s="1082"/>
      <c r="AT1187" s="47"/>
      <c r="AU1187" s="1082"/>
      <c r="AV1187" s="1082"/>
      <c r="AW1187" s="1082"/>
      <c r="AX1187" s="1082"/>
      <c r="AY1187" s="466" t="s">
        <v>4569</v>
      </c>
      <c r="AZ1187" s="1082"/>
    </row>
    <row r="1188" spans="1:52" ht="12.95" customHeight="1">
      <c r="A1188" s="466" t="s">
        <v>2152</v>
      </c>
      <c r="B1188" s="617"/>
      <c r="C1188" s="617"/>
      <c r="D1188" s="1215">
        <v>210033641</v>
      </c>
      <c r="E1188" s="1216" t="s">
        <v>5102</v>
      </c>
      <c r="F1188" s="617"/>
      <c r="G1188" s="617"/>
      <c r="H1188" s="1050" t="s">
        <v>5092</v>
      </c>
      <c r="I1188" s="1050" t="s">
        <v>5093</v>
      </c>
      <c r="J1188" s="1050" t="s">
        <v>5094</v>
      </c>
      <c r="K1188" s="76" t="s">
        <v>104</v>
      </c>
      <c r="L1188" s="109" t="s">
        <v>4720</v>
      </c>
      <c r="M1188" s="143"/>
      <c r="N1188" s="76" t="s">
        <v>106</v>
      </c>
      <c r="O1188" s="1086" t="s">
        <v>107</v>
      </c>
      <c r="P1188" s="1050" t="s">
        <v>108</v>
      </c>
      <c r="Q1188" s="469" t="s">
        <v>2156</v>
      </c>
      <c r="R1188" s="1217" t="s">
        <v>110</v>
      </c>
      <c r="S1188" s="1086" t="s">
        <v>107</v>
      </c>
      <c r="T1188" s="1050" t="s">
        <v>122</v>
      </c>
      <c r="U1188" s="1050" t="s">
        <v>112</v>
      </c>
      <c r="V1188" s="1086">
        <v>60</v>
      </c>
      <c r="W1188" s="1050" t="s">
        <v>113</v>
      </c>
      <c r="X1188" s="1086"/>
      <c r="Y1188" s="1086"/>
      <c r="Z1188" s="1086"/>
      <c r="AA1188" s="595">
        <v>0</v>
      </c>
      <c r="AB1188" s="472">
        <v>90</v>
      </c>
      <c r="AC1188" s="472">
        <v>10</v>
      </c>
      <c r="AD1188" s="1218" t="s">
        <v>129</v>
      </c>
      <c r="AE1188" s="1050" t="s">
        <v>115</v>
      </c>
      <c r="AF1188" s="1057">
        <v>15</v>
      </c>
      <c r="AG1188" s="1057">
        <v>3870.53</v>
      </c>
      <c r="AH1188" s="1051">
        <v>58057.950000000004</v>
      </c>
      <c r="AI1188" s="1051">
        <f t="shared" si="71"/>
        <v>65024.90400000001</v>
      </c>
      <c r="AJ1188" s="1052"/>
      <c r="AK1188" s="1053"/>
      <c r="AL1188" s="1053"/>
      <c r="AM1188" s="1058" t="s">
        <v>116</v>
      </c>
      <c r="AN1188" s="1050"/>
      <c r="AO1188" s="1050"/>
      <c r="AP1188" s="1050"/>
      <c r="AQ1188" s="1050"/>
      <c r="AR1188" s="1082" t="s">
        <v>5103</v>
      </c>
      <c r="AS1188" s="1082"/>
      <c r="AT1188" s="47"/>
      <c r="AU1188" s="1082"/>
      <c r="AV1188" s="1082"/>
      <c r="AW1188" s="1082"/>
      <c r="AX1188" s="1082"/>
      <c r="AY1188" s="466" t="s">
        <v>4569</v>
      </c>
      <c r="AZ1188" s="1082"/>
    </row>
    <row r="1189" spans="1:52" ht="12.95" customHeight="1">
      <c r="A1189" s="466" t="s">
        <v>2152</v>
      </c>
      <c r="B1189" s="617"/>
      <c r="C1189" s="617"/>
      <c r="D1189" s="1215">
        <v>210030129</v>
      </c>
      <c r="E1189" s="1216" t="s">
        <v>5104</v>
      </c>
      <c r="F1189" s="617"/>
      <c r="G1189" s="617"/>
      <c r="H1189" s="1050" t="s">
        <v>5092</v>
      </c>
      <c r="I1189" s="1050" t="s">
        <v>5093</v>
      </c>
      <c r="J1189" s="1050" t="s">
        <v>5094</v>
      </c>
      <c r="K1189" s="76" t="s">
        <v>104</v>
      </c>
      <c r="L1189" s="109" t="s">
        <v>4720</v>
      </c>
      <c r="M1189" s="143"/>
      <c r="N1189" s="76" t="s">
        <v>106</v>
      </c>
      <c r="O1189" s="1086" t="s">
        <v>107</v>
      </c>
      <c r="P1189" s="1050" t="s">
        <v>108</v>
      </c>
      <c r="Q1189" s="469" t="s">
        <v>2156</v>
      </c>
      <c r="R1189" s="1217" t="s">
        <v>110</v>
      </c>
      <c r="S1189" s="1086" t="s">
        <v>107</v>
      </c>
      <c r="T1189" s="1050" t="s">
        <v>122</v>
      </c>
      <c r="U1189" s="1050" t="s">
        <v>112</v>
      </c>
      <c r="V1189" s="1086">
        <v>60</v>
      </c>
      <c r="W1189" s="1050" t="s">
        <v>113</v>
      </c>
      <c r="X1189" s="1086"/>
      <c r="Y1189" s="1086"/>
      <c r="Z1189" s="1086"/>
      <c r="AA1189" s="595">
        <v>0</v>
      </c>
      <c r="AB1189" s="472">
        <v>90</v>
      </c>
      <c r="AC1189" s="472">
        <v>10</v>
      </c>
      <c r="AD1189" s="1218" t="s">
        <v>129</v>
      </c>
      <c r="AE1189" s="1050" t="s">
        <v>115</v>
      </c>
      <c r="AF1189" s="1057">
        <v>10</v>
      </c>
      <c r="AG1189" s="1057">
        <v>3474.97</v>
      </c>
      <c r="AH1189" s="1051">
        <v>34749.699999999997</v>
      </c>
      <c r="AI1189" s="1051">
        <f t="shared" si="71"/>
        <v>38919.663999999997</v>
      </c>
      <c r="AJ1189" s="1052"/>
      <c r="AK1189" s="1053"/>
      <c r="AL1189" s="1053"/>
      <c r="AM1189" s="1058" t="s">
        <v>116</v>
      </c>
      <c r="AN1189" s="1050"/>
      <c r="AO1189" s="1050"/>
      <c r="AP1189" s="1050"/>
      <c r="AQ1189" s="1050"/>
      <c r="AR1189" s="1082" t="s">
        <v>5105</v>
      </c>
      <c r="AS1189" s="1082"/>
      <c r="AT1189" s="47"/>
      <c r="AU1189" s="1082"/>
      <c r="AV1189" s="1082"/>
      <c r="AW1189" s="1082"/>
      <c r="AX1189" s="1082"/>
      <c r="AY1189" s="466" t="s">
        <v>4569</v>
      </c>
      <c r="AZ1189" s="1082"/>
    </row>
    <row r="1190" spans="1:52" ht="12.95" customHeight="1">
      <c r="A1190" s="466" t="s">
        <v>2152</v>
      </c>
      <c r="B1190" s="617"/>
      <c r="C1190" s="617"/>
      <c r="D1190" s="1215">
        <v>210030130</v>
      </c>
      <c r="E1190" s="1216" t="s">
        <v>5106</v>
      </c>
      <c r="F1190" s="617"/>
      <c r="G1190" s="617"/>
      <c r="H1190" s="1050" t="s">
        <v>5092</v>
      </c>
      <c r="I1190" s="1050" t="s">
        <v>5093</v>
      </c>
      <c r="J1190" s="1050" t="s">
        <v>5094</v>
      </c>
      <c r="K1190" s="76" t="s">
        <v>104</v>
      </c>
      <c r="L1190" s="109" t="s">
        <v>4720</v>
      </c>
      <c r="M1190" s="143"/>
      <c r="N1190" s="76" t="s">
        <v>106</v>
      </c>
      <c r="O1190" s="1086" t="s">
        <v>107</v>
      </c>
      <c r="P1190" s="1050" t="s">
        <v>108</v>
      </c>
      <c r="Q1190" s="469" t="s">
        <v>2156</v>
      </c>
      <c r="R1190" s="1217" t="s">
        <v>110</v>
      </c>
      <c r="S1190" s="1086" t="s">
        <v>107</v>
      </c>
      <c r="T1190" s="1050" t="s">
        <v>122</v>
      </c>
      <c r="U1190" s="1050" t="s">
        <v>112</v>
      </c>
      <c r="V1190" s="1086">
        <v>60</v>
      </c>
      <c r="W1190" s="1050" t="s">
        <v>113</v>
      </c>
      <c r="X1190" s="1086"/>
      <c r="Y1190" s="1086"/>
      <c r="Z1190" s="1086"/>
      <c r="AA1190" s="595">
        <v>0</v>
      </c>
      <c r="AB1190" s="472">
        <v>90</v>
      </c>
      <c r="AC1190" s="472">
        <v>10</v>
      </c>
      <c r="AD1190" s="1218" t="s">
        <v>129</v>
      </c>
      <c r="AE1190" s="1050" t="s">
        <v>115</v>
      </c>
      <c r="AF1190" s="1057">
        <v>6</v>
      </c>
      <c r="AG1190" s="1057">
        <v>3639.87</v>
      </c>
      <c r="AH1190" s="1051">
        <v>21839.22</v>
      </c>
      <c r="AI1190" s="1051">
        <f t="shared" si="71"/>
        <v>24459.926400000004</v>
      </c>
      <c r="AJ1190" s="1052"/>
      <c r="AK1190" s="1053"/>
      <c r="AL1190" s="1053"/>
      <c r="AM1190" s="1058" t="s">
        <v>116</v>
      </c>
      <c r="AN1190" s="1050"/>
      <c r="AO1190" s="1050"/>
      <c r="AP1190" s="1050"/>
      <c r="AQ1190" s="1050"/>
      <c r="AR1190" s="1082" t="s">
        <v>5107</v>
      </c>
      <c r="AS1190" s="1082"/>
      <c r="AT1190" s="47"/>
      <c r="AU1190" s="1082"/>
      <c r="AV1190" s="1082"/>
      <c r="AW1190" s="1082"/>
      <c r="AX1190" s="1082"/>
      <c r="AY1190" s="466" t="s">
        <v>4569</v>
      </c>
      <c r="AZ1190" s="1082"/>
    </row>
    <row r="1191" spans="1:52" ht="12.95" customHeight="1">
      <c r="A1191" s="466" t="s">
        <v>2152</v>
      </c>
      <c r="B1191" s="617"/>
      <c r="C1191" s="617"/>
      <c r="D1191" s="1215">
        <v>210012739</v>
      </c>
      <c r="E1191" s="1216" t="s">
        <v>5108</v>
      </c>
      <c r="F1191" s="617"/>
      <c r="G1191" s="617"/>
      <c r="H1191" s="1050" t="s">
        <v>5109</v>
      </c>
      <c r="I1191" s="1050" t="s">
        <v>5093</v>
      </c>
      <c r="J1191" s="1050" t="s">
        <v>5110</v>
      </c>
      <c r="K1191" s="76" t="s">
        <v>104</v>
      </c>
      <c r="L1191" s="109" t="s">
        <v>4720</v>
      </c>
      <c r="M1191" s="143"/>
      <c r="N1191" s="76" t="s">
        <v>106</v>
      </c>
      <c r="O1191" s="1086" t="s">
        <v>107</v>
      </c>
      <c r="P1191" s="1050" t="s">
        <v>108</v>
      </c>
      <c r="Q1191" s="469" t="s">
        <v>2156</v>
      </c>
      <c r="R1191" s="1217" t="s">
        <v>110</v>
      </c>
      <c r="S1191" s="1086" t="s">
        <v>107</v>
      </c>
      <c r="T1191" s="1050" t="s">
        <v>122</v>
      </c>
      <c r="U1191" s="1050" t="s">
        <v>112</v>
      </c>
      <c r="V1191" s="1086">
        <v>60</v>
      </c>
      <c r="W1191" s="1050" t="s">
        <v>113</v>
      </c>
      <c r="X1191" s="1086"/>
      <c r="Y1191" s="1086"/>
      <c r="Z1191" s="1086"/>
      <c r="AA1191" s="595">
        <v>0</v>
      </c>
      <c r="AB1191" s="472">
        <v>90</v>
      </c>
      <c r="AC1191" s="472">
        <v>10</v>
      </c>
      <c r="AD1191" s="1218" t="s">
        <v>129</v>
      </c>
      <c r="AE1191" s="1050" t="s">
        <v>115</v>
      </c>
      <c r="AF1191" s="1057">
        <v>2</v>
      </c>
      <c r="AG1191" s="1057">
        <v>7468.63</v>
      </c>
      <c r="AH1191" s="1051">
        <v>14937.26</v>
      </c>
      <c r="AI1191" s="1051">
        <f t="shared" si="71"/>
        <v>16729.731200000002</v>
      </c>
      <c r="AJ1191" s="1052"/>
      <c r="AK1191" s="1053"/>
      <c r="AL1191" s="1053"/>
      <c r="AM1191" s="1058" t="s">
        <v>116</v>
      </c>
      <c r="AN1191" s="1050"/>
      <c r="AO1191" s="1050"/>
      <c r="AP1191" s="1050"/>
      <c r="AQ1191" s="1050"/>
      <c r="AR1191" s="1082" t="s">
        <v>5111</v>
      </c>
      <c r="AS1191" s="1082"/>
      <c r="AT1191" s="47"/>
      <c r="AU1191" s="1082"/>
      <c r="AV1191" s="1082"/>
      <c r="AW1191" s="1082"/>
      <c r="AX1191" s="1082"/>
      <c r="AY1191" s="466" t="s">
        <v>4569</v>
      </c>
      <c r="AZ1191" s="1082"/>
    </row>
    <row r="1192" spans="1:52" ht="12.95" customHeight="1">
      <c r="A1192" s="466" t="s">
        <v>2152</v>
      </c>
      <c r="B1192" s="617"/>
      <c r="C1192" s="617"/>
      <c r="D1192" s="1215">
        <v>210012743</v>
      </c>
      <c r="E1192" s="1216" t="s">
        <v>5112</v>
      </c>
      <c r="F1192" s="617"/>
      <c r="G1192" s="617"/>
      <c r="H1192" s="1050" t="s">
        <v>5109</v>
      </c>
      <c r="I1192" s="1050" t="s">
        <v>5093</v>
      </c>
      <c r="J1192" s="1050" t="s">
        <v>5110</v>
      </c>
      <c r="K1192" s="76" t="s">
        <v>104</v>
      </c>
      <c r="L1192" s="109" t="s">
        <v>4720</v>
      </c>
      <c r="M1192" s="143"/>
      <c r="N1192" s="76" t="s">
        <v>106</v>
      </c>
      <c r="O1192" s="1086" t="s">
        <v>107</v>
      </c>
      <c r="P1192" s="1050" t="s">
        <v>108</v>
      </c>
      <c r="Q1192" s="469" t="s">
        <v>2156</v>
      </c>
      <c r="R1192" s="1217" t="s">
        <v>110</v>
      </c>
      <c r="S1192" s="1086" t="s">
        <v>107</v>
      </c>
      <c r="T1192" s="1050" t="s">
        <v>122</v>
      </c>
      <c r="U1192" s="1050" t="s">
        <v>112</v>
      </c>
      <c r="V1192" s="1086">
        <v>60</v>
      </c>
      <c r="W1192" s="1050" t="s">
        <v>113</v>
      </c>
      <c r="X1192" s="1086"/>
      <c r="Y1192" s="1086"/>
      <c r="Z1192" s="1086"/>
      <c r="AA1192" s="595">
        <v>0</v>
      </c>
      <c r="AB1192" s="472">
        <v>90</v>
      </c>
      <c r="AC1192" s="472">
        <v>10</v>
      </c>
      <c r="AD1192" s="1218" t="s">
        <v>129</v>
      </c>
      <c r="AE1192" s="1050" t="s">
        <v>115</v>
      </c>
      <c r="AF1192" s="1057">
        <v>14</v>
      </c>
      <c r="AG1192" s="1057">
        <v>5941.7</v>
      </c>
      <c r="AH1192" s="1051">
        <v>83183.8</v>
      </c>
      <c r="AI1192" s="1051">
        <f t="shared" si="71"/>
        <v>93165.856000000014</v>
      </c>
      <c r="AJ1192" s="1052"/>
      <c r="AK1192" s="1053"/>
      <c r="AL1192" s="1053"/>
      <c r="AM1192" s="1058" t="s">
        <v>116</v>
      </c>
      <c r="AN1192" s="1050"/>
      <c r="AO1192" s="1050"/>
      <c r="AP1192" s="1050"/>
      <c r="AQ1192" s="1050"/>
      <c r="AR1192" s="1082" t="s">
        <v>5113</v>
      </c>
      <c r="AS1192" s="1082"/>
      <c r="AT1192" s="47"/>
      <c r="AU1192" s="1082"/>
      <c r="AV1192" s="1082"/>
      <c r="AW1192" s="1082"/>
      <c r="AX1192" s="1082"/>
      <c r="AY1192" s="466" t="s">
        <v>4569</v>
      </c>
      <c r="AZ1192" s="1082"/>
    </row>
    <row r="1193" spans="1:52" ht="12.95" customHeight="1">
      <c r="A1193" s="466" t="s">
        <v>2152</v>
      </c>
      <c r="B1193" s="617"/>
      <c r="C1193" s="617"/>
      <c r="D1193" s="1215">
        <v>210012744</v>
      </c>
      <c r="E1193" s="1216" t="s">
        <v>5114</v>
      </c>
      <c r="F1193" s="617"/>
      <c r="G1193" s="617"/>
      <c r="H1193" s="1050" t="s">
        <v>5109</v>
      </c>
      <c r="I1193" s="1050" t="s">
        <v>5093</v>
      </c>
      <c r="J1193" s="1050" t="s">
        <v>5110</v>
      </c>
      <c r="K1193" s="76" t="s">
        <v>104</v>
      </c>
      <c r="L1193" s="109" t="s">
        <v>4720</v>
      </c>
      <c r="M1193" s="143"/>
      <c r="N1193" s="76" t="s">
        <v>106</v>
      </c>
      <c r="O1193" s="1086" t="s">
        <v>107</v>
      </c>
      <c r="P1193" s="1050" t="s">
        <v>108</v>
      </c>
      <c r="Q1193" s="469" t="s">
        <v>2156</v>
      </c>
      <c r="R1193" s="1217" t="s">
        <v>110</v>
      </c>
      <c r="S1193" s="1086" t="s">
        <v>107</v>
      </c>
      <c r="T1193" s="1050" t="s">
        <v>122</v>
      </c>
      <c r="U1193" s="1050" t="s">
        <v>112</v>
      </c>
      <c r="V1193" s="1086">
        <v>60</v>
      </c>
      <c r="W1193" s="1050" t="s">
        <v>113</v>
      </c>
      <c r="X1193" s="1086"/>
      <c r="Y1193" s="1086"/>
      <c r="Z1193" s="1086"/>
      <c r="AA1193" s="595">
        <v>0</v>
      </c>
      <c r="AB1193" s="472">
        <v>90</v>
      </c>
      <c r="AC1193" s="472">
        <v>10</v>
      </c>
      <c r="AD1193" s="1218" t="s">
        <v>129</v>
      </c>
      <c r="AE1193" s="1050" t="s">
        <v>115</v>
      </c>
      <c r="AF1193" s="1057">
        <v>9</v>
      </c>
      <c r="AG1193" s="1057">
        <v>6681.6</v>
      </c>
      <c r="AH1193" s="1051">
        <v>60134.400000000001</v>
      </c>
      <c r="AI1193" s="1051">
        <f t="shared" si="71"/>
        <v>67350.528000000006</v>
      </c>
      <c r="AJ1193" s="1052"/>
      <c r="AK1193" s="1053"/>
      <c r="AL1193" s="1053"/>
      <c r="AM1193" s="1058" t="s">
        <v>116</v>
      </c>
      <c r="AN1193" s="1050"/>
      <c r="AO1193" s="1050"/>
      <c r="AP1193" s="1050"/>
      <c r="AQ1193" s="1050"/>
      <c r="AR1193" s="1082" t="s">
        <v>5115</v>
      </c>
      <c r="AS1193" s="1082"/>
      <c r="AT1193" s="47"/>
      <c r="AU1193" s="1082"/>
      <c r="AV1193" s="1082"/>
      <c r="AW1193" s="1082"/>
      <c r="AX1193" s="1082"/>
      <c r="AY1193" s="466" t="s">
        <v>4569</v>
      </c>
      <c r="AZ1193" s="1082"/>
    </row>
    <row r="1194" spans="1:52" ht="12.95" customHeight="1">
      <c r="A1194" s="466" t="s">
        <v>2152</v>
      </c>
      <c r="B1194" s="617"/>
      <c r="C1194" s="617"/>
      <c r="D1194" s="1215">
        <v>210012745</v>
      </c>
      <c r="E1194" s="1216" t="s">
        <v>5116</v>
      </c>
      <c r="F1194" s="617"/>
      <c r="G1194" s="617"/>
      <c r="H1194" s="1050" t="s">
        <v>5109</v>
      </c>
      <c r="I1194" s="1050" t="s">
        <v>5093</v>
      </c>
      <c r="J1194" s="1050" t="s">
        <v>5110</v>
      </c>
      <c r="K1194" s="76" t="s">
        <v>104</v>
      </c>
      <c r="L1194" s="109" t="s">
        <v>4720</v>
      </c>
      <c r="M1194" s="143"/>
      <c r="N1194" s="76" t="s">
        <v>106</v>
      </c>
      <c r="O1194" s="1086" t="s">
        <v>107</v>
      </c>
      <c r="P1194" s="1050" t="s">
        <v>108</v>
      </c>
      <c r="Q1194" s="469" t="s">
        <v>2156</v>
      </c>
      <c r="R1194" s="1217" t="s">
        <v>110</v>
      </c>
      <c r="S1194" s="1086" t="s">
        <v>107</v>
      </c>
      <c r="T1194" s="1050" t="s">
        <v>122</v>
      </c>
      <c r="U1194" s="1050" t="s">
        <v>112</v>
      </c>
      <c r="V1194" s="1086">
        <v>60</v>
      </c>
      <c r="W1194" s="1050" t="s">
        <v>113</v>
      </c>
      <c r="X1194" s="1086"/>
      <c r="Y1194" s="1086"/>
      <c r="Z1194" s="1086"/>
      <c r="AA1194" s="595">
        <v>0</v>
      </c>
      <c r="AB1194" s="472">
        <v>90</v>
      </c>
      <c r="AC1194" s="472">
        <v>10</v>
      </c>
      <c r="AD1194" s="1218" t="s">
        <v>129</v>
      </c>
      <c r="AE1194" s="1050" t="s">
        <v>115</v>
      </c>
      <c r="AF1194" s="1057">
        <v>4</v>
      </c>
      <c r="AG1194" s="1057">
        <v>7423.83</v>
      </c>
      <c r="AH1194" s="1051">
        <v>29695.32</v>
      </c>
      <c r="AI1194" s="1051">
        <f t="shared" si="71"/>
        <v>33258.758400000006</v>
      </c>
      <c r="AJ1194" s="1052"/>
      <c r="AK1194" s="1053"/>
      <c r="AL1194" s="1053"/>
      <c r="AM1194" s="1058" t="s">
        <v>116</v>
      </c>
      <c r="AN1194" s="1050"/>
      <c r="AO1194" s="1050"/>
      <c r="AP1194" s="1050"/>
      <c r="AQ1194" s="1050"/>
      <c r="AR1194" s="1082" t="s">
        <v>5117</v>
      </c>
      <c r="AS1194" s="1082"/>
      <c r="AT1194" s="47"/>
      <c r="AU1194" s="1082"/>
      <c r="AV1194" s="1082"/>
      <c r="AW1194" s="1082"/>
      <c r="AX1194" s="1082"/>
      <c r="AY1194" s="466" t="s">
        <v>4569</v>
      </c>
      <c r="AZ1194" s="1082"/>
    </row>
    <row r="1195" spans="1:52" ht="12.95" customHeight="1">
      <c r="A1195" s="466" t="s">
        <v>2152</v>
      </c>
      <c r="B1195" s="617"/>
      <c r="C1195" s="617"/>
      <c r="D1195" s="1215">
        <v>210030131</v>
      </c>
      <c r="E1195" s="1216" t="s">
        <v>5118</v>
      </c>
      <c r="F1195" s="617"/>
      <c r="G1195" s="617"/>
      <c r="H1195" s="1050" t="s">
        <v>5109</v>
      </c>
      <c r="I1195" s="1050" t="s">
        <v>5093</v>
      </c>
      <c r="J1195" s="1050" t="s">
        <v>5110</v>
      </c>
      <c r="K1195" s="76" t="s">
        <v>104</v>
      </c>
      <c r="L1195" s="109" t="s">
        <v>4720</v>
      </c>
      <c r="M1195" s="143"/>
      <c r="N1195" s="76" t="s">
        <v>106</v>
      </c>
      <c r="O1195" s="1086" t="s">
        <v>107</v>
      </c>
      <c r="P1195" s="1050" t="s">
        <v>108</v>
      </c>
      <c r="Q1195" s="469" t="s">
        <v>2156</v>
      </c>
      <c r="R1195" s="1217" t="s">
        <v>110</v>
      </c>
      <c r="S1195" s="1086" t="s">
        <v>107</v>
      </c>
      <c r="T1195" s="1050" t="s">
        <v>122</v>
      </c>
      <c r="U1195" s="1050" t="s">
        <v>112</v>
      </c>
      <c r="V1195" s="1086">
        <v>60</v>
      </c>
      <c r="W1195" s="1050" t="s">
        <v>113</v>
      </c>
      <c r="X1195" s="1086"/>
      <c r="Y1195" s="1086"/>
      <c r="Z1195" s="1086"/>
      <c r="AA1195" s="595">
        <v>0</v>
      </c>
      <c r="AB1195" s="472">
        <v>90</v>
      </c>
      <c r="AC1195" s="472">
        <v>10</v>
      </c>
      <c r="AD1195" s="1218" t="s">
        <v>129</v>
      </c>
      <c r="AE1195" s="1050" t="s">
        <v>115</v>
      </c>
      <c r="AF1195" s="1057">
        <v>6</v>
      </c>
      <c r="AG1195" s="1057">
        <v>4139.37</v>
      </c>
      <c r="AH1195" s="1051">
        <v>24836.22</v>
      </c>
      <c r="AI1195" s="1051">
        <f t="shared" si="71"/>
        <v>27816.566400000003</v>
      </c>
      <c r="AJ1195" s="1052"/>
      <c r="AK1195" s="1053"/>
      <c r="AL1195" s="1053"/>
      <c r="AM1195" s="1058" t="s">
        <v>116</v>
      </c>
      <c r="AN1195" s="1050"/>
      <c r="AO1195" s="1050"/>
      <c r="AP1195" s="1050"/>
      <c r="AQ1195" s="1050"/>
      <c r="AR1195" s="1082" t="s">
        <v>5119</v>
      </c>
      <c r="AS1195" s="1082"/>
      <c r="AT1195" s="47"/>
      <c r="AU1195" s="1082"/>
      <c r="AV1195" s="1082"/>
      <c r="AW1195" s="1082"/>
      <c r="AX1195" s="1082"/>
      <c r="AY1195" s="466" t="s">
        <v>4569</v>
      </c>
      <c r="AZ1195" s="1082"/>
    </row>
    <row r="1196" spans="1:52" ht="12.95" customHeight="1">
      <c r="A1196" s="466" t="s">
        <v>2152</v>
      </c>
      <c r="B1196" s="617"/>
      <c r="C1196" s="617"/>
      <c r="D1196" s="1215">
        <v>210012740</v>
      </c>
      <c r="E1196" s="1216" t="s">
        <v>5120</v>
      </c>
      <c r="F1196" s="617"/>
      <c r="G1196" s="617"/>
      <c r="H1196" s="1050" t="s">
        <v>5109</v>
      </c>
      <c r="I1196" s="1050" t="s">
        <v>5093</v>
      </c>
      <c r="J1196" s="1050" t="s">
        <v>5110</v>
      </c>
      <c r="K1196" s="76" t="s">
        <v>104</v>
      </c>
      <c r="L1196" s="109" t="s">
        <v>4720</v>
      </c>
      <c r="M1196" s="143"/>
      <c r="N1196" s="76" t="s">
        <v>106</v>
      </c>
      <c r="O1196" s="1086" t="s">
        <v>107</v>
      </c>
      <c r="P1196" s="1050" t="s">
        <v>108</v>
      </c>
      <c r="Q1196" s="469" t="s">
        <v>2156</v>
      </c>
      <c r="R1196" s="1217" t="s">
        <v>110</v>
      </c>
      <c r="S1196" s="1086" t="s">
        <v>107</v>
      </c>
      <c r="T1196" s="1050" t="s">
        <v>122</v>
      </c>
      <c r="U1196" s="1050" t="s">
        <v>112</v>
      </c>
      <c r="V1196" s="1086">
        <v>60</v>
      </c>
      <c r="W1196" s="1050" t="s">
        <v>113</v>
      </c>
      <c r="X1196" s="1086"/>
      <c r="Y1196" s="1086"/>
      <c r="Z1196" s="1086"/>
      <c r="AA1196" s="595">
        <v>0</v>
      </c>
      <c r="AB1196" s="472">
        <v>90</v>
      </c>
      <c r="AC1196" s="472">
        <v>10</v>
      </c>
      <c r="AD1196" s="1218" t="s">
        <v>129</v>
      </c>
      <c r="AE1196" s="1050" t="s">
        <v>115</v>
      </c>
      <c r="AF1196" s="1057">
        <v>2</v>
      </c>
      <c r="AG1196" s="1057">
        <v>5880.42</v>
      </c>
      <c r="AH1196" s="1051">
        <v>11760.84</v>
      </c>
      <c r="AI1196" s="1051">
        <f t="shared" si="71"/>
        <v>13172.140800000001</v>
      </c>
      <c r="AJ1196" s="1052"/>
      <c r="AK1196" s="1053"/>
      <c r="AL1196" s="1053"/>
      <c r="AM1196" s="1058" t="s">
        <v>116</v>
      </c>
      <c r="AN1196" s="1050"/>
      <c r="AO1196" s="1050"/>
      <c r="AP1196" s="1050"/>
      <c r="AQ1196" s="1050"/>
      <c r="AR1196" s="1082" t="s">
        <v>5121</v>
      </c>
      <c r="AS1196" s="1082"/>
      <c r="AT1196" s="47"/>
      <c r="AU1196" s="1082"/>
      <c r="AV1196" s="1082"/>
      <c r="AW1196" s="1082"/>
      <c r="AX1196" s="1082"/>
      <c r="AY1196" s="466" t="s">
        <v>4569</v>
      </c>
      <c r="AZ1196" s="1082"/>
    </row>
    <row r="1197" spans="1:52" ht="12.95" customHeight="1">
      <c r="A1197" s="466" t="s">
        <v>2152</v>
      </c>
      <c r="B1197" s="617"/>
      <c r="C1197" s="617"/>
      <c r="D1197" s="1215">
        <v>210012741</v>
      </c>
      <c r="E1197" s="1216" t="s">
        <v>5122</v>
      </c>
      <c r="F1197" s="617"/>
      <c r="G1197" s="617"/>
      <c r="H1197" s="1050" t="s">
        <v>5109</v>
      </c>
      <c r="I1197" s="1050" t="s">
        <v>5093</v>
      </c>
      <c r="J1197" s="1050" t="s">
        <v>5110</v>
      </c>
      <c r="K1197" s="76" t="s">
        <v>104</v>
      </c>
      <c r="L1197" s="109" t="s">
        <v>4720</v>
      </c>
      <c r="M1197" s="143"/>
      <c r="N1197" s="76" t="s">
        <v>106</v>
      </c>
      <c r="O1197" s="1086" t="s">
        <v>107</v>
      </c>
      <c r="P1197" s="1050" t="s">
        <v>108</v>
      </c>
      <c r="Q1197" s="469" t="s">
        <v>2156</v>
      </c>
      <c r="R1197" s="1217" t="s">
        <v>110</v>
      </c>
      <c r="S1197" s="1086" t="s">
        <v>107</v>
      </c>
      <c r="T1197" s="1050" t="s">
        <v>122</v>
      </c>
      <c r="U1197" s="1050" t="s">
        <v>112</v>
      </c>
      <c r="V1197" s="1086">
        <v>60</v>
      </c>
      <c r="W1197" s="1050" t="s">
        <v>113</v>
      </c>
      <c r="X1197" s="1086"/>
      <c r="Y1197" s="1086"/>
      <c r="Z1197" s="1086"/>
      <c r="AA1197" s="595">
        <v>0</v>
      </c>
      <c r="AB1197" s="472">
        <v>90</v>
      </c>
      <c r="AC1197" s="472">
        <v>10</v>
      </c>
      <c r="AD1197" s="1218" t="s">
        <v>129</v>
      </c>
      <c r="AE1197" s="1050" t="s">
        <v>115</v>
      </c>
      <c r="AF1197" s="1057">
        <v>2</v>
      </c>
      <c r="AG1197" s="1057">
        <v>5880.42</v>
      </c>
      <c r="AH1197" s="1051">
        <v>11760.84</v>
      </c>
      <c r="AI1197" s="1051">
        <f t="shared" si="71"/>
        <v>13172.140800000001</v>
      </c>
      <c r="AJ1197" s="1052"/>
      <c r="AK1197" s="1053"/>
      <c r="AL1197" s="1053"/>
      <c r="AM1197" s="1058" t="s">
        <v>116</v>
      </c>
      <c r="AN1197" s="1050"/>
      <c r="AO1197" s="1050"/>
      <c r="AP1197" s="1050"/>
      <c r="AQ1197" s="1050"/>
      <c r="AR1197" s="1082" t="s">
        <v>5123</v>
      </c>
      <c r="AS1197" s="1082"/>
      <c r="AT1197" s="47"/>
      <c r="AU1197" s="1082"/>
      <c r="AV1197" s="1082"/>
      <c r="AW1197" s="1082"/>
      <c r="AX1197" s="1082"/>
      <c r="AY1197" s="466" t="s">
        <v>4569</v>
      </c>
      <c r="AZ1197" s="1082"/>
    </row>
    <row r="1198" spans="1:52" ht="12.95" customHeight="1">
      <c r="A1198" s="466" t="s">
        <v>2152</v>
      </c>
      <c r="B1198" s="617"/>
      <c r="C1198" s="617"/>
      <c r="D1198" s="1215">
        <v>210012742</v>
      </c>
      <c r="E1198" s="1216" t="s">
        <v>5124</v>
      </c>
      <c r="F1198" s="617"/>
      <c r="G1198" s="617"/>
      <c r="H1198" s="1050" t="s">
        <v>5109</v>
      </c>
      <c r="I1198" s="1050" t="s">
        <v>5093</v>
      </c>
      <c r="J1198" s="1050" t="s">
        <v>5110</v>
      </c>
      <c r="K1198" s="76" t="s">
        <v>104</v>
      </c>
      <c r="L1198" s="109" t="s">
        <v>4720</v>
      </c>
      <c r="M1198" s="143"/>
      <c r="N1198" s="76" t="s">
        <v>106</v>
      </c>
      <c r="O1198" s="1086" t="s">
        <v>107</v>
      </c>
      <c r="P1198" s="1050" t="s">
        <v>108</v>
      </c>
      <c r="Q1198" s="469" t="s">
        <v>2156</v>
      </c>
      <c r="R1198" s="1217" t="s">
        <v>110</v>
      </c>
      <c r="S1198" s="1086" t="s">
        <v>107</v>
      </c>
      <c r="T1198" s="1050" t="s">
        <v>122</v>
      </c>
      <c r="U1198" s="1050" t="s">
        <v>112</v>
      </c>
      <c r="V1198" s="1086">
        <v>60</v>
      </c>
      <c r="W1198" s="1050" t="s">
        <v>113</v>
      </c>
      <c r="X1198" s="1086"/>
      <c r="Y1198" s="1086"/>
      <c r="Z1198" s="1086"/>
      <c r="AA1198" s="595">
        <v>0</v>
      </c>
      <c r="AB1198" s="472">
        <v>90</v>
      </c>
      <c r="AC1198" s="472">
        <v>10</v>
      </c>
      <c r="AD1198" s="1218" t="s">
        <v>129</v>
      </c>
      <c r="AE1198" s="1050" t="s">
        <v>115</v>
      </c>
      <c r="AF1198" s="1057">
        <v>4</v>
      </c>
      <c r="AG1198" s="1057">
        <v>5880.42</v>
      </c>
      <c r="AH1198" s="1051">
        <v>23521.68</v>
      </c>
      <c r="AI1198" s="1051">
        <f t="shared" si="71"/>
        <v>26344.281600000002</v>
      </c>
      <c r="AJ1198" s="1052"/>
      <c r="AK1198" s="1053"/>
      <c r="AL1198" s="1053"/>
      <c r="AM1198" s="1058" t="s">
        <v>116</v>
      </c>
      <c r="AN1198" s="1050"/>
      <c r="AO1198" s="1050"/>
      <c r="AP1198" s="1050"/>
      <c r="AQ1198" s="1050"/>
      <c r="AR1198" s="1082" t="s">
        <v>5125</v>
      </c>
      <c r="AS1198" s="1082"/>
      <c r="AT1198" s="47"/>
      <c r="AU1198" s="1082"/>
      <c r="AV1198" s="1082"/>
      <c r="AW1198" s="1082"/>
      <c r="AX1198" s="1082"/>
      <c r="AY1198" s="466" t="s">
        <v>4569</v>
      </c>
      <c r="AZ1198" s="1082"/>
    </row>
    <row r="1199" spans="1:52" ht="12.95" customHeight="1">
      <c r="A1199" s="466" t="s">
        <v>2152</v>
      </c>
      <c r="B1199" s="617"/>
      <c r="C1199" s="617"/>
      <c r="D1199" s="1215">
        <v>210022150</v>
      </c>
      <c r="E1199" s="1216" t="s">
        <v>5126</v>
      </c>
      <c r="F1199" s="617"/>
      <c r="G1199" s="617"/>
      <c r="H1199" s="1050" t="s">
        <v>5127</v>
      </c>
      <c r="I1199" s="1050" t="s">
        <v>5093</v>
      </c>
      <c r="J1199" s="1050" t="s">
        <v>5128</v>
      </c>
      <c r="K1199" s="76" t="s">
        <v>104</v>
      </c>
      <c r="L1199" s="109" t="s">
        <v>4720</v>
      </c>
      <c r="M1199" s="143"/>
      <c r="N1199" s="76" t="s">
        <v>106</v>
      </c>
      <c r="O1199" s="1086" t="s">
        <v>107</v>
      </c>
      <c r="P1199" s="1050" t="s">
        <v>108</v>
      </c>
      <c r="Q1199" s="469" t="s">
        <v>2156</v>
      </c>
      <c r="R1199" s="1217" t="s">
        <v>110</v>
      </c>
      <c r="S1199" s="1086" t="s">
        <v>107</v>
      </c>
      <c r="T1199" s="1050" t="s">
        <v>122</v>
      </c>
      <c r="U1199" s="1050" t="s">
        <v>112</v>
      </c>
      <c r="V1199" s="1086">
        <v>60</v>
      </c>
      <c r="W1199" s="1050" t="s">
        <v>113</v>
      </c>
      <c r="X1199" s="1086"/>
      <c r="Y1199" s="1086"/>
      <c r="Z1199" s="1086"/>
      <c r="AA1199" s="595">
        <v>0</v>
      </c>
      <c r="AB1199" s="472">
        <v>90</v>
      </c>
      <c r="AC1199" s="472">
        <v>10</v>
      </c>
      <c r="AD1199" s="1218" t="s">
        <v>129</v>
      </c>
      <c r="AE1199" s="1050" t="s">
        <v>115</v>
      </c>
      <c r="AF1199" s="1057">
        <v>4</v>
      </c>
      <c r="AG1199" s="1057">
        <v>4603</v>
      </c>
      <c r="AH1199" s="1051">
        <v>18412</v>
      </c>
      <c r="AI1199" s="1051">
        <f t="shared" si="71"/>
        <v>20621.440000000002</v>
      </c>
      <c r="AJ1199" s="1052"/>
      <c r="AK1199" s="1053"/>
      <c r="AL1199" s="1053"/>
      <c r="AM1199" s="1058" t="s">
        <v>116</v>
      </c>
      <c r="AN1199" s="1050"/>
      <c r="AO1199" s="1050"/>
      <c r="AP1199" s="1050"/>
      <c r="AQ1199" s="1050"/>
      <c r="AR1199" s="1082" t="s">
        <v>5129</v>
      </c>
      <c r="AS1199" s="1082"/>
      <c r="AT1199" s="47"/>
      <c r="AU1199" s="1082"/>
      <c r="AV1199" s="1082"/>
      <c r="AW1199" s="1082"/>
      <c r="AX1199" s="1082"/>
      <c r="AY1199" s="466" t="s">
        <v>4569</v>
      </c>
      <c r="AZ1199" s="1082"/>
    </row>
    <row r="1200" spans="1:52" ht="12.95" customHeight="1">
      <c r="A1200" s="466" t="s">
        <v>2152</v>
      </c>
      <c r="B1200" s="617"/>
      <c r="C1200" s="617"/>
      <c r="D1200" s="1215">
        <v>210022151</v>
      </c>
      <c r="E1200" s="1216" t="s">
        <v>5130</v>
      </c>
      <c r="F1200" s="617"/>
      <c r="G1200" s="617"/>
      <c r="H1200" s="1050" t="s">
        <v>5127</v>
      </c>
      <c r="I1200" s="1050" t="s">
        <v>5093</v>
      </c>
      <c r="J1200" s="1050" t="s">
        <v>5128</v>
      </c>
      <c r="K1200" s="76" t="s">
        <v>104</v>
      </c>
      <c r="L1200" s="109" t="s">
        <v>4720</v>
      </c>
      <c r="M1200" s="143"/>
      <c r="N1200" s="76" t="s">
        <v>106</v>
      </c>
      <c r="O1200" s="1086" t="s">
        <v>107</v>
      </c>
      <c r="P1200" s="1050" t="s">
        <v>108</v>
      </c>
      <c r="Q1200" s="469" t="s">
        <v>2156</v>
      </c>
      <c r="R1200" s="1217" t="s">
        <v>110</v>
      </c>
      <c r="S1200" s="1086" t="s">
        <v>107</v>
      </c>
      <c r="T1200" s="1050" t="s">
        <v>122</v>
      </c>
      <c r="U1200" s="1050" t="s">
        <v>112</v>
      </c>
      <c r="V1200" s="1086">
        <v>60</v>
      </c>
      <c r="W1200" s="1050" t="s">
        <v>113</v>
      </c>
      <c r="X1200" s="1086"/>
      <c r="Y1200" s="1086"/>
      <c r="Z1200" s="1086"/>
      <c r="AA1200" s="595">
        <v>0</v>
      </c>
      <c r="AB1200" s="472">
        <v>90</v>
      </c>
      <c r="AC1200" s="472">
        <v>10</v>
      </c>
      <c r="AD1200" s="1218" t="s">
        <v>129</v>
      </c>
      <c r="AE1200" s="1050" t="s">
        <v>115</v>
      </c>
      <c r="AF1200" s="1057">
        <v>5</v>
      </c>
      <c r="AG1200" s="1057">
        <v>4573.3500000000004</v>
      </c>
      <c r="AH1200" s="1051">
        <v>22866.75</v>
      </c>
      <c r="AI1200" s="1051">
        <f t="shared" si="71"/>
        <v>25610.760000000002</v>
      </c>
      <c r="AJ1200" s="1052"/>
      <c r="AK1200" s="1053"/>
      <c r="AL1200" s="1053"/>
      <c r="AM1200" s="1058" t="s">
        <v>116</v>
      </c>
      <c r="AN1200" s="1050"/>
      <c r="AO1200" s="1050"/>
      <c r="AP1200" s="1050"/>
      <c r="AQ1200" s="1050"/>
      <c r="AR1200" s="1082" t="s">
        <v>5131</v>
      </c>
      <c r="AS1200" s="1082"/>
      <c r="AT1200" s="47"/>
      <c r="AU1200" s="1082"/>
      <c r="AV1200" s="1082"/>
      <c r="AW1200" s="1082"/>
      <c r="AX1200" s="1082"/>
      <c r="AY1200" s="466" t="s">
        <v>4569</v>
      </c>
      <c r="AZ1200" s="1082"/>
    </row>
    <row r="1201" spans="1:52" ht="12.95" customHeight="1">
      <c r="A1201" s="466" t="s">
        <v>2152</v>
      </c>
      <c r="B1201" s="617"/>
      <c r="C1201" s="617"/>
      <c r="D1201" s="1215">
        <v>210022152</v>
      </c>
      <c r="E1201" s="1216" t="s">
        <v>5132</v>
      </c>
      <c r="F1201" s="617"/>
      <c r="G1201" s="617"/>
      <c r="H1201" s="1050" t="s">
        <v>5127</v>
      </c>
      <c r="I1201" s="1050" t="s">
        <v>5093</v>
      </c>
      <c r="J1201" s="1050" t="s">
        <v>5128</v>
      </c>
      <c r="K1201" s="76" t="s">
        <v>104</v>
      </c>
      <c r="L1201" s="109" t="s">
        <v>4720</v>
      </c>
      <c r="M1201" s="143"/>
      <c r="N1201" s="76" t="s">
        <v>106</v>
      </c>
      <c r="O1201" s="1086" t="s">
        <v>107</v>
      </c>
      <c r="P1201" s="1050" t="s">
        <v>108</v>
      </c>
      <c r="Q1201" s="469" t="s">
        <v>2156</v>
      </c>
      <c r="R1201" s="1217" t="s">
        <v>110</v>
      </c>
      <c r="S1201" s="1086" t="s">
        <v>107</v>
      </c>
      <c r="T1201" s="1050" t="s">
        <v>122</v>
      </c>
      <c r="U1201" s="1050" t="s">
        <v>112</v>
      </c>
      <c r="V1201" s="1086">
        <v>60</v>
      </c>
      <c r="W1201" s="1050" t="s">
        <v>113</v>
      </c>
      <c r="X1201" s="1086"/>
      <c r="Y1201" s="1086"/>
      <c r="Z1201" s="1086"/>
      <c r="AA1201" s="595">
        <v>0</v>
      </c>
      <c r="AB1201" s="472">
        <v>90</v>
      </c>
      <c r="AC1201" s="472">
        <v>10</v>
      </c>
      <c r="AD1201" s="1218" t="s">
        <v>129</v>
      </c>
      <c r="AE1201" s="1050" t="s">
        <v>115</v>
      </c>
      <c r="AF1201" s="1057">
        <v>5</v>
      </c>
      <c r="AG1201" s="1057">
        <v>4573.3500000000004</v>
      </c>
      <c r="AH1201" s="1051">
        <v>22866.75</v>
      </c>
      <c r="AI1201" s="1051">
        <f t="shared" si="71"/>
        <v>25610.760000000002</v>
      </c>
      <c r="AJ1201" s="1052"/>
      <c r="AK1201" s="1053"/>
      <c r="AL1201" s="1053"/>
      <c r="AM1201" s="1058" t="s">
        <v>116</v>
      </c>
      <c r="AN1201" s="1050"/>
      <c r="AO1201" s="1050"/>
      <c r="AP1201" s="1050"/>
      <c r="AQ1201" s="1050"/>
      <c r="AR1201" s="1082" t="s">
        <v>5133</v>
      </c>
      <c r="AS1201" s="1082"/>
      <c r="AT1201" s="47"/>
      <c r="AU1201" s="1082"/>
      <c r="AV1201" s="1082"/>
      <c r="AW1201" s="1082"/>
      <c r="AX1201" s="1082"/>
      <c r="AY1201" s="466" t="s">
        <v>4569</v>
      </c>
      <c r="AZ1201" s="1082"/>
    </row>
    <row r="1202" spans="1:52" ht="12.95" customHeight="1">
      <c r="A1202" s="1221" t="s">
        <v>980</v>
      </c>
      <c r="B1202" s="617"/>
      <c r="C1202" s="617"/>
      <c r="D1202" s="1206">
        <v>250002031</v>
      </c>
      <c r="E1202" s="1216" t="s">
        <v>5134</v>
      </c>
      <c r="F1202" s="617"/>
      <c r="G1202" s="617"/>
      <c r="H1202" s="1094" t="s">
        <v>5135</v>
      </c>
      <c r="I1202" s="1094" t="s">
        <v>5136</v>
      </c>
      <c r="J1202" s="1094" t="s">
        <v>5137</v>
      </c>
      <c r="K1202" s="1077" t="s">
        <v>104</v>
      </c>
      <c r="L1202" s="1110" t="s">
        <v>105</v>
      </c>
      <c r="M1202" s="1077"/>
      <c r="N1202" s="76" t="s">
        <v>106</v>
      </c>
      <c r="O1202" s="1078" t="s">
        <v>107</v>
      </c>
      <c r="P1202" s="1094" t="s">
        <v>108</v>
      </c>
      <c r="Q1202" s="469" t="s">
        <v>2140</v>
      </c>
      <c r="R1202" s="1077" t="s">
        <v>110</v>
      </c>
      <c r="S1202" s="1078" t="s">
        <v>107</v>
      </c>
      <c r="T1202" s="1094" t="s">
        <v>122</v>
      </c>
      <c r="U1202" s="1094" t="s">
        <v>112</v>
      </c>
      <c r="V1202" s="1078">
        <v>60</v>
      </c>
      <c r="W1202" s="1094" t="s">
        <v>113</v>
      </c>
      <c r="X1202" s="1078"/>
      <c r="Y1202" s="1078"/>
      <c r="Z1202" s="1078"/>
      <c r="AA1202" s="595">
        <v>0</v>
      </c>
      <c r="AB1202" s="472">
        <v>90</v>
      </c>
      <c r="AC1202" s="472">
        <v>10</v>
      </c>
      <c r="AD1202" s="1104" t="s">
        <v>129</v>
      </c>
      <c r="AE1202" s="1050" t="s">
        <v>115</v>
      </c>
      <c r="AF1202" s="1063">
        <v>21</v>
      </c>
      <c r="AG1202" s="1063">
        <v>12337.5</v>
      </c>
      <c r="AH1202" s="1051">
        <v>259087.5</v>
      </c>
      <c r="AI1202" s="1051">
        <f t="shared" si="71"/>
        <v>290178</v>
      </c>
      <c r="AJ1202" s="1052"/>
      <c r="AK1202" s="1053"/>
      <c r="AL1202" s="1053"/>
      <c r="AM1202" s="1221" t="s">
        <v>116</v>
      </c>
      <c r="AN1202" s="1094"/>
      <c r="AO1202" s="1094"/>
      <c r="AP1202" s="1094"/>
      <c r="AQ1202" s="1094"/>
      <c r="AR1202" s="1094"/>
      <c r="AS1202" s="1094"/>
      <c r="AT1202" s="1094"/>
      <c r="AU1202" s="1094"/>
      <c r="AV1202" s="1094"/>
      <c r="AW1202" s="1094"/>
      <c r="AX1202" s="1094"/>
      <c r="AY1202" s="1221" t="s">
        <v>105</v>
      </c>
      <c r="AZ1202" s="1221" t="s">
        <v>105</v>
      </c>
    </row>
    <row r="1203" spans="1:52" ht="12.95" customHeight="1">
      <c r="A1203" s="1219" t="s">
        <v>350</v>
      </c>
      <c r="B1203" s="617"/>
      <c r="C1203" s="617"/>
      <c r="D1203" s="110">
        <v>240000131</v>
      </c>
      <c r="E1203" s="1216" t="s">
        <v>5138</v>
      </c>
      <c r="F1203" s="617"/>
      <c r="G1203" s="617"/>
      <c r="H1203" s="741" t="s">
        <v>5139</v>
      </c>
      <c r="I1203" s="741" t="s">
        <v>5140</v>
      </c>
      <c r="J1203" s="741" t="s">
        <v>5141</v>
      </c>
      <c r="K1203" s="547" t="s">
        <v>104</v>
      </c>
      <c r="L1203" s="143" t="s">
        <v>105</v>
      </c>
      <c r="M1203" s="547"/>
      <c r="N1203" s="76" t="s">
        <v>106</v>
      </c>
      <c r="O1203" s="469" t="s">
        <v>107</v>
      </c>
      <c r="P1203" s="741" t="s">
        <v>108</v>
      </c>
      <c r="Q1203" s="469" t="s">
        <v>2156</v>
      </c>
      <c r="R1203" s="547" t="s">
        <v>110</v>
      </c>
      <c r="S1203" s="469" t="s">
        <v>107</v>
      </c>
      <c r="T1203" s="741" t="s">
        <v>122</v>
      </c>
      <c r="U1203" s="741" t="s">
        <v>112</v>
      </c>
      <c r="V1203" s="469">
        <v>60</v>
      </c>
      <c r="W1203" s="741" t="s">
        <v>113</v>
      </c>
      <c r="X1203" s="576"/>
      <c r="Y1203" s="576"/>
      <c r="Z1203" s="576"/>
      <c r="AA1203" s="595">
        <v>0</v>
      </c>
      <c r="AB1203" s="472">
        <v>90</v>
      </c>
      <c r="AC1203" s="472">
        <v>10</v>
      </c>
      <c r="AD1203" s="1220" t="s">
        <v>129</v>
      </c>
      <c r="AE1203" s="327" t="s">
        <v>115</v>
      </c>
      <c r="AF1203" s="745">
        <v>30</v>
      </c>
      <c r="AG1203" s="745">
        <v>115000</v>
      </c>
      <c r="AH1203" s="1051">
        <v>3450000</v>
      </c>
      <c r="AI1203" s="1051">
        <f t="shared" si="71"/>
        <v>3864000.0000000005</v>
      </c>
      <c r="AJ1203" s="1052"/>
      <c r="AK1203" s="1053"/>
      <c r="AL1203" s="1053"/>
      <c r="AM1203" s="1219" t="s">
        <v>116</v>
      </c>
      <c r="AN1203" s="327"/>
      <c r="AO1203" s="327"/>
      <c r="AP1203" s="327"/>
      <c r="AQ1203" s="327"/>
      <c r="AR1203" s="327" t="s">
        <v>5142</v>
      </c>
      <c r="AS1203" s="327"/>
      <c r="AT1203" s="327"/>
      <c r="AU1203" s="327"/>
      <c r="AV1203" s="327"/>
      <c r="AW1203" s="327"/>
      <c r="AX1203" s="327"/>
      <c r="AY1203" s="1219" t="s">
        <v>105</v>
      </c>
      <c r="AZ1203" s="1219" t="s">
        <v>105</v>
      </c>
    </row>
    <row r="1204" spans="1:52" ht="12.95" customHeight="1">
      <c r="A1204" s="466" t="s">
        <v>2152</v>
      </c>
      <c r="B1204" s="617"/>
      <c r="C1204" s="617"/>
      <c r="D1204" s="1215">
        <v>120002900</v>
      </c>
      <c r="E1204" s="1216" t="s">
        <v>5143</v>
      </c>
      <c r="F1204" s="617"/>
      <c r="G1204" s="617"/>
      <c r="H1204" s="1050" t="s">
        <v>5144</v>
      </c>
      <c r="I1204" s="1050" t="s">
        <v>5145</v>
      </c>
      <c r="J1204" s="1050" t="s">
        <v>5146</v>
      </c>
      <c r="K1204" s="76" t="s">
        <v>104</v>
      </c>
      <c r="L1204" s="233"/>
      <c r="M1204" s="76"/>
      <c r="N1204" s="76" t="s">
        <v>106</v>
      </c>
      <c r="O1204" s="1086" t="s">
        <v>107</v>
      </c>
      <c r="P1204" s="1050" t="s">
        <v>108</v>
      </c>
      <c r="Q1204" s="469" t="s">
        <v>2156</v>
      </c>
      <c r="R1204" s="1217" t="s">
        <v>110</v>
      </c>
      <c r="S1204" s="1086" t="s">
        <v>107</v>
      </c>
      <c r="T1204" s="1050" t="s">
        <v>122</v>
      </c>
      <c r="U1204" s="1050" t="s">
        <v>112</v>
      </c>
      <c r="V1204" s="1086">
        <v>60</v>
      </c>
      <c r="W1204" s="1050" t="s">
        <v>113</v>
      </c>
      <c r="X1204" s="1086"/>
      <c r="Y1204" s="1086"/>
      <c r="Z1204" s="1086"/>
      <c r="AA1204" s="595">
        <v>0</v>
      </c>
      <c r="AB1204" s="472">
        <v>90</v>
      </c>
      <c r="AC1204" s="472">
        <v>10</v>
      </c>
      <c r="AD1204" s="1218" t="s">
        <v>129</v>
      </c>
      <c r="AE1204" s="1050" t="s">
        <v>115</v>
      </c>
      <c r="AF1204" s="1057">
        <v>1</v>
      </c>
      <c r="AG1204" s="1057">
        <v>600267.80000000005</v>
      </c>
      <c r="AH1204" s="1051">
        <v>600267.80000000005</v>
      </c>
      <c r="AI1204" s="1051">
        <f t="shared" si="71"/>
        <v>672299.9360000001</v>
      </c>
      <c r="AJ1204" s="1052"/>
      <c r="AK1204" s="1053"/>
      <c r="AL1204" s="1053"/>
      <c r="AM1204" s="1058" t="s">
        <v>116</v>
      </c>
      <c r="AN1204" s="1050"/>
      <c r="AO1204" s="1050"/>
      <c r="AP1204" s="1050"/>
      <c r="AQ1204" s="1050"/>
      <c r="AR1204" s="1082" t="s">
        <v>5147</v>
      </c>
      <c r="AS1204" s="1082"/>
      <c r="AT1204" s="47"/>
      <c r="AU1204" s="1082"/>
      <c r="AV1204" s="1082"/>
      <c r="AW1204" s="1082"/>
      <c r="AX1204" s="1082"/>
      <c r="AY1204" s="466" t="s">
        <v>4569</v>
      </c>
      <c r="AZ1204" s="1082"/>
    </row>
    <row r="1205" spans="1:52" ht="12.95" customHeight="1">
      <c r="A1205" s="466" t="s">
        <v>2152</v>
      </c>
      <c r="B1205" s="617"/>
      <c r="C1205" s="617"/>
      <c r="D1205" s="1215">
        <v>210026651</v>
      </c>
      <c r="E1205" s="1216" t="s">
        <v>5148</v>
      </c>
      <c r="F1205" s="617"/>
      <c r="G1205" s="617"/>
      <c r="H1205" s="1050" t="s">
        <v>5149</v>
      </c>
      <c r="I1205" s="1050" t="s">
        <v>5150</v>
      </c>
      <c r="J1205" s="1050" t="s">
        <v>5151</v>
      </c>
      <c r="K1205" s="76" t="s">
        <v>104</v>
      </c>
      <c r="L1205" s="233"/>
      <c r="M1205" s="76"/>
      <c r="N1205" s="76" t="s">
        <v>106</v>
      </c>
      <c r="O1205" s="1086" t="s">
        <v>107</v>
      </c>
      <c r="P1205" s="1050" t="s">
        <v>108</v>
      </c>
      <c r="Q1205" s="469" t="s">
        <v>2156</v>
      </c>
      <c r="R1205" s="1217" t="s">
        <v>110</v>
      </c>
      <c r="S1205" s="1086" t="s">
        <v>107</v>
      </c>
      <c r="T1205" s="1050" t="s">
        <v>122</v>
      </c>
      <c r="U1205" s="1050" t="s">
        <v>112</v>
      </c>
      <c r="V1205" s="1086">
        <v>60</v>
      </c>
      <c r="W1205" s="1050" t="s">
        <v>113</v>
      </c>
      <c r="X1205" s="1086"/>
      <c r="Y1205" s="1086"/>
      <c r="Z1205" s="1086"/>
      <c r="AA1205" s="595">
        <v>0</v>
      </c>
      <c r="AB1205" s="472">
        <v>90</v>
      </c>
      <c r="AC1205" s="472">
        <v>10</v>
      </c>
      <c r="AD1205" s="1218" t="s">
        <v>129</v>
      </c>
      <c r="AE1205" s="1050" t="s">
        <v>115</v>
      </c>
      <c r="AF1205" s="1057">
        <v>1</v>
      </c>
      <c r="AG1205" s="1057">
        <v>353359.09</v>
      </c>
      <c r="AH1205" s="1051">
        <v>353359.09</v>
      </c>
      <c r="AI1205" s="1051">
        <f t="shared" si="71"/>
        <v>395762.18080000009</v>
      </c>
      <c r="AJ1205" s="1052"/>
      <c r="AK1205" s="1053"/>
      <c r="AL1205" s="1053"/>
      <c r="AM1205" s="1058" t="s">
        <v>116</v>
      </c>
      <c r="AN1205" s="1050"/>
      <c r="AO1205" s="1050"/>
      <c r="AP1205" s="1050"/>
      <c r="AQ1205" s="1050"/>
      <c r="AR1205" s="1082" t="s">
        <v>5152</v>
      </c>
      <c r="AS1205" s="1082"/>
      <c r="AT1205" s="47"/>
      <c r="AU1205" s="1082"/>
      <c r="AV1205" s="1082"/>
      <c r="AW1205" s="1082"/>
      <c r="AX1205" s="1082"/>
      <c r="AY1205" s="466" t="s">
        <v>4569</v>
      </c>
      <c r="AZ1205" s="1082"/>
    </row>
    <row r="1206" spans="1:52" ht="12.95" customHeight="1">
      <c r="A1206" s="466" t="s">
        <v>1030</v>
      </c>
      <c r="B1206" s="617"/>
      <c r="C1206" s="617"/>
      <c r="D1206" s="110">
        <v>220032807</v>
      </c>
      <c r="E1206" s="1216" t="s">
        <v>5153</v>
      </c>
      <c r="F1206" s="617"/>
      <c r="G1206" s="617"/>
      <c r="H1206" s="741" t="s">
        <v>5154</v>
      </c>
      <c r="I1206" s="741" t="s">
        <v>5155</v>
      </c>
      <c r="J1206" s="741" t="s">
        <v>5156</v>
      </c>
      <c r="K1206" s="547" t="s">
        <v>104</v>
      </c>
      <c r="L1206" s="233"/>
      <c r="M1206" s="547"/>
      <c r="N1206" s="76" t="s">
        <v>106</v>
      </c>
      <c r="O1206" s="469" t="s">
        <v>107</v>
      </c>
      <c r="P1206" s="741" t="s">
        <v>108</v>
      </c>
      <c r="Q1206" s="469" t="s">
        <v>2156</v>
      </c>
      <c r="R1206" s="547" t="s">
        <v>110</v>
      </c>
      <c r="S1206" s="469" t="s">
        <v>107</v>
      </c>
      <c r="T1206" s="741" t="s">
        <v>122</v>
      </c>
      <c r="U1206" s="741" t="s">
        <v>112</v>
      </c>
      <c r="V1206" s="469">
        <v>60</v>
      </c>
      <c r="W1206" s="741" t="s">
        <v>113</v>
      </c>
      <c r="X1206" s="469"/>
      <c r="Y1206" s="469"/>
      <c r="Z1206" s="469"/>
      <c r="AA1206" s="595">
        <v>0</v>
      </c>
      <c r="AB1206" s="472">
        <v>90</v>
      </c>
      <c r="AC1206" s="472">
        <v>10</v>
      </c>
      <c r="AD1206" s="1049" t="s">
        <v>129</v>
      </c>
      <c r="AE1206" s="1050" t="s">
        <v>115</v>
      </c>
      <c r="AF1206" s="745">
        <v>32</v>
      </c>
      <c r="AG1206" s="745">
        <v>8985</v>
      </c>
      <c r="AH1206" s="1051">
        <v>287520</v>
      </c>
      <c r="AI1206" s="1051">
        <f t="shared" si="71"/>
        <v>322022.40000000002</v>
      </c>
      <c r="AJ1206" s="1052"/>
      <c r="AK1206" s="1053"/>
      <c r="AL1206" s="1053"/>
      <c r="AM1206" s="466" t="s">
        <v>116</v>
      </c>
      <c r="AN1206" s="741"/>
      <c r="AO1206" s="741"/>
      <c r="AP1206" s="741"/>
      <c r="AQ1206" s="741"/>
      <c r="AR1206" s="741" t="s">
        <v>5157</v>
      </c>
      <c r="AS1206" s="741"/>
      <c r="AT1206" s="741"/>
      <c r="AU1206" s="741"/>
      <c r="AV1206" s="741"/>
      <c r="AW1206" s="741"/>
      <c r="AX1206" s="741"/>
      <c r="AY1206" s="466" t="s">
        <v>105</v>
      </c>
      <c r="AZ1206" s="466" t="s">
        <v>105</v>
      </c>
    </row>
    <row r="1207" spans="1:52" ht="12.95" customHeight="1">
      <c r="A1207" s="469" t="s">
        <v>5046</v>
      </c>
      <c r="B1207" s="617"/>
      <c r="C1207" s="617"/>
      <c r="D1207" s="110">
        <v>210027233</v>
      </c>
      <c r="E1207" s="1216" t="s">
        <v>5158</v>
      </c>
      <c r="F1207" s="617"/>
      <c r="G1207" s="617"/>
      <c r="H1207" s="47" t="s">
        <v>5159</v>
      </c>
      <c r="I1207" s="47" t="s">
        <v>2138</v>
      </c>
      <c r="J1207" s="47" t="s">
        <v>5160</v>
      </c>
      <c r="K1207" s="547" t="s">
        <v>104</v>
      </c>
      <c r="L1207" s="233"/>
      <c r="M1207" s="143"/>
      <c r="N1207" s="76" t="s">
        <v>106</v>
      </c>
      <c r="O1207" s="47">
        <v>230000000</v>
      </c>
      <c r="P1207" s="466" t="s">
        <v>108</v>
      </c>
      <c r="Q1207" s="469" t="s">
        <v>2156</v>
      </c>
      <c r="R1207" s="76" t="s">
        <v>110</v>
      </c>
      <c r="S1207" s="47" t="s">
        <v>107</v>
      </c>
      <c r="T1207" s="47" t="s">
        <v>122</v>
      </c>
      <c r="U1207" s="466" t="s">
        <v>112</v>
      </c>
      <c r="V1207" s="47" t="s">
        <v>3129</v>
      </c>
      <c r="W1207" s="466" t="s">
        <v>113</v>
      </c>
      <c r="X1207" s="466"/>
      <c r="Y1207" s="466"/>
      <c r="Z1207" s="1056"/>
      <c r="AA1207" s="595">
        <v>0</v>
      </c>
      <c r="AB1207" s="472">
        <v>90</v>
      </c>
      <c r="AC1207" s="472">
        <v>10</v>
      </c>
      <c r="AD1207" s="1049" t="s">
        <v>129</v>
      </c>
      <c r="AE1207" s="1050" t="s">
        <v>115</v>
      </c>
      <c r="AF1207" s="1057">
        <v>120</v>
      </c>
      <c r="AG1207" s="1057">
        <v>121696.43</v>
      </c>
      <c r="AH1207" s="1051">
        <v>14603571.6</v>
      </c>
      <c r="AI1207" s="1051">
        <f t="shared" si="71"/>
        <v>16356000.192000002</v>
      </c>
      <c r="AJ1207" s="1052"/>
      <c r="AK1207" s="1053"/>
      <c r="AL1207" s="1053"/>
      <c r="AM1207" s="1058" t="s">
        <v>116</v>
      </c>
      <c r="AN1207" s="47"/>
      <c r="AO1207" s="1058"/>
      <c r="AP1207" s="47"/>
      <c r="AQ1207" s="47"/>
      <c r="AR1207" s="1058" t="s">
        <v>5161</v>
      </c>
      <c r="AS1207" s="47"/>
      <c r="AT1207" s="47"/>
      <c r="AU1207" s="47"/>
      <c r="AV1207" s="47"/>
      <c r="AW1207" s="47"/>
      <c r="AX1207" s="47"/>
      <c r="AY1207" s="466"/>
      <c r="AZ1207" s="466"/>
    </row>
    <row r="1208" spans="1:52" ht="12.95" customHeight="1">
      <c r="A1208" s="466" t="s">
        <v>848</v>
      </c>
      <c r="B1208" s="617"/>
      <c r="C1208" s="617"/>
      <c r="D1208" s="110">
        <v>120007485</v>
      </c>
      <c r="E1208" s="1216" t="s">
        <v>5162</v>
      </c>
      <c r="F1208" s="617"/>
      <c r="G1208" s="617"/>
      <c r="H1208" s="741" t="s">
        <v>5163</v>
      </c>
      <c r="I1208" s="741" t="s">
        <v>5164</v>
      </c>
      <c r="J1208" s="741" t="s">
        <v>5165</v>
      </c>
      <c r="K1208" s="547" t="s">
        <v>150</v>
      </c>
      <c r="L1208" s="593"/>
      <c r="M1208" s="547" t="s">
        <v>121</v>
      </c>
      <c r="N1208" s="143" t="s">
        <v>83</v>
      </c>
      <c r="O1208" s="469" t="s">
        <v>107</v>
      </c>
      <c r="P1208" s="741" t="s">
        <v>108</v>
      </c>
      <c r="Q1208" s="469" t="s">
        <v>2156</v>
      </c>
      <c r="R1208" s="547" t="s">
        <v>110</v>
      </c>
      <c r="S1208" s="469" t="s">
        <v>107</v>
      </c>
      <c r="T1208" s="741" t="s">
        <v>122</v>
      </c>
      <c r="U1208" s="741" t="s">
        <v>112</v>
      </c>
      <c r="V1208" s="469">
        <v>120</v>
      </c>
      <c r="W1208" s="741" t="s">
        <v>113</v>
      </c>
      <c r="X1208" s="469"/>
      <c r="Y1208" s="469"/>
      <c r="Z1208" s="469"/>
      <c r="AA1208" s="547">
        <v>30</v>
      </c>
      <c r="AB1208" s="547">
        <v>60</v>
      </c>
      <c r="AC1208" s="547">
        <v>10</v>
      </c>
      <c r="AD1208" s="1049" t="s">
        <v>129</v>
      </c>
      <c r="AE1208" s="1050" t="s">
        <v>115</v>
      </c>
      <c r="AF1208" s="745">
        <v>2</v>
      </c>
      <c r="AG1208" s="745">
        <v>14894000</v>
      </c>
      <c r="AH1208" s="1051">
        <v>29788000</v>
      </c>
      <c r="AI1208" s="1051">
        <f t="shared" si="71"/>
        <v>33362560.000000004</v>
      </c>
      <c r="AJ1208" s="1052"/>
      <c r="AK1208" s="1053"/>
      <c r="AL1208" s="1053"/>
      <c r="AM1208" s="466" t="s">
        <v>116</v>
      </c>
      <c r="AN1208" s="741"/>
      <c r="AO1208" s="741"/>
      <c r="AP1208" s="741"/>
      <c r="AQ1208" s="741"/>
      <c r="AR1208" s="741" t="s">
        <v>5166</v>
      </c>
      <c r="AS1208" s="741"/>
      <c r="AT1208" s="741"/>
      <c r="AU1208" s="741"/>
      <c r="AV1208" s="741"/>
      <c r="AW1208" s="741"/>
      <c r="AX1208" s="741"/>
      <c r="AY1208" s="466" t="s">
        <v>105</v>
      </c>
      <c r="AZ1208" s="466" t="s">
        <v>105</v>
      </c>
    </row>
    <row r="1209" spans="1:52" ht="12.95" customHeight="1">
      <c r="A1209" s="469" t="s">
        <v>2136</v>
      </c>
      <c r="B1209" s="617"/>
      <c r="C1209" s="617"/>
      <c r="D1209" s="110">
        <v>220029075</v>
      </c>
      <c r="E1209" s="1216" t="s">
        <v>5167</v>
      </c>
      <c r="F1209" s="617"/>
      <c r="G1209" s="617"/>
      <c r="H1209" s="47" t="s">
        <v>5168</v>
      </c>
      <c r="I1209" s="47" t="s">
        <v>5169</v>
      </c>
      <c r="J1209" s="47" t="s">
        <v>5170</v>
      </c>
      <c r="K1209" s="76" t="s">
        <v>104</v>
      </c>
      <c r="L1209" s="109" t="s">
        <v>4720</v>
      </c>
      <c r="M1209" s="143"/>
      <c r="N1209" s="76" t="s">
        <v>106</v>
      </c>
      <c r="O1209" s="47" t="s">
        <v>107</v>
      </c>
      <c r="P1209" s="466" t="s">
        <v>108</v>
      </c>
      <c r="Q1209" s="469" t="s">
        <v>2156</v>
      </c>
      <c r="R1209" s="76" t="s">
        <v>110</v>
      </c>
      <c r="S1209" s="47" t="s">
        <v>107</v>
      </c>
      <c r="T1209" s="47" t="s">
        <v>122</v>
      </c>
      <c r="U1209" s="466" t="s">
        <v>112</v>
      </c>
      <c r="V1209" s="47">
        <v>60</v>
      </c>
      <c r="W1209" s="466" t="s">
        <v>113</v>
      </c>
      <c r="X1209" s="466"/>
      <c r="Y1209" s="466"/>
      <c r="Z1209" s="1056"/>
      <c r="AA1209" s="595">
        <v>0</v>
      </c>
      <c r="AB1209" s="472">
        <v>90</v>
      </c>
      <c r="AC1209" s="472">
        <v>10</v>
      </c>
      <c r="AD1209" s="1055" t="s">
        <v>129</v>
      </c>
      <c r="AE1209" s="1050" t="s">
        <v>115</v>
      </c>
      <c r="AF1209" s="1057">
        <v>20</v>
      </c>
      <c r="AG1209" s="1057">
        <v>13250</v>
      </c>
      <c r="AH1209" s="1051">
        <v>265000</v>
      </c>
      <c r="AI1209" s="1051">
        <f t="shared" si="71"/>
        <v>296800</v>
      </c>
      <c r="AJ1209" s="1052"/>
      <c r="AK1209" s="1053"/>
      <c r="AL1209" s="1053"/>
      <c r="AM1209" s="1058" t="s">
        <v>116</v>
      </c>
      <c r="AN1209" s="1058"/>
      <c r="AO1209" s="1058"/>
      <c r="AP1209" s="47"/>
      <c r="AQ1209" s="47"/>
      <c r="AR1209" s="741" t="s">
        <v>5171</v>
      </c>
      <c r="AS1209" s="47"/>
      <c r="AT1209" s="47"/>
      <c r="AU1209" s="47"/>
      <c r="AV1209" s="47"/>
      <c r="AW1209" s="47"/>
      <c r="AX1209" s="47"/>
      <c r="AY1209" s="466" t="s">
        <v>4569</v>
      </c>
      <c r="AZ1209" s="466"/>
    </row>
    <row r="1210" spans="1:52" ht="12.95" customHeight="1">
      <c r="A1210" s="466" t="s">
        <v>333</v>
      </c>
      <c r="B1210" s="617"/>
      <c r="C1210" s="617"/>
      <c r="D1210" s="1215">
        <v>210035590</v>
      </c>
      <c r="E1210" s="1216" t="s">
        <v>5172</v>
      </c>
      <c r="F1210" s="617"/>
      <c r="G1210" s="617"/>
      <c r="H1210" s="1050" t="s">
        <v>5173</v>
      </c>
      <c r="I1210" s="1050" t="s">
        <v>5174</v>
      </c>
      <c r="J1210" s="1050" t="s">
        <v>5175</v>
      </c>
      <c r="K1210" s="76" t="s">
        <v>104</v>
      </c>
      <c r="L1210" s="109" t="s">
        <v>4720</v>
      </c>
      <c r="M1210" s="143"/>
      <c r="N1210" s="76" t="s">
        <v>106</v>
      </c>
      <c r="O1210" s="1086" t="s">
        <v>107</v>
      </c>
      <c r="P1210" s="1050" t="s">
        <v>108</v>
      </c>
      <c r="Q1210" s="469" t="s">
        <v>2156</v>
      </c>
      <c r="R1210" s="1217" t="s">
        <v>110</v>
      </c>
      <c r="S1210" s="1086" t="s">
        <v>107</v>
      </c>
      <c r="T1210" s="1050" t="s">
        <v>122</v>
      </c>
      <c r="U1210" s="1050" t="s">
        <v>112</v>
      </c>
      <c r="V1210" s="1086">
        <v>60</v>
      </c>
      <c r="W1210" s="1050" t="s">
        <v>113</v>
      </c>
      <c r="X1210" s="1086"/>
      <c r="Y1210" s="1086"/>
      <c r="Z1210" s="1222"/>
      <c r="AA1210" s="595">
        <v>0</v>
      </c>
      <c r="AB1210" s="472">
        <v>90</v>
      </c>
      <c r="AC1210" s="472">
        <v>10</v>
      </c>
      <c r="AD1210" s="1055" t="s">
        <v>114</v>
      </c>
      <c r="AE1210" s="1050" t="s">
        <v>115</v>
      </c>
      <c r="AF1210" s="1057">
        <v>1</v>
      </c>
      <c r="AG1210" s="1057">
        <v>865.68</v>
      </c>
      <c r="AH1210" s="1051">
        <v>865.68</v>
      </c>
      <c r="AI1210" s="1051">
        <f t="shared" si="71"/>
        <v>969.5616</v>
      </c>
      <c r="AJ1210" s="1052"/>
      <c r="AK1210" s="1053"/>
      <c r="AL1210" s="1053"/>
      <c r="AM1210" s="1058" t="s">
        <v>116</v>
      </c>
      <c r="AN1210" s="1223"/>
      <c r="AO1210" s="1058"/>
      <c r="AP1210" s="1050"/>
      <c r="AQ1210" s="1050"/>
      <c r="AR1210" s="1082" t="s">
        <v>5176</v>
      </c>
      <c r="AS1210" s="1082"/>
      <c r="AT1210" s="47"/>
      <c r="AU1210" s="1082"/>
      <c r="AV1210" s="1082"/>
      <c r="AW1210" s="1082"/>
      <c r="AX1210" s="1082"/>
      <c r="AY1210" s="466" t="s">
        <v>4569</v>
      </c>
      <c r="AZ1210" s="1082"/>
    </row>
    <row r="1211" spans="1:52" ht="12.95" customHeight="1">
      <c r="A1211" s="1221" t="s">
        <v>980</v>
      </c>
      <c r="B1211" s="617"/>
      <c r="C1211" s="617"/>
      <c r="D1211" s="1206">
        <v>230001020</v>
      </c>
      <c r="E1211" s="1216" t="s">
        <v>5177</v>
      </c>
      <c r="F1211" s="617"/>
      <c r="G1211" s="617"/>
      <c r="H1211" s="1094" t="s">
        <v>5178</v>
      </c>
      <c r="I1211" s="1094" t="s">
        <v>5179</v>
      </c>
      <c r="J1211" s="1094" t="s">
        <v>5180</v>
      </c>
      <c r="K1211" s="1077" t="s">
        <v>104</v>
      </c>
      <c r="L1211" s="1110" t="s">
        <v>105</v>
      </c>
      <c r="M1211" s="1077"/>
      <c r="N1211" s="76" t="s">
        <v>106</v>
      </c>
      <c r="O1211" s="1078" t="s">
        <v>107</v>
      </c>
      <c r="P1211" s="1094" t="s">
        <v>108</v>
      </c>
      <c r="Q1211" s="469" t="s">
        <v>2140</v>
      </c>
      <c r="R1211" s="1077" t="s">
        <v>110</v>
      </c>
      <c r="S1211" s="1078" t="s">
        <v>107</v>
      </c>
      <c r="T1211" s="1094" t="s">
        <v>122</v>
      </c>
      <c r="U1211" s="1094" t="s">
        <v>112</v>
      </c>
      <c r="V1211" s="1078">
        <v>60</v>
      </c>
      <c r="W1211" s="1094" t="s">
        <v>113</v>
      </c>
      <c r="X1211" s="1078"/>
      <c r="Y1211" s="1078"/>
      <c r="Z1211" s="1078"/>
      <c r="AA1211" s="595">
        <v>0</v>
      </c>
      <c r="AB1211" s="472">
        <v>90</v>
      </c>
      <c r="AC1211" s="472">
        <v>10</v>
      </c>
      <c r="AD1211" s="1104" t="s">
        <v>123</v>
      </c>
      <c r="AE1211" s="1050" t="s">
        <v>115</v>
      </c>
      <c r="AF1211" s="1063">
        <v>4</v>
      </c>
      <c r="AG1211" s="1063">
        <v>49830</v>
      </c>
      <c r="AH1211" s="1051">
        <v>199320</v>
      </c>
      <c r="AI1211" s="1051">
        <f t="shared" si="71"/>
        <v>223238.40000000002</v>
      </c>
      <c r="AJ1211" s="1052"/>
      <c r="AK1211" s="1053"/>
      <c r="AL1211" s="1053"/>
      <c r="AM1211" s="1221" t="s">
        <v>116</v>
      </c>
      <c r="AN1211" s="1224"/>
      <c r="AO1211" s="1094"/>
      <c r="AP1211" s="1094"/>
      <c r="AQ1211" s="1094"/>
      <c r="AR1211" s="1094" t="s">
        <v>5181</v>
      </c>
      <c r="AS1211" s="1094"/>
      <c r="AT1211" s="1094"/>
      <c r="AU1211" s="1094"/>
      <c r="AV1211" s="1094"/>
      <c r="AW1211" s="1094"/>
      <c r="AX1211" s="1094"/>
      <c r="AY1211" s="1221" t="s">
        <v>105</v>
      </c>
      <c r="AZ1211" s="1221" t="s">
        <v>105</v>
      </c>
    </row>
    <row r="1212" spans="1:52" ht="12.95" customHeight="1">
      <c r="A1212" s="1221" t="s">
        <v>980</v>
      </c>
      <c r="B1212" s="617"/>
      <c r="C1212" s="617"/>
      <c r="D1212" s="1206">
        <v>230002336</v>
      </c>
      <c r="E1212" s="1216" t="s">
        <v>5182</v>
      </c>
      <c r="F1212" s="617"/>
      <c r="G1212" s="617"/>
      <c r="H1212" s="1094" t="s">
        <v>5178</v>
      </c>
      <c r="I1212" s="1094" t="s">
        <v>5179</v>
      </c>
      <c r="J1212" s="1094" t="s">
        <v>5180</v>
      </c>
      <c r="K1212" s="1077" t="s">
        <v>104</v>
      </c>
      <c r="L1212" s="1110" t="s">
        <v>105</v>
      </c>
      <c r="M1212" s="1077"/>
      <c r="N1212" s="76" t="s">
        <v>106</v>
      </c>
      <c r="O1212" s="1078" t="s">
        <v>107</v>
      </c>
      <c r="P1212" s="1094" t="s">
        <v>108</v>
      </c>
      <c r="Q1212" s="469" t="s">
        <v>2140</v>
      </c>
      <c r="R1212" s="1077" t="s">
        <v>110</v>
      </c>
      <c r="S1212" s="1078" t="s">
        <v>107</v>
      </c>
      <c r="T1212" s="1094" t="s">
        <v>122</v>
      </c>
      <c r="U1212" s="1094" t="s">
        <v>112</v>
      </c>
      <c r="V1212" s="1078">
        <v>60</v>
      </c>
      <c r="W1212" s="1094" t="s">
        <v>113</v>
      </c>
      <c r="X1212" s="1078"/>
      <c r="Y1212" s="1078"/>
      <c r="Z1212" s="1078"/>
      <c r="AA1212" s="595">
        <v>0</v>
      </c>
      <c r="AB1212" s="472">
        <v>90</v>
      </c>
      <c r="AC1212" s="472">
        <v>10</v>
      </c>
      <c r="AD1212" s="1104" t="s">
        <v>129</v>
      </c>
      <c r="AE1212" s="1050" t="s">
        <v>115</v>
      </c>
      <c r="AF1212" s="1063">
        <v>5</v>
      </c>
      <c r="AG1212" s="1063">
        <v>48932</v>
      </c>
      <c r="AH1212" s="1051">
        <v>244660</v>
      </c>
      <c r="AI1212" s="1051">
        <f t="shared" si="71"/>
        <v>274019.20000000001</v>
      </c>
      <c r="AJ1212" s="1052"/>
      <c r="AK1212" s="1053"/>
      <c r="AL1212" s="1053"/>
      <c r="AM1212" s="1221" t="s">
        <v>116</v>
      </c>
      <c r="AN1212" s="1224"/>
      <c r="AO1212" s="1094"/>
      <c r="AP1212" s="1094"/>
      <c r="AQ1212" s="1094"/>
      <c r="AR1212" s="1094"/>
      <c r="AS1212" s="1094"/>
      <c r="AT1212" s="1094"/>
      <c r="AU1212" s="1094"/>
      <c r="AV1212" s="1094"/>
      <c r="AW1212" s="1094"/>
      <c r="AX1212" s="1094"/>
      <c r="AY1212" s="1221" t="s">
        <v>105</v>
      </c>
      <c r="AZ1212" s="1221" t="s">
        <v>105</v>
      </c>
    </row>
    <row r="1213" spans="1:52" ht="12.95" customHeight="1">
      <c r="A1213" s="1221" t="s">
        <v>980</v>
      </c>
      <c r="B1213" s="617"/>
      <c r="C1213" s="617"/>
      <c r="D1213" s="1206">
        <v>230001411</v>
      </c>
      <c r="E1213" s="1216" t="s">
        <v>5183</v>
      </c>
      <c r="F1213" s="617"/>
      <c r="G1213" s="617"/>
      <c r="H1213" s="1094" t="s">
        <v>5184</v>
      </c>
      <c r="I1213" s="1094" t="s">
        <v>5179</v>
      </c>
      <c r="J1213" s="1094" t="s">
        <v>5185</v>
      </c>
      <c r="K1213" s="1077" t="s">
        <v>104</v>
      </c>
      <c r="L1213" s="1110" t="s">
        <v>105</v>
      </c>
      <c r="M1213" s="1077"/>
      <c r="N1213" s="76" t="s">
        <v>106</v>
      </c>
      <c r="O1213" s="1078" t="s">
        <v>107</v>
      </c>
      <c r="P1213" s="1094" t="s">
        <v>108</v>
      </c>
      <c r="Q1213" s="469" t="s">
        <v>2140</v>
      </c>
      <c r="R1213" s="1077" t="s">
        <v>110</v>
      </c>
      <c r="S1213" s="1078" t="s">
        <v>107</v>
      </c>
      <c r="T1213" s="1094" t="s">
        <v>122</v>
      </c>
      <c r="U1213" s="1094" t="s">
        <v>112</v>
      </c>
      <c r="V1213" s="1078">
        <v>60</v>
      </c>
      <c r="W1213" s="1094" t="s">
        <v>113</v>
      </c>
      <c r="X1213" s="1078"/>
      <c r="Y1213" s="1078"/>
      <c r="Z1213" s="1078"/>
      <c r="AA1213" s="595">
        <v>0</v>
      </c>
      <c r="AB1213" s="472">
        <v>90</v>
      </c>
      <c r="AC1213" s="472">
        <v>10</v>
      </c>
      <c r="AD1213" s="1104" t="s">
        <v>129</v>
      </c>
      <c r="AE1213" s="1050" t="s">
        <v>115</v>
      </c>
      <c r="AF1213" s="1063">
        <v>111</v>
      </c>
      <c r="AG1213" s="1063">
        <v>63386.67</v>
      </c>
      <c r="AH1213" s="1051">
        <v>7035920.3700000001</v>
      </c>
      <c r="AI1213" s="1051">
        <f t="shared" si="71"/>
        <v>7880230.8144000005</v>
      </c>
      <c r="AJ1213" s="1052"/>
      <c r="AK1213" s="1053"/>
      <c r="AL1213" s="1053"/>
      <c r="AM1213" s="1221" t="s">
        <v>116</v>
      </c>
      <c r="AN1213" s="1094"/>
      <c r="AO1213" s="1094"/>
      <c r="AP1213" s="1094"/>
      <c r="AQ1213" s="1094"/>
      <c r="AR1213" s="1094"/>
      <c r="AS1213" s="1094"/>
      <c r="AT1213" s="1094"/>
      <c r="AU1213" s="1094"/>
      <c r="AV1213" s="1094"/>
      <c r="AW1213" s="1094"/>
      <c r="AX1213" s="1094"/>
      <c r="AY1213" s="1221" t="s">
        <v>105</v>
      </c>
      <c r="AZ1213" s="1221" t="s">
        <v>105</v>
      </c>
    </row>
    <row r="1214" spans="1:52" ht="12.95" customHeight="1">
      <c r="A1214" s="1221" t="s">
        <v>980</v>
      </c>
      <c r="B1214" s="617"/>
      <c r="C1214" s="617"/>
      <c r="D1214" s="1206">
        <v>230001463</v>
      </c>
      <c r="E1214" s="1216" t="s">
        <v>5186</v>
      </c>
      <c r="F1214" s="617"/>
      <c r="G1214" s="617"/>
      <c r="H1214" s="1094" t="s">
        <v>5184</v>
      </c>
      <c r="I1214" s="1094" t="s">
        <v>5179</v>
      </c>
      <c r="J1214" s="1094" t="s">
        <v>5187</v>
      </c>
      <c r="K1214" s="1077" t="s">
        <v>104</v>
      </c>
      <c r="L1214" s="1110" t="s">
        <v>105</v>
      </c>
      <c r="M1214" s="1077"/>
      <c r="N1214" s="76" t="s">
        <v>106</v>
      </c>
      <c r="O1214" s="1078" t="s">
        <v>107</v>
      </c>
      <c r="P1214" s="1094" t="s">
        <v>108</v>
      </c>
      <c r="Q1214" s="469" t="s">
        <v>2140</v>
      </c>
      <c r="R1214" s="1077" t="s">
        <v>110</v>
      </c>
      <c r="S1214" s="1078" t="s">
        <v>107</v>
      </c>
      <c r="T1214" s="1094" t="s">
        <v>122</v>
      </c>
      <c r="U1214" s="1094" t="s">
        <v>112</v>
      </c>
      <c r="V1214" s="1078">
        <v>60</v>
      </c>
      <c r="W1214" s="1094" t="s">
        <v>113</v>
      </c>
      <c r="X1214" s="1078"/>
      <c r="Y1214" s="1078"/>
      <c r="Z1214" s="1078"/>
      <c r="AA1214" s="595">
        <v>0</v>
      </c>
      <c r="AB1214" s="472">
        <v>90</v>
      </c>
      <c r="AC1214" s="472">
        <v>10</v>
      </c>
      <c r="AD1214" s="1104" t="s">
        <v>129</v>
      </c>
      <c r="AE1214" s="1050" t="s">
        <v>115</v>
      </c>
      <c r="AF1214" s="1063">
        <v>6</v>
      </c>
      <c r="AG1214" s="1063">
        <v>72000</v>
      </c>
      <c r="AH1214" s="1051">
        <v>432000</v>
      </c>
      <c r="AI1214" s="1051">
        <f t="shared" si="71"/>
        <v>483840.00000000006</v>
      </c>
      <c r="AJ1214" s="1052"/>
      <c r="AK1214" s="1053"/>
      <c r="AL1214" s="1053"/>
      <c r="AM1214" s="1221" t="s">
        <v>116</v>
      </c>
      <c r="AN1214" s="1094"/>
      <c r="AO1214" s="1094"/>
      <c r="AP1214" s="1094"/>
      <c r="AQ1214" s="1094"/>
      <c r="AR1214" s="1094" t="s">
        <v>5188</v>
      </c>
      <c r="AS1214" s="1094"/>
      <c r="AT1214" s="1094"/>
      <c r="AU1214" s="1094"/>
      <c r="AV1214" s="1094"/>
      <c r="AW1214" s="1094"/>
      <c r="AX1214" s="1094"/>
      <c r="AY1214" s="1221" t="s">
        <v>105</v>
      </c>
      <c r="AZ1214" s="1221" t="s">
        <v>105</v>
      </c>
    </row>
    <row r="1215" spans="1:52" ht="12.95" customHeight="1">
      <c r="A1215" s="1221" t="s">
        <v>980</v>
      </c>
      <c r="B1215" s="617"/>
      <c r="C1215" s="617"/>
      <c r="D1215" s="1206">
        <v>230002054</v>
      </c>
      <c r="E1215" s="1216" t="s">
        <v>5189</v>
      </c>
      <c r="F1215" s="617"/>
      <c r="G1215" s="617"/>
      <c r="H1215" s="1094" t="s">
        <v>5184</v>
      </c>
      <c r="I1215" s="1094" t="s">
        <v>5179</v>
      </c>
      <c r="J1215" s="1094" t="s">
        <v>5185</v>
      </c>
      <c r="K1215" s="1077" t="s">
        <v>104</v>
      </c>
      <c r="L1215" s="1110" t="s">
        <v>105</v>
      </c>
      <c r="M1215" s="1077"/>
      <c r="N1215" s="76" t="s">
        <v>106</v>
      </c>
      <c r="O1215" s="1078" t="s">
        <v>107</v>
      </c>
      <c r="P1215" s="1094" t="s">
        <v>108</v>
      </c>
      <c r="Q1215" s="469" t="s">
        <v>2140</v>
      </c>
      <c r="R1215" s="1077" t="s">
        <v>110</v>
      </c>
      <c r="S1215" s="1078" t="s">
        <v>107</v>
      </c>
      <c r="T1215" s="1094" t="s">
        <v>122</v>
      </c>
      <c r="U1215" s="1094" t="s">
        <v>112</v>
      </c>
      <c r="V1215" s="1078">
        <v>60</v>
      </c>
      <c r="W1215" s="1094" t="s">
        <v>113</v>
      </c>
      <c r="X1215" s="1078"/>
      <c r="Y1215" s="1078"/>
      <c r="Z1215" s="1078"/>
      <c r="AA1215" s="595">
        <v>0</v>
      </c>
      <c r="AB1215" s="472">
        <v>90</v>
      </c>
      <c r="AC1215" s="472">
        <v>10</v>
      </c>
      <c r="AD1215" s="1104" t="s">
        <v>129</v>
      </c>
      <c r="AE1215" s="1050" t="s">
        <v>115</v>
      </c>
      <c r="AF1215" s="1063">
        <v>3</v>
      </c>
      <c r="AG1215" s="1063">
        <v>315728</v>
      </c>
      <c r="AH1215" s="1051">
        <v>947184</v>
      </c>
      <c r="AI1215" s="1051">
        <f t="shared" si="71"/>
        <v>1060846.0800000001</v>
      </c>
      <c r="AJ1215" s="1052"/>
      <c r="AK1215" s="1053"/>
      <c r="AL1215" s="1053"/>
      <c r="AM1215" s="1221" t="s">
        <v>116</v>
      </c>
      <c r="AN1215" s="1094"/>
      <c r="AO1215" s="1094"/>
      <c r="AP1215" s="1094"/>
      <c r="AQ1215" s="1094"/>
      <c r="AR1215" s="1094" t="s">
        <v>5190</v>
      </c>
      <c r="AS1215" s="1094"/>
      <c r="AT1215" s="1094"/>
      <c r="AU1215" s="1094"/>
      <c r="AV1215" s="1094"/>
      <c r="AW1215" s="1094"/>
      <c r="AX1215" s="1094"/>
      <c r="AY1215" s="1221" t="s">
        <v>105</v>
      </c>
      <c r="AZ1215" s="1221" t="s">
        <v>105</v>
      </c>
    </row>
    <row r="1216" spans="1:52" ht="12.95" customHeight="1">
      <c r="A1216" s="469" t="s">
        <v>5046</v>
      </c>
      <c r="B1216" s="617"/>
      <c r="C1216" s="617"/>
      <c r="D1216" s="110">
        <v>120008586</v>
      </c>
      <c r="E1216" s="1216" t="s">
        <v>5191</v>
      </c>
      <c r="F1216" s="617"/>
      <c r="G1216" s="617"/>
      <c r="H1216" s="47" t="s">
        <v>5192</v>
      </c>
      <c r="I1216" s="47" t="s">
        <v>5193</v>
      </c>
      <c r="J1216" s="47" t="s">
        <v>5194</v>
      </c>
      <c r="K1216" s="76" t="s">
        <v>104</v>
      </c>
      <c r="L1216" s="233"/>
      <c r="M1216" s="143"/>
      <c r="N1216" s="76" t="s">
        <v>106</v>
      </c>
      <c r="O1216" s="47">
        <v>230000000</v>
      </c>
      <c r="P1216" s="466" t="s">
        <v>108</v>
      </c>
      <c r="Q1216" s="469" t="s">
        <v>2156</v>
      </c>
      <c r="R1216" s="76" t="s">
        <v>110</v>
      </c>
      <c r="S1216" s="47" t="s">
        <v>107</v>
      </c>
      <c r="T1216" s="47" t="s">
        <v>122</v>
      </c>
      <c r="U1216" s="466" t="s">
        <v>112</v>
      </c>
      <c r="V1216" s="47" t="s">
        <v>3129</v>
      </c>
      <c r="W1216" s="466" t="s">
        <v>113</v>
      </c>
      <c r="X1216" s="466"/>
      <c r="Y1216" s="466"/>
      <c r="Z1216" s="1056"/>
      <c r="AA1216" s="595">
        <v>0</v>
      </c>
      <c r="AB1216" s="472">
        <v>90</v>
      </c>
      <c r="AC1216" s="472">
        <v>10</v>
      </c>
      <c r="AD1216" s="1049" t="s">
        <v>129</v>
      </c>
      <c r="AE1216" s="1050" t="s">
        <v>115</v>
      </c>
      <c r="AF1216" s="1057">
        <v>7</v>
      </c>
      <c r="AG1216" s="1057">
        <v>168000</v>
      </c>
      <c r="AH1216" s="1051">
        <v>1176000</v>
      </c>
      <c r="AI1216" s="1051">
        <f t="shared" si="71"/>
        <v>1317120.0000000002</v>
      </c>
      <c r="AJ1216" s="1052"/>
      <c r="AK1216" s="1053"/>
      <c r="AL1216" s="1053"/>
      <c r="AM1216" s="1058" t="s">
        <v>116</v>
      </c>
      <c r="AN1216" s="47"/>
      <c r="AO1216" s="1058"/>
      <c r="AP1216" s="47"/>
      <c r="AQ1216" s="47"/>
      <c r="AR1216" s="1058" t="s">
        <v>5195</v>
      </c>
      <c r="AS1216" s="47"/>
      <c r="AT1216" s="47"/>
      <c r="AU1216" s="47"/>
      <c r="AV1216" s="47"/>
      <c r="AW1216" s="47"/>
      <c r="AX1216" s="47"/>
      <c r="AY1216" s="466"/>
      <c r="AZ1216" s="466"/>
    </row>
    <row r="1217" spans="1:52" ht="12.95" customHeight="1">
      <c r="A1217" s="469" t="s">
        <v>2539</v>
      </c>
      <c r="B1217" s="617"/>
      <c r="C1217" s="617"/>
      <c r="D1217" s="110">
        <v>210036395</v>
      </c>
      <c r="E1217" s="1216" t="s">
        <v>5196</v>
      </c>
      <c r="F1217" s="617"/>
      <c r="G1217" s="617"/>
      <c r="H1217" s="47" t="s">
        <v>5197</v>
      </c>
      <c r="I1217" s="47" t="s">
        <v>5193</v>
      </c>
      <c r="J1217" s="47" t="s">
        <v>5198</v>
      </c>
      <c r="K1217" s="76" t="s">
        <v>104</v>
      </c>
      <c r="L1217" s="233"/>
      <c r="M1217" s="143"/>
      <c r="N1217" s="76" t="s">
        <v>106</v>
      </c>
      <c r="O1217" s="47">
        <v>230000000</v>
      </c>
      <c r="P1217" s="466" t="s">
        <v>108</v>
      </c>
      <c r="Q1217" s="469" t="s">
        <v>2140</v>
      </c>
      <c r="R1217" s="76" t="s">
        <v>110</v>
      </c>
      <c r="S1217" s="47" t="s">
        <v>107</v>
      </c>
      <c r="T1217" s="47" t="s">
        <v>122</v>
      </c>
      <c r="U1217" s="466" t="s">
        <v>112</v>
      </c>
      <c r="V1217" s="47">
        <v>60</v>
      </c>
      <c r="W1217" s="466" t="s">
        <v>113</v>
      </c>
      <c r="X1217" s="466"/>
      <c r="Y1217" s="466"/>
      <c r="Z1217" s="1056"/>
      <c r="AA1217" s="595">
        <v>0</v>
      </c>
      <c r="AB1217" s="472">
        <v>90</v>
      </c>
      <c r="AC1217" s="472">
        <v>10</v>
      </c>
      <c r="AD1217" s="1049" t="s">
        <v>129</v>
      </c>
      <c r="AE1217" s="1050" t="s">
        <v>115</v>
      </c>
      <c r="AF1217" s="1057">
        <v>3</v>
      </c>
      <c r="AG1217" s="1057">
        <v>112548.48</v>
      </c>
      <c r="AH1217" s="1051">
        <v>337645.44</v>
      </c>
      <c r="AI1217" s="1051">
        <f t="shared" si="71"/>
        <v>378162.89280000003</v>
      </c>
      <c r="AJ1217" s="1052"/>
      <c r="AK1217" s="1053"/>
      <c r="AL1217" s="1053"/>
      <c r="AM1217" s="1058" t="s">
        <v>116</v>
      </c>
      <c r="AN1217" s="47"/>
      <c r="AO1217" s="1058"/>
      <c r="AP1217" s="47"/>
      <c r="AQ1217" s="47"/>
      <c r="AR1217" s="1058" t="s">
        <v>5199</v>
      </c>
      <c r="AS1217" s="47"/>
      <c r="AT1217" s="47"/>
      <c r="AU1217" s="47"/>
      <c r="AV1217" s="47"/>
      <c r="AW1217" s="47"/>
      <c r="AX1217" s="47"/>
      <c r="AY1217" s="466"/>
      <c r="AZ1217" s="466"/>
    </row>
    <row r="1218" spans="1:52" ht="12.95" customHeight="1">
      <c r="A1218" s="469" t="s">
        <v>5046</v>
      </c>
      <c r="B1218" s="617"/>
      <c r="C1218" s="617"/>
      <c r="D1218" s="110">
        <v>120009760</v>
      </c>
      <c r="E1218" s="1216" t="s">
        <v>5200</v>
      </c>
      <c r="F1218" s="617"/>
      <c r="G1218" s="617"/>
      <c r="H1218" s="47" t="s">
        <v>5201</v>
      </c>
      <c r="I1218" s="47" t="s">
        <v>5202</v>
      </c>
      <c r="J1218" s="47" t="s">
        <v>5203</v>
      </c>
      <c r="K1218" s="76" t="s">
        <v>104</v>
      </c>
      <c r="L1218" s="233"/>
      <c r="M1218" s="143"/>
      <c r="N1218" s="76" t="s">
        <v>106</v>
      </c>
      <c r="O1218" s="47">
        <v>230000000</v>
      </c>
      <c r="P1218" s="466" t="s">
        <v>108</v>
      </c>
      <c r="Q1218" s="469" t="s">
        <v>2140</v>
      </c>
      <c r="R1218" s="76" t="s">
        <v>110</v>
      </c>
      <c r="S1218" s="47" t="s">
        <v>107</v>
      </c>
      <c r="T1218" s="47" t="s">
        <v>122</v>
      </c>
      <c r="U1218" s="466" t="s">
        <v>112</v>
      </c>
      <c r="V1218" s="47" t="s">
        <v>3253</v>
      </c>
      <c r="W1218" s="466" t="s">
        <v>113</v>
      </c>
      <c r="X1218" s="466"/>
      <c r="Y1218" s="466"/>
      <c r="Z1218" s="1056"/>
      <c r="AA1218" s="595">
        <v>0</v>
      </c>
      <c r="AB1218" s="472">
        <v>90</v>
      </c>
      <c r="AC1218" s="472">
        <v>10</v>
      </c>
      <c r="AD1218" s="1049" t="s">
        <v>129</v>
      </c>
      <c r="AE1218" s="1050" t="s">
        <v>115</v>
      </c>
      <c r="AF1218" s="1057">
        <v>24</v>
      </c>
      <c r="AG1218" s="1057">
        <v>39875.85</v>
      </c>
      <c r="AH1218" s="1051">
        <v>957020.39999999991</v>
      </c>
      <c r="AI1218" s="1051">
        <f t="shared" si="71"/>
        <v>1071862.848</v>
      </c>
      <c r="AJ1218" s="1052"/>
      <c r="AK1218" s="1053"/>
      <c r="AL1218" s="1053"/>
      <c r="AM1218" s="1058" t="s">
        <v>116</v>
      </c>
      <c r="AN1218" s="47"/>
      <c r="AO1218" s="1058"/>
      <c r="AP1218" s="47"/>
      <c r="AQ1218" s="47"/>
      <c r="AR1218" s="1058" t="s">
        <v>5204</v>
      </c>
      <c r="AS1218" s="47"/>
      <c r="AT1218" s="47"/>
      <c r="AU1218" s="47"/>
      <c r="AV1218" s="47"/>
      <c r="AW1218" s="47"/>
      <c r="AX1218" s="47"/>
      <c r="AY1218" s="466"/>
      <c r="AZ1218" s="466"/>
    </row>
    <row r="1219" spans="1:52" ht="12.95" customHeight="1">
      <c r="A1219" s="466" t="s">
        <v>2152</v>
      </c>
      <c r="B1219" s="617"/>
      <c r="C1219" s="617"/>
      <c r="D1219" s="1215">
        <v>210013865</v>
      </c>
      <c r="E1219" s="1216" t="s">
        <v>5205</v>
      </c>
      <c r="F1219" s="617"/>
      <c r="G1219" s="617"/>
      <c r="H1219" s="1050" t="s">
        <v>5206</v>
      </c>
      <c r="I1219" s="1050" t="s">
        <v>5207</v>
      </c>
      <c r="J1219" s="1050" t="s">
        <v>5208</v>
      </c>
      <c r="K1219" s="76" t="s">
        <v>104</v>
      </c>
      <c r="L1219" s="109" t="s">
        <v>4720</v>
      </c>
      <c r="M1219" s="143"/>
      <c r="N1219" s="76" t="s">
        <v>106</v>
      </c>
      <c r="O1219" s="1086" t="s">
        <v>107</v>
      </c>
      <c r="P1219" s="1050" t="s">
        <v>108</v>
      </c>
      <c r="Q1219" s="469" t="s">
        <v>2156</v>
      </c>
      <c r="R1219" s="1217" t="s">
        <v>110</v>
      </c>
      <c r="S1219" s="1086" t="s">
        <v>107</v>
      </c>
      <c r="T1219" s="1050" t="s">
        <v>122</v>
      </c>
      <c r="U1219" s="1050" t="s">
        <v>112</v>
      </c>
      <c r="V1219" s="1086">
        <v>60</v>
      </c>
      <c r="W1219" s="1050" t="s">
        <v>113</v>
      </c>
      <c r="X1219" s="1086"/>
      <c r="Y1219" s="1086"/>
      <c r="Z1219" s="1086"/>
      <c r="AA1219" s="595">
        <v>0</v>
      </c>
      <c r="AB1219" s="472">
        <v>90</v>
      </c>
      <c r="AC1219" s="472">
        <v>10</v>
      </c>
      <c r="AD1219" s="1218" t="s">
        <v>129</v>
      </c>
      <c r="AE1219" s="1050" t="s">
        <v>115</v>
      </c>
      <c r="AF1219" s="1057">
        <v>2</v>
      </c>
      <c r="AG1219" s="1057">
        <v>1093.6500000000001</v>
      </c>
      <c r="AH1219" s="1051">
        <v>2187.3000000000002</v>
      </c>
      <c r="AI1219" s="1051">
        <f t="shared" si="71"/>
        <v>2449.7760000000003</v>
      </c>
      <c r="AJ1219" s="1052"/>
      <c r="AK1219" s="1053"/>
      <c r="AL1219" s="1053"/>
      <c r="AM1219" s="1058" t="s">
        <v>116</v>
      </c>
      <c r="AN1219" s="1050"/>
      <c r="AO1219" s="1050"/>
      <c r="AP1219" s="1050"/>
      <c r="AQ1219" s="1050"/>
      <c r="AR1219" s="1082" t="s">
        <v>5209</v>
      </c>
      <c r="AS1219" s="1082"/>
      <c r="AT1219" s="47"/>
      <c r="AU1219" s="1082"/>
      <c r="AV1219" s="1082"/>
      <c r="AW1219" s="1082"/>
      <c r="AX1219" s="1082"/>
      <c r="AY1219" s="466" t="s">
        <v>4569</v>
      </c>
      <c r="AZ1219" s="1082"/>
    </row>
    <row r="1220" spans="1:52" ht="12.95" customHeight="1">
      <c r="A1220" s="466" t="s">
        <v>2152</v>
      </c>
      <c r="B1220" s="617"/>
      <c r="C1220" s="617"/>
      <c r="D1220" s="1215">
        <v>210030134</v>
      </c>
      <c r="E1220" s="1216" t="s">
        <v>5210</v>
      </c>
      <c r="F1220" s="617"/>
      <c r="G1220" s="617"/>
      <c r="H1220" s="1050" t="s">
        <v>5211</v>
      </c>
      <c r="I1220" s="1050" t="s">
        <v>5212</v>
      </c>
      <c r="J1220" s="1050" t="s">
        <v>5213</v>
      </c>
      <c r="K1220" s="76" t="s">
        <v>104</v>
      </c>
      <c r="L1220" s="109" t="s">
        <v>4720</v>
      </c>
      <c r="M1220" s="143"/>
      <c r="N1220" s="76" t="s">
        <v>106</v>
      </c>
      <c r="O1220" s="1086" t="s">
        <v>107</v>
      </c>
      <c r="P1220" s="1050" t="s">
        <v>108</v>
      </c>
      <c r="Q1220" s="469" t="s">
        <v>2156</v>
      </c>
      <c r="R1220" s="1217" t="s">
        <v>110</v>
      </c>
      <c r="S1220" s="1086" t="s">
        <v>107</v>
      </c>
      <c r="T1220" s="1050" t="s">
        <v>122</v>
      </c>
      <c r="U1220" s="1050" t="s">
        <v>112</v>
      </c>
      <c r="V1220" s="1086">
        <v>60</v>
      </c>
      <c r="W1220" s="1050" t="s">
        <v>113</v>
      </c>
      <c r="X1220" s="1086"/>
      <c r="Y1220" s="1086"/>
      <c r="Z1220" s="1086"/>
      <c r="AA1220" s="595">
        <v>0</v>
      </c>
      <c r="AB1220" s="472">
        <v>90</v>
      </c>
      <c r="AC1220" s="472">
        <v>10</v>
      </c>
      <c r="AD1220" s="1218" t="s">
        <v>140</v>
      </c>
      <c r="AE1220" s="1050" t="s">
        <v>115</v>
      </c>
      <c r="AF1220" s="1057">
        <v>6</v>
      </c>
      <c r="AG1220" s="1057">
        <v>3951.82</v>
      </c>
      <c r="AH1220" s="1051">
        <v>23710.920000000002</v>
      </c>
      <c r="AI1220" s="1051">
        <f t="shared" si="71"/>
        <v>26556.230400000004</v>
      </c>
      <c r="AJ1220" s="1052"/>
      <c r="AK1220" s="1053"/>
      <c r="AL1220" s="1053"/>
      <c r="AM1220" s="1058" t="s">
        <v>116</v>
      </c>
      <c r="AN1220" s="1050"/>
      <c r="AO1220" s="1050"/>
      <c r="AP1220" s="1050"/>
      <c r="AQ1220" s="1050"/>
      <c r="AR1220" s="1082" t="s">
        <v>5214</v>
      </c>
      <c r="AS1220" s="1082"/>
      <c r="AT1220" s="47"/>
      <c r="AU1220" s="1082"/>
      <c r="AV1220" s="1082"/>
      <c r="AW1220" s="1082"/>
      <c r="AX1220" s="1082"/>
      <c r="AY1220" s="466" t="s">
        <v>4569</v>
      </c>
      <c r="AZ1220" s="1082"/>
    </row>
    <row r="1221" spans="1:52" ht="12.95" customHeight="1">
      <c r="A1221" s="466" t="s">
        <v>2152</v>
      </c>
      <c r="B1221" s="617"/>
      <c r="C1221" s="617"/>
      <c r="D1221" s="1215">
        <v>270002264</v>
      </c>
      <c r="E1221" s="1216" t="s">
        <v>5215</v>
      </c>
      <c r="F1221" s="617"/>
      <c r="G1221" s="617"/>
      <c r="H1221" s="1050" t="s">
        <v>5211</v>
      </c>
      <c r="I1221" s="1050" t="s">
        <v>5212</v>
      </c>
      <c r="J1221" s="1050" t="s">
        <v>5213</v>
      </c>
      <c r="K1221" s="76" t="s">
        <v>104</v>
      </c>
      <c r="L1221" s="109" t="s">
        <v>4720</v>
      </c>
      <c r="M1221" s="143"/>
      <c r="N1221" s="76" t="s">
        <v>106</v>
      </c>
      <c r="O1221" s="1086" t="s">
        <v>107</v>
      </c>
      <c r="P1221" s="1050" t="s">
        <v>108</v>
      </c>
      <c r="Q1221" s="469" t="s">
        <v>2156</v>
      </c>
      <c r="R1221" s="1217" t="s">
        <v>110</v>
      </c>
      <c r="S1221" s="1086" t="s">
        <v>107</v>
      </c>
      <c r="T1221" s="1050" t="s">
        <v>122</v>
      </c>
      <c r="U1221" s="1050" t="s">
        <v>112</v>
      </c>
      <c r="V1221" s="1086">
        <v>60</v>
      </c>
      <c r="W1221" s="1050" t="s">
        <v>113</v>
      </c>
      <c r="X1221" s="1086"/>
      <c r="Y1221" s="1086"/>
      <c r="Z1221" s="1086"/>
      <c r="AA1221" s="595">
        <v>0</v>
      </c>
      <c r="AB1221" s="472">
        <v>90</v>
      </c>
      <c r="AC1221" s="472">
        <v>10</v>
      </c>
      <c r="AD1221" s="1055" t="s">
        <v>114</v>
      </c>
      <c r="AE1221" s="1050" t="s">
        <v>115</v>
      </c>
      <c r="AF1221" s="1057">
        <v>167</v>
      </c>
      <c r="AG1221" s="1057">
        <v>3496.55</v>
      </c>
      <c r="AH1221" s="1051">
        <v>583923.85</v>
      </c>
      <c r="AI1221" s="1051">
        <f t="shared" si="71"/>
        <v>653994.71200000006</v>
      </c>
      <c r="AJ1221" s="1052"/>
      <c r="AK1221" s="1053"/>
      <c r="AL1221" s="1053"/>
      <c r="AM1221" s="1058" t="s">
        <v>116</v>
      </c>
      <c r="AN1221" s="1050"/>
      <c r="AO1221" s="1050"/>
      <c r="AP1221" s="1050"/>
      <c r="AQ1221" s="1050"/>
      <c r="AR1221" s="1082" t="s">
        <v>5216</v>
      </c>
      <c r="AS1221" s="1082"/>
      <c r="AT1221" s="47"/>
      <c r="AU1221" s="1082"/>
      <c r="AV1221" s="1082"/>
      <c r="AW1221" s="1082"/>
      <c r="AX1221" s="1082"/>
      <c r="AY1221" s="466" t="s">
        <v>4569</v>
      </c>
      <c r="AZ1221" s="1082"/>
    </row>
    <row r="1222" spans="1:52" ht="12.95" customHeight="1">
      <c r="A1222" s="466" t="s">
        <v>2152</v>
      </c>
      <c r="B1222" s="617"/>
      <c r="C1222" s="617"/>
      <c r="D1222" s="1215">
        <v>210012773</v>
      </c>
      <c r="E1222" s="1216" t="s">
        <v>5217</v>
      </c>
      <c r="F1222" s="617"/>
      <c r="G1222" s="617"/>
      <c r="H1222" s="1050" t="s">
        <v>5218</v>
      </c>
      <c r="I1222" s="1050" t="s">
        <v>5219</v>
      </c>
      <c r="J1222" s="1050" t="s">
        <v>5220</v>
      </c>
      <c r="K1222" s="76" t="s">
        <v>104</v>
      </c>
      <c r="L1222" s="109" t="s">
        <v>4720</v>
      </c>
      <c r="M1222" s="143"/>
      <c r="N1222" s="76" t="s">
        <v>106</v>
      </c>
      <c r="O1222" s="1086" t="s">
        <v>107</v>
      </c>
      <c r="P1222" s="1050" t="s">
        <v>108</v>
      </c>
      <c r="Q1222" s="469" t="s">
        <v>2156</v>
      </c>
      <c r="R1222" s="1217" t="s">
        <v>110</v>
      </c>
      <c r="S1222" s="1086" t="s">
        <v>107</v>
      </c>
      <c r="T1222" s="1050" t="s">
        <v>122</v>
      </c>
      <c r="U1222" s="1050" t="s">
        <v>112</v>
      </c>
      <c r="V1222" s="1086">
        <v>60</v>
      </c>
      <c r="W1222" s="1050" t="s">
        <v>113</v>
      </c>
      <c r="X1222" s="1086"/>
      <c r="Y1222" s="1086"/>
      <c r="Z1222" s="1086"/>
      <c r="AA1222" s="595">
        <v>0</v>
      </c>
      <c r="AB1222" s="472">
        <v>90</v>
      </c>
      <c r="AC1222" s="472">
        <v>10</v>
      </c>
      <c r="AD1222" s="1218" t="s">
        <v>129</v>
      </c>
      <c r="AE1222" s="1050" t="s">
        <v>115</v>
      </c>
      <c r="AF1222" s="1057">
        <v>2</v>
      </c>
      <c r="AG1222" s="1057">
        <v>5655</v>
      </c>
      <c r="AH1222" s="1051">
        <v>11310</v>
      </c>
      <c r="AI1222" s="1051">
        <f t="shared" si="71"/>
        <v>12667.2</v>
      </c>
      <c r="AJ1222" s="1052"/>
      <c r="AK1222" s="1053"/>
      <c r="AL1222" s="1053"/>
      <c r="AM1222" s="1058" t="s">
        <v>116</v>
      </c>
      <c r="AN1222" s="1050"/>
      <c r="AO1222" s="1050"/>
      <c r="AP1222" s="1050"/>
      <c r="AQ1222" s="1050"/>
      <c r="AR1222" s="1082" t="s">
        <v>5221</v>
      </c>
      <c r="AS1222" s="1082"/>
      <c r="AT1222" s="47"/>
      <c r="AU1222" s="1082"/>
      <c r="AV1222" s="1082"/>
      <c r="AW1222" s="1082"/>
      <c r="AX1222" s="1082"/>
      <c r="AY1222" s="466" t="s">
        <v>4569</v>
      </c>
      <c r="AZ1222" s="1082"/>
    </row>
    <row r="1223" spans="1:52" ht="12.95" customHeight="1">
      <c r="A1223" s="466" t="s">
        <v>2152</v>
      </c>
      <c r="B1223" s="617"/>
      <c r="C1223" s="617"/>
      <c r="D1223" s="1215">
        <v>210012783</v>
      </c>
      <c r="E1223" s="1216" t="s">
        <v>5222</v>
      </c>
      <c r="F1223" s="617"/>
      <c r="G1223" s="617"/>
      <c r="H1223" s="1050" t="s">
        <v>5218</v>
      </c>
      <c r="I1223" s="1050" t="s">
        <v>5219</v>
      </c>
      <c r="J1223" s="1050" t="s">
        <v>5220</v>
      </c>
      <c r="K1223" s="76" t="s">
        <v>104</v>
      </c>
      <c r="L1223" s="109" t="s">
        <v>4720</v>
      </c>
      <c r="M1223" s="143"/>
      <c r="N1223" s="76" t="s">
        <v>106</v>
      </c>
      <c r="O1223" s="1086" t="s">
        <v>107</v>
      </c>
      <c r="P1223" s="1050" t="s">
        <v>108</v>
      </c>
      <c r="Q1223" s="469" t="s">
        <v>2156</v>
      </c>
      <c r="R1223" s="1217" t="s">
        <v>110</v>
      </c>
      <c r="S1223" s="1086" t="s">
        <v>107</v>
      </c>
      <c r="T1223" s="1050" t="s">
        <v>122</v>
      </c>
      <c r="U1223" s="1050" t="s">
        <v>112</v>
      </c>
      <c r="V1223" s="1086">
        <v>60</v>
      </c>
      <c r="W1223" s="1050" t="s">
        <v>113</v>
      </c>
      <c r="X1223" s="1086"/>
      <c r="Y1223" s="1086"/>
      <c r="Z1223" s="1086"/>
      <c r="AA1223" s="595">
        <v>0</v>
      </c>
      <c r="AB1223" s="472">
        <v>90</v>
      </c>
      <c r="AC1223" s="472">
        <v>10</v>
      </c>
      <c r="AD1223" s="1218" t="s">
        <v>129</v>
      </c>
      <c r="AE1223" s="1050" t="s">
        <v>115</v>
      </c>
      <c r="AF1223" s="1057">
        <v>19</v>
      </c>
      <c r="AG1223" s="1057">
        <v>4189.5</v>
      </c>
      <c r="AH1223" s="1051">
        <v>79600.5</v>
      </c>
      <c r="AI1223" s="1051">
        <f t="shared" si="71"/>
        <v>89152.560000000012</v>
      </c>
      <c r="AJ1223" s="1052"/>
      <c r="AK1223" s="1053"/>
      <c r="AL1223" s="1053"/>
      <c r="AM1223" s="1058" t="s">
        <v>116</v>
      </c>
      <c r="AN1223" s="1050"/>
      <c r="AO1223" s="1050"/>
      <c r="AP1223" s="1050"/>
      <c r="AQ1223" s="1050"/>
      <c r="AR1223" s="1082" t="s">
        <v>5223</v>
      </c>
      <c r="AS1223" s="1082"/>
      <c r="AT1223" s="47"/>
      <c r="AU1223" s="1082"/>
      <c r="AV1223" s="1082"/>
      <c r="AW1223" s="1082"/>
      <c r="AX1223" s="1082"/>
      <c r="AY1223" s="466" t="s">
        <v>4569</v>
      </c>
      <c r="AZ1223" s="1082"/>
    </row>
    <row r="1224" spans="1:52" ht="12.95" customHeight="1">
      <c r="A1224" s="466" t="s">
        <v>2152</v>
      </c>
      <c r="B1224" s="617"/>
      <c r="C1224" s="617"/>
      <c r="D1224" s="1215">
        <v>210012774</v>
      </c>
      <c r="E1224" s="1216" t="s">
        <v>5224</v>
      </c>
      <c r="F1224" s="617"/>
      <c r="G1224" s="617"/>
      <c r="H1224" s="1050" t="s">
        <v>5218</v>
      </c>
      <c r="I1224" s="1050" t="s">
        <v>5219</v>
      </c>
      <c r="J1224" s="1050" t="s">
        <v>5220</v>
      </c>
      <c r="K1224" s="76" t="s">
        <v>104</v>
      </c>
      <c r="L1224" s="109" t="s">
        <v>4720</v>
      </c>
      <c r="M1224" s="143"/>
      <c r="N1224" s="76" t="s">
        <v>106</v>
      </c>
      <c r="O1224" s="1086" t="s">
        <v>107</v>
      </c>
      <c r="P1224" s="1050" t="s">
        <v>108</v>
      </c>
      <c r="Q1224" s="469" t="s">
        <v>2156</v>
      </c>
      <c r="R1224" s="1217" t="s">
        <v>110</v>
      </c>
      <c r="S1224" s="1086" t="s">
        <v>107</v>
      </c>
      <c r="T1224" s="1050" t="s">
        <v>122</v>
      </c>
      <c r="U1224" s="1050" t="s">
        <v>112</v>
      </c>
      <c r="V1224" s="1086">
        <v>60</v>
      </c>
      <c r="W1224" s="1050" t="s">
        <v>113</v>
      </c>
      <c r="X1224" s="1086"/>
      <c r="Y1224" s="1086"/>
      <c r="Z1224" s="1086"/>
      <c r="AA1224" s="595">
        <v>0</v>
      </c>
      <c r="AB1224" s="472">
        <v>90</v>
      </c>
      <c r="AC1224" s="472">
        <v>10</v>
      </c>
      <c r="AD1224" s="1218" t="s">
        <v>129</v>
      </c>
      <c r="AE1224" s="1050" t="s">
        <v>115</v>
      </c>
      <c r="AF1224" s="1057">
        <v>4</v>
      </c>
      <c r="AG1224" s="1057">
        <v>7698.22</v>
      </c>
      <c r="AH1224" s="1051">
        <v>30792.880000000001</v>
      </c>
      <c r="AI1224" s="1051">
        <f t="shared" si="71"/>
        <v>34488.025600000001</v>
      </c>
      <c r="AJ1224" s="1052"/>
      <c r="AK1224" s="1053"/>
      <c r="AL1224" s="1053"/>
      <c r="AM1224" s="1058" t="s">
        <v>116</v>
      </c>
      <c r="AN1224" s="1050"/>
      <c r="AO1224" s="1050"/>
      <c r="AP1224" s="1050"/>
      <c r="AQ1224" s="1050"/>
      <c r="AR1224" s="1082" t="s">
        <v>5225</v>
      </c>
      <c r="AS1224" s="1082"/>
      <c r="AT1224" s="47"/>
      <c r="AU1224" s="1082"/>
      <c r="AV1224" s="1082"/>
      <c r="AW1224" s="1082"/>
      <c r="AX1224" s="1082"/>
      <c r="AY1224" s="466" t="s">
        <v>4569</v>
      </c>
      <c r="AZ1224" s="1082"/>
    </row>
    <row r="1225" spans="1:52" ht="12.95" customHeight="1">
      <c r="A1225" s="1179" t="s">
        <v>350</v>
      </c>
      <c r="B1225" s="617"/>
      <c r="C1225" s="617"/>
      <c r="D1225" s="1206">
        <v>220034727</v>
      </c>
      <c r="E1225" s="1216" t="s">
        <v>5226</v>
      </c>
      <c r="F1225" s="617"/>
      <c r="G1225" s="617"/>
      <c r="H1225" s="1094" t="s">
        <v>5227</v>
      </c>
      <c r="I1225" s="1094" t="s">
        <v>5228</v>
      </c>
      <c r="J1225" s="1094" t="s">
        <v>2695</v>
      </c>
      <c r="K1225" s="1077" t="s">
        <v>104</v>
      </c>
      <c r="L1225" s="1110" t="s">
        <v>105</v>
      </c>
      <c r="M1225" s="1077"/>
      <c r="N1225" s="76" t="s">
        <v>106</v>
      </c>
      <c r="O1225" s="1078" t="s">
        <v>107</v>
      </c>
      <c r="P1225" s="1094" t="s">
        <v>108</v>
      </c>
      <c r="Q1225" s="1078" t="s">
        <v>2156</v>
      </c>
      <c r="R1225" s="1077" t="s">
        <v>110</v>
      </c>
      <c r="S1225" s="1078" t="s">
        <v>107</v>
      </c>
      <c r="T1225" s="1094" t="s">
        <v>122</v>
      </c>
      <c r="U1225" s="1094" t="s">
        <v>112</v>
      </c>
      <c r="V1225" s="1078">
        <v>60</v>
      </c>
      <c r="W1225" s="1094" t="s">
        <v>113</v>
      </c>
      <c r="X1225" s="1207"/>
      <c r="Y1225" s="1207"/>
      <c r="Z1225" s="1207"/>
      <c r="AA1225" s="595">
        <v>0</v>
      </c>
      <c r="AB1225" s="472">
        <v>90</v>
      </c>
      <c r="AC1225" s="472">
        <v>10</v>
      </c>
      <c r="AD1225" s="1209" t="s">
        <v>129</v>
      </c>
      <c r="AE1225" s="1091" t="s">
        <v>115</v>
      </c>
      <c r="AF1225" s="1063">
        <v>10</v>
      </c>
      <c r="AG1225" s="1063">
        <v>26880</v>
      </c>
      <c r="AH1225" s="1051">
        <v>268800</v>
      </c>
      <c r="AI1225" s="1051">
        <f t="shared" si="71"/>
        <v>301056</v>
      </c>
      <c r="AJ1225" s="1052"/>
      <c r="AK1225" s="1053"/>
      <c r="AL1225" s="1053"/>
      <c r="AM1225" s="1179" t="s">
        <v>116</v>
      </c>
      <c r="AN1225" s="1091"/>
      <c r="AO1225" s="1091"/>
      <c r="AP1225" s="1091"/>
      <c r="AQ1225" s="1091"/>
      <c r="AR1225" s="1091" t="s">
        <v>5229</v>
      </c>
      <c r="AS1225" s="1091"/>
      <c r="AT1225" s="1091"/>
      <c r="AU1225" s="1091"/>
      <c r="AV1225" s="1091"/>
      <c r="AW1225" s="1091"/>
      <c r="AX1225" s="1091"/>
      <c r="AY1225" s="1179" t="s">
        <v>105</v>
      </c>
      <c r="AZ1225" s="1179" t="s">
        <v>105</v>
      </c>
    </row>
    <row r="1226" spans="1:52" ht="12.95" customHeight="1">
      <c r="A1226" s="1219" t="s">
        <v>350</v>
      </c>
      <c r="B1226" s="617"/>
      <c r="C1226" s="617"/>
      <c r="D1226" s="110">
        <v>220035761</v>
      </c>
      <c r="E1226" s="1216" t="s">
        <v>5230</v>
      </c>
      <c r="F1226" s="617"/>
      <c r="G1226" s="617"/>
      <c r="H1226" s="327" t="s">
        <v>5231</v>
      </c>
      <c r="I1226" s="327" t="s">
        <v>5228</v>
      </c>
      <c r="J1226" s="327" t="s">
        <v>5232</v>
      </c>
      <c r="K1226" s="547" t="s">
        <v>104</v>
      </c>
      <c r="L1226" s="576" t="s">
        <v>105</v>
      </c>
      <c r="M1226" s="327" t="s">
        <v>121</v>
      </c>
      <c r="N1226" s="576" t="s">
        <v>83</v>
      </c>
      <c r="O1226" s="576" t="s">
        <v>107</v>
      </c>
      <c r="P1226" s="327" t="s">
        <v>108</v>
      </c>
      <c r="Q1226" s="576" t="s">
        <v>2156</v>
      </c>
      <c r="R1226" s="547" t="s">
        <v>110</v>
      </c>
      <c r="S1226" s="576" t="s">
        <v>107</v>
      </c>
      <c r="T1226" s="327" t="s">
        <v>122</v>
      </c>
      <c r="U1226" s="327" t="s">
        <v>112</v>
      </c>
      <c r="V1226" s="731">
        <v>60</v>
      </c>
      <c r="W1226" s="327" t="s">
        <v>113</v>
      </c>
      <c r="X1226" s="576"/>
      <c r="Y1226" s="576"/>
      <c r="Z1226" s="576"/>
      <c r="AA1226" s="547">
        <v>30</v>
      </c>
      <c r="AB1226" s="547">
        <v>60</v>
      </c>
      <c r="AC1226" s="547">
        <v>10</v>
      </c>
      <c r="AD1226" s="1220" t="s">
        <v>129</v>
      </c>
      <c r="AE1226" s="327" t="s">
        <v>115</v>
      </c>
      <c r="AF1226" s="598">
        <v>2</v>
      </c>
      <c r="AG1226" s="598">
        <v>1168010</v>
      </c>
      <c r="AH1226" s="1051">
        <v>2336020</v>
      </c>
      <c r="AI1226" s="1051">
        <f t="shared" si="71"/>
        <v>2616342.4000000004</v>
      </c>
      <c r="AJ1226" s="1052"/>
      <c r="AK1226" s="1053"/>
      <c r="AL1226" s="1053"/>
      <c r="AM1226" s="1219" t="s">
        <v>116</v>
      </c>
      <c r="AN1226" s="1225"/>
      <c r="AO1226" s="327"/>
      <c r="AP1226" s="327"/>
      <c r="AQ1226" s="327"/>
      <c r="AR1226" s="327" t="s">
        <v>5233</v>
      </c>
      <c r="AS1226" s="327"/>
      <c r="AT1226" s="327"/>
      <c r="AU1226" s="327"/>
      <c r="AV1226" s="327"/>
      <c r="AW1226" s="327"/>
      <c r="AX1226" s="327"/>
      <c r="AY1226" s="1219" t="s">
        <v>105</v>
      </c>
      <c r="AZ1226" s="1219" t="s">
        <v>105</v>
      </c>
    </row>
    <row r="1227" spans="1:52" ht="12.95" customHeight="1">
      <c r="A1227" s="1179" t="s">
        <v>350</v>
      </c>
      <c r="B1227" s="617"/>
      <c r="C1227" s="617"/>
      <c r="D1227" s="1206">
        <v>220035746</v>
      </c>
      <c r="E1227" s="1216" t="s">
        <v>5234</v>
      </c>
      <c r="F1227" s="617"/>
      <c r="G1227" s="617"/>
      <c r="H1227" s="1094" t="s">
        <v>5235</v>
      </c>
      <c r="I1227" s="1094" t="s">
        <v>5236</v>
      </c>
      <c r="J1227" s="1094" t="s">
        <v>5237</v>
      </c>
      <c r="K1227" s="1077" t="s">
        <v>104</v>
      </c>
      <c r="L1227" s="1110" t="s">
        <v>105</v>
      </c>
      <c r="M1227" s="1077"/>
      <c r="N1227" s="76" t="s">
        <v>106</v>
      </c>
      <c r="O1227" s="1078" t="s">
        <v>107</v>
      </c>
      <c r="P1227" s="1094" t="s">
        <v>108</v>
      </c>
      <c r="Q1227" s="1078" t="s">
        <v>2156</v>
      </c>
      <c r="R1227" s="1077" t="s">
        <v>110</v>
      </c>
      <c r="S1227" s="1078" t="s">
        <v>107</v>
      </c>
      <c r="T1227" s="1094" t="s">
        <v>122</v>
      </c>
      <c r="U1227" s="1094" t="s">
        <v>112</v>
      </c>
      <c r="V1227" s="1078">
        <v>60</v>
      </c>
      <c r="W1227" s="1094" t="s">
        <v>113</v>
      </c>
      <c r="X1227" s="1207"/>
      <c r="Y1227" s="1207"/>
      <c r="Z1227" s="1207"/>
      <c r="AA1227" s="595">
        <v>0</v>
      </c>
      <c r="AB1227" s="472">
        <v>90</v>
      </c>
      <c r="AC1227" s="472">
        <v>10</v>
      </c>
      <c r="AD1227" s="1209" t="s">
        <v>129</v>
      </c>
      <c r="AE1227" s="1091" t="s">
        <v>115</v>
      </c>
      <c r="AF1227" s="1063">
        <v>10</v>
      </c>
      <c r="AG1227" s="1063">
        <v>630000</v>
      </c>
      <c r="AH1227" s="1051">
        <v>6300000</v>
      </c>
      <c r="AI1227" s="1051">
        <f t="shared" si="71"/>
        <v>7056000.0000000009</v>
      </c>
      <c r="AJ1227" s="1052"/>
      <c r="AK1227" s="1053"/>
      <c r="AL1227" s="1053"/>
      <c r="AM1227" s="1179" t="s">
        <v>116</v>
      </c>
      <c r="AN1227" s="1091"/>
      <c r="AO1227" s="1091"/>
      <c r="AP1227" s="1091"/>
      <c r="AQ1227" s="1091"/>
      <c r="AR1227" s="1091" t="s">
        <v>5238</v>
      </c>
      <c r="AS1227" s="1091"/>
      <c r="AT1227" s="1091"/>
      <c r="AU1227" s="1091"/>
      <c r="AV1227" s="1091"/>
      <c r="AW1227" s="1091"/>
      <c r="AX1227" s="1091"/>
      <c r="AY1227" s="1179" t="s">
        <v>105</v>
      </c>
      <c r="AZ1227" s="1179" t="s">
        <v>105</v>
      </c>
    </row>
    <row r="1228" spans="1:52" ht="12.95" customHeight="1">
      <c r="A1228" s="1221" t="s">
        <v>980</v>
      </c>
      <c r="B1228" s="617"/>
      <c r="C1228" s="617"/>
      <c r="D1228" s="1206">
        <v>250001019</v>
      </c>
      <c r="E1228" s="1216" t="s">
        <v>5239</v>
      </c>
      <c r="F1228" s="617"/>
      <c r="G1228" s="617"/>
      <c r="H1228" s="1094" t="s">
        <v>5240</v>
      </c>
      <c r="I1228" s="1094" t="s">
        <v>5241</v>
      </c>
      <c r="J1228" s="1094" t="s">
        <v>5242</v>
      </c>
      <c r="K1228" s="1077" t="s">
        <v>104</v>
      </c>
      <c r="L1228" s="1110" t="s">
        <v>105</v>
      </c>
      <c r="M1228" s="1077"/>
      <c r="N1228" s="76" t="s">
        <v>106</v>
      </c>
      <c r="O1228" s="1078" t="s">
        <v>107</v>
      </c>
      <c r="P1228" s="1094" t="s">
        <v>108</v>
      </c>
      <c r="Q1228" s="469" t="s">
        <v>2140</v>
      </c>
      <c r="R1228" s="1077" t="s">
        <v>110</v>
      </c>
      <c r="S1228" s="1078" t="s">
        <v>107</v>
      </c>
      <c r="T1228" s="1094" t="s">
        <v>122</v>
      </c>
      <c r="U1228" s="1094" t="s">
        <v>112</v>
      </c>
      <c r="V1228" s="1078">
        <v>60</v>
      </c>
      <c r="W1228" s="1094" t="s">
        <v>113</v>
      </c>
      <c r="X1228" s="1078"/>
      <c r="Y1228" s="1078"/>
      <c r="Z1228" s="1078"/>
      <c r="AA1228" s="595">
        <v>0</v>
      </c>
      <c r="AB1228" s="472">
        <v>90</v>
      </c>
      <c r="AC1228" s="472">
        <v>10</v>
      </c>
      <c r="AD1228" s="1104" t="s">
        <v>129</v>
      </c>
      <c r="AE1228" s="1050" t="s">
        <v>115</v>
      </c>
      <c r="AF1228" s="1063">
        <v>68</v>
      </c>
      <c r="AG1228" s="1063">
        <v>421.05</v>
      </c>
      <c r="AH1228" s="1051">
        <v>28631.4</v>
      </c>
      <c r="AI1228" s="1051">
        <f t="shared" si="71"/>
        <v>32067.168000000005</v>
      </c>
      <c r="AJ1228" s="1052"/>
      <c r="AK1228" s="1053"/>
      <c r="AL1228" s="1053"/>
      <c r="AM1228" s="1221" t="s">
        <v>116</v>
      </c>
      <c r="AN1228" s="1094"/>
      <c r="AO1228" s="1094"/>
      <c r="AP1228" s="1094"/>
      <c r="AQ1228" s="1094"/>
      <c r="AR1228" s="1094" t="s">
        <v>5243</v>
      </c>
      <c r="AS1228" s="1094"/>
      <c r="AT1228" s="1094"/>
      <c r="AU1228" s="1094"/>
      <c r="AV1228" s="1094"/>
      <c r="AW1228" s="1094"/>
      <c r="AX1228" s="1094"/>
      <c r="AY1228" s="1221" t="s">
        <v>105</v>
      </c>
      <c r="AZ1228" s="1221" t="s">
        <v>105</v>
      </c>
    </row>
    <row r="1229" spans="1:52" ht="12.95" customHeight="1">
      <c r="A1229" s="1179" t="s">
        <v>350</v>
      </c>
      <c r="B1229" s="617"/>
      <c r="C1229" s="617"/>
      <c r="D1229" s="1206">
        <v>210036989</v>
      </c>
      <c r="E1229" s="1216" t="s">
        <v>5244</v>
      </c>
      <c r="F1229" s="617"/>
      <c r="G1229" s="617"/>
      <c r="H1229" s="1094" t="s">
        <v>5245</v>
      </c>
      <c r="I1229" s="1094" t="s">
        <v>1817</v>
      </c>
      <c r="J1229" s="1094" t="s">
        <v>5246</v>
      </c>
      <c r="K1229" s="1077" t="s">
        <v>104</v>
      </c>
      <c r="L1229" s="1110" t="s">
        <v>105</v>
      </c>
      <c r="M1229" s="1077"/>
      <c r="N1229" s="76" t="s">
        <v>106</v>
      </c>
      <c r="O1229" s="1078" t="s">
        <v>107</v>
      </c>
      <c r="P1229" s="1094" t="s">
        <v>108</v>
      </c>
      <c r="Q1229" s="1078" t="s">
        <v>2156</v>
      </c>
      <c r="R1229" s="1077" t="s">
        <v>110</v>
      </c>
      <c r="S1229" s="1078" t="s">
        <v>107</v>
      </c>
      <c r="T1229" s="1094" t="s">
        <v>122</v>
      </c>
      <c r="U1229" s="1094" t="s">
        <v>112</v>
      </c>
      <c r="V1229" s="1078">
        <v>60</v>
      </c>
      <c r="W1229" s="1094" t="s">
        <v>113</v>
      </c>
      <c r="X1229" s="1207"/>
      <c r="Y1229" s="1207"/>
      <c r="Z1229" s="1207"/>
      <c r="AA1229" s="595">
        <v>0</v>
      </c>
      <c r="AB1229" s="472">
        <v>90</v>
      </c>
      <c r="AC1229" s="472">
        <v>10</v>
      </c>
      <c r="AD1229" s="1209" t="s">
        <v>129</v>
      </c>
      <c r="AE1229" s="1091" t="s">
        <v>115</v>
      </c>
      <c r="AF1229" s="1063">
        <v>200</v>
      </c>
      <c r="AG1229" s="1063">
        <v>23000</v>
      </c>
      <c r="AH1229" s="1051">
        <v>4600000</v>
      </c>
      <c r="AI1229" s="1051">
        <f t="shared" si="71"/>
        <v>5152000.0000000009</v>
      </c>
      <c r="AJ1229" s="1052"/>
      <c r="AK1229" s="1053"/>
      <c r="AL1229" s="1053"/>
      <c r="AM1229" s="1179" t="s">
        <v>116</v>
      </c>
      <c r="AN1229" s="1091"/>
      <c r="AO1229" s="1091"/>
      <c r="AP1229" s="1091"/>
      <c r="AQ1229" s="1091"/>
      <c r="AR1229" s="1091" t="s">
        <v>5247</v>
      </c>
      <c r="AS1229" s="1091"/>
      <c r="AT1229" s="1091"/>
      <c r="AU1229" s="1091"/>
      <c r="AV1229" s="1091"/>
      <c r="AW1229" s="1091"/>
      <c r="AX1229" s="1091"/>
      <c r="AY1229" s="1179" t="s">
        <v>105</v>
      </c>
      <c r="AZ1229" s="1179" t="s">
        <v>105</v>
      </c>
    </row>
    <row r="1230" spans="1:52" ht="12.95" customHeight="1">
      <c r="A1230" s="1179" t="s">
        <v>350</v>
      </c>
      <c r="B1230" s="617"/>
      <c r="C1230" s="617"/>
      <c r="D1230" s="1206">
        <v>250007683</v>
      </c>
      <c r="E1230" s="1216" t="s">
        <v>5248</v>
      </c>
      <c r="F1230" s="617"/>
      <c r="G1230" s="617"/>
      <c r="H1230" s="1094" t="s">
        <v>5249</v>
      </c>
      <c r="I1230" s="1094" t="s">
        <v>5250</v>
      </c>
      <c r="J1230" s="1094" t="s">
        <v>5251</v>
      </c>
      <c r="K1230" s="1077" t="s">
        <v>104</v>
      </c>
      <c r="L1230" s="1110" t="s">
        <v>105</v>
      </c>
      <c r="M1230" s="1077"/>
      <c r="N1230" s="76" t="s">
        <v>106</v>
      </c>
      <c r="O1230" s="1078" t="s">
        <v>107</v>
      </c>
      <c r="P1230" s="1094" t="s">
        <v>108</v>
      </c>
      <c r="Q1230" s="1078" t="s">
        <v>2156</v>
      </c>
      <c r="R1230" s="1077" t="s">
        <v>110</v>
      </c>
      <c r="S1230" s="1078" t="s">
        <v>107</v>
      </c>
      <c r="T1230" s="1094" t="s">
        <v>122</v>
      </c>
      <c r="U1230" s="1094" t="s">
        <v>112</v>
      </c>
      <c r="V1230" s="1078">
        <v>60</v>
      </c>
      <c r="W1230" s="1094" t="s">
        <v>113</v>
      </c>
      <c r="X1230" s="1207"/>
      <c r="Y1230" s="1207"/>
      <c r="Z1230" s="1207"/>
      <c r="AA1230" s="595">
        <v>0</v>
      </c>
      <c r="AB1230" s="472">
        <v>90</v>
      </c>
      <c r="AC1230" s="472">
        <v>10</v>
      </c>
      <c r="AD1230" s="1209" t="s">
        <v>129</v>
      </c>
      <c r="AE1230" s="1091" t="s">
        <v>115</v>
      </c>
      <c r="AF1230" s="1063">
        <v>5</v>
      </c>
      <c r="AG1230" s="1063">
        <v>766.05</v>
      </c>
      <c r="AH1230" s="1051">
        <v>3830.25</v>
      </c>
      <c r="AI1230" s="1051">
        <f t="shared" si="71"/>
        <v>4289.88</v>
      </c>
      <c r="AJ1230" s="1052"/>
      <c r="AK1230" s="1053"/>
      <c r="AL1230" s="1053"/>
      <c r="AM1230" s="1179" t="s">
        <v>116</v>
      </c>
      <c r="AN1230" s="1091"/>
      <c r="AO1230" s="1091"/>
      <c r="AP1230" s="1091"/>
      <c r="AQ1230" s="1091"/>
      <c r="AR1230" s="1091" t="s">
        <v>5252</v>
      </c>
      <c r="AS1230" s="1091"/>
      <c r="AT1230" s="1091"/>
      <c r="AU1230" s="1091"/>
      <c r="AV1230" s="1091"/>
      <c r="AW1230" s="1091"/>
      <c r="AX1230" s="1091"/>
      <c r="AY1230" s="1179" t="s">
        <v>105</v>
      </c>
      <c r="AZ1230" s="1179" t="s">
        <v>105</v>
      </c>
    </row>
    <row r="1231" spans="1:52" ht="12.95" customHeight="1">
      <c r="A1231" s="466" t="s">
        <v>4136</v>
      </c>
      <c r="B1231" s="617"/>
      <c r="C1231" s="617"/>
      <c r="D1231" s="110">
        <v>120000233</v>
      </c>
      <c r="E1231" s="1216" t="s">
        <v>5253</v>
      </c>
      <c r="F1231" s="617"/>
      <c r="G1231" s="617"/>
      <c r="H1231" s="741" t="s">
        <v>5254</v>
      </c>
      <c r="I1231" s="741" t="s">
        <v>5255</v>
      </c>
      <c r="J1231" s="741" t="s">
        <v>5256</v>
      </c>
      <c r="K1231" s="547" t="s">
        <v>104</v>
      </c>
      <c r="L1231" s="109" t="s">
        <v>4720</v>
      </c>
      <c r="M1231" s="143" t="s">
        <v>121</v>
      </c>
      <c r="N1231" s="143" t="s">
        <v>83</v>
      </c>
      <c r="O1231" s="469" t="s">
        <v>107</v>
      </c>
      <c r="P1231" s="741" t="s">
        <v>108</v>
      </c>
      <c r="Q1231" s="469" t="s">
        <v>2156</v>
      </c>
      <c r="R1231" s="547" t="s">
        <v>110</v>
      </c>
      <c r="S1231" s="469" t="s">
        <v>107</v>
      </c>
      <c r="T1231" s="741" t="s">
        <v>122</v>
      </c>
      <c r="U1231" s="741" t="s">
        <v>112</v>
      </c>
      <c r="V1231" s="469">
        <v>60</v>
      </c>
      <c r="W1231" s="741" t="s">
        <v>113</v>
      </c>
      <c r="X1231" s="469"/>
      <c r="Y1231" s="469"/>
      <c r="Z1231" s="469"/>
      <c r="AA1231" s="547">
        <v>30</v>
      </c>
      <c r="AB1231" s="547">
        <v>60</v>
      </c>
      <c r="AC1231" s="547">
        <v>10</v>
      </c>
      <c r="AD1231" s="1049" t="s">
        <v>129</v>
      </c>
      <c r="AE1231" s="1050" t="s">
        <v>115</v>
      </c>
      <c r="AF1231" s="745">
        <v>16</v>
      </c>
      <c r="AG1231" s="745">
        <v>561450</v>
      </c>
      <c r="AH1231" s="1051">
        <v>8983200</v>
      </c>
      <c r="AI1231" s="1051">
        <f t="shared" si="71"/>
        <v>10061184.000000002</v>
      </c>
      <c r="AJ1231" s="1052"/>
      <c r="AK1231" s="1053"/>
      <c r="AL1231" s="1053"/>
      <c r="AM1231" s="466" t="s">
        <v>116</v>
      </c>
      <c r="AN1231" s="741"/>
      <c r="AO1231" s="741"/>
      <c r="AP1231" s="741"/>
      <c r="AQ1231" s="741"/>
      <c r="AR1231" s="741" t="s">
        <v>5257</v>
      </c>
      <c r="AS1231" s="741"/>
      <c r="AT1231" s="741"/>
      <c r="AU1231" s="741"/>
      <c r="AV1231" s="741"/>
      <c r="AW1231" s="741"/>
      <c r="AX1231" s="741"/>
      <c r="AY1231" s="466" t="s">
        <v>4569</v>
      </c>
      <c r="AZ1231" s="47"/>
    </row>
    <row r="1232" spans="1:52" ht="12.95" customHeight="1">
      <c r="A1232" s="466" t="s">
        <v>2152</v>
      </c>
      <c r="B1232" s="617"/>
      <c r="C1232" s="617"/>
      <c r="D1232" s="1215">
        <v>210026642</v>
      </c>
      <c r="E1232" s="1216" t="s">
        <v>5258</v>
      </c>
      <c r="F1232" s="617"/>
      <c r="G1232" s="617"/>
      <c r="H1232" s="1050" t="s">
        <v>5259</v>
      </c>
      <c r="I1232" s="1050" t="s">
        <v>5260</v>
      </c>
      <c r="J1232" s="1050" t="s">
        <v>5261</v>
      </c>
      <c r="K1232" s="76" t="s">
        <v>104</v>
      </c>
      <c r="L1232" s="109" t="s">
        <v>4720</v>
      </c>
      <c r="M1232" s="143"/>
      <c r="N1232" s="76" t="s">
        <v>106</v>
      </c>
      <c r="O1232" s="1086" t="s">
        <v>107</v>
      </c>
      <c r="P1232" s="1050" t="s">
        <v>108</v>
      </c>
      <c r="Q1232" s="469" t="s">
        <v>2156</v>
      </c>
      <c r="R1232" s="1217" t="s">
        <v>110</v>
      </c>
      <c r="S1232" s="1086" t="s">
        <v>107</v>
      </c>
      <c r="T1232" s="1050" t="s">
        <v>122</v>
      </c>
      <c r="U1232" s="1050" t="s">
        <v>112</v>
      </c>
      <c r="V1232" s="1086">
        <v>60</v>
      </c>
      <c r="W1232" s="1050" t="s">
        <v>113</v>
      </c>
      <c r="X1232" s="1086"/>
      <c r="Y1232" s="1086"/>
      <c r="Z1232" s="1086"/>
      <c r="AA1232" s="595">
        <v>0</v>
      </c>
      <c r="AB1232" s="472">
        <v>90</v>
      </c>
      <c r="AC1232" s="472">
        <v>10</v>
      </c>
      <c r="AD1232" s="1218" t="s">
        <v>123</v>
      </c>
      <c r="AE1232" s="1050" t="s">
        <v>115</v>
      </c>
      <c r="AF1232" s="1057">
        <v>1</v>
      </c>
      <c r="AG1232" s="1057">
        <v>1058407.8799999999</v>
      </c>
      <c r="AH1232" s="1051">
        <v>1058407.8799999999</v>
      </c>
      <c r="AI1232" s="1051">
        <f t="shared" si="71"/>
        <v>1185416.8256000001</v>
      </c>
      <c r="AJ1232" s="1052"/>
      <c r="AK1232" s="1053"/>
      <c r="AL1232" s="1053"/>
      <c r="AM1232" s="1058" t="s">
        <v>116</v>
      </c>
      <c r="AN1232" s="1050"/>
      <c r="AO1232" s="1050"/>
      <c r="AP1232" s="1050"/>
      <c r="AQ1232" s="1050"/>
      <c r="AR1232" s="1082" t="s">
        <v>5262</v>
      </c>
      <c r="AS1232" s="1082"/>
      <c r="AT1232" s="47"/>
      <c r="AU1232" s="1082"/>
      <c r="AV1232" s="1082"/>
      <c r="AW1232" s="1082"/>
      <c r="AX1232" s="1082"/>
      <c r="AY1232" s="466" t="s">
        <v>4569</v>
      </c>
      <c r="AZ1232" s="1082"/>
    </row>
    <row r="1233" spans="1:52" ht="12.95" customHeight="1">
      <c r="A1233" s="466" t="s">
        <v>848</v>
      </c>
      <c r="B1233" s="617"/>
      <c r="C1233" s="617"/>
      <c r="D1233" s="110">
        <v>210014492</v>
      </c>
      <c r="E1233" s="1216" t="s">
        <v>5263</v>
      </c>
      <c r="F1233" s="617"/>
      <c r="G1233" s="617"/>
      <c r="H1233" s="741" t="s">
        <v>5264</v>
      </c>
      <c r="I1233" s="741" t="s">
        <v>5265</v>
      </c>
      <c r="J1233" s="741" t="s">
        <v>5266</v>
      </c>
      <c r="K1233" s="547" t="s">
        <v>104</v>
      </c>
      <c r="L1233" s="233"/>
      <c r="M1233" s="547"/>
      <c r="N1233" s="76" t="s">
        <v>106</v>
      </c>
      <c r="O1233" s="469" t="s">
        <v>107</v>
      </c>
      <c r="P1233" s="741" t="s">
        <v>108</v>
      </c>
      <c r="Q1233" s="469" t="s">
        <v>3130</v>
      </c>
      <c r="R1233" s="547" t="s">
        <v>110</v>
      </c>
      <c r="S1233" s="469" t="s">
        <v>107</v>
      </c>
      <c r="T1233" s="741" t="s">
        <v>122</v>
      </c>
      <c r="U1233" s="741" t="s">
        <v>112</v>
      </c>
      <c r="V1233" s="469">
        <v>60</v>
      </c>
      <c r="W1233" s="741" t="s">
        <v>113</v>
      </c>
      <c r="X1233" s="469"/>
      <c r="Y1233" s="469"/>
      <c r="Z1233" s="469"/>
      <c r="AA1233" s="595">
        <v>0</v>
      </c>
      <c r="AB1233" s="472">
        <v>90</v>
      </c>
      <c r="AC1233" s="472">
        <v>10</v>
      </c>
      <c r="AD1233" s="1049" t="s">
        <v>129</v>
      </c>
      <c r="AE1233" s="1050" t="s">
        <v>115</v>
      </c>
      <c r="AF1233" s="745">
        <v>193</v>
      </c>
      <c r="AG1233" s="745">
        <v>247.54</v>
      </c>
      <c r="AH1233" s="1051">
        <v>47775.22</v>
      </c>
      <c r="AI1233" s="1051">
        <f t="shared" ref="AI1233:AI1296" si="72">AH1233*1.12</f>
        <v>53508.246400000004</v>
      </c>
      <c r="AJ1233" s="1052"/>
      <c r="AK1233" s="1053"/>
      <c r="AL1233" s="1053"/>
      <c r="AM1233" s="466" t="s">
        <v>116</v>
      </c>
      <c r="AN1233" s="741"/>
      <c r="AO1233" s="741"/>
      <c r="AP1233" s="741"/>
      <c r="AQ1233" s="741"/>
      <c r="AR1233" s="741" t="s">
        <v>5267</v>
      </c>
      <c r="AS1233" s="741"/>
      <c r="AT1233" s="741"/>
      <c r="AU1233" s="741"/>
      <c r="AV1233" s="741"/>
      <c r="AW1233" s="741"/>
      <c r="AX1233" s="741"/>
      <c r="AY1233" s="466" t="s">
        <v>105</v>
      </c>
      <c r="AZ1233" s="466" t="s">
        <v>105</v>
      </c>
    </row>
    <row r="1234" spans="1:52" ht="12.95" customHeight="1">
      <c r="A1234" s="1221" t="s">
        <v>980</v>
      </c>
      <c r="B1234" s="617"/>
      <c r="C1234" s="617"/>
      <c r="D1234" s="1206">
        <v>230002857</v>
      </c>
      <c r="E1234" s="1216" t="s">
        <v>5268</v>
      </c>
      <c r="F1234" s="617"/>
      <c r="G1234" s="617"/>
      <c r="H1234" s="1094" t="s">
        <v>5269</v>
      </c>
      <c r="I1234" s="1094" t="s">
        <v>5270</v>
      </c>
      <c r="J1234" s="1094" t="s">
        <v>5271</v>
      </c>
      <c r="K1234" s="1077" t="s">
        <v>104</v>
      </c>
      <c r="L1234" s="1110" t="s">
        <v>105</v>
      </c>
      <c r="M1234" s="1077"/>
      <c r="N1234" s="76" t="s">
        <v>106</v>
      </c>
      <c r="O1234" s="1078" t="s">
        <v>107</v>
      </c>
      <c r="P1234" s="1094" t="s">
        <v>108</v>
      </c>
      <c r="Q1234" s="469" t="s">
        <v>2140</v>
      </c>
      <c r="R1234" s="1077" t="s">
        <v>110</v>
      </c>
      <c r="S1234" s="1078" t="s">
        <v>107</v>
      </c>
      <c r="T1234" s="1094" t="s">
        <v>122</v>
      </c>
      <c r="U1234" s="1094" t="s">
        <v>112</v>
      </c>
      <c r="V1234" s="1078">
        <v>60</v>
      </c>
      <c r="W1234" s="1094" t="s">
        <v>113</v>
      </c>
      <c r="X1234" s="1078"/>
      <c r="Y1234" s="1078"/>
      <c r="Z1234" s="1078"/>
      <c r="AA1234" s="595">
        <v>0</v>
      </c>
      <c r="AB1234" s="472">
        <v>90</v>
      </c>
      <c r="AC1234" s="472">
        <v>10</v>
      </c>
      <c r="AD1234" s="1104" t="s">
        <v>129</v>
      </c>
      <c r="AE1234" s="1050" t="s">
        <v>115</v>
      </c>
      <c r="AF1234" s="1063">
        <v>3600</v>
      </c>
      <c r="AG1234" s="1063">
        <v>3</v>
      </c>
      <c r="AH1234" s="1051">
        <v>10800</v>
      </c>
      <c r="AI1234" s="1051">
        <f t="shared" si="72"/>
        <v>12096.000000000002</v>
      </c>
      <c r="AJ1234" s="1052"/>
      <c r="AK1234" s="1053"/>
      <c r="AL1234" s="1053"/>
      <c r="AM1234" s="1221" t="s">
        <v>116</v>
      </c>
      <c r="AN1234" s="1094"/>
      <c r="AO1234" s="1094"/>
      <c r="AP1234" s="1094"/>
      <c r="AQ1234" s="1094"/>
      <c r="AR1234" s="1094" t="s">
        <v>5272</v>
      </c>
      <c r="AS1234" s="1094"/>
      <c r="AT1234" s="1094"/>
      <c r="AU1234" s="1094"/>
      <c r="AV1234" s="1094"/>
      <c r="AW1234" s="1094"/>
      <c r="AX1234" s="1094"/>
      <c r="AY1234" s="1221" t="s">
        <v>105</v>
      </c>
      <c r="AZ1234" s="1221" t="s">
        <v>105</v>
      </c>
    </row>
    <row r="1235" spans="1:52" ht="12.95" customHeight="1">
      <c r="A1235" s="1221" t="s">
        <v>980</v>
      </c>
      <c r="B1235" s="617"/>
      <c r="C1235" s="617"/>
      <c r="D1235" s="1206">
        <v>230002856</v>
      </c>
      <c r="E1235" s="1216" t="s">
        <v>5273</v>
      </c>
      <c r="F1235" s="617"/>
      <c r="G1235" s="617"/>
      <c r="H1235" s="1094" t="s">
        <v>5274</v>
      </c>
      <c r="I1235" s="1094" t="s">
        <v>5270</v>
      </c>
      <c r="J1235" s="1094" t="s">
        <v>5275</v>
      </c>
      <c r="K1235" s="1077" t="s">
        <v>104</v>
      </c>
      <c r="L1235" s="1110" t="s">
        <v>105</v>
      </c>
      <c r="M1235" s="1077"/>
      <c r="N1235" s="76" t="s">
        <v>106</v>
      </c>
      <c r="O1235" s="1078" t="s">
        <v>107</v>
      </c>
      <c r="P1235" s="1094" t="s">
        <v>108</v>
      </c>
      <c r="Q1235" s="469" t="s">
        <v>2140</v>
      </c>
      <c r="R1235" s="1077" t="s">
        <v>110</v>
      </c>
      <c r="S1235" s="1078" t="s">
        <v>107</v>
      </c>
      <c r="T1235" s="1094" t="s">
        <v>122</v>
      </c>
      <c r="U1235" s="1094" t="s">
        <v>112</v>
      </c>
      <c r="V1235" s="1078">
        <v>60</v>
      </c>
      <c r="W1235" s="1094" t="s">
        <v>113</v>
      </c>
      <c r="X1235" s="1078"/>
      <c r="Y1235" s="1078"/>
      <c r="Z1235" s="1078"/>
      <c r="AA1235" s="595">
        <v>0</v>
      </c>
      <c r="AB1235" s="472">
        <v>90</v>
      </c>
      <c r="AC1235" s="472">
        <v>10</v>
      </c>
      <c r="AD1235" s="1104" t="s">
        <v>129</v>
      </c>
      <c r="AE1235" s="1050" t="s">
        <v>115</v>
      </c>
      <c r="AF1235" s="1063">
        <v>1500</v>
      </c>
      <c r="AG1235" s="1063">
        <v>25</v>
      </c>
      <c r="AH1235" s="1051">
        <v>37500</v>
      </c>
      <c r="AI1235" s="1051">
        <f t="shared" si="72"/>
        <v>42000.000000000007</v>
      </c>
      <c r="AJ1235" s="1052"/>
      <c r="AK1235" s="1053"/>
      <c r="AL1235" s="1053"/>
      <c r="AM1235" s="1221" t="s">
        <v>116</v>
      </c>
      <c r="AN1235" s="1094"/>
      <c r="AO1235" s="1094"/>
      <c r="AP1235" s="1094"/>
      <c r="AQ1235" s="1094"/>
      <c r="AR1235" s="1094" t="s">
        <v>5276</v>
      </c>
      <c r="AS1235" s="1094"/>
      <c r="AT1235" s="1094"/>
      <c r="AU1235" s="1094"/>
      <c r="AV1235" s="1094"/>
      <c r="AW1235" s="1094"/>
      <c r="AX1235" s="1094"/>
      <c r="AY1235" s="1221" t="s">
        <v>105</v>
      </c>
      <c r="AZ1235" s="1221" t="s">
        <v>105</v>
      </c>
    </row>
    <row r="1236" spans="1:52" ht="12.95" customHeight="1">
      <c r="A1236" s="466" t="s">
        <v>2152</v>
      </c>
      <c r="B1236" s="617"/>
      <c r="C1236" s="617"/>
      <c r="D1236" s="1215">
        <v>210026650</v>
      </c>
      <c r="E1236" s="1216" t="s">
        <v>5277</v>
      </c>
      <c r="F1236" s="617"/>
      <c r="G1236" s="617"/>
      <c r="H1236" s="1050" t="s">
        <v>5278</v>
      </c>
      <c r="I1236" s="1050" t="s">
        <v>5279</v>
      </c>
      <c r="J1236" s="1050" t="s">
        <v>5280</v>
      </c>
      <c r="K1236" s="76" t="s">
        <v>104</v>
      </c>
      <c r="L1236" s="109" t="s">
        <v>4720</v>
      </c>
      <c r="M1236" s="143"/>
      <c r="N1236" s="76" t="s">
        <v>106</v>
      </c>
      <c r="O1236" s="1086" t="s">
        <v>107</v>
      </c>
      <c r="P1236" s="1050" t="s">
        <v>108</v>
      </c>
      <c r="Q1236" s="469" t="s">
        <v>2156</v>
      </c>
      <c r="R1236" s="1217" t="s">
        <v>110</v>
      </c>
      <c r="S1236" s="1086" t="s">
        <v>107</v>
      </c>
      <c r="T1236" s="1050" t="s">
        <v>122</v>
      </c>
      <c r="U1236" s="1050" t="s">
        <v>112</v>
      </c>
      <c r="V1236" s="1086">
        <v>60</v>
      </c>
      <c r="W1236" s="1050" t="s">
        <v>113</v>
      </c>
      <c r="X1236" s="1086"/>
      <c r="Y1236" s="1086"/>
      <c r="Z1236" s="1086"/>
      <c r="AA1236" s="595">
        <v>0</v>
      </c>
      <c r="AB1236" s="472">
        <v>90</v>
      </c>
      <c r="AC1236" s="472">
        <v>10</v>
      </c>
      <c r="AD1236" s="1218" t="s">
        <v>129</v>
      </c>
      <c r="AE1236" s="1050" t="s">
        <v>115</v>
      </c>
      <c r="AF1236" s="1057">
        <v>4</v>
      </c>
      <c r="AG1236" s="1057">
        <v>15867.89</v>
      </c>
      <c r="AH1236" s="1051">
        <v>63471.56</v>
      </c>
      <c r="AI1236" s="1051">
        <f t="shared" si="72"/>
        <v>71088.147200000007</v>
      </c>
      <c r="AJ1236" s="1052"/>
      <c r="AK1236" s="1053"/>
      <c r="AL1236" s="1053"/>
      <c r="AM1236" s="1058" t="s">
        <v>116</v>
      </c>
      <c r="AN1236" s="1050"/>
      <c r="AO1236" s="1050"/>
      <c r="AP1236" s="1050"/>
      <c r="AQ1236" s="1050"/>
      <c r="AR1236" s="1082" t="s">
        <v>5281</v>
      </c>
      <c r="AS1236" s="1082"/>
      <c r="AT1236" s="47"/>
      <c r="AU1236" s="1082"/>
      <c r="AV1236" s="1082"/>
      <c r="AW1236" s="1082"/>
      <c r="AX1236" s="1082"/>
      <c r="AY1236" s="466" t="s">
        <v>4569</v>
      </c>
      <c r="AZ1236" s="1082"/>
    </row>
    <row r="1237" spans="1:52" ht="12.95" customHeight="1">
      <c r="A1237" s="469" t="s">
        <v>319</v>
      </c>
      <c r="B1237" s="617"/>
      <c r="C1237" s="617"/>
      <c r="D1237" s="110">
        <v>150002830</v>
      </c>
      <c r="E1237" s="1216" t="s">
        <v>5282</v>
      </c>
      <c r="F1237" s="617"/>
      <c r="G1237" s="617"/>
      <c r="H1237" s="47" t="s">
        <v>5283</v>
      </c>
      <c r="I1237" s="47" t="s">
        <v>5284</v>
      </c>
      <c r="J1237" s="47" t="s">
        <v>5285</v>
      </c>
      <c r="K1237" s="76" t="s">
        <v>104</v>
      </c>
      <c r="L1237" s="233"/>
      <c r="M1237" s="143"/>
      <c r="N1237" s="76" t="s">
        <v>106</v>
      </c>
      <c r="O1237" s="47">
        <v>230000000</v>
      </c>
      <c r="P1237" s="466" t="s">
        <v>108</v>
      </c>
      <c r="Q1237" s="469" t="s">
        <v>2156</v>
      </c>
      <c r="R1237" s="76" t="s">
        <v>110</v>
      </c>
      <c r="S1237" s="47" t="s">
        <v>107</v>
      </c>
      <c r="T1237" s="47" t="s">
        <v>122</v>
      </c>
      <c r="U1237" s="466" t="s">
        <v>112</v>
      </c>
      <c r="V1237" s="47">
        <v>60</v>
      </c>
      <c r="W1237" s="466" t="s">
        <v>113</v>
      </c>
      <c r="X1237" s="466"/>
      <c r="Y1237" s="466"/>
      <c r="Z1237" s="1056"/>
      <c r="AA1237" s="595">
        <v>0</v>
      </c>
      <c r="AB1237" s="472">
        <v>90</v>
      </c>
      <c r="AC1237" s="472">
        <v>10</v>
      </c>
      <c r="AD1237" s="1049" t="s">
        <v>129</v>
      </c>
      <c r="AE1237" s="1050" t="s">
        <v>115</v>
      </c>
      <c r="AF1237" s="1057">
        <v>28</v>
      </c>
      <c r="AG1237" s="1057">
        <v>128800</v>
      </c>
      <c r="AH1237" s="1051">
        <v>3606400</v>
      </c>
      <c r="AI1237" s="1051">
        <f t="shared" si="72"/>
        <v>4039168.0000000005</v>
      </c>
      <c r="AJ1237" s="1052"/>
      <c r="AK1237" s="1053"/>
      <c r="AL1237" s="1053"/>
      <c r="AM1237" s="1058" t="s">
        <v>116</v>
      </c>
      <c r="AN1237" s="47"/>
      <c r="AO1237" s="1058"/>
      <c r="AP1237" s="47"/>
      <c r="AQ1237" s="47"/>
      <c r="AR1237" s="1058" t="s">
        <v>5286</v>
      </c>
      <c r="AS1237" s="47"/>
      <c r="AT1237" s="47"/>
      <c r="AU1237" s="47"/>
      <c r="AV1237" s="47"/>
      <c r="AW1237" s="47"/>
      <c r="AX1237" s="47"/>
      <c r="AY1237" s="466"/>
      <c r="AZ1237" s="466"/>
    </row>
    <row r="1238" spans="1:52" ht="12.95" customHeight="1">
      <c r="A1238" s="466" t="s">
        <v>2152</v>
      </c>
      <c r="B1238" s="617"/>
      <c r="C1238" s="617"/>
      <c r="D1238" s="1215">
        <v>210019273</v>
      </c>
      <c r="E1238" s="1216" t="s">
        <v>5287</v>
      </c>
      <c r="F1238" s="617"/>
      <c r="G1238" s="617"/>
      <c r="H1238" s="1050" t="s">
        <v>5288</v>
      </c>
      <c r="I1238" s="1050" t="s">
        <v>5289</v>
      </c>
      <c r="J1238" s="1050" t="s">
        <v>5290</v>
      </c>
      <c r="K1238" s="76" t="s">
        <v>104</v>
      </c>
      <c r="L1238" s="233"/>
      <c r="M1238" s="76"/>
      <c r="N1238" s="76" t="s">
        <v>106</v>
      </c>
      <c r="O1238" s="1086" t="s">
        <v>107</v>
      </c>
      <c r="P1238" s="1050" t="s">
        <v>108</v>
      </c>
      <c r="Q1238" s="469" t="s">
        <v>2156</v>
      </c>
      <c r="R1238" s="1217" t="s">
        <v>110</v>
      </c>
      <c r="S1238" s="1086" t="s">
        <v>107</v>
      </c>
      <c r="T1238" s="1050" t="s">
        <v>122</v>
      </c>
      <c r="U1238" s="1050" t="s">
        <v>112</v>
      </c>
      <c r="V1238" s="1086">
        <v>60</v>
      </c>
      <c r="W1238" s="1050" t="s">
        <v>113</v>
      </c>
      <c r="X1238" s="1086"/>
      <c r="Y1238" s="1086"/>
      <c r="Z1238" s="1086"/>
      <c r="AA1238" s="595">
        <v>0</v>
      </c>
      <c r="AB1238" s="472">
        <v>90</v>
      </c>
      <c r="AC1238" s="472">
        <v>10</v>
      </c>
      <c r="AD1238" s="1218" t="s">
        <v>129</v>
      </c>
      <c r="AE1238" s="1050" t="s">
        <v>115</v>
      </c>
      <c r="AF1238" s="1057">
        <v>36</v>
      </c>
      <c r="AG1238" s="1057">
        <v>418.55</v>
      </c>
      <c r="AH1238" s="1051">
        <v>15067.800000000001</v>
      </c>
      <c r="AI1238" s="1051">
        <f t="shared" si="72"/>
        <v>16875.936000000002</v>
      </c>
      <c r="AJ1238" s="1052"/>
      <c r="AK1238" s="1053"/>
      <c r="AL1238" s="1053"/>
      <c r="AM1238" s="1058" t="s">
        <v>116</v>
      </c>
      <c r="AN1238" s="1050"/>
      <c r="AO1238" s="1050"/>
      <c r="AP1238" s="1050"/>
      <c r="AQ1238" s="1050"/>
      <c r="AR1238" s="1082" t="s">
        <v>5291</v>
      </c>
      <c r="AS1238" s="1082"/>
      <c r="AT1238" s="47"/>
      <c r="AU1238" s="1082"/>
      <c r="AV1238" s="1082"/>
      <c r="AW1238" s="1082"/>
      <c r="AX1238" s="1082"/>
      <c r="AY1238" s="466" t="s">
        <v>4569</v>
      </c>
      <c r="AZ1238" s="1082"/>
    </row>
    <row r="1239" spans="1:52" ht="12.95" customHeight="1">
      <c r="A1239" s="466" t="s">
        <v>2152</v>
      </c>
      <c r="B1239" s="617"/>
      <c r="C1239" s="617"/>
      <c r="D1239" s="1215">
        <v>210000994</v>
      </c>
      <c r="E1239" s="1216" t="s">
        <v>5292</v>
      </c>
      <c r="F1239" s="617"/>
      <c r="G1239" s="617"/>
      <c r="H1239" s="1050" t="s">
        <v>5293</v>
      </c>
      <c r="I1239" s="1050" t="s">
        <v>5289</v>
      </c>
      <c r="J1239" s="1050" t="s">
        <v>5294</v>
      </c>
      <c r="K1239" s="76" t="s">
        <v>104</v>
      </c>
      <c r="L1239" s="109" t="s">
        <v>4720</v>
      </c>
      <c r="M1239" s="143"/>
      <c r="N1239" s="76" t="s">
        <v>106</v>
      </c>
      <c r="O1239" s="1086" t="s">
        <v>107</v>
      </c>
      <c r="P1239" s="1050" t="s">
        <v>108</v>
      </c>
      <c r="Q1239" s="469" t="s">
        <v>2156</v>
      </c>
      <c r="R1239" s="1217" t="s">
        <v>110</v>
      </c>
      <c r="S1239" s="1086" t="s">
        <v>107</v>
      </c>
      <c r="T1239" s="1050" t="s">
        <v>122</v>
      </c>
      <c r="U1239" s="1050" t="s">
        <v>112</v>
      </c>
      <c r="V1239" s="1086">
        <v>60</v>
      </c>
      <c r="W1239" s="1050" t="s">
        <v>113</v>
      </c>
      <c r="X1239" s="1086"/>
      <c r="Y1239" s="1086"/>
      <c r="Z1239" s="1086"/>
      <c r="AA1239" s="595">
        <v>0</v>
      </c>
      <c r="AB1239" s="472">
        <v>90</v>
      </c>
      <c r="AC1239" s="472">
        <v>10</v>
      </c>
      <c r="AD1239" s="1218" t="s">
        <v>129</v>
      </c>
      <c r="AE1239" s="1050" t="s">
        <v>115</v>
      </c>
      <c r="AF1239" s="1057">
        <v>5</v>
      </c>
      <c r="AG1239" s="1057">
        <v>5920.97</v>
      </c>
      <c r="AH1239" s="1051">
        <v>29604.850000000002</v>
      </c>
      <c r="AI1239" s="1051">
        <f t="shared" si="72"/>
        <v>33157.432000000008</v>
      </c>
      <c r="AJ1239" s="1052"/>
      <c r="AK1239" s="1053"/>
      <c r="AL1239" s="1053"/>
      <c r="AM1239" s="1058" t="s">
        <v>116</v>
      </c>
      <c r="AN1239" s="1050"/>
      <c r="AO1239" s="1050"/>
      <c r="AP1239" s="1050"/>
      <c r="AQ1239" s="1050"/>
      <c r="AR1239" s="1082" t="s">
        <v>5295</v>
      </c>
      <c r="AS1239" s="1082"/>
      <c r="AT1239" s="47"/>
      <c r="AU1239" s="1082"/>
      <c r="AV1239" s="1082"/>
      <c r="AW1239" s="1082"/>
      <c r="AX1239" s="1082"/>
      <c r="AY1239" s="466" t="s">
        <v>4569</v>
      </c>
      <c r="AZ1239" s="1082"/>
    </row>
    <row r="1240" spans="1:52" ht="12.95" customHeight="1">
      <c r="A1240" s="466" t="s">
        <v>2152</v>
      </c>
      <c r="B1240" s="617"/>
      <c r="C1240" s="617"/>
      <c r="D1240" s="1215">
        <v>210000996</v>
      </c>
      <c r="E1240" s="1216" t="s">
        <v>5296</v>
      </c>
      <c r="F1240" s="617"/>
      <c r="G1240" s="617"/>
      <c r="H1240" s="1050" t="s">
        <v>5293</v>
      </c>
      <c r="I1240" s="1050" t="s">
        <v>5289</v>
      </c>
      <c r="J1240" s="1050" t="s">
        <v>5294</v>
      </c>
      <c r="K1240" s="76" t="s">
        <v>104</v>
      </c>
      <c r="L1240" s="109" t="s">
        <v>4720</v>
      </c>
      <c r="M1240" s="143"/>
      <c r="N1240" s="76" t="s">
        <v>106</v>
      </c>
      <c r="O1240" s="1086" t="s">
        <v>107</v>
      </c>
      <c r="P1240" s="1050" t="s">
        <v>108</v>
      </c>
      <c r="Q1240" s="469" t="s">
        <v>2156</v>
      </c>
      <c r="R1240" s="1217" t="s">
        <v>110</v>
      </c>
      <c r="S1240" s="1086" t="s">
        <v>107</v>
      </c>
      <c r="T1240" s="1050" t="s">
        <v>122</v>
      </c>
      <c r="U1240" s="1050" t="s">
        <v>112</v>
      </c>
      <c r="V1240" s="1086">
        <v>60</v>
      </c>
      <c r="W1240" s="1050" t="s">
        <v>113</v>
      </c>
      <c r="X1240" s="1086"/>
      <c r="Y1240" s="1086"/>
      <c r="Z1240" s="1086"/>
      <c r="AA1240" s="595">
        <v>0</v>
      </c>
      <c r="AB1240" s="472">
        <v>90</v>
      </c>
      <c r="AC1240" s="472">
        <v>10</v>
      </c>
      <c r="AD1240" s="1218" t="s">
        <v>129</v>
      </c>
      <c r="AE1240" s="1050" t="s">
        <v>115</v>
      </c>
      <c r="AF1240" s="1057">
        <v>39</v>
      </c>
      <c r="AG1240" s="1057">
        <v>512.67999999999995</v>
      </c>
      <c r="AH1240" s="1051">
        <v>19994.519999999997</v>
      </c>
      <c r="AI1240" s="1051">
        <f t="shared" si="72"/>
        <v>22393.862399999998</v>
      </c>
      <c r="AJ1240" s="1052"/>
      <c r="AK1240" s="1053"/>
      <c r="AL1240" s="1053"/>
      <c r="AM1240" s="1058" t="s">
        <v>116</v>
      </c>
      <c r="AN1240" s="1050"/>
      <c r="AO1240" s="1050"/>
      <c r="AP1240" s="1050"/>
      <c r="AQ1240" s="1050"/>
      <c r="AR1240" s="1082" t="s">
        <v>5297</v>
      </c>
      <c r="AS1240" s="1082"/>
      <c r="AT1240" s="47"/>
      <c r="AU1240" s="1082"/>
      <c r="AV1240" s="1082"/>
      <c r="AW1240" s="1082"/>
      <c r="AX1240" s="1082"/>
      <c r="AY1240" s="466" t="s">
        <v>4569</v>
      </c>
      <c r="AZ1240" s="1082"/>
    </row>
    <row r="1241" spans="1:52" ht="12.95" customHeight="1">
      <c r="A1241" s="634" t="s">
        <v>2152</v>
      </c>
      <c r="B1241" s="617"/>
      <c r="C1241" s="617"/>
      <c r="D1241" s="1215">
        <v>210019601</v>
      </c>
      <c r="E1241" s="1216" t="s">
        <v>5298</v>
      </c>
      <c r="F1241" s="617"/>
      <c r="G1241" s="617"/>
      <c r="H1241" s="1050" t="s">
        <v>5293</v>
      </c>
      <c r="I1241" s="1050" t="s">
        <v>5289</v>
      </c>
      <c r="J1241" s="1050" t="s">
        <v>5294</v>
      </c>
      <c r="K1241" s="76" t="s">
        <v>104</v>
      </c>
      <c r="L1241" s="109" t="s">
        <v>4720</v>
      </c>
      <c r="M1241" s="143"/>
      <c r="N1241" s="76" t="s">
        <v>106</v>
      </c>
      <c r="O1241" s="1086" t="s">
        <v>107</v>
      </c>
      <c r="P1241" s="1050" t="s">
        <v>108</v>
      </c>
      <c r="Q1241" s="469" t="s">
        <v>2156</v>
      </c>
      <c r="R1241" s="1217" t="s">
        <v>110</v>
      </c>
      <c r="S1241" s="1086" t="s">
        <v>107</v>
      </c>
      <c r="T1241" s="1050" t="s">
        <v>122</v>
      </c>
      <c r="U1241" s="1050" t="s">
        <v>112</v>
      </c>
      <c r="V1241" s="1086">
        <v>60</v>
      </c>
      <c r="W1241" s="1050" t="s">
        <v>113</v>
      </c>
      <c r="X1241" s="1086"/>
      <c r="Y1241" s="1086"/>
      <c r="Z1241" s="1086"/>
      <c r="AA1241" s="595">
        <v>0</v>
      </c>
      <c r="AB1241" s="472">
        <v>90</v>
      </c>
      <c r="AC1241" s="472">
        <v>10</v>
      </c>
      <c r="AD1241" s="1218" t="s">
        <v>129</v>
      </c>
      <c r="AE1241" s="1050" t="s">
        <v>115</v>
      </c>
      <c r="AF1241" s="1057">
        <v>6</v>
      </c>
      <c r="AG1241" s="1057">
        <v>975</v>
      </c>
      <c r="AH1241" s="1051">
        <v>5850</v>
      </c>
      <c r="AI1241" s="1051">
        <f t="shared" si="72"/>
        <v>6552.0000000000009</v>
      </c>
      <c r="AJ1241" s="1052"/>
      <c r="AK1241" s="1053"/>
      <c r="AL1241" s="1053"/>
      <c r="AM1241" s="1058" t="s">
        <v>116</v>
      </c>
      <c r="AN1241" s="1050"/>
      <c r="AO1241" s="1050"/>
      <c r="AP1241" s="1050"/>
      <c r="AQ1241" s="1050"/>
      <c r="AR1241" s="1082" t="s">
        <v>5299</v>
      </c>
      <c r="AS1241" s="1082"/>
      <c r="AT1241" s="47"/>
      <c r="AU1241" s="1082"/>
      <c r="AV1241" s="1082"/>
      <c r="AW1241" s="1082"/>
      <c r="AX1241" s="1082"/>
      <c r="AY1241" s="466" t="s">
        <v>4569</v>
      </c>
      <c r="AZ1241" s="1082"/>
    </row>
    <row r="1242" spans="1:52" ht="12.95" customHeight="1">
      <c r="A1242" s="634" t="s">
        <v>2152</v>
      </c>
      <c r="B1242" s="617"/>
      <c r="C1242" s="617"/>
      <c r="D1242" s="1215">
        <v>210019602</v>
      </c>
      <c r="E1242" s="1216" t="s">
        <v>5300</v>
      </c>
      <c r="F1242" s="617"/>
      <c r="G1242" s="617"/>
      <c r="H1242" s="1050" t="s">
        <v>5293</v>
      </c>
      <c r="I1242" s="1050" t="s">
        <v>5289</v>
      </c>
      <c r="J1242" s="1050" t="s">
        <v>5294</v>
      </c>
      <c r="K1242" s="76" t="s">
        <v>104</v>
      </c>
      <c r="L1242" s="109" t="s">
        <v>4720</v>
      </c>
      <c r="M1242" s="143"/>
      <c r="N1242" s="76" t="s">
        <v>106</v>
      </c>
      <c r="O1242" s="1086" t="s">
        <v>107</v>
      </c>
      <c r="P1242" s="1050" t="s">
        <v>108</v>
      </c>
      <c r="Q1242" s="469" t="s">
        <v>2156</v>
      </c>
      <c r="R1242" s="1217" t="s">
        <v>110</v>
      </c>
      <c r="S1242" s="1086" t="s">
        <v>107</v>
      </c>
      <c r="T1242" s="1050" t="s">
        <v>122</v>
      </c>
      <c r="U1242" s="1050" t="s">
        <v>112</v>
      </c>
      <c r="V1242" s="1086">
        <v>60</v>
      </c>
      <c r="W1242" s="1050" t="s">
        <v>113</v>
      </c>
      <c r="X1242" s="1086"/>
      <c r="Y1242" s="1086"/>
      <c r="Z1242" s="1086"/>
      <c r="AA1242" s="595">
        <v>0</v>
      </c>
      <c r="AB1242" s="472">
        <v>90</v>
      </c>
      <c r="AC1242" s="472">
        <v>10</v>
      </c>
      <c r="AD1242" s="1218" t="s">
        <v>129</v>
      </c>
      <c r="AE1242" s="1050" t="s">
        <v>115</v>
      </c>
      <c r="AF1242" s="1057">
        <v>6</v>
      </c>
      <c r="AG1242" s="1057">
        <v>1041</v>
      </c>
      <c r="AH1242" s="1051">
        <v>6246</v>
      </c>
      <c r="AI1242" s="1051">
        <f t="shared" si="72"/>
        <v>6995.52</v>
      </c>
      <c r="AJ1242" s="1052"/>
      <c r="AK1242" s="1053"/>
      <c r="AL1242" s="1053"/>
      <c r="AM1242" s="1058" t="s">
        <v>116</v>
      </c>
      <c r="AN1242" s="1050"/>
      <c r="AO1242" s="1050"/>
      <c r="AP1242" s="1050"/>
      <c r="AQ1242" s="1050"/>
      <c r="AR1242" s="1082" t="s">
        <v>5301</v>
      </c>
      <c r="AS1242" s="1082"/>
      <c r="AT1242" s="47"/>
      <c r="AU1242" s="1082"/>
      <c r="AV1242" s="1082"/>
      <c r="AW1242" s="1082"/>
      <c r="AX1242" s="1082"/>
      <c r="AY1242" s="466" t="s">
        <v>4569</v>
      </c>
      <c r="AZ1242" s="1082"/>
    </row>
    <row r="1243" spans="1:52" ht="12.95" customHeight="1">
      <c r="A1243" s="634" t="s">
        <v>2152</v>
      </c>
      <c r="B1243" s="617"/>
      <c r="C1243" s="617"/>
      <c r="D1243" s="1215">
        <v>210023091</v>
      </c>
      <c r="E1243" s="1216" t="s">
        <v>5302</v>
      </c>
      <c r="F1243" s="617"/>
      <c r="G1243" s="617"/>
      <c r="H1243" s="1050" t="s">
        <v>5293</v>
      </c>
      <c r="I1243" s="1050" t="s">
        <v>5289</v>
      </c>
      <c r="J1243" s="1050" t="s">
        <v>5294</v>
      </c>
      <c r="K1243" s="76" t="s">
        <v>104</v>
      </c>
      <c r="L1243" s="109" t="s">
        <v>4720</v>
      </c>
      <c r="M1243" s="143"/>
      <c r="N1243" s="76" t="s">
        <v>106</v>
      </c>
      <c r="O1243" s="1086" t="s">
        <v>107</v>
      </c>
      <c r="P1243" s="1050" t="s">
        <v>108</v>
      </c>
      <c r="Q1243" s="469" t="s">
        <v>2156</v>
      </c>
      <c r="R1243" s="1217" t="s">
        <v>110</v>
      </c>
      <c r="S1243" s="1086" t="s">
        <v>107</v>
      </c>
      <c r="T1243" s="1050" t="s">
        <v>122</v>
      </c>
      <c r="U1243" s="1050" t="s">
        <v>112</v>
      </c>
      <c r="V1243" s="1086">
        <v>60</v>
      </c>
      <c r="W1243" s="1050" t="s">
        <v>113</v>
      </c>
      <c r="X1243" s="1086"/>
      <c r="Y1243" s="1086"/>
      <c r="Z1243" s="1086"/>
      <c r="AA1243" s="595">
        <v>0</v>
      </c>
      <c r="AB1243" s="472">
        <v>90</v>
      </c>
      <c r="AC1243" s="472">
        <v>10</v>
      </c>
      <c r="AD1243" s="1218" t="s">
        <v>129</v>
      </c>
      <c r="AE1243" s="1050" t="s">
        <v>115</v>
      </c>
      <c r="AF1243" s="1057">
        <v>16</v>
      </c>
      <c r="AG1243" s="1057">
        <v>2116.67</v>
      </c>
      <c r="AH1243" s="1051">
        <v>33866.720000000001</v>
      </c>
      <c r="AI1243" s="1051">
        <f t="shared" si="72"/>
        <v>37930.726400000007</v>
      </c>
      <c r="AJ1243" s="1052"/>
      <c r="AK1243" s="1053"/>
      <c r="AL1243" s="1053"/>
      <c r="AM1243" s="1058" t="s">
        <v>116</v>
      </c>
      <c r="AN1243" s="1050"/>
      <c r="AO1243" s="1050"/>
      <c r="AP1243" s="1050"/>
      <c r="AQ1243" s="1050"/>
      <c r="AR1243" s="1082" t="s">
        <v>5303</v>
      </c>
      <c r="AS1243" s="1082"/>
      <c r="AT1243" s="47"/>
      <c r="AU1243" s="1082"/>
      <c r="AV1243" s="1082"/>
      <c r="AW1243" s="1082"/>
      <c r="AX1243" s="1082"/>
      <c r="AY1243" s="466" t="s">
        <v>4569</v>
      </c>
      <c r="AZ1243" s="1082"/>
    </row>
    <row r="1244" spans="1:52" ht="12.95" customHeight="1">
      <c r="A1244" s="634" t="s">
        <v>2152</v>
      </c>
      <c r="B1244" s="617"/>
      <c r="C1244" s="617"/>
      <c r="D1244" s="1226">
        <v>210019589</v>
      </c>
      <c r="E1244" s="1216" t="s">
        <v>5304</v>
      </c>
      <c r="F1244" s="617"/>
      <c r="G1244" s="617"/>
      <c r="H1244" s="1050" t="s">
        <v>5305</v>
      </c>
      <c r="I1244" s="1050" t="s">
        <v>5289</v>
      </c>
      <c r="J1244" s="1050" t="s">
        <v>199</v>
      </c>
      <c r="K1244" s="76" t="s">
        <v>104</v>
      </c>
      <c r="L1244" s="109" t="s">
        <v>4720</v>
      </c>
      <c r="M1244" s="143"/>
      <c r="N1244" s="76" t="s">
        <v>106</v>
      </c>
      <c r="O1244" s="1086" t="s">
        <v>107</v>
      </c>
      <c r="P1244" s="1050" t="s">
        <v>108</v>
      </c>
      <c r="Q1244" s="469" t="s">
        <v>2156</v>
      </c>
      <c r="R1244" s="1217" t="s">
        <v>110</v>
      </c>
      <c r="S1244" s="1086" t="s">
        <v>107</v>
      </c>
      <c r="T1244" s="1050" t="s">
        <v>122</v>
      </c>
      <c r="U1244" s="1050" t="s">
        <v>112</v>
      </c>
      <c r="V1244" s="1086">
        <v>60</v>
      </c>
      <c r="W1244" s="1050" t="s">
        <v>113</v>
      </c>
      <c r="X1244" s="1086"/>
      <c r="Y1244" s="1086"/>
      <c r="Z1244" s="1086"/>
      <c r="AA1244" s="595">
        <v>0</v>
      </c>
      <c r="AB1244" s="472">
        <v>90</v>
      </c>
      <c r="AC1244" s="472">
        <v>10</v>
      </c>
      <c r="AD1244" s="1218" t="s">
        <v>129</v>
      </c>
      <c r="AE1244" s="1050" t="s">
        <v>115</v>
      </c>
      <c r="AF1244" s="1057">
        <v>15</v>
      </c>
      <c r="AG1244" s="1057">
        <v>794.3</v>
      </c>
      <c r="AH1244" s="1051">
        <v>11914.5</v>
      </c>
      <c r="AI1244" s="1051">
        <f t="shared" si="72"/>
        <v>13344.240000000002</v>
      </c>
      <c r="AJ1244" s="1052"/>
      <c r="AK1244" s="1053"/>
      <c r="AL1244" s="1053"/>
      <c r="AM1244" s="1058" t="s">
        <v>116</v>
      </c>
      <c r="AN1244" s="1050"/>
      <c r="AO1244" s="1050"/>
      <c r="AP1244" s="1050"/>
      <c r="AQ1244" s="1050"/>
      <c r="AR1244" s="1082" t="s">
        <v>5303</v>
      </c>
      <c r="AS1244" s="1082"/>
      <c r="AT1244" s="47"/>
      <c r="AU1244" s="1082"/>
      <c r="AV1244" s="1082"/>
      <c r="AW1244" s="1082"/>
      <c r="AX1244" s="1082"/>
      <c r="AY1244" s="466" t="s">
        <v>4569</v>
      </c>
      <c r="AZ1244" s="1082"/>
    </row>
    <row r="1245" spans="1:52" ht="12.95" customHeight="1">
      <c r="A1245" s="634" t="s">
        <v>2152</v>
      </c>
      <c r="B1245" s="617"/>
      <c r="C1245" s="617"/>
      <c r="D1245" s="1226">
        <v>210023370</v>
      </c>
      <c r="E1245" s="1216" t="s">
        <v>5306</v>
      </c>
      <c r="F1245" s="617"/>
      <c r="G1245" s="617"/>
      <c r="H1245" s="1050" t="s">
        <v>5305</v>
      </c>
      <c r="I1245" s="1050" t="s">
        <v>5289</v>
      </c>
      <c r="J1245" s="1050" t="s">
        <v>199</v>
      </c>
      <c r="K1245" s="76" t="s">
        <v>104</v>
      </c>
      <c r="L1245" s="109" t="s">
        <v>4720</v>
      </c>
      <c r="M1245" s="143"/>
      <c r="N1245" s="76" t="s">
        <v>106</v>
      </c>
      <c r="O1245" s="1086" t="s">
        <v>107</v>
      </c>
      <c r="P1245" s="1050" t="s">
        <v>108</v>
      </c>
      <c r="Q1245" s="469" t="s">
        <v>2156</v>
      </c>
      <c r="R1245" s="1217" t="s">
        <v>110</v>
      </c>
      <c r="S1245" s="1086" t="s">
        <v>107</v>
      </c>
      <c r="T1245" s="1050" t="s">
        <v>122</v>
      </c>
      <c r="U1245" s="1050" t="s">
        <v>112</v>
      </c>
      <c r="V1245" s="1086">
        <v>60</v>
      </c>
      <c r="W1245" s="1050" t="s">
        <v>113</v>
      </c>
      <c r="X1245" s="1086"/>
      <c r="Y1245" s="1086"/>
      <c r="Z1245" s="1086"/>
      <c r="AA1245" s="595">
        <v>0</v>
      </c>
      <c r="AB1245" s="472">
        <v>90</v>
      </c>
      <c r="AC1245" s="472">
        <v>10</v>
      </c>
      <c r="AD1245" s="1218" t="s">
        <v>129</v>
      </c>
      <c r="AE1245" s="1050" t="s">
        <v>115</v>
      </c>
      <c r="AF1245" s="1057">
        <v>12</v>
      </c>
      <c r="AG1245" s="1057">
        <v>9613.9500000000007</v>
      </c>
      <c r="AH1245" s="1051">
        <v>115367.40000000001</v>
      </c>
      <c r="AI1245" s="1051">
        <f t="shared" si="72"/>
        <v>129211.48800000003</v>
      </c>
      <c r="AJ1245" s="1052"/>
      <c r="AK1245" s="1053"/>
      <c r="AL1245" s="1053"/>
      <c r="AM1245" s="1058" t="s">
        <v>116</v>
      </c>
      <c r="AN1245" s="1227"/>
      <c r="AO1245" s="1050"/>
      <c r="AP1245" s="1050"/>
      <c r="AQ1245" s="1050"/>
      <c r="AR1245" s="1082" t="s">
        <v>5307</v>
      </c>
      <c r="AS1245" s="1082"/>
      <c r="AT1245" s="47"/>
      <c r="AU1245" s="1082"/>
      <c r="AV1245" s="1082"/>
      <c r="AW1245" s="1082"/>
      <c r="AX1245" s="1082"/>
      <c r="AY1245" s="466" t="s">
        <v>4569</v>
      </c>
      <c r="AZ1245" s="1082"/>
    </row>
    <row r="1246" spans="1:52" ht="12.95" customHeight="1">
      <c r="A1246" s="634" t="s">
        <v>2152</v>
      </c>
      <c r="B1246" s="617"/>
      <c r="C1246" s="617"/>
      <c r="D1246" s="1226">
        <v>210025011</v>
      </c>
      <c r="E1246" s="1216" t="s">
        <v>5308</v>
      </c>
      <c r="F1246" s="617"/>
      <c r="G1246" s="617"/>
      <c r="H1246" s="1050" t="s">
        <v>5305</v>
      </c>
      <c r="I1246" s="1050" t="s">
        <v>5289</v>
      </c>
      <c r="J1246" s="1050" t="s">
        <v>199</v>
      </c>
      <c r="K1246" s="76" t="s">
        <v>104</v>
      </c>
      <c r="L1246" s="109" t="s">
        <v>4720</v>
      </c>
      <c r="M1246" s="143"/>
      <c r="N1246" s="76" t="s">
        <v>106</v>
      </c>
      <c r="O1246" s="1086" t="s">
        <v>107</v>
      </c>
      <c r="P1246" s="1050" t="s">
        <v>108</v>
      </c>
      <c r="Q1246" s="469" t="s">
        <v>2156</v>
      </c>
      <c r="R1246" s="1217" t="s">
        <v>110</v>
      </c>
      <c r="S1246" s="1086" t="s">
        <v>107</v>
      </c>
      <c r="T1246" s="1050" t="s">
        <v>122</v>
      </c>
      <c r="U1246" s="1050" t="s">
        <v>112</v>
      </c>
      <c r="V1246" s="1086">
        <v>60</v>
      </c>
      <c r="W1246" s="1050" t="s">
        <v>113</v>
      </c>
      <c r="X1246" s="1086"/>
      <c r="Y1246" s="1086"/>
      <c r="Z1246" s="1086"/>
      <c r="AA1246" s="595">
        <v>0</v>
      </c>
      <c r="AB1246" s="472">
        <v>90</v>
      </c>
      <c r="AC1246" s="472">
        <v>10</v>
      </c>
      <c r="AD1246" s="1218" t="s">
        <v>129</v>
      </c>
      <c r="AE1246" s="1050" t="s">
        <v>115</v>
      </c>
      <c r="AF1246" s="1057">
        <v>4</v>
      </c>
      <c r="AG1246" s="1057">
        <v>23646.53</v>
      </c>
      <c r="AH1246" s="1051">
        <v>94586.12</v>
      </c>
      <c r="AI1246" s="1051">
        <f t="shared" si="72"/>
        <v>105936.4544</v>
      </c>
      <c r="AJ1246" s="1052"/>
      <c r="AK1246" s="1053"/>
      <c r="AL1246" s="1053"/>
      <c r="AM1246" s="1058" t="s">
        <v>116</v>
      </c>
      <c r="AN1246" s="1050"/>
      <c r="AO1246" s="1050"/>
      <c r="AP1246" s="1050"/>
      <c r="AQ1246" s="1050"/>
      <c r="AR1246" s="1082" t="s">
        <v>5309</v>
      </c>
      <c r="AS1246" s="1082"/>
      <c r="AT1246" s="47"/>
      <c r="AU1246" s="1082"/>
      <c r="AV1246" s="1082"/>
      <c r="AW1246" s="1082"/>
      <c r="AX1246" s="1082"/>
      <c r="AY1246" s="466" t="s">
        <v>4569</v>
      </c>
      <c r="AZ1246" s="1082"/>
    </row>
    <row r="1247" spans="1:52" ht="12.95" customHeight="1">
      <c r="A1247" s="634" t="s">
        <v>2152</v>
      </c>
      <c r="B1247" s="617"/>
      <c r="C1247" s="617"/>
      <c r="D1247" s="1226">
        <v>210019588</v>
      </c>
      <c r="E1247" s="1216" t="s">
        <v>5310</v>
      </c>
      <c r="F1247" s="617"/>
      <c r="G1247" s="617"/>
      <c r="H1247" s="1050" t="s">
        <v>5305</v>
      </c>
      <c r="I1247" s="1050" t="s">
        <v>5289</v>
      </c>
      <c r="J1247" s="1050" t="s">
        <v>199</v>
      </c>
      <c r="K1247" s="76" t="s">
        <v>104</v>
      </c>
      <c r="L1247" s="109" t="s">
        <v>4720</v>
      </c>
      <c r="M1247" s="143"/>
      <c r="N1247" s="76" t="s">
        <v>106</v>
      </c>
      <c r="O1247" s="1086" t="s">
        <v>107</v>
      </c>
      <c r="P1247" s="1050" t="s">
        <v>108</v>
      </c>
      <c r="Q1247" s="469" t="s">
        <v>2156</v>
      </c>
      <c r="R1247" s="1217" t="s">
        <v>110</v>
      </c>
      <c r="S1247" s="1086" t="s">
        <v>107</v>
      </c>
      <c r="T1247" s="1050" t="s">
        <v>122</v>
      </c>
      <c r="U1247" s="1050" t="s">
        <v>112</v>
      </c>
      <c r="V1247" s="1086">
        <v>60</v>
      </c>
      <c r="W1247" s="1050" t="s">
        <v>113</v>
      </c>
      <c r="X1247" s="1086"/>
      <c r="Y1247" s="1086"/>
      <c r="Z1247" s="1086"/>
      <c r="AA1247" s="595">
        <v>0</v>
      </c>
      <c r="AB1247" s="472">
        <v>90</v>
      </c>
      <c r="AC1247" s="472">
        <v>10</v>
      </c>
      <c r="AD1247" s="1218" t="s">
        <v>129</v>
      </c>
      <c r="AE1247" s="1050" t="s">
        <v>115</v>
      </c>
      <c r="AF1247" s="1057">
        <v>4</v>
      </c>
      <c r="AG1247" s="1057">
        <v>795</v>
      </c>
      <c r="AH1247" s="1051">
        <v>3180</v>
      </c>
      <c r="AI1247" s="1051">
        <f t="shared" si="72"/>
        <v>3561.6000000000004</v>
      </c>
      <c r="AJ1247" s="1052"/>
      <c r="AK1247" s="1053"/>
      <c r="AL1247" s="1053"/>
      <c r="AM1247" s="1058" t="s">
        <v>116</v>
      </c>
      <c r="AN1247" s="1050"/>
      <c r="AO1247" s="1050"/>
      <c r="AP1247" s="1050"/>
      <c r="AQ1247" s="1050"/>
      <c r="AR1247" s="1082" t="s">
        <v>5311</v>
      </c>
      <c r="AS1247" s="1082"/>
      <c r="AT1247" s="47"/>
      <c r="AU1247" s="1082"/>
      <c r="AV1247" s="1082"/>
      <c r="AW1247" s="1082"/>
      <c r="AX1247" s="1082"/>
      <c r="AY1247" s="466" t="s">
        <v>4569</v>
      </c>
      <c r="AZ1247" s="1082"/>
    </row>
    <row r="1248" spans="1:52" ht="12.95" customHeight="1">
      <c r="A1248" s="634" t="s">
        <v>2152</v>
      </c>
      <c r="B1248" s="617"/>
      <c r="C1248" s="617"/>
      <c r="D1248" s="1226">
        <v>210025010</v>
      </c>
      <c r="E1248" s="1216" t="s">
        <v>5312</v>
      </c>
      <c r="F1248" s="617"/>
      <c r="G1248" s="617"/>
      <c r="H1248" s="1050" t="s">
        <v>5313</v>
      </c>
      <c r="I1248" s="1050" t="s">
        <v>5289</v>
      </c>
      <c r="J1248" s="1050" t="s">
        <v>5314</v>
      </c>
      <c r="K1248" s="76" t="s">
        <v>104</v>
      </c>
      <c r="L1248" s="109" t="s">
        <v>4720</v>
      </c>
      <c r="M1248" s="143"/>
      <c r="N1248" s="76" t="s">
        <v>106</v>
      </c>
      <c r="O1248" s="1086" t="s">
        <v>107</v>
      </c>
      <c r="P1248" s="1050" t="s">
        <v>108</v>
      </c>
      <c r="Q1248" s="469" t="s">
        <v>2156</v>
      </c>
      <c r="R1248" s="1217" t="s">
        <v>110</v>
      </c>
      <c r="S1248" s="1086" t="s">
        <v>107</v>
      </c>
      <c r="T1248" s="1050" t="s">
        <v>122</v>
      </c>
      <c r="U1248" s="1050" t="s">
        <v>112</v>
      </c>
      <c r="V1248" s="1086">
        <v>60</v>
      </c>
      <c r="W1248" s="1050" t="s">
        <v>113</v>
      </c>
      <c r="X1248" s="1086"/>
      <c r="Y1248" s="1086"/>
      <c r="Z1248" s="1086"/>
      <c r="AA1248" s="595">
        <v>0</v>
      </c>
      <c r="AB1248" s="472">
        <v>90</v>
      </c>
      <c r="AC1248" s="472">
        <v>10</v>
      </c>
      <c r="AD1248" s="1218" t="s">
        <v>129</v>
      </c>
      <c r="AE1248" s="1050" t="s">
        <v>115</v>
      </c>
      <c r="AF1248" s="1057">
        <v>4</v>
      </c>
      <c r="AG1248" s="1057">
        <v>7487.09</v>
      </c>
      <c r="AH1248" s="1051">
        <v>29948.36</v>
      </c>
      <c r="AI1248" s="1051">
        <f t="shared" si="72"/>
        <v>33542.163200000003</v>
      </c>
      <c r="AJ1248" s="1052"/>
      <c r="AK1248" s="1053"/>
      <c r="AL1248" s="1053"/>
      <c r="AM1248" s="1058" t="s">
        <v>116</v>
      </c>
      <c r="AN1248" s="1050"/>
      <c r="AO1248" s="1050"/>
      <c r="AP1248" s="1050"/>
      <c r="AQ1248" s="1050"/>
      <c r="AR1248" s="1082" t="s">
        <v>5315</v>
      </c>
      <c r="AS1248" s="1082"/>
      <c r="AT1248" s="47"/>
      <c r="AU1248" s="1082"/>
      <c r="AV1248" s="1082"/>
      <c r="AW1248" s="1082"/>
      <c r="AX1248" s="1082"/>
      <c r="AY1248" s="466" t="s">
        <v>4569</v>
      </c>
      <c r="AZ1248" s="1082"/>
    </row>
    <row r="1249" spans="1:52" ht="12.95" customHeight="1">
      <c r="A1249" s="1228" t="s">
        <v>350</v>
      </c>
      <c r="B1249" s="617"/>
      <c r="C1249" s="617"/>
      <c r="D1249" s="1229">
        <v>220024653</v>
      </c>
      <c r="E1249" s="1216" t="s">
        <v>5316</v>
      </c>
      <c r="F1249" s="617"/>
      <c r="G1249" s="617"/>
      <c r="H1249" s="1094" t="s">
        <v>371</v>
      </c>
      <c r="I1249" s="1094" t="s">
        <v>367</v>
      </c>
      <c r="J1249" s="1094" t="s">
        <v>372</v>
      </c>
      <c r="K1249" s="1077" t="s">
        <v>104</v>
      </c>
      <c r="L1249" s="1110" t="s">
        <v>105</v>
      </c>
      <c r="M1249" s="1077" t="s">
        <v>121</v>
      </c>
      <c r="N1249" s="1110" t="s">
        <v>83</v>
      </c>
      <c r="O1249" s="1078" t="s">
        <v>107</v>
      </c>
      <c r="P1249" s="1094" t="s">
        <v>108</v>
      </c>
      <c r="Q1249" s="1078" t="s">
        <v>2156</v>
      </c>
      <c r="R1249" s="1077" t="s">
        <v>110</v>
      </c>
      <c r="S1249" s="1207" t="s">
        <v>107</v>
      </c>
      <c r="T1249" s="1091" t="s">
        <v>122</v>
      </c>
      <c r="U1249" s="1091" t="s">
        <v>112</v>
      </c>
      <c r="V1249" s="1230">
        <v>60</v>
      </c>
      <c r="W1249" s="1091" t="s">
        <v>113</v>
      </c>
      <c r="X1249" s="1207"/>
      <c r="Y1249" s="1207"/>
      <c r="Z1249" s="1207"/>
      <c r="AA1249" s="547">
        <v>30</v>
      </c>
      <c r="AB1249" s="547">
        <v>60</v>
      </c>
      <c r="AC1249" s="547">
        <v>10</v>
      </c>
      <c r="AD1249" s="1209" t="s">
        <v>129</v>
      </c>
      <c r="AE1249" s="1091" t="s">
        <v>115</v>
      </c>
      <c r="AF1249" s="1063">
        <v>2</v>
      </c>
      <c r="AG1249" s="1063">
        <v>43243.199999999997</v>
      </c>
      <c r="AH1249" s="1051">
        <v>86486.399999999994</v>
      </c>
      <c r="AI1249" s="1051">
        <f t="shared" si="72"/>
        <v>96864.767999999996</v>
      </c>
      <c r="AJ1249" s="1052"/>
      <c r="AK1249" s="1053"/>
      <c r="AL1249" s="1053"/>
      <c r="AM1249" s="1179" t="s">
        <v>116</v>
      </c>
      <c r="AN1249" s="1091"/>
      <c r="AO1249" s="1091"/>
      <c r="AP1249" s="1091"/>
      <c r="AQ1249" s="1091"/>
      <c r="AR1249" s="1091" t="s">
        <v>5317</v>
      </c>
      <c r="AS1249" s="1091"/>
      <c r="AT1249" s="1091"/>
      <c r="AU1249" s="1091"/>
      <c r="AV1249" s="1091"/>
      <c r="AW1249" s="1091"/>
      <c r="AX1249" s="1091"/>
      <c r="AY1249" s="1179" t="s">
        <v>105</v>
      </c>
      <c r="AZ1249" s="1179" t="s">
        <v>105</v>
      </c>
    </row>
    <row r="1250" spans="1:52" ht="12.95" customHeight="1">
      <c r="A1250" s="1228" t="s">
        <v>350</v>
      </c>
      <c r="B1250" s="617"/>
      <c r="C1250" s="617"/>
      <c r="D1250" s="1229">
        <v>220034731</v>
      </c>
      <c r="E1250" s="1216" t="s">
        <v>5318</v>
      </c>
      <c r="F1250" s="617"/>
      <c r="G1250" s="617"/>
      <c r="H1250" s="1094" t="s">
        <v>5319</v>
      </c>
      <c r="I1250" s="1094" t="s">
        <v>367</v>
      </c>
      <c r="J1250" s="1094" t="s">
        <v>5320</v>
      </c>
      <c r="K1250" s="1077" t="s">
        <v>104</v>
      </c>
      <c r="L1250" s="1110" t="s">
        <v>105</v>
      </c>
      <c r="M1250" s="1077"/>
      <c r="N1250" s="76" t="s">
        <v>106</v>
      </c>
      <c r="O1250" s="1078" t="s">
        <v>107</v>
      </c>
      <c r="P1250" s="1094" t="s">
        <v>108</v>
      </c>
      <c r="Q1250" s="1078" t="s">
        <v>2156</v>
      </c>
      <c r="R1250" s="1077" t="s">
        <v>110</v>
      </c>
      <c r="S1250" s="1078" t="s">
        <v>107</v>
      </c>
      <c r="T1250" s="1094" t="s">
        <v>122</v>
      </c>
      <c r="U1250" s="1094" t="s">
        <v>112</v>
      </c>
      <c r="V1250" s="1078">
        <v>60</v>
      </c>
      <c r="W1250" s="1094" t="s">
        <v>113</v>
      </c>
      <c r="X1250" s="1207"/>
      <c r="Y1250" s="1207"/>
      <c r="Z1250" s="1207"/>
      <c r="AA1250" s="595">
        <v>0</v>
      </c>
      <c r="AB1250" s="472">
        <v>90</v>
      </c>
      <c r="AC1250" s="472">
        <v>10</v>
      </c>
      <c r="AD1250" s="1209" t="s">
        <v>129</v>
      </c>
      <c r="AE1250" s="1091" t="s">
        <v>115</v>
      </c>
      <c r="AF1250" s="1063">
        <v>45</v>
      </c>
      <c r="AG1250" s="1063">
        <v>9600</v>
      </c>
      <c r="AH1250" s="1051">
        <v>432000</v>
      </c>
      <c r="AI1250" s="1051">
        <f t="shared" si="72"/>
        <v>483840.00000000006</v>
      </c>
      <c r="AJ1250" s="1052"/>
      <c r="AK1250" s="1053"/>
      <c r="AL1250" s="1053"/>
      <c r="AM1250" s="1179" t="s">
        <v>116</v>
      </c>
      <c r="AN1250" s="1091"/>
      <c r="AO1250" s="1091"/>
      <c r="AP1250" s="1091"/>
      <c r="AQ1250" s="1091"/>
      <c r="AR1250" s="1091" t="s">
        <v>5321</v>
      </c>
      <c r="AS1250" s="1091"/>
      <c r="AT1250" s="1091"/>
      <c r="AU1250" s="1091"/>
      <c r="AV1250" s="1091"/>
      <c r="AW1250" s="1091"/>
      <c r="AX1250" s="1091"/>
      <c r="AY1250" s="1179" t="s">
        <v>105</v>
      </c>
      <c r="AZ1250" s="1179" t="s">
        <v>105</v>
      </c>
    </row>
    <row r="1251" spans="1:52" ht="12.95" customHeight="1">
      <c r="A1251" s="634" t="s">
        <v>848</v>
      </c>
      <c r="B1251" s="617"/>
      <c r="C1251" s="617"/>
      <c r="D1251" s="1101">
        <v>270012316</v>
      </c>
      <c r="E1251" s="1216" t="s">
        <v>5322</v>
      </c>
      <c r="F1251" s="617"/>
      <c r="G1251" s="617"/>
      <c r="H1251" s="741" t="s">
        <v>849</v>
      </c>
      <c r="I1251" s="741" t="s">
        <v>850</v>
      </c>
      <c r="J1251" s="741" t="s">
        <v>851</v>
      </c>
      <c r="K1251" s="547" t="s">
        <v>104</v>
      </c>
      <c r="L1251" s="233"/>
      <c r="M1251" s="547"/>
      <c r="N1251" s="76" t="s">
        <v>106</v>
      </c>
      <c r="O1251" s="469" t="s">
        <v>107</v>
      </c>
      <c r="P1251" s="741" t="s">
        <v>108</v>
      </c>
      <c r="Q1251" s="469" t="s">
        <v>3130</v>
      </c>
      <c r="R1251" s="547" t="s">
        <v>110</v>
      </c>
      <c r="S1251" s="469" t="s">
        <v>107</v>
      </c>
      <c r="T1251" s="741" t="s">
        <v>122</v>
      </c>
      <c r="U1251" s="741" t="s">
        <v>112</v>
      </c>
      <c r="V1251" s="469">
        <v>60</v>
      </c>
      <c r="W1251" s="741" t="s">
        <v>113</v>
      </c>
      <c r="X1251" s="469"/>
      <c r="Y1251" s="469"/>
      <c r="Z1251" s="469"/>
      <c r="AA1251" s="595">
        <v>0</v>
      </c>
      <c r="AB1251" s="472">
        <v>90</v>
      </c>
      <c r="AC1251" s="472">
        <v>10</v>
      </c>
      <c r="AD1251" s="1049" t="s">
        <v>129</v>
      </c>
      <c r="AE1251" s="1050" t="s">
        <v>115</v>
      </c>
      <c r="AF1251" s="745">
        <v>2014</v>
      </c>
      <c r="AG1251" s="745">
        <v>360.73</v>
      </c>
      <c r="AH1251" s="1051">
        <v>726510.22000000009</v>
      </c>
      <c r="AI1251" s="1051">
        <f t="shared" si="72"/>
        <v>813691.44640000013</v>
      </c>
      <c r="AJ1251" s="1052"/>
      <c r="AK1251" s="1053"/>
      <c r="AL1251" s="1053"/>
      <c r="AM1251" s="466" t="s">
        <v>116</v>
      </c>
      <c r="AN1251" s="741"/>
      <c r="AO1251" s="741"/>
      <c r="AP1251" s="741"/>
      <c r="AQ1251" s="741"/>
      <c r="AR1251" s="741" t="s">
        <v>5323</v>
      </c>
      <c r="AS1251" s="741"/>
      <c r="AT1251" s="741"/>
      <c r="AU1251" s="741"/>
      <c r="AV1251" s="741"/>
      <c r="AW1251" s="741"/>
      <c r="AX1251" s="741"/>
      <c r="AY1251" s="466" t="s">
        <v>105</v>
      </c>
      <c r="AZ1251" s="466" t="s">
        <v>105</v>
      </c>
    </row>
    <row r="1252" spans="1:52" ht="12.95" customHeight="1">
      <c r="A1252" s="466" t="s">
        <v>980</v>
      </c>
      <c r="B1252" s="617"/>
      <c r="C1252" s="617"/>
      <c r="D1252" s="110">
        <v>230000021</v>
      </c>
      <c r="E1252" s="1216" t="s">
        <v>5324</v>
      </c>
      <c r="F1252" s="617"/>
      <c r="G1252" s="617"/>
      <c r="H1252" s="741" t="s">
        <v>5325</v>
      </c>
      <c r="I1252" s="741" t="s">
        <v>5326</v>
      </c>
      <c r="J1252" s="741" t="s">
        <v>5327</v>
      </c>
      <c r="K1252" s="547" t="s">
        <v>104</v>
      </c>
      <c r="L1252" s="143" t="s">
        <v>105</v>
      </c>
      <c r="M1252" s="547" t="s">
        <v>121</v>
      </c>
      <c r="N1252" s="143" t="s">
        <v>83</v>
      </c>
      <c r="O1252" s="469" t="s">
        <v>107</v>
      </c>
      <c r="P1252" s="741" t="s">
        <v>108</v>
      </c>
      <c r="Q1252" s="469" t="s">
        <v>2140</v>
      </c>
      <c r="R1252" s="547" t="s">
        <v>110</v>
      </c>
      <c r="S1252" s="469" t="s">
        <v>107</v>
      </c>
      <c r="T1252" s="741" t="s">
        <v>122</v>
      </c>
      <c r="U1252" s="741" t="s">
        <v>112</v>
      </c>
      <c r="V1252" s="469">
        <v>60</v>
      </c>
      <c r="W1252" s="741" t="s">
        <v>113</v>
      </c>
      <c r="X1252" s="469"/>
      <c r="Y1252" s="469"/>
      <c r="Z1252" s="469"/>
      <c r="AA1252" s="547">
        <v>30</v>
      </c>
      <c r="AB1252" s="547">
        <v>60</v>
      </c>
      <c r="AC1252" s="547">
        <v>10</v>
      </c>
      <c r="AD1252" s="1055" t="s">
        <v>114</v>
      </c>
      <c r="AE1252" s="1050" t="s">
        <v>115</v>
      </c>
      <c r="AF1252" s="745">
        <v>50</v>
      </c>
      <c r="AG1252" s="745">
        <v>590</v>
      </c>
      <c r="AH1252" s="1051">
        <v>29500</v>
      </c>
      <c r="AI1252" s="1051">
        <f t="shared" si="72"/>
        <v>33040</v>
      </c>
      <c r="AJ1252" s="1052"/>
      <c r="AK1252" s="1053"/>
      <c r="AL1252" s="1053"/>
      <c r="AM1252" s="466" t="s">
        <v>116</v>
      </c>
      <c r="AN1252" s="741"/>
      <c r="AO1252" s="741"/>
      <c r="AP1252" s="741"/>
      <c r="AQ1252" s="741"/>
      <c r="AR1252" s="741" t="s">
        <v>5328</v>
      </c>
      <c r="AS1252" s="741"/>
      <c r="AT1252" s="741"/>
      <c r="AU1252" s="741"/>
      <c r="AV1252" s="741"/>
      <c r="AW1252" s="741"/>
      <c r="AX1252" s="741"/>
      <c r="AY1252" s="466" t="s">
        <v>105</v>
      </c>
      <c r="AZ1252" s="466" t="s">
        <v>105</v>
      </c>
    </row>
    <row r="1253" spans="1:52" ht="12.95" customHeight="1">
      <c r="A1253" s="466" t="s">
        <v>980</v>
      </c>
      <c r="B1253" s="617"/>
      <c r="C1253" s="617"/>
      <c r="D1253" s="110">
        <v>230000954</v>
      </c>
      <c r="E1253" s="1216" t="s">
        <v>5329</v>
      </c>
      <c r="F1253" s="617"/>
      <c r="G1253" s="617"/>
      <c r="H1253" s="741" t="s">
        <v>5330</v>
      </c>
      <c r="I1253" s="741" t="s">
        <v>5326</v>
      </c>
      <c r="J1253" s="741" t="s">
        <v>5271</v>
      </c>
      <c r="K1253" s="547" t="s">
        <v>104</v>
      </c>
      <c r="L1253" s="143" t="s">
        <v>105</v>
      </c>
      <c r="M1253" s="547" t="s">
        <v>121</v>
      </c>
      <c r="N1253" s="143" t="s">
        <v>83</v>
      </c>
      <c r="O1253" s="469" t="s">
        <v>107</v>
      </c>
      <c r="P1253" s="741" t="s">
        <v>108</v>
      </c>
      <c r="Q1253" s="469" t="s">
        <v>2140</v>
      </c>
      <c r="R1253" s="547" t="s">
        <v>110</v>
      </c>
      <c r="S1253" s="469" t="s">
        <v>107</v>
      </c>
      <c r="T1253" s="741" t="s">
        <v>122</v>
      </c>
      <c r="U1253" s="741" t="s">
        <v>112</v>
      </c>
      <c r="V1253" s="469">
        <v>60</v>
      </c>
      <c r="W1253" s="741" t="s">
        <v>113</v>
      </c>
      <c r="X1253" s="469"/>
      <c r="Y1253" s="469"/>
      <c r="Z1253" s="469"/>
      <c r="AA1253" s="547">
        <v>30</v>
      </c>
      <c r="AB1253" s="547">
        <v>60</v>
      </c>
      <c r="AC1253" s="547">
        <v>10</v>
      </c>
      <c r="AD1253" s="1055" t="s">
        <v>114</v>
      </c>
      <c r="AE1253" s="1050" t="s">
        <v>115</v>
      </c>
      <c r="AF1253" s="745">
        <v>25</v>
      </c>
      <c r="AG1253" s="745">
        <v>720.67</v>
      </c>
      <c r="AH1253" s="1051">
        <v>18016.75</v>
      </c>
      <c r="AI1253" s="1051">
        <f t="shared" si="72"/>
        <v>20178.760000000002</v>
      </c>
      <c r="AJ1253" s="1052"/>
      <c r="AK1253" s="1053"/>
      <c r="AL1253" s="1053"/>
      <c r="AM1253" s="466" t="s">
        <v>116</v>
      </c>
      <c r="AN1253" s="741"/>
      <c r="AO1253" s="741"/>
      <c r="AP1253" s="741"/>
      <c r="AQ1253" s="741"/>
      <c r="AR1253" s="741" t="s">
        <v>5331</v>
      </c>
      <c r="AS1253" s="741"/>
      <c r="AT1253" s="741"/>
      <c r="AU1253" s="741"/>
      <c r="AV1253" s="741"/>
      <c r="AW1253" s="741"/>
      <c r="AX1253" s="741"/>
      <c r="AY1253" s="466" t="s">
        <v>105</v>
      </c>
      <c r="AZ1253" s="466" t="s">
        <v>105</v>
      </c>
    </row>
    <row r="1254" spans="1:52" ht="12.95" customHeight="1">
      <c r="A1254" s="466" t="s">
        <v>980</v>
      </c>
      <c r="B1254" s="617"/>
      <c r="C1254" s="617"/>
      <c r="D1254" s="110">
        <v>230000411</v>
      </c>
      <c r="E1254" s="1216" t="s">
        <v>5332</v>
      </c>
      <c r="F1254" s="617"/>
      <c r="G1254" s="617"/>
      <c r="H1254" s="741" t="s">
        <v>5333</v>
      </c>
      <c r="I1254" s="741" t="s">
        <v>5326</v>
      </c>
      <c r="J1254" s="741" t="s">
        <v>5275</v>
      </c>
      <c r="K1254" s="547" t="s">
        <v>104</v>
      </c>
      <c r="L1254" s="143" t="s">
        <v>105</v>
      </c>
      <c r="M1254" s="547" t="s">
        <v>121</v>
      </c>
      <c r="N1254" s="143" t="s">
        <v>83</v>
      </c>
      <c r="O1254" s="469" t="s">
        <v>107</v>
      </c>
      <c r="P1254" s="741" t="s">
        <v>108</v>
      </c>
      <c r="Q1254" s="469" t="s">
        <v>2140</v>
      </c>
      <c r="R1254" s="547" t="s">
        <v>110</v>
      </c>
      <c r="S1254" s="469" t="s">
        <v>107</v>
      </c>
      <c r="T1254" s="741" t="s">
        <v>122</v>
      </c>
      <c r="U1254" s="741" t="s">
        <v>112</v>
      </c>
      <c r="V1254" s="469">
        <v>60</v>
      </c>
      <c r="W1254" s="741" t="s">
        <v>113</v>
      </c>
      <c r="X1254" s="469"/>
      <c r="Y1254" s="469"/>
      <c r="Z1254" s="469"/>
      <c r="AA1254" s="547">
        <v>30</v>
      </c>
      <c r="AB1254" s="547">
        <v>60</v>
      </c>
      <c r="AC1254" s="547">
        <v>10</v>
      </c>
      <c r="AD1254" s="1055" t="s">
        <v>114</v>
      </c>
      <c r="AE1254" s="1050" t="s">
        <v>115</v>
      </c>
      <c r="AF1254" s="745">
        <v>16</v>
      </c>
      <c r="AG1254" s="745">
        <v>621</v>
      </c>
      <c r="AH1254" s="1051">
        <v>9936</v>
      </c>
      <c r="AI1254" s="1051">
        <f t="shared" si="72"/>
        <v>11128.320000000002</v>
      </c>
      <c r="AJ1254" s="1052"/>
      <c r="AK1254" s="1053"/>
      <c r="AL1254" s="1053"/>
      <c r="AM1254" s="466" t="s">
        <v>116</v>
      </c>
      <c r="AN1254" s="741"/>
      <c r="AO1254" s="741"/>
      <c r="AP1254" s="741"/>
      <c r="AQ1254" s="741"/>
      <c r="AR1254" s="741" t="s">
        <v>5334</v>
      </c>
      <c r="AS1254" s="741"/>
      <c r="AT1254" s="741"/>
      <c r="AU1254" s="741"/>
      <c r="AV1254" s="741"/>
      <c r="AW1254" s="741"/>
      <c r="AX1254" s="741"/>
      <c r="AY1254" s="466" t="s">
        <v>105</v>
      </c>
      <c r="AZ1254" s="466" t="s">
        <v>105</v>
      </c>
    </row>
    <row r="1255" spans="1:52" ht="12.95" customHeight="1">
      <c r="A1255" s="1221" t="s">
        <v>980</v>
      </c>
      <c r="B1255" s="617"/>
      <c r="C1255" s="617"/>
      <c r="D1255" s="1206">
        <v>230002437</v>
      </c>
      <c r="E1255" s="1216" t="s">
        <v>5335</v>
      </c>
      <c r="F1255" s="617"/>
      <c r="G1255" s="617"/>
      <c r="H1255" s="1094" t="s">
        <v>5336</v>
      </c>
      <c r="I1255" s="1094" t="s">
        <v>5337</v>
      </c>
      <c r="J1255" s="1094" t="s">
        <v>5338</v>
      </c>
      <c r="K1255" s="1077" t="s">
        <v>104</v>
      </c>
      <c r="L1255" s="1110" t="s">
        <v>105</v>
      </c>
      <c r="M1255" s="1077"/>
      <c r="N1255" s="76" t="s">
        <v>106</v>
      </c>
      <c r="O1255" s="1078" t="s">
        <v>107</v>
      </c>
      <c r="P1255" s="1094" t="s">
        <v>108</v>
      </c>
      <c r="Q1255" s="469" t="s">
        <v>2156</v>
      </c>
      <c r="R1255" s="1077" t="s">
        <v>110</v>
      </c>
      <c r="S1255" s="1078" t="s">
        <v>107</v>
      </c>
      <c r="T1255" s="1094" t="s">
        <v>122</v>
      </c>
      <c r="U1255" s="1094" t="s">
        <v>112</v>
      </c>
      <c r="V1255" s="1078">
        <v>60</v>
      </c>
      <c r="W1255" s="1094" t="s">
        <v>113</v>
      </c>
      <c r="X1255" s="1078"/>
      <c r="Y1255" s="1078"/>
      <c r="Z1255" s="1078"/>
      <c r="AA1255" s="595">
        <v>0</v>
      </c>
      <c r="AB1255" s="472">
        <v>90</v>
      </c>
      <c r="AC1255" s="472">
        <v>10</v>
      </c>
      <c r="AD1255" s="1055" t="s">
        <v>114</v>
      </c>
      <c r="AE1255" s="1050" t="s">
        <v>115</v>
      </c>
      <c r="AF1255" s="1063">
        <v>240.44</v>
      </c>
      <c r="AG1255" s="1063">
        <v>3000</v>
      </c>
      <c r="AH1255" s="1051">
        <v>721320</v>
      </c>
      <c r="AI1255" s="1051">
        <f t="shared" si="72"/>
        <v>807878.4</v>
      </c>
      <c r="AJ1255" s="1052"/>
      <c r="AK1255" s="1053"/>
      <c r="AL1255" s="1053"/>
      <c r="AM1255" s="1221" t="s">
        <v>116</v>
      </c>
      <c r="AN1255" s="1094"/>
      <c r="AO1255" s="1094"/>
      <c r="AP1255" s="1094"/>
      <c r="AQ1255" s="1094"/>
      <c r="AR1255" s="1094" t="s">
        <v>5339</v>
      </c>
      <c r="AS1255" s="1094"/>
      <c r="AT1255" s="1094"/>
      <c r="AU1255" s="1094"/>
      <c r="AV1255" s="1094"/>
      <c r="AW1255" s="1094"/>
      <c r="AX1255" s="1094"/>
      <c r="AY1255" s="1221" t="s">
        <v>105</v>
      </c>
      <c r="AZ1255" s="1221" t="s">
        <v>105</v>
      </c>
    </row>
    <row r="1256" spans="1:52" ht="12.95" customHeight="1">
      <c r="A1256" s="1221" t="s">
        <v>980</v>
      </c>
      <c r="B1256" s="617"/>
      <c r="C1256" s="617"/>
      <c r="D1256" s="1206">
        <v>230001992</v>
      </c>
      <c r="E1256" s="1216" t="s">
        <v>5340</v>
      </c>
      <c r="F1256" s="617"/>
      <c r="G1256" s="617"/>
      <c r="H1256" s="1094" t="s">
        <v>5341</v>
      </c>
      <c r="I1256" s="1094" t="s">
        <v>5337</v>
      </c>
      <c r="J1256" s="1094" t="s">
        <v>5342</v>
      </c>
      <c r="K1256" s="1077" t="s">
        <v>104</v>
      </c>
      <c r="L1256" s="1110" t="s">
        <v>105</v>
      </c>
      <c r="M1256" s="1077"/>
      <c r="N1256" s="76" t="s">
        <v>106</v>
      </c>
      <c r="O1256" s="1078" t="s">
        <v>107</v>
      </c>
      <c r="P1256" s="1094" t="s">
        <v>108</v>
      </c>
      <c r="Q1256" s="469" t="s">
        <v>2156</v>
      </c>
      <c r="R1256" s="1077" t="s">
        <v>110</v>
      </c>
      <c r="S1256" s="1078" t="s">
        <v>107</v>
      </c>
      <c r="T1256" s="1094" t="s">
        <v>122</v>
      </c>
      <c r="U1256" s="1094" t="s">
        <v>112</v>
      </c>
      <c r="V1256" s="1078">
        <v>60</v>
      </c>
      <c r="W1256" s="1094" t="s">
        <v>113</v>
      </c>
      <c r="X1256" s="1078"/>
      <c r="Y1256" s="1078"/>
      <c r="Z1256" s="1078"/>
      <c r="AA1256" s="595">
        <v>0</v>
      </c>
      <c r="AB1256" s="472">
        <v>90</v>
      </c>
      <c r="AC1256" s="472">
        <v>10</v>
      </c>
      <c r="AD1256" s="1104" t="s">
        <v>129</v>
      </c>
      <c r="AE1256" s="1050" t="s">
        <v>115</v>
      </c>
      <c r="AF1256" s="1063">
        <v>144</v>
      </c>
      <c r="AG1256" s="1063">
        <v>1316.5</v>
      </c>
      <c r="AH1256" s="1051">
        <v>189576</v>
      </c>
      <c r="AI1256" s="1051">
        <f t="shared" si="72"/>
        <v>212325.12000000002</v>
      </c>
      <c r="AJ1256" s="1052"/>
      <c r="AK1256" s="1053"/>
      <c r="AL1256" s="1053"/>
      <c r="AM1256" s="1221" t="s">
        <v>116</v>
      </c>
      <c r="AN1256" s="1094"/>
      <c r="AO1256" s="1094"/>
      <c r="AP1256" s="1094"/>
      <c r="AQ1256" s="1094"/>
      <c r="AR1256" s="1094" t="s">
        <v>5343</v>
      </c>
      <c r="AS1256" s="1094"/>
      <c r="AT1256" s="1094"/>
      <c r="AU1256" s="1094"/>
      <c r="AV1256" s="1094"/>
      <c r="AW1256" s="1094"/>
      <c r="AX1256" s="1094"/>
      <c r="AY1256" s="1221" t="s">
        <v>105</v>
      </c>
      <c r="AZ1256" s="1221" t="s">
        <v>105</v>
      </c>
    </row>
    <row r="1257" spans="1:52" ht="12.95" customHeight="1">
      <c r="A1257" s="466" t="s">
        <v>333</v>
      </c>
      <c r="B1257" s="617"/>
      <c r="C1257" s="617"/>
      <c r="D1257" s="1215">
        <v>210029000</v>
      </c>
      <c r="E1257" s="1216" t="s">
        <v>5344</v>
      </c>
      <c r="F1257" s="617"/>
      <c r="G1257" s="617"/>
      <c r="H1257" s="1050" t="s">
        <v>5345</v>
      </c>
      <c r="I1257" s="1050" t="s">
        <v>5346</v>
      </c>
      <c r="J1257" s="1050" t="s">
        <v>139</v>
      </c>
      <c r="K1257" s="76" t="s">
        <v>603</v>
      </c>
      <c r="L1257" s="143" t="s">
        <v>5086</v>
      </c>
      <c r="M1257" s="143" t="s">
        <v>121</v>
      </c>
      <c r="N1257" s="76" t="s">
        <v>83</v>
      </c>
      <c r="O1257" s="1086" t="s">
        <v>107</v>
      </c>
      <c r="P1257" s="1050" t="s">
        <v>108</v>
      </c>
      <c r="Q1257" s="469" t="s">
        <v>2156</v>
      </c>
      <c r="R1257" s="1217" t="s">
        <v>110</v>
      </c>
      <c r="S1257" s="1086" t="s">
        <v>107</v>
      </c>
      <c r="T1257" s="1050" t="s">
        <v>122</v>
      </c>
      <c r="U1257" s="1050" t="s">
        <v>112</v>
      </c>
      <c r="V1257" s="1086">
        <v>60</v>
      </c>
      <c r="W1257" s="1050" t="s">
        <v>113</v>
      </c>
      <c r="X1257" s="1086"/>
      <c r="Y1257" s="1086"/>
      <c r="Z1257" s="1222"/>
      <c r="AA1257" s="547">
        <v>30</v>
      </c>
      <c r="AB1257" s="547">
        <v>60</v>
      </c>
      <c r="AC1257" s="547">
        <v>10</v>
      </c>
      <c r="AD1257" s="1055" t="s">
        <v>140</v>
      </c>
      <c r="AE1257" s="1050" t="s">
        <v>115</v>
      </c>
      <c r="AF1257" s="1057">
        <v>5</v>
      </c>
      <c r="AG1257" s="1057">
        <v>2006.83</v>
      </c>
      <c r="AH1257" s="1051">
        <v>10034.15</v>
      </c>
      <c r="AI1257" s="1051">
        <f t="shared" si="72"/>
        <v>11238.248000000001</v>
      </c>
      <c r="AJ1257" s="1052"/>
      <c r="AK1257" s="1053"/>
      <c r="AL1257" s="1053"/>
      <c r="AM1257" s="1058" t="s">
        <v>116</v>
      </c>
      <c r="AN1257" s="1058"/>
      <c r="AO1257" s="1058"/>
      <c r="AP1257" s="1050"/>
      <c r="AQ1257" s="1050"/>
      <c r="AR1257" s="1082" t="s">
        <v>5347</v>
      </c>
      <c r="AS1257" s="1082"/>
      <c r="AT1257" s="47"/>
      <c r="AU1257" s="1082"/>
      <c r="AV1257" s="1082"/>
      <c r="AW1257" s="1082"/>
      <c r="AX1257" s="1082"/>
      <c r="AY1257" s="466" t="s">
        <v>4569</v>
      </c>
      <c r="AZ1257" s="1082"/>
    </row>
    <row r="1258" spans="1:52" ht="12.95" customHeight="1">
      <c r="A1258" s="1179" t="s">
        <v>350</v>
      </c>
      <c r="B1258" s="617"/>
      <c r="C1258" s="617"/>
      <c r="D1258" s="1206">
        <v>220027953</v>
      </c>
      <c r="E1258" s="1216" t="s">
        <v>5348</v>
      </c>
      <c r="F1258" s="617"/>
      <c r="G1258" s="617"/>
      <c r="H1258" s="1094" t="s">
        <v>5349</v>
      </c>
      <c r="I1258" s="1094" t="s">
        <v>5350</v>
      </c>
      <c r="J1258" s="1094" t="s">
        <v>5351</v>
      </c>
      <c r="K1258" s="1077" t="s">
        <v>104</v>
      </c>
      <c r="L1258" s="1110" t="s">
        <v>105</v>
      </c>
      <c r="M1258" s="1077"/>
      <c r="N1258" s="76" t="s">
        <v>106</v>
      </c>
      <c r="O1258" s="1078" t="s">
        <v>107</v>
      </c>
      <c r="P1258" s="1094" t="s">
        <v>108</v>
      </c>
      <c r="Q1258" s="1078" t="s">
        <v>2156</v>
      </c>
      <c r="R1258" s="1077" t="s">
        <v>110</v>
      </c>
      <c r="S1258" s="1078" t="s">
        <v>107</v>
      </c>
      <c r="T1258" s="1094" t="s">
        <v>122</v>
      </c>
      <c r="U1258" s="1094" t="s">
        <v>112</v>
      </c>
      <c r="V1258" s="1078">
        <v>60</v>
      </c>
      <c r="W1258" s="1094" t="s">
        <v>113</v>
      </c>
      <c r="X1258" s="1207"/>
      <c r="Y1258" s="1207"/>
      <c r="Z1258" s="1207"/>
      <c r="AA1258" s="595">
        <v>0</v>
      </c>
      <c r="AB1258" s="472">
        <v>90</v>
      </c>
      <c r="AC1258" s="472">
        <v>10</v>
      </c>
      <c r="AD1258" s="1209" t="s">
        <v>129</v>
      </c>
      <c r="AE1258" s="1091" t="s">
        <v>115</v>
      </c>
      <c r="AF1258" s="1063">
        <v>30</v>
      </c>
      <c r="AG1258" s="1063">
        <v>12096</v>
      </c>
      <c r="AH1258" s="1051">
        <v>362880</v>
      </c>
      <c r="AI1258" s="1051">
        <f t="shared" si="72"/>
        <v>406425.60000000003</v>
      </c>
      <c r="AJ1258" s="1052"/>
      <c r="AK1258" s="1053"/>
      <c r="AL1258" s="1053"/>
      <c r="AM1258" s="1179" t="s">
        <v>116</v>
      </c>
      <c r="AN1258" s="1091"/>
      <c r="AO1258" s="1091"/>
      <c r="AP1258" s="1091"/>
      <c r="AQ1258" s="1091"/>
      <c r="AR1258" s="1091" t="s">
        <v>5352</v>
      </c>
      <c r="AS1258" s="1091"/>
      <c r="AT1258" s="1091"/>
      <c r="AU1258" s="1091"/>
      <c r="AV1258" s="1091"/>
      <c r="AW1258" s="1091"/>
      <c r="AX1258" s="1091"/>
      <c r="AY1258" s="1179" t="s">
        <v>105</v>
      </c>
      <c r="AZ1258" s="1179" t="s">
        <v>105</v>
      </c>
    </row>
    <row r="1259" spans="1:52" ht="12.95" customHeight="1">
      <c r="A1259" s="1179" t="s">
        <v>350</v>
      </c>
      <c r="B1259" s="617"/>
      <c r="C1259" s="617"/>
      <c r="D1259" s="1206">
        <v>220013652</v>
      </c>
      <c r="E1259" s="1216" t="s">
        <v>5353</v>
      </c>
      <c r="F1259" s="617"/>
      <c r="G1259" s="617"/>
      <c r="H1259" s="1094" t="s">
        <v>386</v>
      </c>
      <c r="I1259" s="1094" t="s">
        <v>387</v>
      </c>
      <c r="J1259" s="1094" t="s">
        <v>388</v>
      </c>
      <c r="K1259" s="1077" t="s">
        <v>150</v>
      </c>
      <c r="L1259" s="1110" t="s">
        <v>105</v>
      </c>
      <c r="M1259" s="1077" t="s">
        <v>121</v>
      </c>
      <c r="N1259" s="1110" t="s">
        <v>83</v>
      </c>
      <c r="O1259" s="1078" t="s">
        <v>107</v>
      </c>
      <c r="P1259" s="1094" t="s">
        <v>108</v>
      </c>
      <c r="Q1259" s="1078" t="s">
        <v>2156</v>
      </c>
      <c r="R1259" s="1077" t="s">
        <v>110</v>
      </c>
      <c r="S1259" s="1207" t="s">
        <v>107</v>
      </c>
      <c r="T1259" s="1091" t="s">
        <v>122</v>
      </c>
      <c r="U1259" s="1091" t="s">
        <v>112</v>
      </c>
      <c r="V1259" s="1230">
        <v>60</v>
      </c>
      <c r="W1259" s="1091" t="s">
        <v>113</v>
      </c>
      <c r="X1259" s="1207"/>
      <c r="Y1259" s="1207"/>
      <c r="Z1259" s="1207"/>
      <c r="AA1259" s="547">
        <v>30</v>
      </c>
      <c r="AB1259" s="547">
        <v>60</v>
      </c>
      <c r="AC1259" s="547">
        <v>10</v>
      </c>
      <c r="AD1259" s="1209" t="s">
        <v>129</v>
      </c>
      <c r="AE1259" s="1091" t="s">
        <v>115</v>
      </c>
      <c r="AF1259" s="1063">
        <v>86</v>
      </c>
      <c r="AG1259" s="1063">
        <v>153334.5</v>
      </c>
      <c r="AH1259" s="1051">
        <v>13186767</v>
      </c>
      <c r="AI1259" s="1051">
        <f t="shared" si="72"/>
        <v>14769179.040000001</v>
      </c>
      <c r="AJ1259" s="1052"/>
      <c r="AK1259" s="1053"/>
      <c r="AL1259" s="1053"/>
      <c r="AM1259" s="1179" t="s">
        <v>116</v>
      </c>
      <c r="AN1259" s="1091"/>
      <c r="AO1259" s="1091"/>
      <c r="AP1259" s="1091"/>
      <c r="AQ1259" s="1091"/>
      <c r="AR1259" s="1091" t="s">
        <v>5354</v>
      </c>
      <c r="AS1259" s="1091"/>
      <c r="AT1259" s="1091"/>
      <c r="AU1259" s="1091"/>
      <c r="AV1259" s="1091"/>
      <c r="AW1259" s="1091"/>
      <c r="AX1259" s="1091"/>
      <c r="AY1259" s="1179" t="s">
        <v>105</v>
      </c>
      <c r="AZ1259" s="1179" t="s">
        <v>105</v>
      </c>
    </row>
    <row r="1260" spans="1:52" ht="12.95" customHeight="1">
      <c r="A1260" s="1179" t="s">
        <v>350</v>
      </c>
      <c r="B1260" s="617"/>
      <c r="C1260" s="617"/>
      <c r="D1260" s="1206">
        <v>220005789</v>
      </c>
      <c r="E1260" s="1216" t="s">
        <v>5355</v>
      </c>
      <c r="F1260" s="617"/>
      <c r="G1260" s="617"/>
      <c r="H1260" s="1094" t="s">
        <v>386</v>
      </c>
      <c r="I1260" s="1094" t="s">
        <v>387</v>
      </c>
      <c r="J1260" s="1094" t="s">
        <v>388</v>
      </c>
      <c r="K1260" s="1077" t="s">
        <v>150</v>
      </c>
      <c r="L1260" s="1110" t="s">
        <v>105</v>
      </c>
      <c r="M1260" s="1077" t="s">
        <v>121</v>
      </c>
      <c r="N1260" s="1110" t="s">
        <v>83</v>
      </c>
      <c r="O1260" s="1078" t="s">
        <v>107</v>
      </c>
      <c r="P1260" s="1094" t="s">
        <v>108</v>
      </c>
      <c r="Q1260" s="1078" t="s">
        <v>2156</v>
      </c>
      <c r="R1260" s="1077" t="s">
        <v>110</v>
      </c>
      <c r="S1260" s="1207" t="s">
        <v>107</v>
      </c>
      <c r="T1260" s="1091" t="s">
        <v>122</v>
      </c>
      <c r="U1260" s="1091" t="s">
        <v>112</v>
      </c>
      <c r="V1260" s="1230">
        <v>60</v>
      </c>
      <c r="W1260" s="1091" t="s">
        <v>113</v>
      </c>
      <c r="X1260" s="1207"/>
      <c r="Y1260" s="1207"/>
      <c r="Z1260" s="1207"/>
      <c r="AA1260" s="547">
        <v>30</v>
      </c>
      <c r="AB1260" s="547">
        <v>60</v>
      </c>
      <c r="AC1260" s="547">
        <v>10</v>
      </c>
      <c r="AD1260" s="1209" t="s">
        <v>129</v>
      </c>
      <c r="AE1260" s="1091" t="s">
        <v>115</v>
      </c>
      <c r="AF1260" s="1063">
        <v>40</v>
      </c>
      <c r="AG1260" s="1063">
        <v>304620.67</v>
      </c>
      <c r="AH1260" s="1051">
        <v>12184826.799999999</v>
      </c>
      <c r="AI1260" s="1051">
        <f t="shared" si="72"/>
        <v>13647006.016000001</v>
      </c>
      <c r="AJ1260" s="1052"/>
      <c r="AK1260" s="1053"/>
      <c r="AL1260" s="1053"/>
      <c r="AM1260" s="1179" t="s">
        <v>116</v>
      </c>
      <c r="AN1260" s="1091"/>
      <c r="AO1260" s="1091"/>
      <c r="AP1260" s="1091"/>
      <c r="AQ1260" s="1091"/>
      <c r="AR1260" s="1091" t="s">
        <v>5356</v>
      </c>
      <c r="AS1260" s="1091"/>
      <c r="AT1260" s="1091"/>
      <c r="AU1260" s="1091"/>
      <c r="AV1260" s="1091"/>
      <c r="AW1260" s="1091"/>
      <c r="AX1260" s="1091"/>
      <c r="AY1260" s="1179" t="s">
        <v>105</v>
      </c>
      <c r="AZ1260" s="1179" t="s">
        <v>105</v>
      </c>
    </row>
    <row r="1261" spans="1:52" ht="12.95" customHeight="1">
      <c r="A1261" s="469" t="s">
        <v>2539</v>
      </c>
      <c r="B1261" s="617"/>
      <c r="C1261" s="617"/>
      <c r="D1261" s="110">
        <v>220029496</v>
      </c>
      <c r="E1261" s="1216" t="s">
        <v>5357</v>
      </c>
      <c r="F1261" s="617"/>
      <c r="G1261" s="617"/>
      <c r="H1261" s="47" t="s">
        <v>5358</v>
      </c>
      <c r="I1261" s="47" t="s">
        <v>391</v>
      </c>
      <c r="J1261" s="47" t="s">
        <v>5359</v>
      </c>
      <c r="K1261" s="76" t="s">
        <v>104</v>
      </c>
      <c r="L1261" s="233"/>
      <c r="M1261" s="143"/>
      <c r="N1261" s="76" t="s">
        <v>106</v>
      </c>
      <c r="O1261" s="47">
        <v>230000000</v>
      </c>
      <c r="P1261" s="466" t="s">
        <v>108</v>
      </c>
      <c r="Q1261" s="469" t="s">
        <v>2156</v>
      </c>
      <c r="R1261" s="76" t="s">
        <v>110</v>
      </c>
      <c r="S1261" s="47" t="s">
        <v>107</v>
      </c>
      <c r="T1261" s="47" t="s">
        <v>122</v>
      </c>
      <c r="U1261" s="466" t="s">
        <v>112</v>
      </c>
      <c r="V1261" s="47">
        <v>60</v>
      </c>
      <c r="W1261" s="466" t="s">
        <v>113</v>
      </c>
      <c r="X1261" s="466"/>
      <c r="Y1261" s="466"/>
      <c r="Z1261" s="1056"/>
      <c r="AA1261" s="595">
        <v>0</v>
      </c>
      <c r="AB1261" s="472">
        <v>90</v>
      </c>
      <c r="AC1261" s="472">
        <v>10</v>
      </c>
      <c r="AD1261" s="1049" t="s">
        <v>129</v>
      </c>
      <c r="AE1261" s="1050" t="s">
        <v>115</v>
      </c>
      <c r="AF1261" s="1057">
        <v>33</v>
      </c>
      <c r="AG1261" s="1057">
        <v>186150</v>
      </c>
      <c r="AH1261" s="1051">
        <v>6142950</v>
      </c>
      <c r="AI1261" s="1051">
        <f t="shared" si="72"/>
        <v>6880104.0000000009</v>
      </c>
      <c r="AJ1261" s="1052"/>
      <c r="AK1261" s="1053"/>
      <c r="AL1261" s="1053"/>
      <c r="AM1261" s="1058" t="s">
        <v>116</v>
      </c>
      <c r="AN1261" s="482"/>
      <c r="AO1261" s="1058"/>
      <c r="AP1261" s="47"/>
      <c r="AQ1261" s="47"/>
      <c r="AR1261" s="1058" t="s">
        <v>5360</v>
      </c>
      <c r="AS1261" s="47"/>
      <c r="AT1261" s="47"/>
      <c r="AU1261" s="47"/>
      <c r="AV1261" s="47"/>
      <c r="AW1261" s="47"/>
      <c r="AX1261" s="47"/>
      <c r="AY1261" s="466"/>
      <c r="AZ1261" s="466"/>
    </row>
    <row r="1262" spans="1:52" ht="12.95" customHeight="1">
      <c r="A1262" s="1221" t="s">
        <v>980</v>
      </c>
      <c r="B1262" s="617"/>
      <c r="C1262" s="617"/>
      <c r="D1262" s="1206">
        <v>230002871</v>
      </c>
      <c r="E1262" s="1216" t="s">
        <v>5361</v>
      </c>
      <c r="F1262" s="617"/>
      <c r="G1262" s="617"/>
      <c r="H1262" s="1094" t="s">
        <v>5362</v>
      </c>
      <c r="I1262" s="1094" t="s">
        <v>5363</v>
      </c>
      <c r="J1262" s="1094" t="s">
        <v>5364</v>
      </c>
      <c r="K1262" s="1077" t="s">
        <v>104</v>
      </c>
      <c r="L1262" s="1110" t="s">
        <v>105</v>
      </c>
      <c r="M1262" s="1077" t="s">
        <v>121</v>
      </c>
      <c r="N1262" s="1110" t="s">
        <v>83</v>
      </c>
      <c r="O1262" s="1078" t="s">
        <v>107</v>
      </c>
      <c r="P1262" s="1094" t="s">
        <v>108</v>
      </c>
      <c r="Q1262" s="1078" t="s">
        <v>2156</v>
      </c>
      <c r="R1262" s="1077" t="s">
        <v>110</v>
      </c>
      <c r="S1262" s="1078" t="s">
        <v>107</v>
      </c>
      <c r="T1262" s="1094" t="s">
        <v>122</v>
      </c>
      <c r="U1262" s="1094" t="s">
        <v>112</v>
      </c>
      <c r="V1262" s="1078">
        <v>60</v>
      </c>
      <c r="W1262" s="1094" t="s">
        <v>113</v>
      </c>
      <c r="X1262" s="1078"/>
      <c r="Y1262" s="1078"/>
      <c r="Z1262" s="1078"/>
      <c r="AA1262" s="547">
        <v>30</v>
      </c>
      <c r="AB1262" s="547">
        <v>60</v>
      </c>
      <c r="AC1262" s="547">
        <v>10</v>
      </c>
      <c r="AD1262" s="1055" t="s">
        <v>114</v>
      </c>
      <c r="AE1262" s="1050" t="s">
        <v>115</v>
      </c>
      <c r="AF1262" s="1063">
        <v>200</v>
      </c>
      <c r="AG1262" s="1063">
        <v>5635</v>
      </c>
      <c r="AH1262" s="1051">
        <v>1127000</v>
      </c>
      <c r="AI1262" s="1051">
        <f t="shared" si="72"/>
        <v>1262240.0000000002</v>
      </c>
      <c r="AJ1262" s="1052"/>
      <c r="AK1262" s="1053"/>
      <c r="AL1262" s="1053"/>
      <c r="AM1262" s="1221" t="s">
        <v>116</v>
      </c>
      <c r="AN1262" s="1094"/>
      <c r="AO1262" s="1094"/>
      <c r="AP1262" s="1094"/>
      <c r="AQ1262" s="1094"/>
      <c r="AR1262" s="1094" t="s">
        <v>5365</v>
      </c>
      <c r="AS1262" s="1094"/>
      <c r="AT1262" s="1094"/>
      <c r="AU1262" s="1094"/>
      <c r="AV1262" s="1094"/>
      <c r="AW1262" s="1094"/>
      <c r="AX1262" s="1094"/>
      <c r="AY1262" s="1221" t="s">
        <v>105</v>
      </c>
      <c r="AZ1262" s="1221" t="s">
        <v>105</v>
      </c>
    </row>
    <row r="1263" spans="1:52" ht="12.95" customHeight="1">
      <c r="A1263" s="1221" t="s">
        <v>980</v>
      </c>
      <c r="B1263" s="617"/>
      <c r="C1263" s="617"/>
      <c r="D1263" s="1206">
        <v>230002351</v>
      </c>
      <c r="E1263" s="1216" t="s">
        <v>5366</v>
      </c>
      <c r="F1263" s="617"/>
      <c r="G1263" s="617"/>
      <c r="H1263" s="1094" t="s">
        <v>5367</v>
      </c>
      <c r="I1263" s="1094" t="s">
        <v>5363</v>
      </c>
      <c r="J1263" s="1094" t="s">
        <v>5368</v>
      </c>
      <c r="K1263" s="1077" t="s">
        <v>104</v>
      </c>
      <c r="L1263" s="1110" t="s">
        <v>105</v>
      </c>
      <c r="M1263" s="1077"/>
      <c r="N1263" s="76" t="s">
        <v>106</v>
      </c>
      <c r="O1263" s="1078" t="s">
        <v>107</v>
      </c>
      <c r="P1263" s="1094" t="s">
        <v>108</v>
      </c>
      <c r="Q1263" s="1078" t="s">
        <v>2156</v>
      </c>
      <c r="R1263" s="1077" t="s">
        <v>110</v>
      </c>
      <c r="S1263" s="1078" t="s">
        <v>107</v>
      </c>
      <c r="T1263" s="1094" t="s">
        <v>122</v>
      </c>
      <c r="U1263" s="1094" t="s">
        <v>112</v>
      </c>
      <c r="V1263" s="1078">
        <v>60</v>
      </c>
      <c r="W1263" s="1094" t="s">
        <v>113</v>
      </c>
      <c r="X1263" s="1078"/>
      <c r="Y1263" s="1078"/>
      <c r="Z1263" s="1078"/>
      <c r="AA1263" s="595">
        <v>0</v>
      </c>
      <c r="AB1263" s="472">
        <v>90</v>
      </c>
      <c r="AC1263" s="472">
        <v>10</v>
      </c>
      <c r="AD1263" s="1104" t="s">
        <v>145</v>
      </c>
      <c r="AE1263" s="1050" t="s">
        <v>115</v>
      </c>
      <c r="AF1263" s="1063">
        <v>580</v>
      </c>
      <c r="AG1263" s="1063">
        <v>451</v>
      </c>
      <c r="AH1263" s="1051">
        <v>261580</v>
      </c>
      <c r="AI1263" s="1051">
        <f t="shared" si="72"/>
        <v>292969.60000000003</v>
      </c>
      <c r="AJ1263" s="1052"/>
      <c r="AK1263" s="1053"/>
      <c r="AL1263" s="1053"/>
      <c r="AM1263" s="1221" t="s">
        <v>116</v>
      </c>
      <c r="AN1263" s="1224"/>
      <c r="AO1263" s="1094"/>
      <c r="AP1263" s="1094"/>
      <c r="AQ1263" s="1094"/>
      <c r="AR1263" s="1094"/>
      <c r="AS1263" s="1094"/>
      <c r="AT1263" s="1094"/>
      <c r="AU1263" s="1094"/>
      <c r="AV1263" s="1094"/>
      <c r="AW1263" s="1094"/>
      <c r="AX1263" s="1094"/>
      <c r="AY1263" s="1221" t="s">
        <v>105</v>
      </c>
      <c r="AZ1263" s="1221" t="s">
        <v>105</v>
      </c>
    </row>
    <row r="1264" spans="1:52" ht="12.95" customHeight="1">
      <c r="A1264" s="1221" t="s">
        <v>980</v>
      </c>
      <c r="B1264" s="617"/>
      <c r="C1264" s="617"/>
      <c r="D1264" s="1206">
        <v>230002715</v>
      </c>
      <c r="E1264" s="1216" t="s">
        <v>5369</v>
      </c>
      <c r="F1264" s="617"/>
      <c r="G1264" s="617"/>
      <c r="H1264" s="1094" t="s">
        <v>5370</v>
      </c>
      <c r="I1264" s="1094" t="s">
        <v>5363</v>
      </c>
      <c r="J1264" s="1094" t="s">
        <v>5371</v>
      </c>
      <c r="K1264" s="1077" t="s">
        <v>104</v>
      </c>
      <c r="L1264" s="1110" t="s">
        <v>105</v>
      </c>
      <c r="M1264" s="1077" t="s">
        <v>121</v>
      </c>
      <c r="N1264" s="76" t="s">
        <v>83</v>
      </c>
      <c r="O1264" s="1078" t="s">
        <v>107</v>
      </c>
      <c r="P1264" s="1094" t="s">
        <v>108</v>
      </c>
      <c r="Q1264" s="1078" t="s">
        <v>2156</v>
      </c>
      <c r="R1264" s="1077" t="s">
        <v>110</v>
      </c>
      <c r="S1264" s="1078" t="s">
        <v>107</v>
      </c>
      <c r="T1264" s="1094" t="s">
        <v>122</v>
      </c>
      <c r="U1264" s="1094" t="s">
        <v>112</v>
      </c>
      <c r="V1264" s="1078">
        <v>60</v>
      </c>
      <c r="W1264" s="1094" t="s">
        <v>113</v>
      </c>
      <c r="X1264" s="1078"/>
      <c r="Y1264" s="1078"/>
      <c r="Z1264" s="1078"/>
      <c r="AA1264" s="595" t="s">
        <v>83</v>
      </c>
      <c r="AB1264" s="472">
        <v>60</v>
      </c>
      <c r="AC1264" s="472">
        <v>10</v>
      </c>
      <c r="AD1264" s="1055" t="s">
        <v>114</v>
      </c>
      <c r="AE1264" s="1050" t="s">
        <v>115</v>
      </c>
      <c r="AF1264" s="1063">
        <v>16</v>
      </c>
      <c r="AG1264" s="1063">
        <v>2255</v>
      </c>
      <c r="AH1264" s="1051">
        <v>36080</v>
      </c>
      <c r="AI1264" s="1051">
        <f t="shared" si="72"/>
        <v>40409.600000000006</v>
      </c>
      <c r="AJ1264" s="1052"/>
      <c r="AK1264" s="1053"/>
      <c r="AL1264" s="1053"/>
      <c r="AM1264" s="1221" t="s">
        <v>116</v>
      </c>
      <c r="AN1264" s="1094"/>
      <c r="AO1264" s="1094"/>
      <c r="AP1264" s="1094"/>
      <c r="AQ1264" s="1094"/>
      <c r="AR1264" s="1094" t="s">
        <v>5372</v>
      </c>
      <c r="AS1264" s="1094"/>
      <c r="AT1264" s="1094"/>
      <c r="AU1264" s="1094"/>
      <c r="AV1264" s="1094"/>
      <c r="AW1264" s="1094"/>
      <c r="AX1264" s="1094"/>
      <c r="AY1264" s="1221" t="s">
        <v>105</v>
      </c>
      <c r="AZ1264" s="1221" t="s">
        <v>105</v>
      </c>
    </row>
    <row r="1265" spans="1:52" ht="12.95" customHeight="1">
      <c r="A1265" s="466" t="s">
        <v>2152</v>
      </c>
      <c r="B1265" s="617"/>
      <c r="C1265" s="617"/>
      <c r="D1265" s="1215">
        <v>210001043</v>
      </c>
      <c r="E1265" s="1216" t="s">
        <v>5373</v>
      </c>
      <c r="F1265" s="617"/>
      <c r="G1265" s="617"/>
      <c r="H1265" s="1050" t="s">
        <v>5374</v>
      </c>
      <c r="I1265" s="1050" t="s">
        <v>5375</v>
      </c>
      <c r="J1265" s="1050" t="s">
        <v>5376</v>
      </c>
      <c r="K1265" s="76" t="s">
        <v>104</v>
      </c>
      <c r="L1265" s="233"/>
      <c r="M1265" s="76"/>
      <c r="N1265" s="76" t="s">
        <v>106</v>
      </c>
      <c r="O1265" s="1086" t="s">
        <v>107</v>
      </c>
      <c r="P1265" s="1050" t="s">
        <v>108</v>
      </c>
      <c r="Q1265" s="469" t="s">
        <v>2156</v>
      </c>
      <c r="R1265" s="1217" t="s">
        <v>110</v>
      </c>
      <c r="S1265" s="1086" t="s">
        <v>107</v>
      </c>
      <c r="T1265" s="1050" t="s">
        <v>122</v>
      </c>
      <c r="U1265" s="1050" t="s">
        <v>112</v>
      </c>
      <c r="V1265" s="1086">
        <v>60</v>
      </c>
      <c r="W1265" s="1050" t="s">
        <v>113</v>
      </c>
      <c r="X1265" s="1086"/>
      <c r="Y1265" s="1086"/>
      <c r="Z1265" s="1086"/>
      <c r="AA1265" s="595">
        <v>0</v>
      </c>
      <c r="AB1265" s="472">
        <v>90</v>
      </c>
      <c r="AC1265" s="472">
        <v>10</v>
      </c>
      <c r="AD1265" s="1218" t="s">
        <v>129</v>
      </c>
      <c r="AE1265" s="1050" t="s">
        <v>115</v>
      </c>
      <c r="AF1265" s="1057">
        <v>10</v>
      </c>
      <c r="AG1265" s="1057">
        <v>267.33</v>
      </c>
      <c r="AH1265" s="1051">
        <v>2673.2999999999997</v>
      </c>
      <c r="AI1265" s="1051">
        <f t="shared" si="72"/>
        <v>2994.096</v>
      </c>
      <c r="AJ1265" s="1052"/>
      <c r="AK1265" s="1053"/>
      <c r="AL1265" s="1053"/>
      <c r="AM1265" s="1058" t="s">
        <v>116</v>
      </c>
      <c r="AN1265" s="1050"/>
      <c r="AO1265" s="1050"/>
      <c r="AP1265" s="1050"/>
      <c r="AQ1265" s="1050"/>
      <c r="AR1265" s="1082" t="s">
        <v>5377</v>
      </c>
      <c r="AS1265" s="1082"/>
      <c r="AT1265" s="47"/>
      <c r="AU1265" s="1082"/>
      <c r="AV1265" s="1082"/>
      <c r="AW1265" s="1082"/>
      <c r="AX1265" s="1082"/>
      <c r="AY1265" s="466" t="s">
        <v>4569</v>
      </c>
      <c r="AZ1265" s="1082"/>
    </row>
    <row r="1266" spans="1:52" ht="12.95" customHeight="1">
      <c r="A1266" s="466" t="s">
        <v>1030</v>
      </c>
      <c r="B1266" s="617"/>
      <c r="C1266" s="617"/>
      <c r="D1266" s="110">
        <v>220031709</v>
      </c>
      <c r="E1266" s="1216" t="s">
        <v>5378</v>
      </c>
      <c r="F1266" s="617"/>
      <c r="G1266" s="617"/>
      <c r="H1266" s="741" t="s">
        <v>5379</v>
      </c>
      <c r="I1266" s="741" t="s">
        <v>5380</v>
      </c>
      <c r="J1266" s="741" t="s">
        <v>5381</v>
      </c>
      <c r="K1266" s="547" t="s">
        <v>603</v>
      </c>
      <c r="L1266" s="143" t="s">
        <v>5086</v>
      </c>
      <c r="M1266" s="547" t="s">
        <v>121</v>
      </c>
      <c r="N1266" s="143" t="s">
        <v>83</v>
      </c>
      <c r="O1266" s="469" t="s">
        <v>107</v>
      </c>
      <c r="P1266" s="741" t="s">
        <v>108</v>
      </c>
      <c r="Q1266" s="469" t="s">
        <v>3130</v>
      </c>
      <c r="R1266" s="547" t="s">
        <v>110</v>
      </c>
      <c r="S1266" s="469" t="s">
        <v>107</v>
      </c>
      <c r="T1266" s="741" t="s">
        <v>122</v>
      </c>
      <c r="U1266" s="741" t="s">
        <v>112</v>
      </c>
      <c r="V1266" s="469">
        <v>60</v>
      </c>
      <c r="W1266" s="741" t="s">
        <v>113</v>
      </c>
      <c r="X1266" s="469"/>
      <c r="Y1266" s="469"/>
      <c r="Z1266" s="469"/>
      <c r="AA1266" s="547">
        <v>30</v>
      </c>
      <c r="AB1266" s="547">
        <v>60</v>
      </c>
      <c r="AC1266" s="547">
        <v>10</v>
      </c>
      <c r="AD1266" s="1049" t="s">
        <v>129</v>
      </c>
      <c r="AE1266" s="1050" t="s">
        <v>115</v>
      </c>
      <c r="AF1266" s="745">
        <v>14</v>
      </c>
      <c r="AG1266" s="745">
        <v>925000</v>
      </c>
      <c r="AH1266" s="1051">
        <v>12950000</v>
      </c>
      <c r="AI1266" s="1051">
        <f t="shared" si="72"/>
        <v>14504000.000000002</v>
      </c>
      <c r="AJ1266" s="1052"/>
      <c r="AK1266" s="1053"/>
      <c r="AL1266" s="1053"/>
      <c r="AM1266" s="466" t="s">
        <v>116</v>
      </c>
      <c r="AN1266" s="741"/>
      <c r="AO1266" s="741"/>
      <c r="AP1266" s="741"/>
      <c r="AQ1266" s="741"/>
      <c r="AR1266" s="741" t="s">
        <v>5382</v>
      </c>
      <c r="AS1266" s="741"/>
      <c r="AT1266" s="741"/>
      <c r="AU1266" s="741"/>
      <c r="AV1266" s="741"/>
      <c r="AW1266" s="741"/>
      <c r="AX1266" s="741"/>
      <c r="AY1266" s="466" t="s">
        <v>105</v>
      </c>
      <c r="AZ1266" s="466" t="s">
        <v>105</v>
      </c>
    </row>
    <row r="1267" spans="1:52" ht="12.95" customHeight="1">
      <c r="A1267" s="466" t="s">
        <v>1030</v>
      </c>
      <c r="B1267" s="617"/>
      <c r="C1267" s="617"/>
      <c r="D1267" s="110">
        <v>220032806</v>
      </c>
      <c r="E1267" s="1216" t="s">
        <v>5383</v>
      </c>
      <c r="F1267" s="617"/>
      <c r="G1267" s="617"/>
      <c r="H1267" s="741" t="s">
        <v>5379</v>
      </c>
      <c r="I1267" s="741" t="s">
        <v>5380</v>
      </c>
      <c r="J1267" s="741" t="s">
        <v>5381</v>
      </c>
      <c r="K1267" s="547" t="s">
        <v>603</v>
      </c>
      <c r="L1267" s="143" t="s">
        <v>5086</v>
      </c>
      <c r="M1267" s="547" t="s">
        <v>121</v>
      </c>
      <c r="N1267" s="143" t="s">
        <v>83</v>
      </c>
      <c r="O1267" s="469" t="s">
        <v>107</v>
      </c>
      <c r="P1267" s="741" t="s">
        <v>108</v>
      </c>
      <c r="Q1267" s="469" t="s">
        <v>3130</v>
      </c>
      <c r="R1267" s="547" t="s">
        <v>110</v>
      </c>
      <c r="S1267" s="469" t="s">
        <v>107</v>
      </c>
      <c r="T1267" s="741" t="s">
        <v>122</v>
      </c>
      <c r="U1267" s="741" t="s">
        <v>112</v>
      </c>
      <c r="V1267" s="469">
        <v>60</v>
      </c>
      <c r="W1267" s="741" t="s">
        <v>113</v>
      </c>
      <c r="X1267" s="469"/>
      <c r="Y1267" s="469"/>
      <c r="Z1267" s="469"/>
      <c r="AA1267" s="547">
        <v>30</v>
      </c>
      <c r="AB1267" s="547">
        <v>60</v>
      </c>
      <c r="AC1267" s="547">
        <v>10</v>
      </c>
      <c r="AD1267" s="1049" t="s">
        <v>123</v>
      </c>
      <c r="AE1267" s="1050" t="s">
        <v>115</v>
      </c>
      <c r="AF1267" s="745">
        <v>26</v>
      </c>
      <c r="AG1267" s="745">
        <v>615000</v>
      </c>
      <c r="AH1267" s="1051">
        <v>15990000</v>
      </c>
      <c r="AI1267" s="1051">
        <f t="shared" si="72"/>
        <v>17908800</v>
      </c>
      <c r="AJ1267" s="1052"/>
      <c r="AK1267" s="1053"/>
      <c r="AL1267" s="1053"/>
      <c r="AM1267" s="466" t="s">
        <v>116</v>
      </c>
      <c r="AN1267" s="741"/>
      <c r="AO1267" s="741"/>
      <c r="AP1267" s="741"/>
      <c r="AQ1267" s="741"/>
      <c r="AR1267" s="741" t="s">
        <v>5384</v>
      </c>
      <c r="AS1267" s="741"/>
      <c r="AT1267" s="741"/>
      <c r="AU1267" s="741"/>
      <c r="AV1267" s="741"/>
      <c r="AW1267" s="741"/>
      <c r="AX1267" s="741"/>
      <c r="AY1267" s="466" t="s">
        <v>105</v>
      </c>
      <c r="AZ1267" s="466" t="s">
        <v>105</v>
      </c>
    </row>
    <row r="1268" spans="1:52" ht="12.95" customHeight="1">
      <c r="A1268" s="469" t="s">
        <v>2539</v>
      </c>
      <c r="B1268" s="617"/>
      <c r="C1268" s="617"/>
      <c r="D1268" s="110">
        <v>210025330</v>
      </c>
      <c r="E1268" s="1216" t="s">
        <v>5385</v>
      </c>
      <c r="F1268" s="617"/>
      <c r="G1268" s="617"/>
      <c r="H1268" s="47" t="s">
        <v>5386</v>
      </c>
      <c r="I1268" s="47" t="s">
        <v>5380</v>
      </c>
      <c r="J1268" s="47" t="s">
        <v>5387</v>
      </c>
      <c r="K1268" s="76" t="s">
        <v>104</v>
      </c>
      <c r="L1268" s="233"/>
      <c r="M1268" s="143"/>
      <c r="N1268" s="76" t="s">
        <v>106</v>
      </c>
      <c r="O1268" s="47">
        <v>230000000</v>
      </c>
      <c r="P1268" s="466" t="s">
        <v>108</v>
      </c>
      <c r="Q1268" s="469" t="s">
        <v>2140</v>
      </c>
      <c r="R1268" s="76" t="s">
        <v>110</v>
      </c>
      <c r="S1268" s="47" t="s">
        <v>107</v>
      </c>
      <c r="T1268" s="47" t="s">
        <v>122</v>
      </c>
      <c r="U1268" s="466" t="s">
        <v>112</v>
      </c>
      <c r="V1268" s="47">
        <v>60</v>
      </c>
      <c r="W1268" s="466" t="s">
        <v>113</v>
      </c>
      <c r="X1268" s="466"/>
      <c r="Y1268" s="466"/>
      <c r="Z1268" s="1056"/>
      <c r="AA1268" s="595">
        <v>0</v>
      </c>
      <c r="AB1268" s="472">
        <v>90</v>
      </c>
      <c r="AC1268" s="472">
        <v>10</v>
      </c>
      <c r="AD1268" s="1049" t="s">
        <v>129</v>
      </c>
      <c r="AE1268" s="1050" t="s">
        <v>115</v>
      </c>
      <c r="AF1268" s="1057">
        <v>5</v>
      </c>
      <c r="AG1268" s="1057">
        <v>531932.9</v>
      </c>
      <c r="AH1268" s="1051">
        <v>2659664.5</v>
      </c>
      <c r="AI1268" s="1051">
        <f t="shared" si="72"/>
        <v>2978824.24</v>
      </c>
      <c r="AJ1268" s="1052"/>
      <c r="AK1268" s="1053"/>
      <c r="AL1268" s="1053"/>
      <c r="AM1268" s="1058" t="s">
        <v>116</v>
      </c>
      <c r="AN1268" s="482"/>
      <c r="AO1268" s="1058"/>
      <c r="AP1268" s="47"/>
      <c r="AQ1268" s="47"/>
      <c r="AR1268" s="1058" t="s">
        <v>5388</v>
      </c>
      <c r="AS1268" s="47"/>
      <c r="AT1268" s="47"/>
      <c r="AU1268" s="47"/>
      <c r="AV1268" s="47"/>
      <c r="AW1268" s="47"/>
      <c r="AX1268" s="47"/>
      <c r="AY1268" s="466"/>
      <c r="AZ1268" s="466"/>
    </row>
    <row r="1269" spans="1:52" ht="12.95" customHeight="1">
      <c r="A1269" s="466" t="s">
        <v>4136</v>
      </c>
      <c r="B1269" s="617"/>
      <c r="C1269" s="617"/>
      <c r="D1269" s="110">
        <v>120007644</v>
      </c>
      <c r="E1269" s="1216" t="s">
        <v>5389</v>
      </c>
      <c r="F1269" s="617"/>
      <c r="G1269" s="617"/>
      <c r="H1269" s="741" t="s">
        <v>5390</v>
      </c>
      <c r="I1269" s="741" t="s">
        <v>5391</v>
      </c>
      <c r="J1269" s="741" t="s">
        <v>5392</v>
      </c>
      <c r="K1269" s="547" t="s">
        <v>104</v>
      </c>
      <c r="L1269" s="109" t="s">
        <v>4720</v>
      </c>
      <c r="M1269" s="143"/>
      <c r="N1269" s="76" t="s">
        <v>106</v>
      </c>
      <c r="O1269" s="469" t="s">
        <v>107</v>
      </c>
      <c r="P1269" s="741" t="s">
        <v>108</v>
      </c>
      <c r="Q1269" s="469" t="s">
        <v>2156</v>
      </c>
      <c r="R1269" s="547" t="s">
        <v>110</v>
      </c>
      <c r="S1269" s="469" t="s">
        <v>107</v>
      </c>
      <c r="T1269" s="741" t="s">
        <v>122</v>
      </c>
      <c r="U1269" s="741" t="s">
        <v>112</v>
      </c>
      <c r="V1269" s="469">
        <v>90</v>
      </c>
      <c r="W1269" s="741" t="s">
        <v>113</v>
      </c>
      <c r="X1269" s="469"/>
      <c r="Y1269" s="469"/>
      <c r="Z1269" s="469"/>
      <c r="AA1269" s="595">
        <v>0</v>
      </c>
      <c r="AB1269" s="472">
        <v>90</v>
      </c>
      <c r="AC1269" s="472">
        <v>10</v>
      </c>
      <c r="AD1269" s="1049" t="s">
        <v>129</v>
      </c>
      <c r="AE1269" s="1050" t="s">
        <v>115</v>
      </c>
      <c r="AF1269" s="745">
        <v>2</v>
      </c>
      <c r="AG1269" s="745">
        <v>3346875</v>
      </c>
      <c r="AH1269" s="1051">
        <v>6693750</v>
      </c>
      <c r="AI1269" s="1051">
        <f t="shared" si="72"/>
        <v>7497000.0000000009</v>
      </c>
      <c r="AJ1269" s="1052"/>
      <c r="AK1269" s="1053"/>
      <c r="AL1269" s="1053"/>
      <c r="AM1269" s="466" t="s">
        <v>116</v>
      </c>
      <c r="AN1269" s="741"/>
      <c r="AO1269" s="741"/>
      <c r="AP1269" s="741"/>
      <c r="AQ1269" s="741"/>
      <c r="AR1269" s="741" t="s">
        <v>5393</v>
      </c>
      <c r="AS1269" s="741"/>
      <c r="AT1269" s="741"/>
      <c r="AU1269" s="741"/>
      <c r="AV1269" s="741"/>
      <c r="AW1269" s="741"/>
      <c r="AX1269" s="741"/>
      <c r="AY1269" s="466" t="s">
        <v>4569</v>
      </c>
      <c r="AZ1269" s="47"/>
    </row>
    <row r="1270" spans="1:52" ht="12.95" customHeight="1">
      <c r="A1270" s="466" t="s">
        <v>4136</v>
      </c>
      <c r="B1270" s="617"/>
      <c r="C1270" s="617"/>
      <c r="D1270" s="110">
        <v>120002789</v>
      </c>
      <c r="E1270" s="1216" t="s">
        <v>5394</v>
      </c>
      <c r="F1270" s="617"/>
      <c r="G1270" s="617"/>
      <c r="H1270" s="741" t="s">
        <v>5395</v>
      </c>
      <c r="I1270" s="741" t="s">
        <v>5391</v>
      </c>
      <c r="J1270" s="741" t="s">
        <v>5396</v>
      </c>
      <c r="K1270" s="547" t="s">
        <v>104</v>
      </c>
      <c r="L1270" s="109" t="s">
        <v>4720</v>
      </c>
      <c r="M1270" s="143"/>
      <c r="N1270" s="76" t="s">
        <v>106</v>
      </c>
      <c r="O1270" s="469" t="s">
        <v>107</v>
      </c>
      <c r="P1270" s="741" t="s">
        <v>108</v>
      </c>
      <c r="Q1270" s="469" t="s">
        <v>2156</v>
      </c>
      <c r="R1270" s="547" t="s">
        <v>110</v>
      </c>
      <c r="S1270" s="469" t="s">
        <v>107</v>
      </c>
      <c r="T1270" s="741" t="s">
        <v>122</v>
      </c>
      <c r="U1270" s="741" t="s">
        <v>112</v>
      </c>
      <c r="V1270" s="469">
        <v>60</v>
      </c>
      <c r="W1270" s="741" t="s">
        <v>113</v>
      </c>
      <c r="X1270" s="469"/>
      <c r="Y1270" s="469"/>
      <c r="Z1270" s="469"/>
      <c r="AA1270" s="595">
        <v>0</v>
      </c>
      <c r="AB1270" s="472">
        <v>90</v>
      </c>
      <c r="AC1270" s="472">
        <v>10</v>
      </c>
      <c r="AD1270" s="1049" t="s">
        <v>129</v>
      </c>
      <c r="AE1270" s="1050" t="s">
        <v>115</v>
      </c>
      <c r="AF1270" s="745">
        <v>2</v>
      </c>
      <c r="AG1270" s="745">
        <v>3608333.33</v>
      </c>
      <c r="AH1270" s="1051">
        <v>7216666.6600000001</v>
      </c>
      <c r="AI1270" s="1051">
        <f t="shared" si="72"/>
        <v>8082666.6592000006</v>
      </c>
      <c r="AJ1270" s="1052"/>
      <c r="AK1270" s="1053"/>
      <c r="AL1270" s="1053"/>
      <c r="AM1270" s="466" t="s">
        <v>116</v>
      </c>
      <c r="AN1270" s="741"/>
      <c r="AO1270" s="741"/>
      <c r="AP1270" s="741"/>
      <c r="AQ1270" s="741"/>
      <c r="AR1270" s="741" t="s">
        <v>5397</v>
      </c>
      <c r="AS1270" s="741"/>
      <c r="AT1270" s="741"/>
      <c r="AU1270" s="741"/>
      <c r="AV1270" s="741"/>
      <c r="AW1270" s="741"/>
      <c r="AX1270" s="741"/>
      <c r="AY1270" s="466" t="s">
        <v>4569</v>
      </c>
      <c r="AZ1270" s="47"/>
    </row>
    <row r="1271" spans="1:52" ht="12.95" customHeight="1">
      <c r="A1271" s="1221" t="s">
        <v>980</v>
      </c>
      <c r="B1271" s="617"/>
      <c r="C1271" s="617"/>
      <c r="D1271" s="1206">
        <v>230001976</v>
      </c>
      <c r="E1271" s="1216" t="s">
        <v>5398</v>
      </c>
      <c r="F1271" s="617"/>
      <c r="G1271" s="617"/>
      <c r="H1271" s="1094" t="s">
        <v>5399</v>
      </c>
      <c r="I1271" s="1094" t="s">
        <v>5400</v>
      </c>
      <c r="J1271" s="1094" t="s">
        <v>5401</v>
      </c>
      <c r="K1271" s="1077" t="s">
        <v>104</v>
      </c>
      <c r="L1271" s="1110" t="s">
        <v>105</v>
      </c>
      <c r="M1271" s="1077"/>
      <c r="N1271" s="76" t="s">
        <v>106</v>
      </c>
      <c r="O1271" s="1078" t="s">
        <v>107</v>
      </c>
      <c r="P1271" s="1094" t="s">
        <v>108</v>
      </c>
      <c r="Q1271" s="469" t="s">
        <v>2140</v>
      </c>
      <c r="R1271" s="1077" t="s">
        <v>110</v>
      </c>
      <c r="S1271" s="1078" t="s">
        <v>107</v>
      </c>
      <c r="T1271" s="1094" t="s">
        <v>122</v>
      </c>
      <c r="U1271" s="1094" t="s">
        <v>112</v>
      </c>
      <c r="V1271" s="1078">
        <v>60</v>
      </c>
      <c r="W1271" s="1094" t="s">
        <v>113</v>
      </c>
      <c r="X1271" s="1078"/>
      <c r="Y1271" s="1078"/>
      <c r="Z1271" s="1078"/>
      <c r="AA1271" s="595">
        <v>0</v>
      </c>
      <c r="AB1271" s="472">
        <v>90</v>
      </c>
      <c r="AC1271" s="472">
        <v>10</v>
      </c>
      <c r="AD1271" s="1104" t="s">
        <v>129</v>
      </c>
      <c r="AE1271" s="1050" t="s">
        <v>115</v>
      </c>
      <c r="AF1271" s="1063">
        <v>20</v>
      </c>
      <c r="AG1271" s="1063">
        <v>5138.71</v>
      </c>
      <c r="AH1271" s="1051">
        <v>102774.2</v>
      </c>
      <c r="AI1271" s="1051">
        <f t="shared" si="72"/>
        <v>115107.10400000001</v>
      </c>
      <c r="AJ1271" s="1052"/>
      <c r="AK1271" s="1053"/>
      <c r="AL1271" s="1053"/>
      <c r="AM1271" s="1221" t="s">
        <v>116</v>
      </c>
      <c r="AN1271" s="1094"/>
      <c r="AO1271" s="1094"/>
      <c r="AP1271" s="1094"/>
      <c r="AQ1271" s="1094"/>
      <c r="AR1271" s="1094" t="s">
        <v>5402</v>
      </c>
      <c r="AS1271" s="1094"/>
      <c r="AT1271" s="1094"/>
      <c r="AU1271" s="1094"/>
      <c r="AV1271" s="1094"/>
      <c r="AW1271" s="1094"/>
      <c r="AX1271" s="1094"/>
      <c r="AY1271" s="1221" t="s">
        <v>105</v>
      </c>
      <c r="AZ1271" s="1221" t="s">
        <v>105</v>
      </c>
    </row>
    <row r="1272" spans="1:52" ht="12.95" customHeight="1">
      <c r="A1272" s="466" t="s">
        <v>1030</v>
      </c>
      <c r="B1272" s="617"/>
      <c r="C1272" s="617"/>
      <c r="D1272" s="110">
        <v>120006763</v>
      </c>
      <c r="E1272" s="1216" t="s">
        <v>5403</v>
      </c>
      <c r="F1272" s="617"/>
      <c r="G1272" s="617"/>
      <c r="H1272" s="741" t="s">
        <v>5404</v>
      </c>
      <c r="I1272" s="741" t="s">
        <v>5405</v>
      </c>
      <c r="J1272" s="741" t="s">
        <v>5406</v>
      </c>
      <c r="K1272" s="547" t="s">
        <v>603</v>
      </c>
      <c r="L1272" s="143" t="s">
        <v>5086</v>
      </c>
      <c r="M1272" s="547" t="s">
        <v>121</v>
      </c>
      <c r="N1272" s="143" t="s">
        <v>83</v>
      </c>
      <c r="O1272" s="469" t="s">
        <v>107</v>
      </c>
      <c r="P1272" s="741" t="s">
        <v>108</v>
      </c>
      <c r="Q1272" s="469" t="s">
        <v>3130</v>
      </c>
      <c r="R1272" s="547" t="s">
        <v>110</v>
      </c>
      <c r="S1272" s="469" t="s">
        <v>107</v>
      </c>
      <c r="T1272" s="741" t="s">
        <v>122</v>
      </c>
      <c r="U1272" s="741" t="s">
        <v>112</v>
      </c>
      <c r="V1272" s="469">
        <v>60</v>
      </c>
      <c r="W1272" s="741" t="s">
        <v>113</v>
      </c>
      <c r="X1272" s="469"/>
      <c r="Y1272" s="469"/>
      <c r="Z1272" s="469"/>
      <c r="AA1272" s="547">
        <v>30</v>
      </c>
      <c r="AB1272" s="547">
        <v>60</v>
      </c>
      <c r="AC1272" s="547">
        <v>10</v>
      </c>
      <c r="AD1272" s="1049" t="s">
        <v>123</v>
      </c>
      <c r="AE1272" s="1050" t="s">
        <v>115</v>
      </c>
      <c r="AF1272" s="745">
        <v>17</v>
      </c>
      <c r="AG1272" s="745">
        <v>2025000</v>
      </c>
      <c r="AH1272" s="1051">
        <v>34425000</v>
      </c>
      <c r="AI1272" s="1051">
        <f t="shared" si="72"/>
        <v>38556000</v>
      </c>
      <c r="AJ1272" s="1052"/>
      <c r="AK1272" s="1053"/>
      <c r="AL1272" s="1053"/>
      <c r="AM1272" s="466" t="s">
        <v>116</v>
      </c>
      <c r="AN1272" s="741"/>
      <c r="AO1272" s="741"/>
      <c r="AP1272" s="741"/>
      <c r="AQ1272" s="741"/>
      <c r="AR1272" s="741" t="s">
        <v>5407</v>
      </c>
      <c r="AS1272" s="741"/>
      <c r="AT1272" s="741"/>
      <c r="AU1272" s="741"/>
      <c r="AV1272" s="741"/>
      <c r="AW1272" s="741"/>
      <c r="AX1272" s="741"/>
      <c r="AY1272" s="466" t="s">
        <v>105</v>
      </c>
      <c r="AZ1272" s="466" t="s">
        <v>105</v>
      </c>
    </row>
    <row r="1273" spans="1:52" ht="12.95" customHeight="1">
      <c r="A1273" s="1179" t="s">
        <v>350</v>
      </c>
      <c r="B1273" s="617"/>
      <c r="C1273" s="617"/>
      <c r="D1273" s="1206">
        <v>270011316</v>
      </c>
      <c r="E1273" s="1216" t="s">
        <v>5408</v>
      </c>
      <c r="F1273" s="617"/>
      <c r="G1273" s="617"/>
      <c r="H1273" s="1094" t="s">
        <v>5409</v>
      </c>
      <c r="I1273" s="1094" t="s">
        <v>5410</v>
      </c>
      <c r="J1273" s="1094" t="s">
        <v>5411</v>
      </c>
      <c r="K1273" s="1077" t="s">
        <v>104</v>
      </c>
      <c r="L1273" s="1110" t="s">
        <v>105</v>
      </c>
      <c r="M1273" s="1077" t="s">
        <v>121</v>
      </c>
      <c r="N1273" s="1110" t="s">
        <v>83</v>
      </c>
      <c r="O1273" s="1078" t="s">
        <v>107</v>
      </c>
      <c r="P1273" s="1094" t="s">
        <v>108</v>
      </c>
      <c r="Q1273" s="1078" t="s">
        <v>2156</v>
      </c>
      <c r="R1273" s="1077" t="s">
        <v>110</v>
      </c>
      <c r="S1273" s="1207" t="s">
        <v>107</v>
      </c>
      <c r="T1273" s="1091" t="s">
        <v>122</v>
      </c>
      <c r="U1273" s="1091" t="s">
        <v>112</v>
      </c>
      <c r="V1273" s="1208"/>
      <c r="W1273" s="1091"/>
      <c r="X1273" s="1207"/>
      <c r="Y1273" s="1207" t="s">
        <v>2156</v>
      </c>
      <c r="Z1273" s="1207" t="s">
        <v>436</v>
      </c>
      <c r="AA1273" s="547">
        <v>30</v>
      </c>
      <c r="AB1273" s="547">
        <v>60</v>
      </c>
      <c r="AC1273" s="547">
        <v>10</v>
      </c>
      <c r="AD1273" s="1209" t="s">
        <v>364</v>
      </c>
      <c r="AE1273" s="1091" t="s">
        <v>115</v>
      </c>
      <c r="AF1273" s="1063">
        <v>7</v>
      </c>
      <c r="AG1273" s="1063">
        <v>5000</v>
      </c>
      <c r="AH1273" s="1051">
        <v>35000</v>
      </c>
      <c r="AI1273" s="1051">
        <f t="shared" si="72"/>
        <v>39200.000000000007</v>
      </c>
      <c r="AJ1273" s="1052"/>
      <c r="AK1273" s="1053"/>
      <c r="AL1273" s="1053"/>
      <c r="AM1273" s="1179" t="s">
        <v>116</v>
      </c>
      <c r="AN1273" s="1091"/>
      <c r="AO1273" s="1091"/>
      <c r="AP1273" s="1091"/>
      <c r="AQ1273" s="1091"/>
      <c r="AR1273" s="1091" t="s">
        <v>5412</v>
      </c>
      <c r="AS1273" s="1091"/>
      <c r="AT1273" s="1091"/>
      <c r="AU1273" s="1091"/>
      <c r="AV1273" s="1091"/>
      <c r="AW1273" s="1091"/>
      <c r="AX1273" s="1091"/>
      <c r="AY1273" s="1179" t="s">
        <v>105</v>
      </c>
      <c r="AZ1273" s="1179" t="s">
        <v>105</v>
      </c>
    </row>
    <row r="1274" spans="1:52" ht="12.95" customHeight="1">
      <c r="A1274" s="1179" t="s">
        <v>350</v>
      </c>
      <c r="B1274" s="617"/>
      <c r="C1274" s="617"/>
      <c r="D1274" s="1206">
        <v>220033669</v>
      </c>
      <c r="E1274" s="1216" t="s">
        <v>5413</v>
      </c>
      <c r="F1274" s="617"/>
      <c r="G1274" s="617"/>
      <c r="H1274" s="1094" t="s">
        <v>5414</v>
      </c>
      <c r="I1274" s="1094" t="s">
        <v>2245</v>
      </c>
      <c r="J1274" s="1094" t="s">
        <v>388</v>
      </c>
      <c r="K1274" s="1077" t="s">
        <v>104</v>
      </c>
      <c r="L1274" s="1110" t="s">
        <v>105</v>
      </c>
      <c r="M1274" s="1077"/>
      <c r="N1274" s="76" t="s">
        <v>106</v>
      </c>
      <c r="O1274" s="1078" t="s">
        <v>107</v>
      </c>
      <c r="P1274" s="1094" t="s">
        <v>108</v>
      </c>
      <c r="Q1274" s="1078" t="s">
        <v>2156</v>
      </c>
      <c r="R1274" s="1077" t="s">
        <v>110</v>
      </c>
      <c r="S1274" s="1078" t="s">
        <v>107</v>
      </c>
      <c r="T1274" s="1094" t="s">
        <v>122</v>
      </c>
      <c r="U1274" s="1094" t="s">
        <v>112</v>
      </c>
      <c r="V1274" s="1078">
        <v>60</v>
      </c>
      <c r="W1274" s="1094" t="s">
        <v>113</v>
      </c>
      <c r="X1274" s="1207"/>
      <c r="Y1274" s="1207"/>
      <c r="Z1274" s="1207"/>
      <c r="AA1274" s="595">
        <v>0</v>
      </c>
      <c r="AB1274" s="472">
        <v>90</v>
      </c>
      <c r="AC1274" s="472">
        <v>10</v>
      </c>
      <c r="AD1274" s="1209" t="s">
        <v>129</v>
      </c>
      <c r="AE1274" s="1091" t="s">
        <v>115</v>
      </c>
      <c r="AF1274" s="1063">
        <v>2</v>
      </c>
      <c r="AG1274" s="1063">
        <v>450000</v>
      </c>
      <c r="AH1274" s="1051">
        <v>900000</v>
      </c>
      <c r="AI1274" s="1051">
        <f t="shared" si="72"/>
        <v>1008000.0000000001</v>
      </c>
      <c r="AJ1274" s="1052"/>
      <c r="AK1274" s="1053"/>
      <c r="AL1274" s="1053"/>
      <c r="AM1274" s="1179" t="s">
        <v>116</v>
      </c>
      <c r="AN1274" s="1091"/>
      <c r="AO1274" s="1091"/>
      <c r="AP1274" s="1091"/>
      <c r="AQ1274" s="1091"/>
      <c r="AR1274" s="1091" t="s">
        <v>5415</v>
      </c>
      <c r="AS1274" s="1091"/>
      <c r="AT1274" s="1091"/>
      <c r="AU1274" s="1091"/>
      <c r="AV1274" s="1091"/>
      <c r="AW1274" s="1091"/>
      <c r="AX1274" s="1091"/>
      <c r="AY1274" s="1179" t="s">
        <v>105</v>
      </c>
      <c r="AZ1274" s="1179" t="s">
        <v>105</v>
      </c>
    </row>
    <row r="1275" spans="1:52" ht="12.95" customHeight="1">
      <c r="A1275" s="466" t="s">
        <v>2152</v>
      </c>
      <c r="B1275" s="617"/>
      <c r="C1275" s="617"/>
      <c r="D1275" s="1215">
        <v>120002912</v>
      </c>
      <c r="E1275" s="1216" t="s">
        <v>5416</v>
      </c>
      <c r="F1275" s="617"/>
      <c r="G1275" s="617"/>
      <c r="H1275" s="1050" t="s">
        <v>5417</v>
      </c>
      <c r="I1275" s="1050" t="s">
        <v>5418</v>
      </c>
      <c r="J1275" s="1050" t="s">
        <v>5419</v>
      </c>
      <c r="K1275" s="76" t="s">
        <v>104</v>
      </c>
      <c r="L1275" s="109" t="s">
        <v>4720</v>
      </c>
      <c r="M1275" s="143"/>
      <c r="N1275" s="76" t="s">
        <v>106</v>
      </c>
      <c r="O1275" s="1086" t="s">
        <v>107</v>
      </c>
      <c r="P1275" s="1050" t="s">
        <v>108</v>
      </c>
      <c r="Q1275" s="469" t="s">
        <v>2156</v>
      </c>
      <c r="R1275" s="1217" t="s">
        <v>110</v>
      </c>
      <c r="S1275" s="1086" t="s">
        <v>107</v>
      </c>
      <c r="T1275" s="1050" t="s">
        <v>122</v>
      </c>
      <c r="U1275" s="1050" t="s">
        <v>112</v>
      </c>
      <c r="V1275" s="1086">
        <v>60</v>
      </c>
      <c r="W1275" s="1050" t="s">
        <v>113</v>
      </c>
      <c r="X1275" s="1086"/>
      <c r="Y1275" s="1086"/>
      <c r="Z1275" s="1086"/>
      <c r="AA1275" s="595">
        <v>0</v>
      </c>
      <c r="AB1275" s="472">
        <v>90</v>
      </c>
      <c r="AC1275" s="472">
        <v>10</v>
      </c>
      <c r="AD1275" s="1218" t="s">
        <v>129</v>
      </c>
      <c r="AE1275" s="1050" t="s">
        <v>115</v>
      </c>
      <c r="AF1275" s="1057">
        <v>5</v>
      </c>
      <c r="AG1275" s="1057">
        <v>549970.30000000005</v>
      </c>
      <c r="AH1275" s="1051">
        <v>2749851.5</v>
      </c>
      <c r="AI1275" s="1051">
        <f t="shared" si="72"/>
        <v>3079833.68</v>
      </c>
      <c r="AJ1275" s="1052"/>
      <c r="AK1275" s="1053"/>
      <c r="AL1275" s="1053"/>
      <c r="AM1275" s="1058" t="s">
        <v>116</v>
      </c>
      <c r="AN1275" s="1050"/>
      <c r="AO1275" s="1050"/>
      <c r="AP1275" s="1050"/>
      <c r="AQ1275" s="1050"/>
      <c r="AR1275" s="1082" t="s">
        <v>5420</v>
      </c>
      <c r="AS1275" s="1082"/>
      <c r="AT1275" s="47"/>
      <c r="AU1275" s="1082"/>
      <c r="AV1275" s="1082"/>
      <c r="AW1275" s="1082"/>
      <c r="AX1275" s="1082"/>
      <c r="AY1275" s="466" t="s">
        <v>4569</v>
      </c>
      <c r="AZ1275" s="1082"/>
    </row>
    <row r="1276" spans="1:52" ht="12.95" customHeight="1">
      <c r="A1276" s="1221" t="s">
        <v>980</v>
      </c>
      <c r="B1276" s="617"/>
      <c r="C1276" s="617"/>
      <c r="D1276" s="1206">
        <v>230002879</v>
      </c>
      <c r="E1276" s="1216" t="s">
        <v>5421</v>
      </c>
      <c r="F1276" s="617"/>
      <c r="G1276" s="617"/>
      <c r="H1276" s="1094" t="s">
        <v>5422</v>
      </c>
      <c r="I1276" s="1094" t="s">
        <v>5423</v>
      </c>
      <c r="J1276" s="1094" t="s">
        <v>5424</v>
      </c>
      <c r="K1276" s="1077" t="s">
        <v>104</v>
      </c>
      <c r="L1276" s="1110" t="s">
        <v>105</v>
      </c>
      <c r="M1276" s="1077"/>
      <c r="N1276" s="76" t="s">
        <v>106</v>
      </c>
      <c r="O1276" s="1078" t="s">
        <v>107</v>
      </c>
      <c r="P1276" s="1094" t="s">
        <v>108</v>
      </c>
      <c r="Q1276" s="469" t="s">
        <v>2140</v>
      </c>
      <c r="R1276" s="1077" t="s">
        <v>110</v>
      </c>
      <c r="S1276" s="1078" t="s">
        <v>107</v>
      </c>
      <c r="T1276" s="1094" t="s">
        <v>122</v>
      </c>
      <c r="U1276" s="1094" t="s">
        <v>112</v>
      </c>
      <c r="V1276" s="1078">
        <v>60</v>
      </c>
      <c r="W1276" s="1094" t="s">
        <v>113</v>
      </c>
      <c r="X1276" s="1078"/>
      <c r="Y1276" s="1078"/>
      <c r="Z1276" s="1078"/>
      <c r="AA1276" s="595">
        <v>0</v>
      </c>
      <c r="AB1276" s="472">
        <v>90</v>
      </c>
      <c r="AC1276" s="472">
        <v>10</v>
      </c>
      <c r="AD1276" s="1104" t="s">
        <v>129</v>
      </c>
      <c r="AE1276" s="1050" t="s">
        <v>115</v>
      </c>
      <c r="AF1276" s="1063">
        <v>27</v>
      </c>
      <c r="AG1276" s="1063">
        <v>35000</v>
      </c>
      <c r="AH1276" s="1051">
        <v>945000</v>
      </c>
      <c r="AI1276" s="1051">
        <f t="shared" si="72"/>
        <v>1058400</v>
      </c>
      <c r="AJ1276" s="1052"/>
      <c r="AK1276" s="1053"/>
      <c r="AL1276" s="1053"/>
      <c r="AM1276" s="1221" t="s">
        <v>116</v>
      </c>
      <c r="AN1276" s="1094"/>
      <c r="AO1276" s="1094"/>
      <c r="AP1276" s="1094"/>
      <c r="AQ1276" s="1094"/>
      <c r="AR1276" s="1094" t="s">
        <v>5425</v>
      </c>
      <c r="AS1276" s="1094"/>
      <c r="AT1276" s="1094"/>
      <c r="AU1276" s="1094"/>
      <c r="AV1276" s="1094"/>
      <c r="AW1276" s="1094"/>
      <c r="AX1276" s="1094"/>
      <c r="AY1276" s="1221" t="s">
        <v>105</v>
      </c>
      <c r="AZ1276" s="1221" t="s">
        <v>105</v>
      </c>
    </row>
    <row r="1277" spans="1:52" ht="12.95" customHeight="1">
      <c r="A1277" s="466" t="s">
        <v>2152</v>
      </c>
      <c r="B1277" s="617"/>
      <c r="C1277" s="617"/>
      <c r="D1277" s="1215">
        <v>210033639</v>
      </c>
      <c r="E1277" s="1216" t="s">
        <v>5426</v>
      </c>
      <c r="F1277" s="617"/>
      <c r="G1277" s="617"/>
      <c r="H1277" s="1050" t="s">
        <v>5427</v>
      </c>
      <c r="I1277" s="1050" t="s">
        <v>5428</v>
      </c>
      <c r="J1277" s="1050" t="s">
        <v>5429</v>
      </c>
      <c r="K1277" s="76" t="s">
        <v>104</v>
      </c>
      <c r="L1277" s="233"/>
      <c r="M1277" s="76"/>
      <c r="N1277" s="76" t="s">
        <v>106</v>
      </c>
      <c r="O1277" s="1086" t="s">
        <v>107</v>
      </c>
      <c r="P1277" s="1050" t="s">
        <v>108</v>
      </c>
      <c r="Q1277" s="469" t="s">
        <v>2156</v>
      </c>
      <c r="R1277" s="1217" t="s">
        <v>110</v>
      </c>
      <c r="S1277" s="1086" t="s">
        <v>107</v>
      </c>
      <c r="T1277" s="1050" t="s">
        <v>122</v>
      </c>
      <c r="U1277" s="1050" t="s">
        <v>112</v>
      </c>
      <c r="V1277" s="1086">
        <v>60</v>
      </c>
      <c r="W1277" s="1050" t="s">
        <v>113</v>
      </c>
      <c r="X1277" s="1086"/>
      <c r="Y1277" s="1086"/>
      <c r="Z1277" s="1086"/>
      <c r="AA1277" s="595">
        <v>0</v>
      </c>
      <c r="AB1277" s="472">
        <v>90</v>
      </c>
      <c r="AC1277" s="472">
        <v>10</v>
      </c>
      <c r="AD1277" s="1218" t="s">
        <v>129</v>
      </c>
      <c r="AE1277" s="1050" t="s">
        <v>115</v>
      </c>
      <c r="AF1277" s="1057">
        <v>4</v>
      </c>
      <c r="AG1277" s="1057">
        <v>82077.23</v>
      </c>
      <c r="AH1277" s="1051">
        <v>328308.92</v>
      </c>
      <c r="AI1277" s="1051">
        <f t="shared" si="72"/>
        <v>367705.99040000001</v>
      </c>
      <c r="AJ1277" s="1052"/>
      <c r="AK1277" s="1053"/>
      <c r="AL1277" s="1053"/>
      <c r="AM1277" s="1058" t="s">
        <v>116</v>
      </c>
      <c r="AN1277" s="1227"/>
      <c r="AO1277" s="1050"/>
      <c r="AP1277" s="1050"/>
      <c r="AQ1277" s="1050"/>
      <c r="AR1277" s="1082" t="s">
        <v>5430</v>
      </c>
      <c r="AS1277" s="1082"/>
      <c r="AT1277" s="47"/>
      <c r="AU1277" s="1082"/>
      <c r="AV1277" s="1082"/>
      <c r="AW1277" s="1082"/>
      <c r="AX1277" s="1082"/>
      <c r="AY1277" s="466" t="s">
        <v>4569</v>
      </c>
      <c r="AZ1277" s="1082"/>
    </row>
    <row r="1278" spans="1:52" ht="12.95" customHeight="1">
      <c r="A1278" s="466" t="s">
        <v>4136</v>
      </c>
      <c r="B1278" s="617"/>
      <c r="C1278" s="617"/>
      <c r="D1278" s="110">
        <v>210028826</v>
      </c>
      <c r="E1278" s="1216" t="s">
        <v>5431</v>
      </c>
      <c r="F1278" s="617"/>
      <c r="G1278" s="617"/>
      <c r="H1278" s="741" t="s">
        <v>5432</v>
      </c>
      <c r="I1278" s="741" t="s">
        <v>5433</v>
      </c>
      <c r="J1278" s="741" t="s">
        <v>5434</v>
      </c>
      <c r="K1278" s="547" t="s">
        <v>104</v>
      </c>
      <c r="L1278" s="109" t="s">
        <v>4720</v>
      </c>
      <c r="M1278" s="143" t="s">
        <v>121</v>
      </c>
      <c r="N1278" s="143" t="s">
        <v>83</v>
      </c>
      <c r="O1278" s="469" t="s">
        <v>107</v>
      </c>
      <c r="P1278" s="741" t="s">
        <v>108</v>
      </c>
      <c r="Q1278" s="469" t="s">
        <v>2156</v>
      </c>
      <c r="R1278" s="547" t="s">
        <v>110</v>
      </c>
      <c r="S1278" s="469" t="s">
        <v>107</v>
      </c>
      <c r="T1278" s="741" t="s">
        <v>122</v>
      </c>
      <c r="U1278" s="741" t="s">
        <v>112</v>
      </c>
      <c r="V1278" s="469">
        <v>60</v>
      </c>
      <c r="W1278" s="741" t="s">
        <v>113</v>
      </c>
      <c r="X1278" s="469"/>
      <c r="Y1278" s="469"/>
      <c r="Z1278" s="469"/>
      <c r="AA1278" s="547">
        <v>30</v>
      </c>
      <c r="AB1278" s="547">
        <v>60</v>
      </c>
      <c r="AC1278" s="547">
        <v>10</v>
      </c>
      <c r="AD1278" s="1049" t="s">
        <v>129</v>
      </c>
      <c r="AE1278" s="1050" t="s">
        <v>115</v>
      </c>
      <c r="AF1278" s="745">
        <v>2</v>
      </c>
      <c r="AG1278" s="745">
        <v>357000</v>
      </c>
      <c r="AH1278" s="1051">
        <v>714000</v>
      </c>
      <c r="AI1278" s="1051">
        <f t="shared" si="72"/>
        <v>799680.00000000012</v>
      </c>
      <c r="AJ1278" s="1052"/>
      <c r="AK1278" s="1053"/>
      <c r="AL1278" s="1053"/>
      <c r="AM1278" s="466" t="s">
        <v>116</v>
      </c>
      <c r="AN1278" s="1079"/>
      <c r="AO1278" s="741"/>
      <c r="AP1278" s="741"/>
      <c r="AQ1278" s="741"/>
      <c r="AR1278" s="741" t="s">
        <v>5435</v>
      </c>
      <c r="AS1278" s="741"/>
      <c r="AT1278" s="741"/>
      <c r="AU1278" s="741"/>
      <c r="AV1278" s="741"/>
      <c r="AW1278" s="741"/>
      <c r="AX1278" s="741"/>
      <c r="AY1278" s="466" t="s">
        <v>4569</v>
      </c>
      <c r="AZ1278" s="47"/>
    </row>
    <row r="1279" spans="1:52" ht="12.95" customHeight="1">
      <c r="A1279" s="466" t="s">
        <v>4136</v>
      </c>
      <c r="B1279" s="617"/>
      <c r="C1279" s="617"/>
      <c r="D1279" s="110">
        <v>210028825</v>
      </c>
      <c r="E1279" s="1216" t="s">
        <v>5436</v>
      </c>
      <c r="F1279" s="617"/>
      <c r="G1279" s="617"/>
      <c r="H1279" s="741" t="s">
        <v>5432</v>
      </c>
      <c r="I1279" s="741" t="s">
        <v>5433</v>
      </c>
      <c r="J1279" s="741" t="s">
        <v>5434</v>
      </c>
      <c r="K1279" s="547" t="s">
        <v>104</v>
      </c>
      <c r="L1279" s="109" t="s">
        <v>4720</v>
      </c>
      <c r="M1279" s="143" t="s">
        <v>121</v>
      </c>
      <c r="N1279" s="143" t="s">
        <v>83</v>
      </c>
      <c r="O1279" s="469" t="s">
        <v>107</v>
      </c>
      <c r="P1279" s="741" t="s">
        <v>108</v>
      </c>
      <c r="Q1279" s="469" t="s">
        <v>2156</v>
      </c>
      <c r="R1279" s="547" t="s">
        <v>110</v>
      </c>
      <c r="S1279" s="469" t="s">
        <v>107</v>
      </c>
      <c r="T1279" s="741" t="s">
        <v>122</v>
      </c>
      <c r="U1279" s="741" t="s">
        <v>112</v>
      </c>
      <c r="V1279" s="469">
        <v>60</v>
      </c>
      <c r="W1279" s="741" t="s">
        <v>113</v>
      </c>
      <c r="X1279" s="469"/>
      <c r="Y1279" s="469"/>
      <c r="Z1279" s="469"/>
      <c r="AA1279" s="547">
        <v>30</v>
      </c>
      <c r="AB1279" s="547">
        <v>60</v>
      </c>
      <c r="AC1279" s="547">
        <v>10</v>
      </c>
      <c r="AD1279" s="1049" t="s">
        <v>129</v>
      </c>
      <c r="AE1279" s="1050" t="s">
        <v>115</v>
      </c>
      <c r="AF1279" s="745">
        <v>2</v>
      </c>
      <c r="AG1279" s="745">
        <v>189240</v>
      </c>
      <c r="AH1279" s="1051">
        <v>378480</v>
      </c>
      <c r="AI1279" s="1051">
        <f t="shared" si="72"/>
        <v>423897.60000000003</v>
      </c>
      <c r="AJ1279" s="1052"/>
      <c r="AK1279" s="1053"/>
      <c r="AL1279" s="1053"/>
      <c r="AM1279" s="466" t="s">
        <v>116</v>
      </c>
      <c r="AN1279" s="1079"/>
      <c r="AO1279" s="741"/>
      <c r="AP1279" s="741"/>
      <c r="AQ1279" s="741"/>
      <c r="AR1279" s="741" t="s">
        <v>5437</v>
      </c>
      <c r="AS1279" s="741"/>
      <c r="AT1279" s="741"/>
      <c r="AU1279" s="741"/>
      <c r="AV1279" s="741"/>
      <c r="AW1279" s="741"/>
      <c r="AX1279" s="741"/>
      <c r="AY1279" s="466" t="s">
        <v>4569</v>
      </c>
      <c r="AZ1279" s="47"/>
    </row>
    <row r="1280" spans="1:52" ht="12.95" customHeight="1">
      <c r="A1280" s="466" t="s">
        <v>4136</v>
      </c>
      <c r="B1280" s="617"/>
      <c r="C1280" s="617"/>
      <c r="D1280" s="110">
        <v>210028827</v>
      </c>
      <c r="E1280" s="1216" t="s">
        <v>5438</v>
      </c>
      <c r="F1280" s="617"/>
      <c r="G1280" s="617"/>
      <c r="H1280" s="741" t="s">
        <v>5432</v>
      </c>
      <c r="I1280" s="741" t="s">
        <v>5433</v>
      </c>
      <c r="J1280" s="741" t="s">
        <v>5434</v>
      </c>
      <c r="K1280" s="547" t="s">
        <v>104</v>
      </c>
      <c r="L1280" s="109" t="s">
        <v>4720</v>
      </c>
      <c r="M1280" s="143" t="s">
        <v>121</v>
      </c>
      <c r="N1280" s="143" t="s">
        <v>83</v>
      </c>
      <c r="O1280" s="469" t="s">
        <v>107</v>
      </c>
      <c r="P1280" s="741" t="s">
        <v>108</v>
      </c>
      <c r="Q1280" s="469" t="s">
        <v>2156</v>
      </c>
      <c r="R1280" s="547" t="s">
        <v>110</v>
      </c>
      <c r="S1280" s="469" t="s">
        <v>107</v>
      </c>
      <c r="T1280" s="741" t="s">
        <v>122</v>
      </c>
      <c r="U1280" s="741" t="s">
        <v>112</v>
      </c>
      <c r="V1280" s="469">
        <v>60</v>
      </c>
      <c r="W1280" s="741" t="s">
        <v>113</v>
      </c>
      <c r="X1280" s="469"/>
      <c r="Y1280" s="469"/>
      <c r="Z1280" s="469"/>
      <c r="AA1280" s="547">
        <v>30</v>
      </c>
      <c r="AB1280" s="547">
        <v>60</v>
      </c>
      <c r="AC1280" s="547">
        <v>10</v>
      </c>
      <c r="AD1280" s="1049" t="s">
        <v>129</v>
      </c>
      <c r="AE1280" s="1050" t="s">
        <v>115</v>
      </c>
      <c r="AF1280" s="745">
        <v>2</v>
      </c>
      <c r="AG1280" s="745">
        <v>157177.5</v>
      </c>
      <c r="AH1280" s="1051">
        <v>314355</v>
      </c>
      <c r="AI1280" s="1051">
        <f t="shared" si="72"/>
        <v>352077.60000000003</v>
      </c>
      <c r="AJ1280" s="1052"/>
      <c r="AK1280" s="1053"/>
      <c r="AL1280" s="1053"/>
      <c r="AM1280" s="466" t="s">
        <v>116</v>
      </c>
      <c r="AN1280" s="741"/>
      <c r="AO1280" s="741"/>
      <c r="AP1280" s="741"/>
      <c r="AQ1280" s="741"/>
      <c r="AR1280" s="741" t="s">
        <v>5439</v>
      </c>
      <c r="AS1280" s="741"/>
      <c r="AT1280" s="741"/>
      <c r="AU1280" s="741"/>
      <c r="AV1280" s="741"/>
      <c r="AW1280" s="741"/>
      <c r="AX1280" s="741"/>
      <c r="AY1280" s="466" t="s">
        <v>4569</v>
      </c>
      <c r="AZ1280" s="47"/>
    </row>
    <row r="1281" spans="1:52" ht="12.95" customHeight="1">
      <c r="A1281" s="466" t="s">
        <v>4136</v>
      </c>
      <c r="B1281" s="617"/>
      <c r="C1281" s="617"/>
      <c r="D1281" s="110">
        <v>210028828</v>
      </c>
      <c r="E1281" s="1216" t="s">
        <v>5440</v>
      </c>
      <c r="F1281" s="617"/>
      <c r="G1281" s="617"/>
      <c r="H1281" s="741" t="s">
        <v>5432</v>
      </c>
      <c r="I1281" s="741" t="s">
        <v>5433</v>
      </c>
      <c r="J1281" s="741" t="s">
        <v>5434</v>
      </c>
      <c r="K1281" s="547" t="s">
        <v>104</v>
      </c>
      <c r="L1281" s="109" t="s">
        <v>4720</v>
      </c>
      <c r="M1281" s="143" t="s">
        <v>121</v>
      </c>
      <c r="N1281" s="143" t="s">
        <v>83</v>
      </c>
      <c r="O1281" s="469" t="s">
        <v>107</v>
      </c>
      <c r="P1281" s="741" t="s">
        <v>108</v>
      </c>
      <c r="Q1281" s="469" t="s">
        <v>2156</v>
      </c>
      <c r="R1281" s="547" t="s">
        <v>110</v>
      </c>
      <c r="S1281" s="469" t="s">
        <v>107</v>
      </c>
      <c r="T1281" s="741" t="s">
        <v>122</v>
      </c>
      <c r="U1281" s="741" t="s">
        <v>112</v>
      </c>
      <c r="V1281" s="469">
        <v>60</v>
      </c>
      <c r="W1281" s="741" t="s">
        <v>113</v>
      </c>
      <c r="X1281" s="469"/>
      <c r="Y1281" s="469"/>
      <c r="Z1281" s="469"/>
      <c r="AA1281" s="547">
        <v>30</v>
      </c>
      <c r="AB1281" s="547">
        <v>60</v>
      </c>
      <c r="AC1281" s="547">
        <v>10</v>
      </c>
      <c r="AD1281" s="1049" t="s">
        <v>129</v>
      </c>
      <c r="AE1281" s="1050" t="s">
        <v>115</v>
      </c>
      <c r="AF1281" s="745">
        <v>2</v>
      </c>
      <c r="AG1281" s="745">
        <v>144352.5</v>
      </c>
      <c r="AH1281" s="1051">
        <v>288705</v>
      </c>
      <c r="AI1281" s="1051">
        <f t="shared" si="72"/>
        <v>323349.60000000003</v>
      </c>
      <c r="AJ1281" s="1052"/>
      <c r="AK1281" s="1053"/>
      <c r="AL1281" s="1053"/>
      <c r="AM1281" s="466" t="s">
        <v>116</v>
      </c>
      <c r="AN1281" s="741"/>
      <c r="AO1281" s="741"/>
      <c r="AP1281" s="741"/>
      <c r="AQ1281" s="741"/>
      <c r="AR1281" s="741" t="s">
        <v>5441</v>
      </c>
      <c r="AS1281" s="741"/>
      <c r="AT1281" s="741"/>
      <c r="AU1281" s="741"/>
      <c r="AV1281" s="741"/>
      <c r="AW1281" s="741"/>
      <c r="AX1281" s="741"/>
      <c r="AY1281" s="466" t="s">
        <v>4569</v>
      </c>
      <c r="AZ1281" s="47"/>
    </row>
    <row r="1282" spans="1:52" ht="12.95" customHeight="1">
      <c r="A1282" s="466" t="s">
        <v>980</v>
      </c>
      <c r="B1282" s="617"/>
      <c r="C1282" s="617"/>
      <c r="D1282" s="110">
        <v>230000637</v>
      </c>
      <c r="E1282" s="1216" t="s">
        <v>5442</v>
      </c>
      <c r="F1282" s="617"/>
      <c r="G1282" s="617"/>
      <c r="H1282" s="741" t="s">
        <v>5443</v>
      </c>
      <c r="I1282" s="741" t="s">
        <v>5444</v>
      </c>
      <c r="J1282" s="741" t="s">
        <v>2257</v>
      </c>
      <c r="K1282" s="547" t="s">
        <v>104</v>
      </c>
      <c r="L1282" s="143" t="s">
        <v>105</v>
      </c>
      <c r="M1282" s="547" t="s">
        <v>121</v>
      </c>
      <c r="N1282" s="143" t="s">
        <v>83</v>
      </c>
      <c r="O1282" s="469" t="s">
        <v>107</v>
      </c>
      <c r="P1282" s="741" t="s">
        <v>108</v>
      </c>
      <c r="Q1282" s="469" t="s">
        <v>2140</v>
      </c>
      <c r="R1282" s="547" t="s">
        <v>110</v>
      </c>
      <c r="S1282" s="469" t="s">
        <v>107</v>
      </c>
      <c r="T1282" s="741" t="s">
        <v>122</v>
      </c>
      <c r="U1282" s="741" t="s">
        <v>112</v>
      </c>
      <c r="V1282" s="469">
        <v>60</v>
      </c>
      <c r="W1282" s="741" t="s">
        <v>113</v>
      </c>
      <c r="X1282" s="469"/>
      <c r="Y1282" s="469"/>
      <c r="Z1282" s="469"/>
      <c r="AA1282" s="547">
        <v>30</v>
      </c>
      <c r="AB1282" s="547">
        <v>60</v>
      </c>
      <c r="AC1282" s="547">
        <v>10</v>
      </c>
      <c r="AD1282" s="1049" t="s">
        <v>2174</v>
      </c>
      <c r="AE1282" s="1050" t="s">
        <v>115</v>
      </c>
      <c r="AF1282" s="745">
        <v>2</v>
      </c>
      <c r="AG1282" s="745">
        <v>150000</v>
      </c>
      <c r="AH1282" s="1051">
        <v>300000</v>
      </c>
      <c r="AI1282" s="1051">
        <f t="shared" si="72"/>
        <v>336000.00000000006</v>
      </c>
      <c r="AJ1282" s="1052"/>
      <c r="AK1282" s="1053"/>
      <c r="AL1282" s="1053"/>
      <c r="AM1282" s="466" t="s">
        <v>116</v>
      </c>
      <c r="AN1282" s="1079"/>
      <c r="AO1282" s="741"/>
      <c r="AP1282" s="741"/>
      <c r="AQ1282" s="741"/>
      <c r="AR1282" s="741" t="s">
        <v>5445</v>
      </c>
      <c r="AS1282" s="741"/>
      <c r="AT1282" s="741"/>
      <c r="AU1282" s="741"/>
      <c r="AV1282" s="741"/>
      <c r="AW1282" s="741"/>
      <c r="AX1282" s="741"/>
      <c r="AY1282" s="466" t="s">
        <v>105</v>
      </c>
      <c r="AZ1282" s="466" t="s">
        <v>105</v>
      </c>
    </row>
    <row r="1283" spans="1:52" ht="12.95" customHeight="1">
      <c r="A1283" s="466" t="s">
        <v>980</v>
      </c>
      <c r="B1283" s="617"/>
      <c r="C1283" s="617"/>
      <c r="D1283" s="110">
        <v>230001240</v>
      </c>
      <c r="E1283" s="1216" t="s">
        <v>5446</v>
      </c>
      <c r="F1283" s="617"/>
      <c r="G1283" s="617"/>
      <c r="H1283" s="741" t="s">
        <v>2255</v>
      </c>
      <c r="I1283" s="741" t="s">
        <v>2256</v>
      </c>
      <c r="J1283" s="741" t="s">
        <v>2257</v>
      </c>
      <c r="K1283" s="547" t="s">
        <v>104</v>
      </c>
      <c r="L1283" s="143" t="s">
        <v>105</v>
      </c>
      <c r="M1283" s="547" t="s">
        <v>121</v>
      </c>
      <c r="N1283" s="143" t="s">
        <v>83</v>
      </c>
      <c r="O1283" s="469" t="s">
        <v>107</v>
      </c>
      <c r="P1283" s="741" t="s">
        <v>108</v>
      </c>
      <c r="Q1283" s="469" t="s">
        <v>2140</v>
      </c>
      <c r="R1283" s="547" t="s">
        <v>110</v>
      </c>
      <c r="S1283" s="469" t="s">
        <v>107</v>
      </c>
      <c r="T1283" s="741" t="s">
        <v>122</v>
      </c>
      <c r="U1283" s="741" t="s">
        <v>112</v>
      </c>
      <c r="V1283" s="469">
        <v>60</v>
      </c>
      <c r="W1283" s="741" t="s">
        <v>113</v>
      </c>
      <c r="X1283" s="469"/>
      <c r="Y1283" s="469"/>
      <c r="Z1283" s="469"/>
      <c r="AA1283" s="547">
        <v>30</v>
      </c>
      <c r="AB1283" s="547">
        <v>60</v>
      </c>
      <c r="AC1283" s="547">
        <v>10</v>
      </c>
      <c r="AD1283" s="1049" t="s">
        <v>2174</v>
      </c>
      <c r="AE1283" s="1050" t="s">
        <v>115</v>
      </c>
      <c r="AF1283" s="745">
        <v>55.78</v>
      </c>
      <c r="AG1283" s="745">
        <v>156366.26</v>
      </c>
      <c r="AH1283" s="1051">
        <v>8722109.9828000013</v>
      </c>
      <c r="AI1283" s="1051">
        <f t="shared" si="72"/>
        <v>9768763.1807360016</v>
      </c>
      <c r="AJ1283" s="1052"/>
      <c r="AK1283" s="1053"/>
      <c r="AL1283" s="1053"/>
      <c r="AM1283" s="466" t="s">
        <v>116</v>
      </c>
      <c r="AN1283" s="1079"/>
      <c r="AO1283" s="741"/>
      <c r="AP1283" s="741"/>
      <c r="AQ1283" s="741"/>
      <c r="AR1283" s="741" t="s">
        <v>5447</v>
      </c>
      <c r="AS1283" s="741"/>
      <c r="AT1283" s="741"/>
      <c r="AU1283" s="741"/>
      <c r="AV1283" s="741"/>
      <c r="AW1283" s="741"/>
      <c r="AX1283" s="741"/>
      <c r="AY1283" s="466" t="s">
        <v>105</v>
      </c>
      <c r="AZ1283" s="466" t="s">
        <v>105</v>
      </c>
    </row>
    <row r="1284" spans="1:52" ht="12.95" customHeight="1">
      <c r="A1284" s="469" t="s">
        <v>319</v>
      </c>
      <c r="B1284" s="617"/>
      <c r="C1284" s="617"/>
      <c r="D1284" s="110">
        <v>270002543</v>
      </c>
      <c r="E1284" s="1216" t="s">
        <v>5448</v>
      </c>
      <c r="F1284" s="617"/>
      <c r="G1284" s="617"/>
      <c r="H1284" s="47" t="s">
        <v>5449</v>
      </c>
      <c r="I1284" s="47" t="s">
        <v>5450</v>
      </c>
      <c r="J1284" s="47" t="s">
        <v>322</v>
      </c>
      <c r="K1284" s="76" t="s">
        <v>104</v>
      </c>
      <c r="L1284" s="109"/>
      <c r="M1284" s="143" t="s">
        <v>121</v>
      </c>
      <c r="N1284" s="76" t="s">
        <v>83</v>
      </c>
      <c r="O1284" s="47">
        <v>230000000</v>
      </c>
      <c r="P1284" s="466" t="s">
        <v>108</v>
      </c>
      <c r="Q1284" s="1078" t="s">
        <v>3130</v>
      </c>
      <c r="R1284" s="76" t="s">
        <v>110</v>
      </c>
      <c r="S1284" s="47" t="s">
        <v>107</v>
      </c>
      <c r="T1284" s="47" t="s">
        <v>122</v>
      </c>
      <c r="U1284" s="466" t="s">
        <v>112</v>
      </c>
      <c r="V1284" s="47">
        <v>60</v>
      </c>
      <c r="W1284" s="466" t="s">
        <v>113</v>
      </c>
      <c r="X1284" s="466"/>
      <c r="Y1284" s="466"/>
      <c r="Z1284" s="1056"/>
      <c r="AA1284" s="547">
        <v>30</v>
      </c>
      <c r="AB1284" s="547">
        <v>60</v>
      </c>
      <c r="AC1284" s="547">
        <v>10</v>
      </c>
      <c r="AD1284" s="1049" t="s">
        <v>129</v>
      </c>
      <c r="AE1284" s="1050" t="s">
        <v>115</v>
      </c>
      <c r="AF1284" s="1057">
        <v>146</v>
      </c>
      <c r="AG1284" s="1057">
        <v>2800</v>
      </c>
      <c r="AH1284" s="1051">
        <v>408800</v>
      </c>
      <c r="AI1284" s="1051">
        <f t="shared" si="72"/>
        <v>457856.00000000006</v>
      </c>
      <c r="AJ1284" s="1052"/>
      <c r="AK1284" s="1053"/>
      <c r="AL1284" s="1053"/>
      <c r="AM1284" s="1058" t="s">
        <v>116</v>
      </c>
      <c r="AN1284" s="47"/>
      <c r="AO1284" s="1058"/>
      <c r="AP1284" s="47"/>
      <c r="AQ1284" s="47"/>
      <c r="AR1284" s="1058" t="s">
        <v>5451</v>
      </c>
      <c r="AS1284" s="47"/>
      <c r="AT1284" s="47"/>
      <c r="AU1284" s="47"/>
      <c r="AV1284" s="47"/>
      <c r="AW1284" s="47"/>
      <c r="AX1284" s="47"/>
      <c r="AY1284" s="466"/>
      <c r="AZ1284" s="466"/>
    </row>
    <row r="1285" spans="1:52" ht="12.95" customHeight="1">
      <c r="A1285" s="466" t="s">
        <v>4136</v>
      </c>
      <c r="B1285" s="617"/>
      <c r="C1285" s="617"/>
      <c r="D1285" s="110">
        <v>110000570</v>
      </c>
      <c r="E1285" s="1216" t="s">
        <v>5452</v>
      </c>
      <c r="F1285" s="617"/>
      <c r="G1285" s="617"/>
      <c r="H1285" s="741" t="s">
        <v>5453</v>
      </c>
      <c r="I1285" s="741" t="s">
        <v>5454</v>
      </c>
      <c r="J1285" s="741" t="s">
        <v>5455</v>
      </c>
      <c r="K1285" s="547" t="s">
        <v>150</v>
      </c>
      <c r="L1285" s="109" t="s">
        <v>4720</v>
      </c>
      <c r="M1285" s="143" t="s">
        <v>121</v>
      </c>
      <c r="N1285" s="143" t="s">
        <v>83</v>
      </c>
      <c r="O1285" s="469" t="s">
        <v>107</v>
      </c>
      <c r="P1285" s="741" t="s">
        <v>108</v>
      </c>
      <c r="Q1285" s="469" t="s">
        <v>2156</v>
      </c>
      <c r="R1285" s="547" t="s">
        <v>110</v>
      </c>
      <c r="S1285" s="469" t="s">
        <v>107</v>
      </c>
      <c r="T1285" s="741" t="s">
        <v>122</v>
      </c>
      <c r="U1285" s="741" t="s">
        <v>112</v>
      </c>
      <c r="V1285" s="469">
        <v>60</v>
      </c>
      <c r="W1285" s="741" t="s">
        <v>113</v>
      </c>
      <c r="X1285" s="469"/>
      <c r="Y1285" s="469"/>
      <c r="Z1285" s="469"/>
      <c r="AA1285" s="547">
        <v>30</v>
      </c>
      <c r="AB1285" s="547">
        <v>60</v>
      </c>
      <c r="AC1285" s="547">
        <v>10</v>
      </c>
      <c r="AD1285" s="1049" t="s">
        <v>129</v>
      </c>
      <c r="AE1285" s="1050" t="s">
        <v>115</v>
      </c>
      <c r="AF1285" s="745">
        <v>7</v>
      </c>
      <c r="AG1285" s="745">
        <v>12587500</v>
      </c>
      <c r="AH1285" s="1051">
        <v>88112500</v>
      </c>
      <c r="AI1285" s="1051">
        <f t="shared" si="72"/>
        <v>98686000.000000015</v>
      </c>
      <c r="AJ1285" s="1052"/>
      <c r="AK1285" s="1053"/>
      <c r="AL1285" s="1053"/>
      <c r="AM1285" s="466" t="s">
        <v>116</v>
      </c>
      <c r="AN1285" s="741"/>
      <c r="AO1285" s="741"/>
      <c r="AP1285" s="741"/>
      <c r="AQ1285" s="741"/>
      <c r="AR1285" s="741" t="s">
        <v>5456</v>
      </c>
      <c r="AS1285" s="741"/>
      <c r="AT1285" s="741"/>
      <c r="AU1285" s="741"/>
      <c r="AV1285" s="741"/>
      <c r="AW1285" s="741"/>
      <c r="AX1285" s="741"/>
      <c r="AY1285" s="466" t="s">
        <v>4569</v>
      </c>
      <c r="AZ1285" s="47"/>
    </row>
    <row r="1286" spans="1:52" ht="12.95" customHeight="1">
      <c r="A1286" s="466" t="s">
        <v>2152</v>
      </c>
      <c r="B1286" s="617"/>
      <c r="C1286" s="617"/>
      <c r="D1286" s="1215">
        <v>210025528</v>
      </c>
      <c r="E1286" s="1216" t="s">
        <v>5457</v>
      </c>
      <c r="F1286" s="617"/>
      <c r="G1286" s="617"/>
      <c r="H1286" s="1050" t="s">
        <v>5458</v>
      </c>
      <c r="I1286" s="1050" t="s">
        <v>5459</v>
      </c>
      <c r="J1286" s="1050" t="s">
        <v>5460</v>
      </c>
      <c r="K1286" s="76" t="s">
        <v>104</v>
      </c>
      <c r="L1286" s="233"/>
      <c r="M1286" s="76"/>
      <c r="N1286" s="76" t="s">
        <v>106</v>
      </c>
      <c r="O1286" s="1086" t="s">
        <v>107</v>
      </c>
      <c r="P1286" s="1050" t="s">
        <v>108</v>
      </c>
      <c r="Q1286" s="469" t="s">
        <v>2156</v>
      </c>
      <c r="R1286" s="1217" t="s">
        <v>110</v>
      </c>
      <c r="S1286" s="1086" t="s">
        <v>107</v>
      </c>
      <c r="T1286" s="1050" t="s">
        <v>122</v>
      </c>
      <c r="U1286" s="1050" t="s">
        <v>112</v>
      </c>
      <c r="V1286" s="1086">
        <v>60</v>
      </c>
      <c r="W1286" s="1050" t="s">
        <v>113</v>
      </c>
      <c r="X1286" s="1086"/>
      <c r="Y1286" s="1086"/>
      <c r="Z1286" s="1086"/>
      <c r="AA1286" s="595">
        <v>0</v>
      </c>
      <c r="AB1286" s="472">
        <v>90</v>
      </c>
      <c r="AC1286" s="472">
        <v>10</v>
      </c>
      <c r="AD1286" s="1218" t="s">
        <v>129</v>
      </c>
      <c r="AE1286" s="1050" t="s">
        <v>115</v>
      </c>
      <c r="AF1286" s="1057">
        <v>30</v>
      </c>
      <c r="AG1286" s="1057">
        <v>544.35</v>
      </c>
      <c r="AH1286" s="1051">
        <v>16330.5</v>
      </c>
      <c r="AI1286" s="1051">
        <f t="shared" si="72"/>
        <v>18290.160000000003</v>
      </c>
      <c r="AJ1286" s="1052"/>
      <c r="AK1286" s="1053"/>
      <c r="AL1286" s="1053"/>
      <c r="AM1286" s="1058" t="s">
        <v>116</v>
      </c>
      <c r="AN1286" s="1050"/>
      <c r="AO1286" s="1050"/>
      <c r="AP1286" s="1050"/>
      <c r="AQ1286" s="1050"/>
      <c r="AR1286" s="1082" t="s">
        <v>5461</v>
      </c>
      <c r="AS1286" s="1082"/>
      <c r="AT1286" s="47"/>
      <c r="AU1286" s="1082"/>
      <c r="AV1286" s="1082"/>
      <c r="AW1286" s="1082"/>
      <c r="AX1286" s="1082"/>
      <c r="AY1286" s="466" t="s">
        <v>4569</v>
      </c>
      <c r="AZ1286" s="1082"/>
    </row>
    <row r="1287" spans="1:52" ht="12.95" customHeight="1">
      <c r="A1287" s="466" t="s">
        <v>2152</v>
      </c>
      <c r="B1287" s="617"/>
      <c r="C1287" s="617"/>
      <c r="D1287" s="1215">
        <v>210031402</v>
      </c>
      <c r="E1287" s="1216" t="s">
        <v>5462</v>
      </c>
      <c r="F1287" s="617"/>
      <c r="G1287" s="617"/>
      <c r="H1287" s="1050" t="s">
        <v>5463</v>
      </c>
      <c r="I1287" s="1050" t="s">
        <v>5459</v>
      </c>
      <c r="J1287" s="1050" t="s">
        <v>5464</v>
      </c>
      <c r="K1287" s="76" t="s">
        <v>104</v>
      </c>
      <c r="L1287" s="233"/>
      <c r="M1287" s="76"/>
      <c r="N1287" s="76" t="s">
        <v>106</v>
      </c>
      <c r="O1287" s="1086" t="s">
        <v>107</v>
      </c>
      <c r="P1287" s="1050" t="s">
        <v>108</v>
      </c>
      <c r="Q1287" s="469" t="s">
        <v>2156</v>
      </c>
      <c r="R1287" s="1217" t="s">
        <v>110</v>
      </c>
      <c r="S1287" s="1086" t="s">
        <v>107</v>
      </c>
      <c r="T1287" s="1050" t="s">
        <v>122</v>
      </c>
      <c r="U1287" s="1050" t="s">
        <v>112</v>
      </c>
      <c r="V1287" s="1086">
        <v>60</v>
      </c>
      <c r="W1287" s="1050" t="s">
        <v>113</v>
      </c>
      <c r="X1287" s="1086"/>
      <c r="Y1287" s="1086"/>
      <c r="Z1287" s="1086"/>
      <c r="AA1287" s="595">
        <v>0</v>
      </c>
      <c r="AB1287" s="472">
        <v>90</v>
      </c>
      <c r="AC1287" s="472">
        <v>10</v>
      </c>
      <c r="AD1287" s="1218" t="s">
        <v>129</v>
      </c>
      <c r="AE1287" s="1050" t="s">
        <v>115</v>
      </c>
      <c r="AF1287" s="1057">
        <v>10</v>
      </c>
      <c r="AG1287" s="1057">
        <v>502.49</v>
      </c>
      <c r="AH1287" s="1051">
        <v>5024.8999999999996</v>
      </c>
      <c r="AI1287" s="1051">
        <f t="shared" si="72"/>
        <v>5627.8879999999999</v>
      </c>
      <c r="AJ1287" s="1052"/>
      <c r="AK1287" s="1053"/>
      <c r="AL1287" s="1053"/>
      <c r="AM1287" s="1058" t="s">
        <v>116</v>
      </c>
      <c r="AN1287" s="1050"/>
      <c r="AO1287" s="1050"/>
      <c r="AP1287" s="1050"/>
      <c r="AQ1287" s="1050"/>
      <c r="AR1287" s="1082" t="s">
        <v>5465</v>
      </c>
      <c r="AS1287" s="1082"/>
      <c r="AT1287" s="47"/>
      <c r="AU1287" s="1082"/>
      <c r="AV1287" s="1082"/>
      <c r="AW1287" s="1082"/>
      <c r="AX1287" s="1082"/>
      <c r="AY1287" s="466" t="s">
        <v>4569</v>
      </c>
      <c r="AZ1287" s="1082"/>
    </row>
    <row r="1288" spans="1:52" ht="12.95" customHeight="1">
      <c r="A1288" s="466" t="s">
        <v>2152</v>
      </c>
      <c r="B1288" s="617"/>
      <c r="C1288" s="617"/>
      <c r="D1288" s="1215">
        <v>250006870</v>
      </c>
      <c r="E1288" s="1216" t="s">
        <v>5466</v>
      </c>
      <c r="F1288" s="617"/>
      <c r="G1288" s="617"/>
      <c r="H1288" s="741" t="s">
        <v>5467</v>
      </c>
      <c r="I1288" s="741" t="s">
        <v>5459</v>
      </c>
      <c r="J1288" s="741" t="s">
        <v>5468</v>
      </c>
      <c r="K1288" s="76" t="s">
        <v>104</v>
      </c>
      <c r="L1288" s="233"/>
      <c r="M1288" s="76"/>
      <c r="N1288" s="76" t="s">
        <v>106</v>
      </c>
      <c r="O1288" s="1086" t="s">
        <v>107</v>
      </c>
      <c r="P1288" s="1050" t="s">
        <v>108</v>
      </c>
      <c r="Q1288" s="469" t="s">
        <v>2156</v>
      </c>
      <c r="R1288" s="1217" t="s">
        <v>110</v>
      </c>
      <c r="S1288" s="1086" t="s">
        <v>107</v>
      </c>
      <c r="T1288" s="1050" t="s">
        <v>122</v>
      </c>
      <c r="U1288" s="1050" t="s">
        <v>112</v>
      </c>
      <c r="V1288" s="1086">
        <v>60</v>
      </c>
      <c r="W1288" s="1050" t="s">
        <v>113</v>
      </c>
      <c r="X1288" s="1086"/>
      <c r="Y1288" s="1086"/>
      <c r="Z1288" s="1086"/>
      <c r="AA1288" s="595">
        <v>0</v>
      </c>
      <c r="AB1288" s="472">
        <v>90</v>
      </c>
      <c r="AC1288" s="472">
        <v>10</v>
      </c>
      <c r="AD1288" s="1218" t="s">
        <v>129</v>
      </c>
      <c r="AE1288" s="1050" t="s">
        <v>115</v>
      </c>
      <c r="AF1288" s="1057">
        <v>6</v>
      </c>
      <c r="AG1288" s="1057">
        <v>6479</v>
      </c>
      <c r="AH1288" s="1051">
        <v>38874</v>
      </c>
      <c r="AI1288" s="1051">
        <f t="shared" si="72"/>
        <v>43538.880000000005</v>
      </c>
      <c r="AJ1288" s="1052"/>
      <c r="AK1288" s="1053"/>
      <c r="AL1288" s="1053"/>
      <c r="AM1288" s="1058" t="s">
        <v>116</v>
      </c>
      <c r="AN1288" s="1050"/>
      <c r="AO1288" s="1050"/>
      <c r="AP1288" s="1050"/>
      <c r="AQ1288" s="1050"/>
      <c r="AR1288" s="1082" t="s">
        <v>5469</v>
      </c>
      <c r="AS1288" s="1082"/>
      <c r="AT1288" s="47"/>
      <c r="AU1288" s="1082"/>
      <c r="AV1288" s="1082"/>
      <c r="AW1288" s="1082"/>
      <c r="AX1288" s="1082"/>
      <c r="AY1288" s="466" t="s">
        <v>4569</v>
      </c>
      <c r="AZ1288" s="1082"/>
    </row>
    <row r="1289" spans="1:52" ht="12.95" customHeight="1">
      <c r="A1289" s="1221" t="s">
        <v>980</v>
      </c>
      <c r="B1289" s="617"/>
      <c r="C1289" s="617"/>
      <c r="D1289" s="1206">
        <v>230002859</v>
      </c>
      <c r="E1289" s="1216" t="s">
        <v>5470</v>
      </c>
      <c r="F1289" s="617"/>
      <c r="G1289" s="617"/>
      <c r="H1289" s="1094" t="s">
        <v>5471</v>
      </c>
      <c r="I1289" s="1094" t="s">
        <v>5472</v>
      </c>
      <c r="J1289" s="1094" t="s">
        <v>5473</v>
      </c>
      <c r="K1289" s="1077" t="s">
        <v>104</v>
      </c>
      <c r="L1289" s="1110" t="s">
        <v>105</v>
      </c>
      <c r="M1289" s="1077"/>
      <c r="N1289" s="76" t="s">
        <v>106</v>
      </c>
      <c r="O1289" s="1078" t="s">
        <v>107</v>
      </c>
      <c r="P1289" s="1094" t="s">
        <v>108</v>
      </c>
      <c r="Q1289" s="469" t="s">
        <v>2140</v>
      </c>
      <c r="R1289" s="1077" t="s">
        <v>110</v>
      </c>
      <c r="S1289" s="1078" t="s">
        <v>107</v>
      </c>
      <c r="T1289" s="1094" t="s">
        <v>122</v>
      </c>
      <c r="U1289" s="1094" t="s">
        <v>112</v>
      </c>
      <c r="V1289" s="1078">
        <v>60</v>
      </c>
      <c r="W1289" s="1094" t="s">
        <v>113</v>
      </c>
      <c r="X1289" s="1078"/>
      <c r="Y1289" s="1078"/>
      <c r="Z1289" s="1078"/>
      <c r="AA1289" s="595">
        <v>0</v>
      </c>
      <c r="AB1289" s="472">
        <v>90</v>
      </c>
      <c r="AC1289" s="472">
        <v>10</v>
      </c>
      <c r="AD1289" s="1104" t="s">
        <v>2853</v>
      </c>
      <c r="AE1289" s="1050" t="s">
        <v>115</v>
      </c>
      <c r="AF1289" s="1063">
        <v>400</v>
      </c>
      <c r="AG1289" s="1063">
        <v>1000</v>
      </c>
      <c r="AH1289" s="1051">
        <v>400000</v>
      </c>
      <c r="AI1289" s="1051">
        <f t="shared" si="72"/>
        <v>448000.00000000006</v>
      </c>
      <c r="AJ1289" s="1052"/>
      <c r="AK1289" s="1053"/>
      <c r="AL1289" s="1053"/>
      <c r="AM1289" s="1221" t="s">
        <v>116</v>
      </c>
      <c r="AN1289" s="1094"/>
      <c r="AO1289" s="1094"/>
      <c r="AP1289" s="1094"/>
      <c r="AQ1289" s="1094"/>
      <c r="AR1289" s="1094" t="s">
        <v>5474</v>
      </c>
      <c r="AS1289" s="1094"/>
      <c r="AT1289" s="1094"/>
      <c r="AU1289" s="1094"/>
      <c r="AV1289" s="1094"/>
      <c r="AW1289" s="1094"/>
      <c r="AX1289" s="1094"/>
      <c r="AY1289" s="1221" t="s">
        <v>105</v>
      </c>
      <c r="AZ1289" s="1221" t="s">
        <v>105</v>
      </c>
    </row>
    <row r="1290" spans="1:52" ht="12.95" customHeight="1">
      <c r="A1290" s="466" t="s">
        <v>848</v>
      </c>
      <c r="B1290" s="617"/>
      <c r="C1290" s="617"/>
      <c r="D1290" s="110">
        <v>210035483</v>
      </c>
      <c r="E1290" s="1216" t="s">
        <v>5475</v>
      </c>
      <c r="F1290" s="617"/>
      <c r="G1290" s="617"/>
      <c r="H1290" s="741" t="s">
        <v>5476</v>
      </c>
      <c r="I1290" s="741" t="s">
        <v>2269</v>
      </c>
      <c r="J1290" s="741" t="s">
        <v>5477</v>
      </c>
      <c r="K1290" s="547" t="s">
        <v>104</v>
      </c>
      <c r="L1290" s="593"/>
      <c r="M1290" s="547"/>
      <c r="N1290" s="76" t="s">
        <v>106</v>
      </c>
      <c r="O1290" s="469" t="s">
        <v>107</v>
      </c>
      <c r="P1290" s="741" t="s">
        <v>108</v>
      </c>
      <c r="Q1290" s="469" t="s">
        <v>2156</v>
      </c>
      <c r="R1290" s="547" t="s">
        <v>110</v>
      </c>
      <c r="S1290" s="469" t="s">
        <v>107</v>
      </c>
      <c r="T1290" s="741" t="s">
        <v>122</v>
      </c>
      <c r="U1290" s="741" t="s">
        <v>112</v>
      </c>
      <c r="V1290" s="469">
        <v>60</v>
      </c>
      <c r="W1290" s="741" t="s">
        <v>113</v>
      </c>
      <c r="X1290" s="469"/>
      <c r="Y1290" s="469"/>
      <c r="Z1290" s="469"/>
      <c r="AA1290" s="595">
        <v>0</v>
      </c>
      <c r="AB1290" s="472">
        <v>90</v>
      </c>
      <c r="AC1290" s="472">
        <v>10</v>
      </c>
      <c r="AD1290" s="1049" t="s">
        <v>129</v>
      </c>
      <c r="AE1290" s="1050" t="s">
        <v>115</v>
      </c>
      <c r="AF1290" s="745">
        <v>370</v>
      </c>
      <c r="AG1290" s="745">
        <v>694</v>
      </c>
      <c r="AH1290" s="1051">
        <v>256780</v>
      </c>
      <c r="AI1290" s="1051">
        <f t="shared" si="72"/>
        <v>287593.60000000003</v>
      </c>
      <c r="AJ1290" s="1052"/>
      <c r="AK1290" s="1053"/>
      <c r="AL1290" s="1053"/>
      <c r="AM1290" s="466" t="s">
        <v>116</v>
      </c>
      <c r="AN1290" s="741"/>
      <c r="AO1290" s="741"/>
      <c r="AP1290" s="741"/>
      <c r="AQ1290" s="741"/>
      <c r="AR1290" s="741" t="s">
        <v>5478</v>
      </c>
      <c r="AS1290" s="741"/>
      <c r="AT1290" s="741"/>
      <c r="AU1290" s="741"/>
      <c r="AV1290" s="741"/>
      <c r="AW1290" s="741"/>
      <c r="AX1290" s="741"/>
      <c r="AY1290" s="466" t="s">
        <v>105</v>
      </c>
      <c r="AZ1290" s="466" t="s">
        <v>105</v>
      </c>
    </row>
    <row r="1291" spans="1:52" ht="12.95" customHeight="1">
      <c r="A1291" s="466" t="s">
        <v>848</v>
      </c>
      <c r="B1291" s="617"/>
      <c r="C1291" s="617"/>
      <c r="D1291" s="110">
        <v>210034660</v>
      </c>
      <c r="E1291" s="1216" t="s">
        <v>5479</v>
      </c>
      <c r="F1291" s="617"/>
      <c r="G1291" s="617"/>
      <c r="H1291" s="741" t="s">
        <v>5480</v>
      </c>
      <c r="I1291" s="741" t="s">
        <v>2269</v>
      </c>
      <c r="J1291" s="741" t="s">
        <v>5481</v>
      </c>
      <c r="K1291" s="547" t="s">
        <v>104</v>
      </c>
      <c r="L1291" s="593"/>
      <c r="M1291" s="547" t="s">
        <v>121</v>
      </c>
      <c r="N1291" s="143" t="s">
        <v>83</v>
      </c>
      <c r="O1291" s="469" t="s">
        <v>107</v>
      </c>
      <c r="P1291" s="741" t="s">
        <v>108</v>
      </c>
      <c r="Q1291" s="469" t="s">
        <v>2156</v>
      </c>
      <c r="R1291" s="547" t="s">
        <v>110</v>
      </c>
      <c r="S1291" s="469" t="s">
        <v>107</v>
      </c>
      <c r="T1291" s="741" t="s">
        <v>122</v>
      </c>
      <c r="U1291" s="741" t="s">
        <v>112</v>
      </c>
      <c r="V1291" s="469">
        <v>60</v>
      </c>
      <c r="W1291" s="741" t="s">
        <v>113</v>
      </c>
      <c r="X1291" s="469"/>
      <c r="Y1291" s="469"/>
      <c r="Z1291" s="469"/>
      <c r="AA1291" s="547">
        <v>30</v>
      </c>
      <c r="AB1291" s="547">
        <v>60</v>
      </c>
      <c r="AC1291" s="547">
        <v>10</v>
      </c>
      <c r="AD1291" s="1049" t="s">
        <v>129</v>
      </c>
      <c r="AE1291" s="1050" t="s">
        <v>115</v>
      </c>
      <c r="AF1291" s="745">
        <v>50</v>
      </c>
      <c r="AG1291" s="745">
        <v>993.5</v>
      </c>
      <c r="AH1291" s="1051">
        <v>49675</v>
      </c>
      <c r="AI1291" s="1051">
        <f t="shared" si="72"/>
        <v>55636.000000000007</v>
      </c>
      <c r="AJ1291" s="1052"/>
      <c r="AK1291" s="1053"/>
      <c r="AL1291" s="1053"/>
      <c r="AM1291" s="466" t="s">
        <v>116</v>
      </c>
      <c r="AN1291" s="741"/>
      <c r="AO1291" s="741"/>
      <c r="AP1291" s="741"/>
      <c r="AQ1291" s="741"/>
      <c r="AR1291" s="741" t="s">
        <v>5482</v>
      </c>
      <c r="AS1291" s="741"/>
      <c r="AT1291" s="741"/>
      <c r="AU1291" s="741"/>
      <c r="AV1291" s="741"/>
      <c r="AW1291" s="741"/>
      <c r="AX1291" s="741"/>
      <c r="AY1291" s="466" t="s">
        <v>105</v>
      </c>
      <c r="AZ1291" s="466" t="s">
        <v>105</v>
      </c>
    </row>
    <row r="1292" spans="1:52" ht="12.95" customHeight="1">
      <c r="A1292" s="466" t="s">
        <v>848</v>
      </c>
      <c r="B1292" s="617"/>
      <c r="C1292" s="617"/>
      <c r="D1292" s="110">
        <v>270000205</v>
      </c>
      <c r="E1292" s="1216" t="s">
        <v>5483</v>
      </c>
      <c r="F1292" s="617"/>
      <c r="G1292" s="617"/>
      <c r="H1292" s="741" t="s">
        <v>5484</v>
      </c>
      <c r="I1292" s="741" t="s">
        <v>5485</v>
      </c>
      <c r="J1292" s="741" t="s">
        <v>5486</v>
      </c>
      <c r="K1292" s="547" t="s">
        <v>104</v>
      </c>
      <c r="L1292" s="593"/>
      <c r="M1292" s="547"/>
      <c r="N1292" s="76" t="s">
        <v>106</v>
      </c>
      <c r="O1292" s="469" t="s">
        <v>107</v>
      </c>
      <c r="P1292" s="741" t="s">
        <v>108</v>
      </c>
      <c r="Q1292" s="469" t="s">
        <v>2156</v>
      </c>
      <c r="R1292" s="547" t="s">
        <v>110</v>
      </c>
      <c r="S1292" s="469" t="s">
        <v>107</v>
      </c>
      <c r="T1292" s="741" t="s">
        <v>122</v>
      </c>
      <c r="U1292" s="741" t="s">
        <v>112</v>
      </c>
      <c r="V1292" s="469">
        <v>60</v>
      </c>
      <c r="W1292" s="741" t="s">
        <v>113</v>
      </c>
      <c r="X1292" s="469"/>
      <c r="Y1292" s="469"/>
      <c r="Z1292" s="469"/>
      <c r="AA1292" s="595">
        <v>0</v>
      </c>
      <c r="AB1292" s="472">
        <v>90</v>
      </c>
      <c r="AC1292" s="472">
        <v>10</v>
      </c>
      <c r="AD1292" s="1049" t="s">
        <v>129</v>
      </c>
      <c r="AE1292" s="1050" t="s">
        <v>115</v>
      </c>
      <c r="AF1292" s="745">
        <v>20</v>
      </c>
      <c r="AG1292" s="745">
        <v>33840</v>
      </c>
      <c r="AH1292" s="1051">
        <v>676800</v>
      </c>
      <c r="AI1292" s="1051">
        <f t="shared" si="72"/>
        <v>758016.00000000012</v>
      </c>
      <c r="AJ1292" s="1052"/>
      <c r="AK1292" s="1053"/>
      <c r="AL1292" s="1053"/>
      <c r="AM1292" s="466" t="s">
        <v>116</v>
      </c>
      <c r="AN1292" s="741"/>
      <c r="AO1292" s="741"/>
      <c r="AP1292" s="741"/>
      <c r="AQ1292" s="741"/>
      <c r="AR1292" s="741" t="s">
        <v>5487</v>
      </c>
      <c r="AS1292" s="741"/>
      <c r="AT1292" s="741"/>
      <c r="AU1292" s="741"/>
      <c r="AV1292" s="741"/>
      <c r="AW1292" s="741"/>
      <c r="AX1292" s="741"/>
      <c r="AY1292" s="466" t="s">
        <v>105</v>
      </c>
      <c r="AZ1292" s="466" t="s">
        <v>105</v>
      </c>
    </row>
    <row r="1293" spans="1:52" ht="12.95" customHeight="1">
      <c r="A1293" s="466" t="s">
        <v>848</v>
      </c>
      <c r="B1293" s="617"/>
      <c r="C1293" s="617"/>
      <c r="D1293" s="110">
        <v>270003892</v>
      </c>
      <c r="E1293" s="1216" t="s">
        <v>5488</v>
      </c>
      <c r="F1293" s="617"/>
      <c r="G1293" s="617"/>
      <c r="H1293" s="741" t="s">
        <v>5484</v>
      </c>
      <c r="I1293" s="741" t="s">
        <v>5485</v>
      </c>
      <c r="J1293" s="741" t="s">
        <v>5486</v>
      </c>
      <c r="K1293" s="547" t="s">
        <v>104</v>
      </c>
      <c r="L1293" s="593"/>
      <c r="M1293" s="547"/>
      <c r="N1293" s="76" t="s">
        <v>106</v>
      </c>
      <c r="O1293" s="469" t="s">
        <v>107</v>
      </c>
      <c r="P1293" s="741" t="s">
        <v>108</v>
      </c>
      <c r="Q1293" s="469" t="s">
        <v>2156</v>
      </c>
      <c r="R1293" s="547" t="s">
        <v>110</v>
      </c>
      <c r="S1293" s="469" t="s">
        <v>107</v>
      </c>
      <c r="T1293" s="741" t="s">
        <v>122</v>
      </c>
      <c r="U1293" s="741" t="s">
        <v>112</v>
      </c>
      <c r="V1293" s="469">
        <v>60</v>
      </c>
      <c r="W1293" s="741" t="s">
        <v>113</v>
      </c>
      <c r="X1293" s="469"/>
      <c r="Y1293" s="469"/>
      <c r="Z1293" s="469"/>
      <c r="AA1293" s="595">
        <v>0</v>
      </c>
      <c r="AB1293" s="472">
        <v>90</v>
      </c>
      <c r="AC1293" s="472">
        <v>10</v>
      </c>
      <c r="AD1293" s="1049" t="s">
        <v>129</v>
      </c>
      <c r="AE1293" s="1050" t="s">
        <v>115</v>
      </c>
      <c r="AF1293" s="745">
        <v>18</v>
      </c>
      <c r="AG1293" s="745">
        <v>30900</v>
      </c>
      <c r="AH1293" s="1051">
        <v>556200</v>
      </c>
      <c r="AI1293" s="1051">
        <f t="shared" si="72"/>
        <v>622944.00000000012</v>
      </c>
      <c r="AJ1293" s="1052"/>
      <c r="AK1293" s="1053"/>
      <c r="AL1293" s="1053"/>
      <c r="AM1293" s="466" t="s">
        <v>116</v>
      </c>
      <c r="AN1293" s="741"/>
      <c r="AO1293" s="741"/>
      <c r="AP1293" s="741"/>
      <c r="AQ1293" s="741"/>
      <c r="AR1293" s="741" t="s">
        <v>5489</v>
      </c>
      <c r="AS1293" s="741"/>
      <c r="AT1293" s="741"/>
      <c r="AU1293" s="741"/>
      <c r="AV1293" s="741"/>
      <c r="AW1293" s="741"/>
      <c r="AX1293" s="741"/>
      <c r="AY1293" s="466" t="s">
        <v>105</v>
      </c>
      <c r="AZ1293" s="466" t="s">
        <v>105</v>
      </c>
    </row>
    <row r="1294" spans="1:52" ht="12.95" customHeight="1">
      <c r="A1294" s="466" t="s">
        <v>848</v>
      </c>
      <c r="B1294" s="617"/>
      <c r="C1294" s="617"/>
      <c r="D1294" s="110">
        <v>270003894</v>
      </c>
      <c r="E1294" s="1216" t="s">
        <v>5490</v>
      </c>
      <c r="F1294" s="617"/>
      <c r="G1294" s="617"/>
      <c r="H1294" s="741" t="s">
        <v>5484</v>
      </c>
      <c r="I1294" s="741" t="s">
        <v>5485</v>
      </c>
      <c r="J1294" s="741" t="s">
        <v>5486</v>
      </c>
      <c r="K1294" s="547" t="s">
        <v>104</v>
      </c>
      <c r="L1294" s="593"/>
      <c r="M1294" s="547"/>
      <c r="N1294" s="76" t="s">
        <v>106</v>
      </c>
      <c r="O1294" s="469" t="s">
        <v>107</v>
      </c>
      <c r="P1294" s="741" t="s">
        <v>108</v>
      </c>
      <c r="Q1294" s="469" t="s">
        <v>2156</v>
      </c>
      <c r="R1294" s="547" t="s">
        <v>110</v>
      </c>
      <c r="S1294" s="469" t="s">
        <v>107</v>
      </c>
      <c r="T1294" s="741" t="s">
        <v>122</v>
      </c>
      <c r="U1294" s="741" t="s">
        <v>112</v>
      </c>
      <c r="V1294" s="469">
        <v>60</v>
      </c>
      <c r="W1294" s="741" t="s">
        <v>113</v>
      </c>
      <c r="X1294" s="469"/>
      <c r="Y1294" s="469"/>
      <c r="Z1294" s="469"/>
      <c r="AA1294" s="595">
        <v>0</v>
      </c>
      <c r="AB1294" s="472">
        <v>90</v>
      </c>
      <c r="AC1294" s="472">
        <v>10</v>
      </c>
      <c r="AD1294" s="1049" t="s">
        <v>129</v>
      </c>
      <c r="AE1294" s="1050" t="s">
        <v>115</v>
      </c>
      <c r="AF1294" s="745">
        <v>15</v>
      </c>
      <c r="AG1294" s="745">
        <v>40000</v>
      </c>
      <c r="AH1294" s="1051">
        <v>600000</v>
      </c>
      <c r="AI1294" s="1051">
        <f t="shared" si="72"/>
        <v>672000.00000000012</v>
      </c>
      <c r="AJ1294" s="1052"/>
      <c r="AK1294" s="1053"/>
      <c r="AL1294" s="1053"/>
      <c r="AM1294" s="466" t="s">
        <v>116</v>
      </c>
      <c r="AN1294" s="741"/>
      <c r="AO1294" s="741"/>
      <c r="AP1294" s="741"/>
      <c r="AQ1294" s="741"/>
      <c r="AR1294" s="741" t="s">
        <v>5491</v>
      </c>
      <c r="AS1294" s="741"/>
      <c r="AT1294" s="741"/>
      <c r="AU1294" s="741"/>
      <c r="AV1294" s="741"/>
      <c r="AW1294" s="741"/>
      <c r="AX1294" s="741"/>
      <c r="AY1294" s="466" t="s">
        <v>105</v>
      </c>
      <c r="AZ1294" s="466" t="s">
        <v>105</v>
      </c>
    </row>
    <row r="1295" spans="1:52" ht="12.95" customHeight="1">
      <c r="A1295" s="1179" t="s">
        <v>350</v>
      </c>
      <c r="B1295" s="617"/>
      <c r="C1295" s="617"/>
      <c r="D1295" s="1206">
        <v>220033582</v>
      </c>
      <c r="E1295" s="1216" t="s">
        <v>5492</v>
      </c>
      <c r="F1295" s="617"/>
      <c r="G1295" s="617"/>
      <c r="H1295" s="1094" t="s">
        <v>5493</v>
      </c>
      <c r="I1295" s="1094" t="s">
        <v>5494</v>
      </c>
      <c r="J1295" s="1094" t="s">
        <v>2695</v>
      </c>
      <c r="K1295" s="1077" t="s">
        <v>104</v>
      </c>
      <c r="L1295" s="1110" t="s">
        <v>105</v>
      </c>
      <c r="M1295" s="1077"/>
      <c r="N1295" s="76" t="s">
        <v>106</v>
      </c>
      <c r="O1295" s="1078" t="s">
        <v>107</v>
      </c>
      <c r="P1295" s="1094" t="s">
        <v>108</v>
      </c>
      <c r="Q1295" s="1078" t="s">
        <v>2156</v>
      </c>
      <c r="R1295" s="1077" t="s">
        <v>110</v>
      </c>
      <c r="S1295" s="1078" t="s">
        <v>107</v>
      </c>
      <c r="T1295" s="1094" t="s">
        <v>122</v>
      </c>
      <c r="U1295" s="1094" t="s">
        <v>112</v>
      </c>
      <c r="V1295" s="1078">
        <v>60</v>
      </c>
      <c r="W1295" s="1094" t="s">
        <v>113</v>
      </c>
      <c r="X1295" s="1207"/>
      <c r="Y1295" s="1207"/>
      <c r="Z1295" s="1207"/>
      <c r="AA1295" s="595">
        <v>0</v>
      </c>
      <c r="AB1295" s="472">
        <v>90</v>
      </c>
      <c r="AC1295" s="472">
        <v>10</v>
      </c>
      <c r="AD1295" s="1209" t="s">
        <v>129</v>
      </c>
      <c r="AE1295" s="1091" t="s">
        <v>115</v>
      </c>
      <c r="AF1295" s="1063">
        <v>26</v>
      </c>
      <c r="AG1295" s="1063">
        <v>210054</v>
      </c>
      <c r="AH1295" s="1051">
        <v>5461404</v>
      </c>
      <c r="AI1295" s="1051">
        <f t="shared" si="72"/>
        <v>6116772.4800000004</v>
      </c>
      <c r="AJ1295" s="1052"/>
      <c r="AK1295" s="1053"/>
      <c r="AL1295" s="1053"/>
      <c r="AM1295" s="1179" t="s">
        <v>116</v>
      </c>
      <c r="AN1295" s="1091"/>
      <c r="AO1295" s="1091"/>
      <c r="AP1295" s="1091"/>
      <c r="AQ1295" s="1091"/>
      <c r="AR1295" s="1091" t="s">
        <v>5495</v>
      </c>
      <c r="AS1295" s="1091"/>
      <c r="AT1295" s="1091"/>
      <c r="AU1295" s="1091"/>
      <c r="AV1295" s="1091"/>
      <c r="AW1295" s="1091"/>
      <c r="AX1295" s="1091"/>
      <c r="AY1295" s="1179" t="s">
        <v>105</v>
      </c>
      <c r="AZ1295" s="1179" t="s">
        <v>105</v>
      </c>
    </row>
    <row r="1296" spans="1:52" ht="12.95" customHeight="1">
      <c r="A1296" s="1179" t="s">
        <v>350</v>
      </c>
      <c r="B1296" s="617"/>
      <c r="C1296" s="617"/>
      <c r="D1296" s="1206">
        <v>220034662</v>
      </c>
      <c r="E1296" s="1216" t="s">
        <v>5496</v>
      </c>
      <c r="F1296" s="617"/>
      <c r="G1296" s="617"/>
      <c r="H1296" s="1094" t="s">
        <v>5493</v>
      </c>
      <c r="I1296" s="1094" t="s">
        <v>5494</v>
      </c>
      <c r="J1296" s="1094" t="s">
        <v>2695</v>
      </c>
      <c r="K1296" s="1077" t="s">
        <v>104</v>
      </c>
      <c r="L1296" s="1110" t="s">
        <v>105</v>
      </c>
      <c r="M1296" s="1077"/>
      <c r="N1296" s="76" t="s">
        <v>106</v>
      </c>
      <c r="O1296" s="1078" t="s">
        <v>107</v>
      </c>
      <c r="P1296" s="1094" t="s">
        <v>108</v>
      </c>
      <c r="Q1296" s="1078" t="s">
        <v>2156</v>
      </c>
      <c r="R1296" s="1077" t="s">
        <v>110</v>
      </c>
      <c r="S1296" s="1078" t="s">
        <v>107</v>
      </c>
      <c r="T1296" s="1094" t="s">
        <v>122</v>
      </c>
      <c r="U1296" s="1094" t="s">
        <v>112</v>
      </c>
      <c r="V1296" s="1078">
        <v>60</v>
      </c>
      <c r="W1296" s="1094" t="s">
        <v>113</v>
      </c>
      <c r="X1296" s="1207"/>
      <c r="Y1296" s="1207"/>
      <c r="Z1296" s="1207"/>
      <c r="AA1296" s="595">
        <v>0</v>
      </c>
      <c r="AB1296" s="472">
        <v>90</v>
      </c>
      <c r="AC1296" s="472">
        <v>10</v>
      </c>
      <c r="AD1296" s="1209" t="s">
        <v>129</v>
      </c>
      <c r="AE1296" s="1091" t="s">
        <v>115</v>
      </c>
      <c r="AF1296" s="1063">
        <v>34</v>
      </c>
      <c r="AG1296" s="1063">
        <v>50820.5</v>
      </c>
      <c r="AH1296" s="1051">
        <v>1727897</v>
      </c>
      <c r="AI1296" s="1051">
        <f t="shared" si="72"/>
        <v>1935244.6400000001</v>
      </c>
      <c r="AJ1296" s="1052"/>
      <c r="AK1296" s="1053"/>
      <c r="AL1296" s="1053"/>
      <c r="AM1296" s="1179" t="s">
        <v>116</v>
      </c>
      <c r="AN1296" s="1091"/>
      <c r="AO1296" s="1091"/>
      <c r="AP1296" s="1091"/>
      <c r="AQ1296" s="1091"/>
      <c r="AR1296" s="1091" t="s">
        <v>5497</v>
      </c>
      <c r="AS1296" s="1091"/>
      <c r="AT1296" s="1091"/>
      <c r="AU1296" s="1091"/>
      <c r="AV1296" s="1091"/>
      <c r="AW1296" s="1091"/>
      <c r="AX1296" s="1091"/>
      <c r="AY1296" s="1179" t="s">
        <v>105</v>
      </c>
      <c r="AZ1296" s="1179" t="s">
        <v>105</v>
      </c>
    </row>
    <row r="1297" spans="1:52" ht="12.95" customHeight="1">
      <c r="A1297" s="1221" t="s">
        <v>980</v>
      </c>
      <c r="B1297" s="617"/>
      <c r="C1297" s="617"/>
      <c r="D1297" s="1206">
        <v>230002682</v>
      </c>
      <c r="E1297" s="1216" t="s">
        <v>5498</v>
      </c>
      <c r="F1297" s="617"/>
      <c r="G1297" s="617"/>
      <c r="H1297" s="1094" t="s">
        <v>5499</v>
      </c>
      <c r="I1297" s="1094" t="s">
        <v>1870</v>
      </c>
      <c r="J1297" s="1094" t="s">
        <v>5500</v>
      </c>
      <c r="K1297" s="1077" t="s">
        <v>104</v>
      </c>
      <c r="L1297" s="1110" t="s">
        <v>105</v>
      </c>
      <c r="M1297" s="1077" t="s">
        <v>121</v>
      </c>
      <c r="N1297" s="1110" t="s">
        <v>83</v>
      </c>
      <c r="O1297" s="1078" t="s">
        <v>107</v>
      </c>
      <c r="P1297" s="1094" t="s">
        <v>108</v>
      </c>
      <c r="Q1297" s="469" t="s">
        <v>2140</v>
      </c>
      <c r="R1297" s="1077" t="s">
        <v>110</v>
      </c>
      <c r="S1297" s="1078" t="s">
        <v>107</v>
      </c>
      <c r="T1297" s="1094" t="s">
        <v>122</v>
      </c>
      <c r="U1297" s="1094" t="s">
        <v>112</v>
      </c>
      <c r="V1297" s="1078">
        <v>60</v>
      </c>
      <c r="W1297" s="1094" t="s">
        <v>113</v>
      </c>
      <c r="X1297" s="1078"/>
      <c r="Y1297" s="1078"/>
      <c r="Z1297" s="1078"/>
      <c r="AA1297" s="547">
        <v>30</v>
      </c>
      <c r="AB1297" s="547">
        <v>60</v>
      </c>
      <c r="AC1297" s="547">
        <v>10</v>
      </c>
      <c r="AD1297" s="1104" t="s">
        <v>129</v>
      </c>
      <c r="AE1297" s="1050" t="s">
        <v>115</v>
      </c>
      <c r="AF1297" s="1063">
        <v>600</v>
      </c>
      <c r="AG1297" s="1063">
        <v>200</v>
      </c>
      <c r="AH1297" s="1051">
        <v>120000</v>
      </c>
      <c r="AI1297" s="1051">
        <f t="shared" ref="AI1297:AI1360" si="73">AH1297*1.12</f>
        <v>134400</v>
      </c>
      <c r="AJ1297" s="1052"/>
      <c r="AK1297" s="1053"/>
      <c r="AL1297" s="1053"/>
      <c r="AM1297" s="1221" t="s">
        <v>116</v>
      </c>
      <c r="AN1297" s="1094"/>
      <c r="AO1297" s="1094"/>
      <c r="AP1297" s="1094"/>
      <c r="AQ1297" s="1094"/>
      <c r="AR1297" s="1094" t="s">
        <v>5501</v>
      </c>
      <c r="AS1297" s="1094"/>
      <c r="AT1297" s="1094"/>
      <c r="AU1297" s="1094"/>
      <c r="AV1297" s="1094"/>
      <c r="AW1297" s="1094"/>
      <c r="AX1297" s="1094"/>
      <c r="AY1297" s="1221" t="s">
        <v>105</v>
      </c>
      <c r="AZ1297" s="1221" t="s">
        <v>105</v>
      </c>
    </row>
    <row r="1298" spans="1:52" ht="12.95" customHeight="1">
      <c r="A1298" s="1221" t="s">
        <v>980</v>
      </c>
      <c r="B1298" s="617"/>
      <c r="C1298" s="617"/>
      <c r="D1298" s="1206">
        <v>230001978</v>
      </c>
      <c r="E1298" s="1216" t="s">
        <v>5502</v>
      </c>
      <c r="F1298" s="617"/>
      <c r="G1298" s="617"/>
      <c r="H1298" s="1094" t="s">
        <v>5503</v>
      </c>
      <c r="I1298" s="1094" t="s">
        <v>5504</v>
      </c>
      <c r="J1298" s="1094" t="s">
        <v>5505</v>
      </c>
      <c r="K1298" s="1077" t="s">
        <v>104</v>
      </c>
      <c r="L1298" s="1110" t="s">
        <v>105</v>
      </c>
      <c r="M1298" s="1077"/>
      <c r="N1298" s="76" t="s">
        <v>106</v>
      </c>
      <c r="O1298" s="1078" t="s">
        <v>107</v>
      </c>
      <c r="P1298" s="1094" t="s">
        <v>108</v>
      </c>
      <c r="Q1298" s="469" t="s">
        <v>2140</v>
      </c>
      <c r="R1298" s="1077" t="s">
        <v>110</v>
      </c>
      <c r="S1298" s="1078" t="s">
        <v>107</v>
      </c>
      <c r="T1298" s="1094" t="s">
        <v>122</v>
      </c>
      <c r="U1298" s="1094" t="s">
        <v>112</v>
      </c>
      <c r="V1298" s="1078">
        <v>60</v>
      </c>
      <c r="W1298" s="1094" t="s">
        <v>113</v>
      </c>
      <c r="X1298" s="1078"/>
      <c r="Y1298" s="1078"/>
      <c r="Z1298" s="1078"/>
      <c r="AA1298" s="595">
        <v>0</v>
      </c>
      <c r="AB1298" s="472">
        <v>90</v>
      </c>
      <c r="AC1298" s="472">
        <v>10</v>
      </c>
      <c r="AD1298" s="1055" t="s">
        <v>114</v>
      </c>
      <c r="AE1298" s="1050" t="s">
        <v>115</v>
      </c>
      <c r="AF1298" s="1063">
        <v>193</v>
      </c>
      <c r="AG1298" s="1063">
        <v>792.5</v>
      </c>
      <c r="AH1298" s="1051">
        <v>152952.5</v>
      </c>
      <c r="AI1298" s="1051">
        <f t="shared" si="73"/>
        <v>171306.80000000002</v>
      </c>
      <c r="AJ1298" s="1052"/>
      <c r="AK1298" s="1053"/>
      <c r="AL1298" s="1053"/>
      <c r="AM1298" s="1221" t="s">
        <v>116</v>
      </c>
      <c r="AN1298" s="1094"/>
      <c r="AO1298" s="1094"/>
      <c r="AP1298" s="1094"/>
      <c r="AQ1298" s="1094"/>
      <c r="AR1298" s="1094" t="s">
        <v>5506</v>
      </c>
      <c r="AS1298" s="1094"/>
      <c r="AT1298" s="1094"/>
      <c r="AU1298" s="1094"/>
      <c r="AV1298" s="1094"/>
      <c r="AW1298" s="1094"/>
      <c r="AX1298" s="1094"/>
      <c r="AY1298" s="1221" t="s">
        <v>105</v>
      </c>
      <c r="AZ1298" s="1221" t="s">
        <v>105</v>
      </c>
    </row>
    <row r="1299" spans="1:52" ht="12.95" customHeight="1">
      <c r="A1299" s="1221" t="s">
        <v>980</v>
      </c>
      <c r="B1299" s="617"/>
      <c r="C1299" s="617"/>
      <c r="D1299" s="1206">
        <v>230000182</v>
      </c>
      <c r="E1299" s="1216" t="s">
        <v>5507</v>
      </c>
      <c r="F1299" s="617"/>
      <c r="G1299" s="617"/>
      <c r="H1299" s="1094" t="s">
        <v>5508</v>
      </c>
      <c r="I1299" s="1094" t="s">
        <v>5509</v>
      </c>
      <c r="J1299" s="1094" t="s">
        <v>5510</v>
      </c>
      <c r="K1299" s="1077" t="s">
        <v>104</v>
      </c>
      <c r="L1299" s="1110" t="s">
        <v>105</v>
      </c>
      <c r="M1299" s="1077"/>
      <c r="N1299" s="76" t="s">
        <v>106</v>
      </c>
      <c r="O1299" s="1078" t="s">
        <v>107</v>
      </c>
      <c r="P1299" s="1094" t="s">
        <v>108</v>
      </c>
      <c r="Q1299" s="469" t="s">
        <v>2140</v>
      </c>
      <c r="R1299" s="1077" t="s">
        <v>110</v>
      </c>
      <c r="S1299" s="1078" t="s">
        <v>107</v>
      </c>
      <c r="T1299" s="1094" t="s">
        <v>122</v>
      </c>
      <c r="U1299" s="1094" t="s">
        <v>112</v>
      </c>
      <c r="V1299" s="1078">
        <v>60</v>
      </c>
      <c r="W1299" s="1094" t="s">
        <v>113</v>
      </c>
      <c r="X1299" s="1078"/>
      <c r="Y1299" s="1078"/>
      <c r="Z1299" s="1078"/>
      <c r="AA1299" s="595">
        <v>0</v>
      </c>
      <c r="AB1299" s="472">
        <v>90</v>
      </c>
      <c r="AC1299" s="472">
        <v>10</v>
      </c>
      <c r="AD1299" s="1104" t="s">
        <v>179</v>
      </c>
      <c r="AE1299" s="1050" t="s">
        <v>115</v>
      </c>
      <c r="AF1299" s="1063">
        <v>0.45</v>
      </c>
      <c r="AG1299" s="1063">
        <v>154333.32999999999</v>
      </c>
      <c r="AH1299" s="1051">
        <v>69449.998500000002</v>
      </c>
      <c r="AI1299" s="1051">
        <f t="shared" si="73"/>
        <v>77783.998320000013</v>
      </c>
      <c r="AJ1299" s="1052"/>
      <c r="AK1299" s="1053"/>
      <c r="AL1299" s="1053"/>
      <c r="AM1299" s="1221" t="s">
        <v>116</v>
      </c>
      <c r="AN1299" s="1094"/>
      <c r="AO1299" s="1094"/>
      <c r="AP1299" s="1094"/>
      <c r="AQ1299" s="1094"/>
      <c r="AR1299" s="1094" t="s">
        <v>5511</v>
      </c>
      <c r="AS1299" s="1094"/>
      <c r="AT1299" s="1094"/>
      <c r="AU1299" s="1094"/>
      <c r="AV1299" s="1094"/>
      <c r="AW1299" s="1094"/>
      <c r="AX1299" s="1094"/>
      <c r="AY1299" s="1221" t="s">
        <v>105</v>
      </c>
      <c r="AZ1299" s="1221" t="s">
        <v>105</v>
      </c>
    </row>
    <row r="1300" spans="1:52" ht="12.95" customHeight="1">
      <c r="A1300" s="466" t="s">
        <v>848</v>
      </c>
      <c r="B1300" s="617"/>
      <c r="C1300" s="617"/>
      <c r="D1300" s="110">
        <v>210000016</v>
      </c>
      <c r="E1300" s="1216" t="s">
        <v>5512</v>
      </c>
      <c r="F1300" s="617"/>
      <c r="G1300" s="617"/>
      <c r="H1300" s="741" t="s">
        <v>5513</v>
      </c>
      <c r="I1300" s="741" t="s">
        <v>5514</v>
      </c>
      <c r="J1300" s="741" t="s">
        <v>5515</v>
      </c>
      <c r="K1300" s="547" t="s">
        <v>104</v>
      </c>
      <c r="L1300" s="233"/>
      <c r="M1300" s="547"/>
      <c r="N1300" s="76" t="s">
        <v>106</v>
      </c>
      <c r="O1300" s="469" t="s">
        <v>107</v>
      </c>
      <c r="P1300" s="741" t="s">
        <v>108</v>
      </c>
      <c r="Q1300" s="469" t="s">
        <v>2140</v>
      </c>
      <c r="R1300" s="547" t="s">
        <v>110</v>
      </c>
      <c r="S1300" s="469" t="s">
        <v>107</v>
      </c>
      <c r="T1300" s="741" t="s">
        <v>122</v>
      </c>
      <c r="U1300" s="741" t="s">
        <v>112</v>
      </c>
      <c r="V1300" s="469">
        <v>60</v>
      </c>
      <c r="W1300" s="741" t="s">
        <v>113</v>
      </c>
      <c r="X1300" s="469"/>
      <c r="Y1300" s="469"/>
      <c r="Z1300" s="469"/>
      <c r="AA1300" s="595">
        <v>0</v>
      </c>
      <c r="AB1300" s="472">
        <v>90</v>
      </c>
      <c r="AC1300" s="472">
        <v>10</v>
      </c>
      <c r="AD1300" s="1055" t="s">
        <v>114</v>
      </c>
      <c r="AE1300" s="1050" t="s">
        <v>115</v>
      </c>
      <c r="AF1300" s="745">
        <v>210</v>
      </c>
      <c r="AG1300" s="745">
        <v>2932</v>
      </c>
      <c r="AH1300" s="1051">
        <v>615720</v>
      </c>
      <c r="AI1300" s="1051">
        <f t="shared" si="73"/>
        <v>689606.4</v>
      </c>
      <c r="AJ1300" s="1052"/>
      <c r="AK1300" s="1053"/>
      <c r="AL1300" s="1053"/>
      <c r="AM1300" s="466" t="s">
        <v>116</v>
      </c>
      <c r="AN1300" s="741"/>
      <c r="AO1300" s="741"/>
      <c r="AP1300" s="741"/>
      <c r="AQ1300" s="741"/>
      <c r="AR1300" s="741" t="s">
        <v>5516</v>
      </c>
      <c r="AS1300" s="741"/>
      <c r="AT1300" s="741"/>
      <c r="AU1300" s="741"/>
      <c r="AV1300" s="741"/>
      <c r="AW1300" s="741"/>
      <c r="AX1300" s="741"/>
      <c r="AY1300" s="466" t="s">
        <v>105</v>
      </c>
      <c r="AZ1300" s="466" t="s">
        <v>105</v>
      </c>
    </row>
    <row r="1301" spans="1:52" ht="12.95" customHeight="1">
      <c r="A1301" s="466" t="s">
        <v>848</v>
      </c>
      <c r="B1301" s="617"/>
      <c r="C1301" s="617"/>
      <c r="D1301" s="110">
        <v>210014109</v>
      </c>
      <c r="E1301" s="1216" t="s">
        <v>5517</v>
      </c>
      <c r="F1301" s="617"/>
      <c r="G1301" s="617"/>
      <c r="H1301" s="741" t="s">
        <v>854</v>
      </c>
      <c r="I1301" s="741" t="s">
        <v>855</v>
      </c>
      <c r="J1301" s="741" t="s">
        <v>856</v>
      </c>
      <c r="K1301" s="547" t="s">
        <v>104</v>
      </c>
      <c r="L1301" s="593"/>
      <c r="M1301" s="547"/>
      <c r="N1301" s="76" t="s">
        <v>106</v>
      </c>
      <c r="O1301" s="469" t="s">
        <v>107</v>
      </c>
      <c r="P1301" s="741" t="s">
        <v>108</v>
      </c>
      <c r="Q1301" s="469" t="s">
        <v>2156</v>
      </c>
      <c r="R1301" s="547" t="s">
        <v>110</v>
      </c>
      <c r="S1301" s="469" t="s">
        <v>107</v>
      </c>
      <c r="T1301" s="741" t="s">
        <v>122</v>
      </c>
      <c r="U1301" s="741" t="s">
        <v>112</v>
      </c>
      <c r="V1301" s="469">
        <v>60</v>
      </c>
      <c r="W1301" s="741" t="s">
        <v>113</v>
      </c>
      <c r="X1301" s="469"/>
      <c r="Y1301" s="469"/>
      <c r="Z1301" s="469"/>
      <c r="AA1301" s="595">
        <v>0</v>
      </c>
      <c r="AB1301" s="472">
        <v>90</v>
      </c>
      <c r="AC1301" s="472">
        <v>10</v>
      </c>
      <c r="AD1301" s="1049" t="s">
        <v>129</v>
      </c>
      <c r="AE1301" s="1050" t="s">
        <v>115</v>
      </c>
      <c r="AF1301" s="745">
        <v>490</v>
      </c>
      <c r="AG1301" s="745">
        <v>2206.25</v>
      </c>
      <c r="AH1301" s="1051">
        <v>1081062.5</v>
      </c>
      <c r="AI1301" s="1051">
        <f t="shared" si="73"/>
        <v>1210790</v>
      </c>
      <c r="AJ1301" s="1052"/>
      <c r="AK1301" s="1053"/>
      <c r="AL1301" s="1053"/>
      <c r="AM1301" s="466" t="s">
        <v>116</v>
      </c>
      <c r="AN1301" s="741"/>
      <c r="AO1301" s="741"/>
      <c r="AP1301" s="741"/>
      <c r="AQ1301" s="741"/>
      <c r="AR1301" s="741" t="s">
        <v>5518</v>
      </c>
      <c r="AS1301" s="741"/>
      <c r="AT1301" s="741"/>
      <c r="AU1301" s="741"/>
      <c r="AV1301" s="741"/>
      <c r="AW1301" s="741"/>
      <c r="AX1301" s="741"/>
      <c r="AY1301" s="466" t="s">
        <v>105</v>
      </c>
      <c r="AZ1301" s="466" t="s">
        <v>105</v>
      </c>
    </row>
    <row r="1302" spans="1:52" ht="12.95" customHeight="1">
      <c r="A1302" s="469" t="s">
        <v>2539</v>
      </c>
      <c r="B1302" s="617"/>
      <c r="C1302" s="122" t="s">
        <v>3848</v>
      </c>
      <c r="D1302" s="110">
        <v>210020401</v>
      </c>
      <c r="E1302" s="1216" t="s">
        <v>5519</v>
      </c>
      <c r="F1302" s="617"/>
      <c r="G1302" s="617"/>
      <c r="H1302" s="47" t="s">
        <v>5520</v>
      </c>
      <c r="I1302" s="47" t="s">
        <v>5521</v>
      </c>
      <c r="J1302" s="47" t="s">
        <v>5522</v>
      </c>
      <c r="K1302" s="76" t="s">
        <v>404</v>
      </c>
      <c r="L1302" s="109"/>
      <c r="M1302" s="143" t="s">
        <v>121</v>
      </c>
      <c r="N1302" s="76">
        <v>30</v>
      </c>
      <c r="O1302" s="47">
        <v>230000000</v>
      </c>
      <c r="P1302" s="466" t="s">
        <v>108</v>
      </c>
      <c r="Q1302" s="469" t="s">
        <v>2156</v>
      </c>
      <c r="R1302" s="76" t="s">
        <v>110</v>
      </c>
      <c r="S1302" s="47" t="s">
        <v>107</v>
      </c>
      <c r="T1302" s="47" t="s">
        <v>122</v>
      </c>
      <c r="U1302" s="466" t="s">
        <v>112</v>
      </c>
      <c r="V1302" s="47">
        <v>60</v>
      </c>
      <c r="W1302" s="466" t="s">
        <v>113</v>
      </c>
      <c r="X1302" s="466"/>
      <c r="Y1302" s="466"/>
      <c r="Z1302" s="1056"/>
      <c r="AA1302" s="547">
        <v>30</v>
      </c>
      <c r="AB1302" s="547">
        <v>60</v>
      </c>
      <c r="AC1302" s="547">
        <v>10</v>
      </c>
      <c r="AD1302" s="1049" t="s">
        <v>427</v>
      </c>
      <c r="AE1302" s="1050" t="s">
        <v>115</v>
      </c>
      <c r="AF1302" s="1057">
        <v>1700</v>
      </c>
      <c r="AG1302" s="1057">
        <v>534.6</v>
      </c>
      <c r="AH1302" s="1051">
        <v>908820</v>
      </c>
      <c r="AI1302" s="1051">
        <f t="shared" si="73"/>
        <v>1017878.4000000001</v>
      </c>
      <c r="AJ1302" s="1052"/>
      <c r="AK1302" s="1053"/>
      <c r="AL1302" s="1053"/>
      <c r="AM1302" s="1058" t="s">
        <v>116</v>
      </c>
      <c r="AN1302" s="47"/>
      <c r="AO1302" s="1058"/>
      <c r="AP1302" s="47"/>
      <c r="AQ1302" s="47"/>
      <c r="AR1302" s="1058" t="s">
        <v>5523</v>
      </c>
      <c r="AS1302" s="47"/>
      <c r="AT1302" s="47"/>
      <c r="AU1302" s="47"/>
      <c r="AV1302" s="47"/>
      <c r="AW1302" s="47"/>
      <c r="AX1302" s="47"/>
      <c r="AY1302" s="466"/>
      <c r="AZ1302" s="466"/>
    </row>
    <row r="1303" spans="1:52" ht="12.95" customHeight="1">
      <c r="A1303" s="469" t="s">
        <v>2539</v>
      </c>
      <c r="B1303" s="617"/>
      <c r="C1303" s="122" t="s">
        <v>3848</v>
      </c>
      <c r="D1303" s="110">
        <v>210026678</v>
      </c>
      <c r="E1303" s="1216" t="s">
        <v>5524</v>
      </c>
      <c r="F1303" s="617"/>
      <c r="G1303" s="617"/>
      <c r="H1303" s="47" t="s">
        <v>5520</v>
      </c>
      <c r="I1303" s="47" t="s">
        <v>5521</v>
      </c>
      <c r="J1303" s="47" t="s">
        <v>5522</v>
      </c>
      <c r="K1303" s="76" t="s">
        <v>404</v>
      </c>
      <c r="L1303" s="109"/>
      <c r="M1303" s="143" t="s">
        <v>121</v>
      </c>
      <c r="N1303" s="76">
        <v>30</v>
      </c>
      <c r="O1303" s="47">
        <v>230000000</v>
      </c>
      <c r="P1303" s="466" t="s">
        <v>108</v>
      </c>
      <c r="Q1303" s="469" t="s">
        <v>2156</v>
      </c>
      <c r="R1303" s="76" t="s">
        <v>110</v>
      </c>
      <c r="S1303" s="47" t="s">
        <v>107</v>
      </c>
      <c r="T1303" s="47" t="s">
        <v>122</v>
      </c>
      <c r="U1303" s="466" t="s">
        <v>112</v>
      </c>
      <c r="V1303" s="47">
        <v>60</v>
      </c>
      <c r="W1303" s="466" t="s">
        <v>113</v>
      </c>
      <c r="X1303" s="466"/>
      <c r="Y1303" s="466"/>
      <c r="Z1303" s="1056"/>
      <c r="AA1303" s="547">
        <v>30</v>
      </c>
      <c r="AB1303" s="547">
        <v>60</v>
      </c>
      <c r="AC1303" s="547">
        <v>10</v>
      </c>
      <c r="AD1303" s="1049" t="s">
        <v>898</v>
      </c>
      <c r="AE1303" s="1050" t="s">
        <v>115</v>
      </c>
      <c r="AF1303" s="1057">
        <v>2.5</v>
      </c>
      <c r="AG1303" s="1057">
        <v>812900</v>
      </c>
      <c r="AH1303" s="1051">
        <v>2032250</v>
      </c>
      <c r="AI1303" s="1051">
        <f t="shared" si="73"/>
        <v>2276120</v>
      </c>
      <c r="AJ1303" s="1052"/>
      <c r="AK1303" s="1053"/>
      <c r="AL1303" s="1053"/>
      <c r="AM1303" s="1058" t="s">
        <v>116</v>
      </c>
      <c r="AN1303" s="1054"/>
      <c r="AO1303" s="1058"/>
      <c r="AP1303" s="47"/>
      <c r="AQ1303" s="47"/>
      <c r="AR1303" s="1058" t="s">
        <v>5525</v>
      </c>
      <c r="AS1303" s="47"/>
      <c r="AT1303" s="47"/>
      <c r="AU1303" s="47"/>
      <c r="AV1303" s="47"/>
      <c r="AW1303" s="47"/>
      <c r="AX1303" s="47"/>
      <c r="AY1303" s="466"/>
      <c r="AZ1303" s="466"/>
    </row>
    <row r="1304" spans="1:52" ht="12.95" customHeight="1">
      <c r="A1304" s="469" t="s">
        <v>2539</v>
      </c>
      <c r="B1304" s="617"/>
      <c r="C1304" s="122" t="s">
        <v>3848</v>
      </c>
      <c r="D1304" s="110">
        <v>210026679</v>
      </c>
      <c r="E1304" s="1216" t="s">
        <v>5526</v>
      </c>
      <c r="F1304" s="617"/>
      <c r="G1304" s="617"/>
      <c r="H1304" s="47" t="s">
        <v>5520</v>
      </c>
      <c r="I1304" s="47" t="s">
        <v>5521</v>
      </c>
      <c r="J1304" s="47" t="s">
        <v>5522</v>
      </c>
      <c r="K1304" s="76" t="s">
        <v>404</v>
      </c>
      <c r="L1304" s="109"/>
      <c r="M1304" s="143" t="s">
        <v>121</v>
      </c>
      <c r="N1304" s="76">
        <v>30</v>
      </c>
      <c r="O1304" s="47">
        <v>230000000</v>
      </c>
      <c r="P1304" s="466" t="s">
        <v>108</v>
      </c>
      <c r="Q1304" s="469" t="s">
        <v>2156</v>
      </c>
      <c r="R1304" s="76" t="s">
        <v>110</v>
      </c>
      <c r="S1304" s="47" t="s">
        <v>107</v>
      </c>
      <c r="T1304" s="47" t="s">
        <v>122</v>
      </c>
      <c r="U1304" s="466" t="s">
        <v>112</v>
      </c>
      <c r="V1304" s="47">
        <v>60</v>
      </c>
      <c r="W1304" s="466" t="s">
        <v>113</v>
      </c>
      <c r="X1304" s="466"/>
      <c r="Y1304" s="466"/>
      <c r="Z1304" s="1056"/>
      <c r="AA1304" s="547">
        <v>30</v>
      </c>
      <c r="AB1304" s="547">
        <v>60</v>
      </c>
      <c r="AC1304" s="547">
        <v>10</v>
      </c>
      <c r="AD1304" s="1049" t="s">
        <v>898</v>
      </c>
      <c r="AE1304" s="1050" t="s">
        <v>115</v>
      </c>
      <c r="AF1304" s="1057">
        <v>1.81</v>
      </c>
      <c r="AG1304" s="1057">
        <v>1676400</v>
      </c>
      <c r="AH1304" s="1051">
        <v>3034284</v>
      </c>
      <c r="AI1304" s="1051">
        <f t="shared" si="73"/>
        <v>3398398.0800000005</v>
      </c>
      <c r="AJ1304" s="1052"/>
      <c r="AK1304" s="1053"/>
      <c r="AL1304" s="1053"/>
      <c r="AM1304" s="1058" t="s">
        <v>116</v>
      </c>
      <c r="AN1304" s="1054"/>
      <c r="AO1304" s="1058"/>
      <c r="AP1304" s="47"/>
      <c r="AQ1304" s="47"/>
      <c r="AR1304" s="1058" t="s">
        <v>5527</v>
      </c>
      <c r="AS1304" s="47"/>
      <c r="AT1304" s="47"/>
      <c r="AU1304" s="47"/>
      <c r="AV1304" s="47"/>
      <c r="AW1304" s="47"/>
      <c r="AX1304" s="47"/>
      <c r="AY1304" s="466"/>
      <c r="AZ1304" s="466"/>
    </row>
    <row r="1305" spans="1:52" ht="12.95" customHeight="1">
      <c r="A1305" s="466" t="s">
        <v>848</v>
      </c>
      <c r="B1305" s="617"/>
      <c r="C1305" s="122" t="s">
        <v>3848</v>
      </c>
      <c r="D1305" s="110">
        <v>210014355</v>
      </c>
      <c r="E1305" s="1216" t="s">
        <v>5528</v>
      </c>
      <c r="F1305" s="617"/>
      <c r="G1305" s="617"/>
      <c r="H1305" s="741" t="s">
        <v>5529</v>
      </c>
      <c r="I1305" s="741" t="s">
        <v>5521</v>
      </c>
      <c r="J1305" s="741" t="s">
        <v>5530</v>
      </c>
      <c r="K1305" s="547" t="s">
        <v>404</v>
      </c>
      <c r="L1305" s="593"/>
      <c r="M1305" s="547" t="s">
        <v>121</v>
      </c>
      <c r="N1305" s="143" t="s">
        <v>83</v>
      </c>
      <c r="O1305" s="469" t="s">
        <v>107</v>
      </c>
      <c r="P1305" s="741" t="s">
        <v>108</v>
      </c>
      <c r="Q1305" s="469" t="s">
        <v>2140</v>
      </c>
      <c r="R1305" s="547" t="s">
        <v>110</v>
      </c>
      <c r="S1305" s="469" t="s">
        <v>107</v>
      </c>
      <c r="T1305" s="741" t="s">
        <v>122</v>
      </c>
      <c r="U1305" s="741" t="s">
        <v>112</v>
      </c>
      <c r="V1305" s="469">
        <v>60</v>
      </c>
      <c r="W1305" s="741" t="s">
        <v>113</v>
      </c>
      <c r="X1305" s="469"/>
      <c r="Y1305" s="469"/>
      <c r="Z1305" s="469"/>
      <c r="AA1305" s="547">
        <v>30</v>
      </c>
      <c r="AB1305" s="547">
        <v>60</v>
      </c>
      <c r="AC1305" s="547">
        <v>10</v>
      </c>
      <c r="AD1305" s="1049" t="s">
        <v>898</v>
      </c>
      <c r="AE1305" s="1050" t="s">
        <v>115</v>
      </c>
      <c r="AF1305" s="745">
        <v>0.6</v>
      </c>
      <c r="AG1305" s="745">
        <v>261322.49</v>
      </c>
      <c r="AH1305" s="1051">
        <v>156793.49399999998</v>
      </c>
      <c r="AI1305" s="1051">
        <f t="shared" si="73"/>
        <v>175608.71328</v>
      </c>
      <c r="AJ1305" s="1052"/>
      <c r="AK1305" s="1053"/>
      <c r="AL1305" s="1053"/>
      <c r="AM1305" s="466" t="s">
        <v>116</v>
      </c>
      <c r="AN1305" s="1079"/>
      <c r="AO1305" s="741"/>
      <c r="AP1305" s="741"/>
      <c r="AQ1305" s="741"/>
      <c r="AR1305" s="741" t="s">
        <v>5531</v>
      </c>
      <c r="AS1305" s="741"/>
      <c r="AT1305" s="741"/>
      <c r="AU1305" s="741"/>
      <c r="AV1305" s="741"/>
      <c r="AW1305" s="741"/>
      <c r="AX1305" s="741"/>
      <c r="AY1305" s="466" t="s">
        <v>105</v>
      </c>
      <c r="AZ1305" s="466" t="s">
        <v>105</v>
      </c>
    </row>
    <row r="1306" spans="1:52" ht="12.95" customHeight="1">
      <c r="A1306" s="466" t="s">
        <v>848</v>
      </c>
      <c r="B1306" s="617"/>
      <c r="C1306" s="122" t="s">
        <v>3848</v>
      </c>
      <c r="D1306" s="110">
        <v>210014390</v>
      </c>
      <c r="E1306" s="1216" t="s">
        <v>5532</v>
      </c>
      <c r="F1306" s="617"/>
      <c r="G1306" s="617"/>
      <c r="H1306" s="741" t="s">
        <v>5529</v>
      </c>
      <c r="I1306" s="741" t="s">
        <v>5521</v>
      </c>
      <c r="J1306" s="741" t="s">
        <v>5530</v>
      </c>
      <c r="K1306" s="547" t="s">
        <v>404</v>
      </c>
      <c r="L1306" s="593"/>
      <c r="M1306" s="547" t="s">
        <v>121</v>
      </c>
      <c r="N1306" s="143" t="s">
        <v>83</v>
      </c>
      <c r="O1306" s="469" t="s">
        <v>107</v>
      </c>
      <c r="P1306" s="741" t="s">
        <v>108</v>
      </c>
      <c r="Q1306" s="469" t="s">
        <v>2140</v>
      </c>
      <c r="R1306" s="547" t="s">
        <v>110</v>
      </c>
      <c r="S1306" s="469" t="s">
        <v>107</v>
      </c>
      <c r="T1306" s="741" t="s">
        <v>122</v>
      </c>
      <c r="U1306" s="741" t="s">
        <v>112</v>
      </c>
      <c r="V1306" s="469">
        <v>60</v>
      </c>
      <c r="W1306" s="741" t="s">
        <v>113</v>
      </c>
      <c r="X1306" s="469"/>
      <c r="Y1306" s="469"/>
      <c r="Z1306" s="469"/>
      <c r="AA1306" s="547">
        <v>30</v>
      </c>
      <c r="AB1306" s="547">
        <v>60</v>
      </c>
      <c r="AC1306" s="547">
        <v>10</v>
      </c>
      <c r="AD1306" s="1049" t="s">
        <v>898</v>
      </c>
      <c r="AE1306" s="1050" t="s">
        <v>115</v>
      </c>
      <c r="AF1306" s="745">
        <v>0.76</v>
      </c>
      <c r="AG1306" s="745">
        <v>305637.7</v>
      </c>
      <c r="AH1306" s="1051">
        <v>232284.652</v>
      </c>
      <c r="AI1306" s="1051">
        <f t="shared" si="73"/>
        <v>260158.81024000002</v>
      </c>
      <c r="AJ1306" s="1052"/>
      <c r="AK1306" s="1053"/>
      <c r="AL1306" s="1053"/>
      <c r="AM1306" s="466" t="s">
        <v>116</v>
      </c>
      <c r="AN1306" s="1079"/>
      <c r="AO1306" s="741"/>
      <c r="AP1306" s="741"/>
      <c r="AQ1306" s="741"/>
      <c r="AR1306" s="741" t="s">
        <v>5533</v>
      </c>
      <c r="AS1306" s="741"/>
      <c r="AT1306" s="741"/>
      <c r="AU1306" s="741"/>
      <c r="AV1306" s="741"/>
      <c r="AW1306" s="741"/>
      <c r="AX1306" s="741"/>
      <c r="AY1306" s="466" t="s">
        <v>105</v>
      </c>
      <c r="AZ1306" s="466" t="s">
        <v>105</v>
      </c>
    </row>
    <row r="1307" spans="1:52" ht="12.95" customHeight="1">
      <c r="A1307" s="466" t="s">
        <v>848</v>
      </c>
      <c r="B1307" s="617"/>
      <c r="C1307" s="122" t="s">
        <v>3848</v>
      </c>
      <c r="D1307" s="110">
        <v>210014391</v>
      </c>
      <c r="E1307" s="1216" t="s">
        <v>5534</v>
      </c>
      <c r="F1307" s="617"/>
      <c r="G1307" s="617"/>
      <c r="H1307" s="741" t="s">
        <v>5529</v>
      </c>
      <c r="I1307" s="741" t="s">
        <v>5521</v>
      </c>
      <c r="J1307" s="741" t="s">
        <v>5530</v>
      </c>
      <c r="K1307" s="547" t="s">
        <v>404</v>
      </c>
      <c r="L1307" s="593"/>
      <c r="M1307" s="547" t="s">
        <v>121</v>
      </c>
      <c r="N1307" s="143" t="s">
        <v>83</v>
      </c>
      <c r="O1307" s="469" t="s">
        <v>107</v>
      </c>
      <c r="P1307" s="741" t="s">
        <v>108</v>
      </c>
      <c r="Q1307" s="469" t="s">
        <v>2140</v>
      </c>
      <c r="R1307" s="547" t="s">
        <v>110</v>
      </c>
      <c r="S1307" s="469" t="s">
        <v>107</v>
      </c>
      <c r="T1307" s="741" t="s">
        <v>122</v>
      </c>
      <c r="U1307" s="741" t="s">
        <v>112</v>
      </c>
      <c r="V1307" s="469">
        <v>60</v>
      </c>
      <c r="W1307" s="741" t="s">
        <v>113</v>
      </c>
      <c r="X1307" s="469"/>
      <c r="Y1307" s="469"/>
      <c r="Z1307" s="469"/>
      <c r="AA1307" s="547">
        <v>30</v>
      </c>
      <c r="AB1307" s="547">
        <v>60</v>
      </c>
      <c r="AC1307" s="547">
        <v>10</v>
      </c>
      <c r="AD1307" s="1049" t="s">
        <v>898</v>
      </c>
      <c r="AE1307" s="1050" t="s">
        <v>115</v>
      </c>
      <c r="AF1307" s="745">
        <v>0.1</v>
      </c>
      <c r="AG1307" s="745">
        <v>553914.37</v>
      </c>
      <c r="AH1307" s="1051">
        <v>55391.437000000005</v>
      </c>
      <c r="AI1307" s="1051">
        <f t="shared" si="73"/>
        <v>62038.40944000001</v>
      </c>
      <c r="AJ1307" s="1052"/>
      <c r="AK1307" s="1053"/>
      <c r="AL1307" s="1053"/>
      <c r="AM1307" s="466" t="s">
        <v>116</v>
      </c>
      <c r="AN1307" s="1079"/>
      <c r="AO1307" s="741"/>
      <c r="AP1307" s="741"/>
      <c r="AQ1307" s="741"/>
      <c r="AR1307" s="741" t="s">
        <v>5535</v>
      </c>
      <c r="AS1307" s="741"/>
      <c r="AT1307" s="741"/>
      <c r="AU1307" s="741"/>
      <c r="AV1307" s="741"/>
      <c r="AW1307" s="741"/>
      <c r="AX1307" s="741"/>
      <c r="AY1307" s="466" t="s">
        <v>105</v>
      </c>
      <c r="AZ1307" s="466" t="s">
        <v>105</v>
      </c>
    </row>
    <row r="1308" spans="1:52" ht="12.95" customHeight="1">
      <c r="A1308" s="466" t="s">
        <v>848</v>
      </c>
      <c r="B1308" s="617"/>
      <c r="C1308" s="122" t="s">
        <v>3848</v>
      </c>
      <c r="D1308" s="110">
        <v>210014393</v>
      </c>
      <c r="E1308" s="1216" t="s">
        <v>5536</v>
      </c>
      <c r="F1308" s="617"/>
      <c r="G1308" s="617"/>
      <c r="H1308" s="741" t="s">
        <v>5529</v>
      </c>
      <c r="I1308" s="741" t="s">
        <v>5521</v>
      </c>
      <c r="J1308" s="741" t="s">
        <v>5530</v>
      </c>
      <c r="K1308" s="547" t="s">
        <v>404</v>
      </c>
      <c r="L1308" s="593"/>
      <c r="M1308" s="547" t="s">
        <v>121</v>
      </c>
      <c r="N1308" s="143" t="s">
        <v>83</v>
      </c>
      <c r="O1308" s="469" t="s">
        <v>107</v>
      </c>
      <c r="P1308" s="741" t="s">
        <v>108</v>
      </c>
      <c r="Q1308" s="469" t="s">
        <v>2140</v>
      </c>
      <c r="R1308" s="547" t="s">
        <v>110</v>
      </c>
      <c r="S1308" s="469" t="s">
        <v>107</v>
      </c>
      <c r="T1308" s="741" t="s">
        <v>122</v>
      </c>
      <c r="U1308" s="741" t="s">
        <v>112</v>
      </c>
      <c r="V1308" s="469">
        <v>60</v>
      </c>
      <c r="W1308" s="741" t="s">
        <v>113</v>
      </c>
      <c r="X1308" s="469"/>
      <c r="Y1308" s="469"/>
      <c r="Z1308" s="469"/>
      <c r="AA1308" s="547">
        <v>30</v>
      </c>
      <c r="AB1308" s="547">
        <v>60</v>
      </c>
      <c r="AC1308" s="547">
        <v>10</v>
      </c>
      <c r="AD1308" s="1049" t="s">
        <v>898</v>
      </c>
      <c r="AE1308" s="1050" t="s">
        <v>115</v>
      </c>
      <c r="AF1308" s="745">
        <v>0.3</v>
      </c>
      <c r="AG1308" s="745">
        <v>140023.06</v>
      </c>
      <c r="AH1308" s="1051">
        <v>42006.917999999998</v>
      </c>
      <c r="AI1308" s="1051">
        <f t="shared" si="73"/>
        <v>47047.748160000003</v>
      </c>
      <c r="AJ1308" s="1052"/>
      <c r="AK1308" s="1053"/>
      <c r="AL1308" s="1053"/>
      <c r="AM1308" s="466" t="s">
        <v>116</v>
      </c>
      <c r="AN1308" s="741"/>
      <c r="AO1308" s="741"/>
      <c r="AP1308" s="741"/>
      <c r="AQ1308" s="741"/>
      <c r="AR1308" s="741" t="s">
        <v>5537</v>
      </c>
      <c r="AS1308" s="741"/>
      <c r="AT1308" s="741"/>
      <c r="AU1308" s="741"/>
      <c r="AV1308" s="741"/>
      <c r="AW1308" s="741"/>
      <c r="AX1308" s="741"/>
      <c r="AY1308" s="466" t="s">
        <v>105</v>
      </c>
      <c r="AZ1308" s="466" t="s">
        <v>105</v>
      </c>
    </row>
    <row r="1309" spans="1:52" ht="12.95" customHeight="1">
      <c r="A1309" s="466" t="s">
        <v>848</v>
      </c>
      <c r="B1309" s="617"/>
      <c r="C1309" s="122" t="s">
        <v>3848</v>
      </c>
      <c r="D1309" s="110">
        <v>210014395</v>
      </c>
      <c r="E1309" s="1216" t="s">
        <v>5538</v>
      </c>
      <c r="F1309" s="617"/>
      <c r="G1309" s="617"/>
      <c r="H1309" s="741" t="s">
        <v>5529</v>
      </c>
      <c r="I1309" s="741" t="s">
        <v>5521</v>
      </c>
      <c r="J1309" s="741" t="s">
        <v>5530</v>
      </c>
      <c r="K1309" s="547" t="s">
        <v>404</v>
      </c>
      <c r="L1309" s="593"/>
      <c r="M1309" s="547" t="s">
        <v>121</v>
      </c>
      <c r="N1309" s="143" t="s">
        <v>83</v>
      </c>
      <c r="O1309" s="469" t="s">
        <v>107</v>
      </c>
      <c r="P1309" s="741" t="s">
        <v>108</v>
      </c>
      <c r="Q1309" s="469" t="s">
        <v>2140</v>
      </c>
      <c r="R1309" s="547" t="s">
        <v>110</v>
      </c>
      <c r="S1309" s="469" t="s">
        <v>107</v>
      </c>
      <c r="T1309" s="741" t="s">
        <v>122</v>
      </c>
      <c r="U1309" s="741" t="s">
        <v>112</v>
      </c>
      <c r="V1309" s="469">
        <v>60</v>
      </c>
      <c r="W1309" s="741" t="s">
        <v>113</v>
      </c>
      <c r="X1309" s="469"/>
      <c r="Y1309" s="469"/>
      <c r="Z1309" s="469"/>
      <c r="AA1309" s="547">
        <v>30</v>
      </c>
      <c r="AB1309" s="547">
        <v>60</v>
      </c>
      <c r="AC1309" s="547">
        <v>10</v>
      </c>
      <c r="AD1309" s="1049" t="s">
        <v>898</v>
      </c>
      <c r="AE1309" s="1050" t="s">
        <v>115</v>
      </c>
      <c r="AF1309" s="745">
        <v>0.1</v>
      </c>
      <c r="AG1309" s="745">
        <v>2276824.2799999998</v>
      </c>
      <c r="AH1309" s="1051">
        <v>227682.42799999999</v>
      </c>
      <c r="AI1309" s="1051">
        <f t="shared" si="73"/>
        <v>255004.31935999999</v>
      </c>
      <c r="AJ1309" s="1052"/>
      <c r="AK1309" s="1053"/>
      <c r="AL1309" s="1053"/>
      <c r="AM1309" s="466" t="s">
        <v>116</v>
      </c>
      <c r="AN1309" s="741"/>
      <c r="AO1309" s="741"/>
      <c r="AP1309" s="741"/>
      <c r="AQ1309" s="741"/>
      <c r="AR1309" s="741" t="s">
        <v>5539</v>
      </c>
      <c r="AS1309" s="741"/>
      <c r="AT1309" s="741"/>
      <c r="AU1309" s="741"/>
      <c r="AV1309" s="741"/>
      <c r="AW1309" s="741"/>
      <c r="AX1309" s="741"/>
      <c r="AY1309" s="466" t="s">
        <v>105</v>
      </c>
      <c r="AZ1309" s="466" t="s">
        <v>105</v>
      </c>
    </row>
    <row r="1310" spans="1:52" ht="12.95" customHeight="1">
      <c r="A1310" s="466" t="s">
        <v>848</v>
      </c>
      <c r="B1310" s="617"/>
      <c r="C1310" s="122" t="s">
        <v>3848</v>
      </c>
      <c r="D1310" s="110">
        <v>210028821</v>
      </c>
      <c r="E1310" s="1216" t="s">
        <v>5540</v>
      </c>
      <c r="F1310" s="617"/>
      <c r="G1310" s="617"/>
      <c r="H1310" s="741" t="s">
        <v>5529</v>
      </c>
      <c r="I1310" s="741" t="s">
        <v>5521</v>
      </c>
      <c r="J1310" s="741" t="s">
        <v>5530</v>
      </c>
      <c r="K1310" s="547" t="s">
        <v>404</v>
      </c>
      <c r="L1310" s="593"/>
      <c r="M1310" s="547" t="s">
        <v>121</v>
      </c>
      <c r="N1310" s="143" t="s">
        <v>83</v>
      </c>
      <c r="O1310" s="469" t="s">
        <v>107</v>
      </c>
      <c r="P1310" s="741" t="s">
        <v>108</v>
      </c>
      <c r="Q1310" s="469" t="s">
        <v>2140</v>
      </c>
      <c r="R1310" s="547" t="s">
        <v>110</v>
      </c>
      <c r="S1310" s="469" t="s">
        <v>107</v>
      </c>
      <c r="T1310" s="741" t="s">
        <v>122</v>
      </c>
      <c r="U1310" s="741" t="s">
        <v>112</v>
      </c>
      <c r="V1310" s="469">
        <v>60</v>
      </c>
      <c r="W1310" s="741" t="s">
        <v>113</v>
      </c>
      <c r="X1310" s="469"/>
      <c r="Y1310" s="469"/>
      <c r="Z1310" s="469"/>
      <c r="AA1310" s="547">
        <v>30</v>
      </c>
      <c r="AB1310" s="547">
        <v>60</v>
      </c>
      <c r="AC1310" s="547">
        <v>10</v>
      </c>
      <c r="AD1310" s="1049" t="s">
        <v>898</v>
      </c>
      <c r="AE1310" s="1050" t="s">
        <v>115</v>
      </c>
      <c r="AF1310" s="745">
        <v>0.03</v>
      </c>
      <c r="AG1310" s="745">
        <v>645893.07999999996</v>
      </c>
      <c r="AH1310" s="1051">
        <v>19376.792399999998</v>
      </c>
      <c r="AI1310" s="1051">
        <f t="shared" si="73"/>
        <v>21702.007487999999</v>
      </c>
      <c r="AJ1310" s="1052"/>
      <c r="AK1310" s="1053"/>
      <c r="AL1310" s="1053"/>
      <c r="AM1310" s="466" t="s">
        <v>116</v>
      </c>
      <c r="AN1310" s="741"/>
      <c r="AO1310" s="741"/>
      <c r="AP1310" s="741"/>
      <c r="AQ1310" s="741"/>
      <c r="AR1310" s="741" t="s">
        <v>5541</v>
      </c>
      <c r="AS1310" s="741"/>
      <c r="AT1310" s="741"/>
      <c r="AU1310" s="741"/>
      <c r="AV1310" s="741"/>
      <c r="AW1310" s="741"/>
      <c r="AX1310" s="741"/>
      <c r="AY1310" s="466" t="s">
        <v>105</v>
      </c>
      <c r="AZ1310" s="466" t="s">
        <v>105</v>
      </c>
    </row>
    <row r="1311" spans="1:52" ht="12.95" customHeight="1">
      <c r="A1311" s="466" t="s">
        <v>848</v>
      </c>
      <c r="B1311" s="617"/>
      <c r="C1311" s="122" t="s">
        <v>3848</v>
      </c>
      <c r="D1311" s="110">
        <v>210023511</v>
      </c>
      <c r="E1311" s="1216" t="s">
        <v>5542</v>
      </c>
      <c r="F1311" s="617"/>
      <c r="G1311" s="617"/>
      <c r="H1311" s="741" t="s">
        <v>5543</v>
      </c>
      <c r="I1311" s="741" t="s">
        <v>5521</v>
      </c>
      <c r="J1311" s="741" t="s">
        <v>5544</v>
      </c>
      <c r="K1311" s="547" t="s">
        <v>404</v>
      </c>
      <c r="L1311" s="593"/>
      <c r="M1311" s="547" t="s">
        <v>121</v>
      </c>
      <c r="N1311" s="143" t="s">
        <v>83</v>
      </c>
      <c r="O1311" s="469" t="s">
        <v>107</v>
      </c>
      <c r="P1311" s="741" t="s">
        <v>108</v>
      </c>
      <c r="Q1311" s="469" t="s">
        <v>2140</v>
      </c>
      <c r="R1311" s="547" t="s">
        <v>110</v>
      </c>
      <c r="S1311" s="469" t="s">
        <v>107</v>
      </c>
      <c r="T1311" s="741" t="s">
        <v>122</v>
      </c>
      <c r="U1311" s="741" t="s">
        <v>112</v>
      </c>
      <c r="V1311" s="469">
        <v>60</v>
      </c>
      <c r="W1311" s="741" t="s">
        <v>113</v>
      </c>
      <c r="X1311" s="469"/>
      <c r="Y1311" s="469"/>
      <c r="Z1311" s="469"/>
      <c r="AA1311" s="547">
        <v>30</v>
      </c>
      <c r="AB1311" s="547">
        <v>60</v>
      </c>
      <c r="AC1311" s="547">
        <v>10</v>
      </c>
      <c r="AD1311" s="1049" t="s">
        <v>898</v>
      </c>
      <c r="AE1311" s="1050" t="s">
        <v>115</v>
      </c>
      <c r="AF1311" s="745">
        <v>1.9</v>
      </c>
      <c r="AG1311" s="745">
        <v>1395773.57</v>
      </c>
      <c r="AH1311" s="1051">
        <v>2651969.7829999998</v>
      </c>
      <c r="AI1311" s="1051">
        <f t="shared" si="73"/>
        <v>2970206.1569600003</v>
      </c>
      <c r="AJ1311" s="1052"/>
      <c r="AK1311" s="1053"/>
      <c r="AL1311" s="1053"/>
      <c r="AM1311" s="466" t="s">
        <v>116</v>
      </c>
      <c r="AN1311" s="741"/>
      <c r="AO1311" s="741"/>
      <c r="AP1311" s="741"/>
      <c r="AQ1311" s="741"/>
      <c r="AR1311" s="741" t="s">
        <v>5545</v>
      </c>
      <c r="AS1311" s="741"/>
      <c r="AT1311" s="741"/>
      <c r="AU1311" s="741"/>
      <c r="AV1311" s="741"/>
      <c r="AW1311" s="741"/>
      <c r="AX1311" s="741"/>
      <c r="AY1311" s="466" t="s">
        <v>105</v>
      </c>
      <c r="AZ1311" s="466" t="s">
        <v>105</v>
      </c>
    </row>
    <row r="1312" spans="1:52" ht="12.95" customHeight="1">
      <c r="A1312" s="466" t="s">
        <v>848</v>
      </c>
      <c r="B1312" s="617"/>
      <c r="C1312" s="122" t="s">
        <v>3848</v>
      </c>
      <c r="D1312" s="110">
        <v>210032303</v>
      </c>
      <c r="E1312" s="1216" t="s">
        <v>5546</v>
      </c>
      <c r="F1312" s="617"/>
      <c r="G1312" s="617"/>
      <c r="H1312" s="741" t="s">
        <v>5543</v>
      </c>
      <c r="I1312" s="741" t="s">
        <v>5521</v>
      </c>
      <c r="J1312" s="741" t="s">
        <v>5544</v>
      </c>
      <c r="K1312" s="547" t="s">
        <v>404</v>
      </c>
      <c r="L1312" s="593"/>
      <c r="M1312" s="547" t="s">
        <v>121</v>
      </c>
      <c r="N1312" s="143" t="s">
        <v>83</v>
      </c>
      <c r="O1312" s="469" t="s">
        <v>107</v>
      </c>
      <c r="P1312" s="741" t="s">
        <v>108</v>
      </c>
      <c r="Q1312" s="469" t="s">
        <v>2140</v>
      </c>
      <c r="R1312" s="547" t="s">
        <v>110</v>
      </c>
      <c r="S1312" s="469" t="s">
        <v>107</v>
      </c>
      <c r="T1312" s="741" t="s">
        <v>122</v>
      </c>
      <c r="U1312" s="741" t="s">
        <v>112</v>
      </c>
      <c r="V1312" s="469">
        <v>60</v>
      </c>
      <c r="W1312" s="741" t="s">
        <v>113</v>
      </c>
      <c r="X1312" s="469"/>
      <c r="Y1312" s="469"/>
      <c r="Z1312" s="469"/>
      <c r="AA1312" s="547">
        <v>30</v>
      </c>
      <c r="AB1312" s="547">
        <v>60</v>
      </c>
      <c r="AC1312" s="547">
        <v>10</v>
      </c>
      <c r="AD1312" s="1049" t="s">
        <v>898</v>
      </c>
      <c r="AE1312" s="1050" t="s">
        <v>115</v>
      </c>
      <c r="AF1312" s="745">
        <v>1.3</v>
      </c>
      <c r="AG1312" s="745">
        <v>4094553.02</v>
      </c>
      <c r="AH1312" s="1051">
        <v>5322918.926</v>
      </c>
      <c r="AI1312" s="1051">
        <f t="shared" si="73"/>
        <v>5961669.1971200006</v>
      </c>
      <c r="AJ1312" s="1052"/>
      <c r="AK1312" s="1053"/>
      <c r="AL1312" s="1053"/>
      <c r="AM1312" s="466" t="s">
        <v>116</v>
      </c>
      <c r="AN1312" s="741"/>
      <c r="AO1312" s="741"/>
      <c r="AP1312" s="741"/>
      <c r="AQ1312" s="741"/>
      <c r="AR1312" s="741" t="s">
        <v>5547</v>
      </c>
      <c r="AS1312" s="741"/>
      <c r="AT1312" s="741"/>
      <c r="AU1312" s="741"/>
      <c r="AV1312" s="741"/>
      <c r="AW1312" s="741"/>
      <c r="AX1312" s="741"/>
      <c r="AY1312" s="466" t="s">
        <v>105</v>
      </c>
      <c r="AZ1312" s="466" t="s">
        <v>105</v>
      </c>
    </row>
    <row r="1313" spans="1:52" ht="12.95" customHeight="1">
      <c r="A1313" s="466" t="s">
        <v>848</v>
      </c>
      <c r="B1313" s="617"/>
      <c r="C1313" s="122" t="s">
        <v>3848</v>
      </c>
      <c r="D1313" s="110">
        <v>210000058</v>
      </c>
      <c r="E1313" s="1216" t="s">
        <v>5548</v>
      </c>
      <c r="F1313" s="617"/>
      <c r="G1313" s="617"/>
      <c r="H1313" s="741" t="s">
        <v>5549</v>
      </c>
      <c r="I1313" s="741" t="s">
        <v>5521</v>
      </c>
      <c r="J1313" s="741" t="s">
        <v>5550</v>
      </c>
      <c r="K1313" s="547" t="s">
        <v>404</v>
      </c>
      <c r="L1313" s="593"/>
      <c r="M1313" s="547" t="s">
        <v>121</v>
      </c>
      <c r="N1313" s="143" t="s">
        <v>83</v>
      </c>
      <c r="O1313" s="469" t="s">
        <v>107</v>
      </c>
      <c r="P1313" s="741" t="s">
        <v>108</v>
      </c>
      <c r="Q1313" s="469" t="s">
        <v>2140</v>
      </c>
      <c r="R1313" s="547" t="s">
        <v>110</v>
      </c>
      <c r="S1313" s="469" t="s">
        <v>107</v>
      </c>
      <c r="T1313" s="741" t="s">
        <v>122</v>
      </c>
      <c r="U1313" s="741" t="s">
        <v>112</v>
      </c>
      <c r="V1313" s="469">
        <v>60</v>
      </c>
      <c r="W1313" s="741" t="s">
        <v>113</v>
      </c>
      <c r="X1313" s="469"/>
      <c r="Y1313" s="469"/>
      <c r="Z1313" s="469"/>
      <c r="AA1313" s="547">
        <v>30</v>
      </c>
      <c r="AB1313" s="547">
        <v>60</v>
      </c>
      <c r="AC1313" s="547">
        <v>10</v>
      </c>
      <c r="AD1313" s="1049" t="s">
        <v>898</v>
      </c>
      <c r="AE1313" s="1050" t="s">
        <v>115</v>
      </c>
      <c r="AF1313" s="745">
        <v>0.28000000000000003</v>
      </c>
      <c r="AG1313" s="745">
        <v>6338802.2800000003</v>
      </c>
      <c r="AH1313" s="1051">
        <v>1774864.6384000003</v>
      </c>
      <c r="AI1313" s="1051">
        <f t="shared" si="73"/>
        <v>1987848.3950080005</v>
      </c>
      <c r="AJ1313" s="1052"/>
      <c r="AK1313" s="1053"/>
      <c r="AL1313" s="1053"/>
      <c r="AM1313" s="466" t="s">
        <v>116</v>
      </c>
      <c r="AN1313" s="741"/>
      <c r="AO1313" s="741"/>
      <c r="AP1313" s="741"/>
      <c r="AQ1313" s="741"/>
      <c r="AR1313" s="741" t="s">
        <v>5551</v>
      </c>
      <c r="AS1313" s="741"/>
      <c r="AT1313" s="741"/>
      <c r="AU1313" s="741"/>
      <c r="AV1313" s="741"/>
      <c r="AW1313" s="741"/>
      <c r="AX1313" s="741"/>
      <c r="AY1313" s="466" t="s">
        <v>105</v>
      </c>
      <c r="AZ1313" s="466" t="s">
        <v>105</v>
      </c>
    </row>
    <row r="1314" spans="1:52" ht="12.95" customHeight="1">
      <c r="A1314" s="466" t="s">
        <v>848</v>
      </c>
      <c r="B1314" s="617"/>
      <c r="C1314" s="122" t="s">
        <v>3848</v>
      </c>
      <c r="D1314" s="110">
        <v>210000060</v>
      </c>
      <c r="E1314" s="1216" t="s">
        <v>5552</v>
      </c>
      <c r="F1314" s="617"/>
      <c r="G1314" s="617"/>
      <c r="H1314" s="741" t="s">
        <v>5549</v>
      </c>
      <c r="I1314" s="741" t="s">
        <v>5521</v>
      </c>
      <c r="J1314" s="741" t="s">
        <v>5550</v>
      </c>
      <c r="K1314" s="547" t="s">
        <v>404</v>
      </c>
      <c r="L1314" s="593"/>
      <c r="M1314" s="547" t="s">
        <v>121</v>
      </c>
      <c r="N1314" s="143" t="s">
        <v>83</v>
      </c>
      <c r="O1314" s="469" t="s">
        <v>107</v>
      </c>
      <c r="P1314" s="741" t="s">
        <v>108</v>
      </c>
      <c r="Q1314" s="469" t="s">
        <v>2140</v>
      </c>
      <c r="R1314" s="547" t="s">
        <v>110</v>
      </c>
      <c r="S1314" s="469" t="s">
        <v>107</v>
      </c>
      <c r="T1314" s="741" t="s">
        <v>122</v>
      </c>
      <c r="U1314" s="741" t="s">
        <v>112</v>
      </c>
      <c r="V1314" s="469">
        <v>60</v>
      </c>
      <c r="W1314" s="741" t="s">
        <v>113</v>
      </c>
      <c r="X1314" s="469"/>
      <c r="Y1314" s="469"/>
      <c r="Z1314" s="469"/>
      <c r="AA1314" s="547">
        <v>30</v>
      </c>
      <c r="AB1314" s="547">
        <v>60</v>
      </c>
      <c r="AC1314" s="547">
        <v>10</v>
      </c>
      <c r="AD1314" s="1049" t="s">
        <v>898</v>
      </c>
      <c r="AE1314" s="1050" t="s">
        <v>115</v>
      </c>
      <c r="AF1314" s="745">
        <v>0.32</v>
      </c>
      <c r="AG1314" s="745">
        <v>2452183.4300000002</v>
      </c>
      <c r="AH1314" s="1051">
        <v>784698.69760000007</v>
      </c>
      <c r="AI1314" s="1051">
        <f t="shared" si="73"/>
        <v>878862.54131200013</v>
      </c>
      <c r="AJ1314" s="1052"/>
      <c r="AK1314" s="1053"/>
      <c r="AL1314" s="1053"/>
      <c r="AM1314" s="466" t="s">
        <v>116</v>
      </c>
      <c r="AN1314" s="741"/>
      <c r="AO1314" s="741"/>
      <c r="AP1314" s="741"/>
      <c r="AQ1314" s="741"/>
      <c r="AR1314" s="741" t="s">
        <v>5553</v>
      </c>
      <c r="AS1314" s="741"/>
      <c r="AT1314" s="741"/>
      <c r="AU1314" s="741"/>
      <c r="AV1314" s="741"/>
      <c r="AW1314" s="741"/>
      <c r="AX1314" s="741"/>
      <c r="AY1314" s="466" t="s">
        <v>105</v>
      </c>
      <c r="AZ1314" s="466" t="s">
        <v>105</v>
      </c>
    </row>
    <row r="1315" spans="1:52" ht="12.95" customHeight="1">
      <c r="A1315" s="466" t="s">
        <v>848</v>
      </c>
      <c r="B1315" s="617"/>
      <c r="C1315" s="122" t="s">
        <v>3848</v>
      </c>
      <c r="D1315" s="110">
        <v>210015878</v>
      </c>
      <c r="E1315" s="1216" t="s">
        <v>5554</v>
      </c>
      <c r="F1315" s="617"/>
      <c r="G1315" s="617"/>
      <c r="H1315" s="741" t="s">
        <v>5555</v>
      </c>
      <c r="I1315" s="741" t="s">
        <v>5521</v>
      </c>
      <c r="J1315" s="741" t="s">
        <v>5556</v>
      </c>
      <c r="K1315" s="547" t="s">
        <v>404</v>
      </c>
      <c r="L1315" s="593"/>
      <c r="M1315" s="547" t="s">
        <v>121</v>
      </c>
      <c r="N1315" s="143" t="s">
        <v>83</v>
      </c>
      <c r="O1315" s="469" t="s">
        <v>107</v>
      </c>
      <c r="P1315" s="741" t="s">
        <v>108</v>
      </c>
      <c r="Q1315" s="469" t="s">
        <v>2140</v>
      </c>
      <c r="R1315" s="547" t="s">
        <v>110</v>
      </c>
      <c r="S1315" s="469" t="s">
        <v>107</v>
      </c>
      <c r="T1315" s="741" t="s">
        <v>122</v>
      </c>
      <c r="U1315" s="741" t="s">
        <v>112</v>
      </c>
      <c r="V1315" s="469">
        <v>60</v>
      </c>
      <c r="W1315" s="741" t="s">
        <v>113</v>
      </c>
      <c r="X1315" s="469"/>
      <c r="Y1315" s="469"/>
      <c r="Z1315" s="469"/>
      <c r="AA1315" s="547">
        <v>30</v>
      </c>
      <c r="AB1315" s="547">
        <v>60</v>
      </c>
      <c r="AC1315" s="547">
        <v>10</v>
      </c>
      <c r="AD1315" s="1049" t="s">
        <v>898</v>
      </c>
      <c r="AE1315" s="1050" t="s">
        <v>115</v>
      </c>
      <c r="AF1315" s="745">
        <v>0.77</v>
      </c>
      <c r="AG1315" s="745">
        <v>301217.48</v>
      </c>
      <c r="AH1315" s="1051">
        <v>231937.4596</v>
      </c>
      <c r="AI1315" s="1051">
        <f t="shared" si="73"/>
        <v>259769.95475200002</v>
      </c>
      <c r="AJ1315" s="1052"/>
      <c r="AK1315" s="1053"/>
      <c r="AL1315" s="1053"/>
      <c r="AM1315" s="466" t="s">
        <v>116</v>
      </c>
      <c r="AN1315" s="741"/>
      <c r="AO1315" s="741"/>
      <c r="AP1315" s="741"/>
      <c r="AQ1315" s="741"/>
      <c r="AR1315" s="741" t="s">
        <v>5557</v>
      </c>
      <c r="AS1315" s="741"/>
      <c r="AT1315" s="741"/>
      <c r="AU1315" s="741"/>
      <c r="AV1315" s="741"/>
      <c r="AW1315" s="741"/>
      <c r="AX1315" s="741"/>
      <c r="AY1315" s="466" t="s">
        <v>105</v>
      </c>
      <c r="AZ1315" s="466" t="s">
        <v>105</v>
      </c>
    </row>
    <row r="1316" spans="1:52" ht="12.95" customHeight="1">
      <c r="A1316" s="466" t="s">
        <v>848</v>
      </c>
      <c r="B1316" s="617"/>
      <c r="C1316" s="122" t="s">
        <v>3848</v>
      </c>
      <c r="D1316" s="110">
        <v>210000094</v>
      </c>
      <c r="E1316" s="1216" t="s">
        <v>5558</v>
      </c>
      <c r="F1316" s="617"/>
      <c r="G1316" s="617"/>
      <c r="H1316" s="741" t="s">
        <v>5559</v>
      </c>
      <c r="I1316" s="741" t="s">
        <v>5521</v>
      </c>
      <c r="J1316" s="741" t="s">
        <v>5560</v>
      </c>
      <c r="K1316" s="547" t="s">
        <v>404</v>
      </c>
      <c r="L1316" s="593"/>
      <c r="M1316" s="547" t="s">
        <v>121</v>
      </c>
      <c r="N1316" s="143" t="s">
        <v>83</v>
      </c>
      <c r="O1316" s="469" t="s">
        <v>107</v>
      </c>
      <c r="P1316" s="741" t="s">
        <v>108</v>
      </c>
      <c r="Q1316" s="469" t="s">
        <v>2140</v>
      </c>
      <c r="R1316" s="547" t="s">
        <v>110</v>
      </c>
      <c r="S1316" s="469" t="s">
        <v>107</v>
      </c>
      <c r="T1316" s="741" t="s">
        <v>122</v>
      </c>
      <c r="U1316" s="741" t="s">
        <v>112</v>
      </c>
      <c r="V1316" s="469">
        <v>60</v>
      </c>
      <c r="W1316" s="741" t="s">
        <v>113</v>
      </c>
      <c r="X1316" s="469"/>
      <c r="Y1316" s="469"/>
      <c r="Z1316" s="469"/>
      <c r="AA1316" s="547">
        <v>30</v>
      </c>
      <c r="AB1316" s="547">
        <v>60</v>
      </c>
      <c r="AC1316" s="547">
        <v>10</v>
      </c>
      <c r="AD1316" s="1049" t="s">
        <v>898</v>
      </c>
      <c r="AE1316" s="1050" t="s">
        <v>115</v>
      </c>
      <c r="AF1316" s="745">
        <v>0.25</v>
      </c>
      <c r="AG1316" s="745">
        <v>582596.18000000005</v>
      </c>
      <c r="AH1316" s="1051">
        <v>145649.04500000001</v>
      </c>
      <c r="AI1316" s="1051">
        <f t="shared" si="73"/>
        <v>163126.93040000004</v>
      </c>
      <c r="AJ1316" s="1052"/>
      <c r="AK1316" s="1053"/>
      <c r="AL1316" s="1053"/>
      <c r="AM1316" s="466" t="s">
        <v>116</v>
      </c>
      <c r="AN1316" s="741"/>
      <c r="AO1316" s="741"/>
      <c r="AP1316" s="741"/>
      <c r="AQ1316" s="741"/>
      <c r="AR1316" s="741" t="s">
        <v>5561</v>
      </c>
      <c r="AS1316" s="741"/>
      <c r="AT1316" s="741"/>
      <c r="AU1316" s="741"/>
      <c r="AV1316" s="741"/>
      <c r="AW1316" s="741"/>
      <c r="AX1316" s="741"/>
      <c r="AY1316" s="466" t="s">
        <v>105</v>
      </c>
      <c r="AZ1316" s="466" t="s">
        <v>105</v>
      </c>
    </row>
    <row r="1317" spans="1:52" ht="12.95" customHeight="1">
      <c r="A1317" s="466" t="s">
        <v>848</v>
      </c>
      <c r="B1317" s="617"/>
      <c r="C1317" s="122" t="s">
        <v>3848</v>
      </c>
      <c r="D1317" s="110">
        <v>210000061</v>
      </c>
      <c r="E1317" s="1216" t="s">
        <v>5562</v>
      </c>
      <c r="F1317" s="617"/>
      <c r="G1317" s="617"/>
      <c r="H1317" s="741" t="s">
        <v>5563</v>
      </c>
      <c r="I1317" s="741" t="s">
        <v>5521</v>
      </c>
      <c r="J1317" s="741" t="s">
        <v>5564</v>
      </c>
      <c r="K1317" s="547" t="s">
        <v>404</v>
      </c>
      <c r="L1317" s="593"/>
      <c r="M1317" s="547" t="s">
        <v>121</v>
      </c>
      <c r="N1317" s="143" t="s">
        <v>83</v>
      </c>
      <c r="O1317" s="469" t="s">
        <v>107</v>
      </c>
      <c r="P1317" s="741" t="s">
        <v>108</v>
      </c>
      <c r="Q1317" s="469" t="s">
        <v>2140</v>
      </c>
      <c r="R1317" s="547" t="s">
        <v>110</v>
      </c>
      <c r="S1317" s="469" t="s">
        <v>107</v>
      </c>
      <c r="T1317" s="741" t="s">
        <v>122</v>
      </c>
      <c r="U1317" s="741" t="s">
        <v>112</v>
      </c>
      <c r="V1317" s="469">
        <v>60</v>
      </c>
      <c r="W1317" s="741" t="s">
        <v>113</v>
      </c>
      <c r="X1317" s="469"/>
      <c r="Y1317" s="469"/>
      <c r="Z1317" s="469"/>
      <c r="AA1317" s="547">
        <v>30</v>
      </c>
      <c r="AB1317" s="547">
        <v>60</v>
      </c>
      <c r="AC1317" s="547">
        <v>10</v>
      </c>
      <c r="AD1317" s="1049" t="s">
        <v>898</v>
      </c>
      <c r="AE1317" s="1050" t="s">
        <v>115</v>
      </c>
      <c r="AF1317" s="745">
        <v>0.7</v>
      </c>
      <c r="AG1317" s="745">
        <v>3685124.01</v>
      </c>
      <c r="AH1317" s="1051">
        <v>2579586.8069999996</v>
      </c>
      <c r="AI1317" s="1051">
        <f t="shared" si="73"/>
        <v>2889137.2238399996</v>
      </c>
      <c r="AJ1317" s="1052"/>
      <c r="AK1317" s="1053"/>
      <c r="AL1317" s="1053"/>
      <c r="AM1317" s="466" t="s">
        <v>116</v>
      </c>
      <c r="AN1317" s="741"/>
      <c r="AO1317" s="741"/>
      <c r="AP1317" s="741"/>
      <c r="AQ1317" s="741"/>
      <c r="AR1317" s="741" t="s">
        <v>5565</v>
      </c>
      <c r="AS1317" s="741"/>
      <c r="AT1317" s="741"/>
      <c r="AU1317" s="741"/>
      <c r="AV1317" s="741"/>
      <c r="AW1317" s="741"/>
      <c r="AX1317" s="741"/>
      <c r="AY1317" s="466" t="s">
        <v>105</v>
      </c>
      <c r="AZ1317" s="466" t="s">
        <v>105</v>
      </c>
    </row>
    <row r="1318" spans="1:52" ht="12.95" customHeight="1">
      <c r="A1318" s="466" t="s">
        <v>848</v>
      </c>
      <c r="B1318" s="617"/>
      <c r="C1318" s="122" t="s">
        <v>3848</v>
      </c>
      <c r="D1318" s="110">
        <v>210000065</v>
      </c>
      <c r="E1318" s="1216" t="s">
        <v>5566</v>
      </c>
      <c r="F1318" s="617"/>
      <c r="G1318" s="617"/>
      <c r="H1318" s="741" t="s">
        <v>5563</v>
      </c>
      <c r="I1318" s="741" t="s">
        <v>5521</v>
      </c>
      <c r="J1318" s="741" t="s">
        <v>5564</v>
      </c>
      <c r="K1318" s="547" t="s">
        <v>404</v>
      </c>
      <c r="L1318" s="593"/>
      <c r="M1318" s="547" t="s">
        <v>121</v>
      </c>
      <c r="N1318" s="143" t="s">
        <v>83</v>
      </c>
      <c r="O1318" s="469" t="s">
        <v>107</v>
      </c>
      <c r="P1318" s="741" t="s">
        <v>108</v>
      </c>
      <c r="Q1318" s="469" t="s">
        <v>2140</v>
      </c>
      <c r="R1318" s="547" t="s">
        <v>110</v>
      </c>
      <c r="S1318" s="469" t="s">
        <v>107</v>
      </c>
      <c r="T1318" s="741" t="s">
        <v>122</v>
      </c>
      <c r="U1318" s="741" t="s">
        <v>112</v>
      </c>
      <c r="V1318" s="469">
        <v>60</v>
      </c>
      <c r="W1318" s="741" t="s">
        <v>113</v>
      </c>
      <c r="X1318" s="469"/>
      <c r="Y1318" s="469"/>
      <c r="Z1318" s="469"/>
      <c r="AA1318" s="547">
        <v>30</v>
      </c>
      <c r="AB1318" s="547">
        <v>60</v>
      </c>
      <c r="AC1318" s="547">
        <v>10</v>
      </c>
      <c r="AD1318" s="1049" t="s">
        <v>898</v>
      </c>
      <c r="AE1318" s="1050" t="s">
        <v>115</v>
      </c>
      <c r="AF1318" s="745">
        <v>0.22</v>
      </c>
      <c r="AG1318" s="745">
        <v>13803256.199999999</v>
      </c>
      <c r="AH1318" s="1051">
        <v>3036716.3640000001</v>
      </c>
      <c r="AI1318" s="1051">
        <f t="shared" si="73"/>
        <v>3401122.3276800006</v>
      </c>
      <c r="AJ1318" s="1052"/>
      <c r="AK1318" s="1053"/>
      <c r="AL1318" s="1053"/>
      <c r="AM1318" s="466" t="s">
        <v>116</v>
      </c>
      <c r="AN1318" s="741"/>
      <c r="AO1318" s="741"/>
      <c r="AP1318" s="741"/>
      <c r="AQ1318" s="741"/>
      <c r="AR1318" s="741" t="s">
        <v>5567</v>
      </c>
      <c r="AS1318" s="741"/>
      <c r="AT1318" s="741"/>
      <c r="AU1318" s="741"/>
      <c r="AV1318" s="741"/>
      <c r="AW1318" s="741"/>
      <c r="AX1318" s="741"/>
      <c r="AY1318" s="466" t="s">
        <v>105</v>
      </c>
      <c r="AZ1318" s="466" t="s">
        <v>105</v>
      </c>
    </row>
    <row r="1319" spans="1:52" ht="12.95" customHeight="1">
      <c r="A1319" s="466" t="s">
        <v>848</v>
      </c>
      <c r="B1319" s="617"/>
      <c r="C1319" s="122" t="s">
        <v>3848</v>
      </c>
      <c r="D1319" s="110">
        <v>210000067</v>
      </c>
      <c r="E1319" s="1216" t="s">
        <v>5568</v>
      </c>
      <c r="F1319" s="617"/>
      <c r="G1319" s="617"/>
      <c r="H1319" s="741" t="s">
        <v>5563</v>
      </c>
      <c r="I1319" s="741" t="s">
        <v>5521</v>
      </c>
      <c r="J1319" s="741" t="s">
        <v>5564</v>
      </c>
      <c r="K1319" s="547" t="s">
        <v>404</v>
      </c>
      <c r="L1319" s="593"/>
      <c r="M1319" s="547" t="s">
        <v>121</v>
      </c>
      <c r="N1319" s="143" t="s">
        <v>83</v>
      </c>
      <c r="O1319" s="469" t="s">
        <v>107</v>
      </c>
      <c r="P1319" s="741" t="s">
        <v>108</v>
      </c>
      <c r="Q1319" s="469" t="s">
        <v>2140</v>
      </c>
      <c r="R1319" s="547" t="s">
        <v>110</v>
      </c>
      <c r="S1319" s="469" t="s">
        <v>107</v>
      </c>
      <c r="T1319" s="741" t="s">
        <v>122</v>
      </c>
      <c r="U1319" s="741" t="s">
        <v>112</v>
      </c>
      <c r="V1319" s="469">
        <v>60</v>
      </c>
      <c r="W1319" s="741" t="s">
        <v>113</v>
      </c>
      <c r="X1319" s="469"/>
      <c r="Y1319" s="469"/>
      <c r="Z1319" s="469"/>
      <c r="AA1319" s="547">
        <v>30</v>
      </c>
      <c r="AB1319" s="547">
        <v>60</v>
      </c>
      <c r="AC1319" s="547">
        <v>10</v>
      </c>
      <c r="AD1319" s="1049" t="s">
        <v>898</v>
      </c>
      <c r="AE1319" s="1050" t="s">
        <v>115</v>
      </c>
      <c r="AF1319" s="745">
        <v>0.25</v>
      </c>
      <c r="AG1319" s="745">
        <v>1853199.34</v>
      </c>
      <c r="AH1319" s="1051">
        <v>463299.83500000002</v>
      </c>
      <c r="AI1319" s="1051">
        <f t="shared" si="73"/>
        <v>518895.81520000007</v>
      </c>
      <c r="AJ1319" s="1052"/>
      <c r="AK1319" s="1053"/>
      <c r="AL1319" s="1053"/>
      <c r="AM1319" s="466" t="s">
        <v>116</v>
      </c>
      <c r="AN1319" s="741"/>
      <c r="AO1319" s="741"/>
      <c r="AP1319" s="741"/>
      <c r="AQ1319" s="741"/>
      <c r="AR1319" s="741" t="s">
        <v>5569</v>
      </c>
      <c r="AS1319" s="741"/>
      <c r="AT1319" s="741"/>
      <c r="AU1319" s="741"/>
      <c r="AV1319" s="741"/>
      <c r="AW1319" s="741"/>
      <c r="AX1319" s="741"/>
      <c r="AY1319" s="466" t="s">
        <v>105</v>
      </c>
      <c r="AZ1319" s="466" t="s">
        <v>105</v>
      </c>
    </row>
    <row r="1320" spans="1:52" ht="12.95" customHeight="1">
      <c r="A1320" s="466" t="s">
        <v>848</v>
      </c>
      <c r="B1320" s="617"/>
      <c r="C1320" s="122" t="s">
        <v>3848</v>
      </c>
      <c r="D1320" s="110">
        <v>210014110</v>
      </c>
      <c r="E1320" s="1216" t="s">
        <v>5570</v>
      </c>
      <c r="F1320" s="617"/>
      <c r="G1320" s="617"/>
      <c r="H1320" s="741" t="s">
        <v>5563</v>
      </c>
      <c r="I1320" s="741" t="s">
        <v>5521</v>
      </c>
      <c r="J1320" s="741" t="s">
        <v>5564</v>
      </c>
      <c r="K1320" s="547" t="s">
        <v>404</v>
      </c>
      <c r="L1320" s="593"/>
      <c r="M1320" s="547" t="s">
        <v>121</v>
      </c>
      <c r="N1320" s="143" t="s">
        <v>83</v>
      </c>
      <c r="O1320" s="469" t="s">
        <v>107</v>
      </c>
      <c r="P1320" s="741" t="s">
        <v>108</v>
      </c>
      <c r="Q1320" s="469" t="s">
        <v>2140</v>
      </c>
      <c r="R1320" s="547" t="s">
        <v>110</v>
      </c>
      <c r="S1320" s="469" t="s">
        <v>107</v>
      </c>
      <c r="T1320" s="741" t="s">
        <v>122</v>
      </c>
      <c r="U1320" s="741" t="s">
        <v>112</v>
      </c>
      <c r="V1320" s="469">
        <v>60</v>
      </c>
      <c r="W1320" s="741" t="s">
        <v>113</v>
      </c>
      <c r="X1320" s="469"/>
      <c r="Y1320" s="469"/>
      <c r="Z1320" s="469"/>
      <c r="AA1320" s="547">
        <v>30</v>
      </c>
      <c r="AB1320" s="547">
        <v>60</v>
      </c>
      <c r="AC1320" s="547">
        <v>10</v>
      </c>
      <c r="AD1320" s="1049" t="s">
        <v>427</v>
      </c>
      <c r="AE1320" s="1050" t="s">
        <v>115</v>
      </c>
      <c r="AF1320" s="745">
        <v>679.9</v>
      </c>
      <c r="AG1320" s="745">
        <v>2183.34</v>
      </c>
      <c r="AH1320" s="1051">
        <v>1484452.8660000002</v>
      </c>
      <c r="AI1320" s="1051">
        <f t="shared" si="73"/>
        <v>1662587.2099200003</v>
      </c>
      <c r="AJ1320" s="1052"/>
      <c r="AK1320" s="1053"/>
      <c r="AL1320" s="1053"/>
      <c r="AM1320" s="466" t="s">
        <v>116</v>
      </c>
      <c r="AN1320" s="741"/>
      <c r="AO1320" s="741"/>
      <c r="AP1320" s="741"/>
      <c r="AQ1320" s="741"/>
      <c r="AR1320" s="741" t="s">
        <v>5571</v>
      </c>
      <c r="AS1320" s="741"/>
      <c r="AT1320" s="741"/>
      <c r="AU1320" s="741"/>
      <c r="AV1320" s="741"/>
      <c r="AW1320" s="741"/>
      <c r="AX1320" s="741"/>
      <c r="AY1320" s="466" t="s">
        <v>105</v>
      </c>
      <c r="AZ1320" s="466" t="s">
        <v>105</v>
      </c>
    </row>
    <row r="1321" spans="1:52" ht="12.95" customHeight="1">
      <c r="A1321" s="466" t="s">
        <v>848</v>
      </c>
      <c r="B1321" s="617"/>
      <c r="C1321" s="122" t="s">
        <v>3848</v>
      </c>
      <c r="D1321" s="110">
        <v>210014245</v>
      </c>
      <c r="E1321" s="1216" t="s">
        <v>5572</v>
      </c>
      <c r="F1321" s="617"/>
      <c r="G1321" s="617"/>
      <c r="H1321" s="741" t="s">
        <v>5563</v>
      </c>
      <c r="I1321" s="741" t="s">
        <v>5521</v>
      </c>
      <c r="J1321" s="741" t="s">
        <v>5564</v>
      </c>
      <c r="K1321" s="547" t="s">
        <v>404</v>
      </c>
      <c r="L1321" s="593"/>
      <c r="M1321" s="547" t="s">
        <v>121</v>
      </c>
      <c r="N1321" s="143" t="s">
        <v>83</v>
      </c>
      <c r="O1321" s="469" t="s">
        <v>107</v>
      </c>
      <c r="P1321" s="741" t="s">
        <v>108</v>
      </c>
      <c r="Q1321" s="469" t="s">
        <v>2140</v>
      </c>
      <c r="R1321" s="547" t="s">
        <v>110</v>
      </c>
      <c r="S1321" s="469" t="s">
        <v>107</v>
      </c>
      <c r="T1321" s="741" t="s">
        <v>122</v>
      </c>
      <c r="U1321" s="741" t="s">
        <v>112</v>
      </c>
      <c r="V1321" s="469">
        <v>60</v>
      </c>
      <c r="W1321" s="741" t="s">
        <v>113</v>
      </c>
      <c r="X1321" s="469"/>
      <c r="Y1321" s="469"/>
      <c r="Z1321" s="469"/>
      <c r="AA1321" s="547">
        <v>30</v>
      </c>
      <c r="AB1321" s="547">
        <v>60</v>
      </c>
      <c r="AC1321" s="547">
        <v>10</v>
      </c>
      <c r="AD1321" s="1049" t="s">
        <v>898</v>
      </c>
      <c r="AE1321" s="1050" t="s">
        <v>115</v>
      </c>
      <c r="AF1321" s="745">
        <v>0.3</v>
      </c>
      <c r="AG1321" s="745">
        <v>3423394</v>
      </c>
      <c r="AH1321" s="1051">
        <v>1027018.2</v>
      </c>
      <c r="AI1321" s="1051">
        <f t="shared" si="73"/>
        <v>1150260.3840000001</v>
      </c>
      <c r="AJ1321" s="1052"/>
      <c r="AK1321" s="1053"/>
      <c r="AL1321" s="1053"/>
      <c r="AM1321" s="466" t="s">
        <v>116</v>
      </c>
      <c r="AN1321" s="741"/>
      <c r="AO1321" s="741"/>
      <c r="AP1321" s="741"/>
      <c r="AQ1321" s="741"/>
      <c r="AR1321" s="741" t="s">
        <v>5573</v>
      </c>
      <c r="AS1321" s="741"/>
      <c r="AT1321" s="741"/>
      <c r="AU1321" s="741"/>
      <c r="AV1321" s="741"/>
      <c r="AW1321" s="741"/>
      <c r="AX1321" s="741"/>
      <c r="AY1321" s="466" t="s">
        <v>105</v>
      </c>
      <c r="AZ1321" s="466" t="s">
        <v>105</v>
      </c>
    </row>
    <row r="1322" spans="1:52" ht="12.95" customHeight="1">
      <c r="A1322" s="466" t="s">
        <v>848</v>
      </c>
      <c r="B1322" s="617"/>
      <c r="C1322" s="122" t="s">
        <v>3848</v>
      </c>
      <c r="D1322" s="110">
        <v>210014300</v>
      </c>
      <c r="E1322" s="1216" t="s">
        <v>5574</v>
      </c>
      <c r="F1322" s="617"/>
      <c r="G1322" s="617"/>
      <c r="H1322" s="741" t="s">
        <v>5563</v>
      </c>
      <c r="I1322" s="741" t="s">
        <v>5521</v>
      </c>
      <c r="J1322" s="741" t="s">
        <v>5564</v>
      </c>
      <c r="K1322" s="547" t="s">
        <v>404</v>
      </c>
      <c r="L1322" s="593"/>
      <c r="M1322" s="547" t="s">
        <v>121</v>
      </c>
      <c r="N1322" s="143" t="s">
        <v>83</v>
      </c>
      <c r="O1322" s="469" t="s">
        <v>107</v>
      </c>
      <c r="P1322" s="741" t="s">
        <v>108</v>
      </c>
      <c r="Q1322" s="469" t="s">
        <v>2140</v>
      </c>
      <c r="R1322" s="547" t="s">
        <v>110</v>
      </c>
      <c r="S1322" s="469" t="s">
        <v>107</v>
      </c>
      <c r="T1322" s="741" t="s">
        <v>122</v>
      </c>
      <c r="U1322" s="741" t="s">
        <v>112</v>
      </c>
      <c r="V1322" s="469">
        <v>60</v>
      </c>
      <c r="W1322" s="741" t="s">
        <v>113</v>
      </c>
      <c r="X1322" s="469"/>
      <c r="Y1322" s="469"/>
      <c r="Z1322" s="469"/>
      <c r="AA1322" s="547">
        <v>30</v>
      </c>
      <c r="AB1322" s="547">
        <v>60</v>
      </c>
      <c r="AC1322" s="547">
        <v>10</v>
      </c>
      <c r="AD1322" s="1049" t="s">
        <v>898</v>
      </c>
      <c r="AE1322" s="1050" t="s">
        <v>115</v>
      </c>
      <c r="AF1322" s="745">
        <v>0.3</v>
      </c>
      <c r="AG1322" s="745">
        <v>18774831.100000001</v>
      </c>
      <c r="AH1322" s="1051">
        <v>5632449.3300000001</v>
      </c>
      <c r="AI1322" s="1051">
        <f t="shared" si="73"/>
        <v>6308343.2496000007</v>
      </c>
      <c r="AJ1322" s="1052"/>
      <c r="AK1322" s="1053"/>
      <c r="AL1322" s="1053"/>
      <c r="AM1322" s="466" t="s">
        <v>116</v>
      </c>
      <c r="AN1322" s="741"/>
      <c r="AO1322" s="741"/>
      <c r="AP1322" s="741"/>
      <c r="AQ1322" s="741"/>
      <c r="AR1322" s="741" t="s">
        <v>5575</v>
      </c>
      <c r="AS1322" s="741"/>
      <c r="AT1322" s="741"/>
      <c r="AU1322" s="741"/>
      <c r="AV1322" s="741"/>
      <c r="AW1322" s="741"/>
      <c r="AX1322" s="741"/>
      <c r="AY1322" s="466" t="s">
        <v>105</v>
      </c>
      <c r="AZ1322" s="466" t="s">
        <v>105</v>
      </c>
    </row>
    <row r="1323" spans="1:52" ht="12.95" customHeight="1">
      <c r="A1323" s="466" t="s">
        <v>848</v>
      </c>
      <c r="B1323" s="617"/>
      <c r="C1323" s="122" t="s">
        <v>3848</v>
      </c>
      <c r="D1323" s="110">
        <v>210025174</v>
      </c>
      <c r="E1323" s="1216" t="s">
        <v>5576</v>
      </c>
      <c r="F1323" s="617"/>
      <c r="G1323" s="617"/>
      <c r="H1323" s="741" t="s">
        <v>5577</v>
      </c>
      <c r="I1323" s="741" t="s">
        <v>5521</v>
      </c>
      <c r="J1323" s="741" t="s">
        <v>5578</v>
      </c>
      <c r="K1323" s="547" t="s">
        <v>404</v>
      </c>
      <c r="L1323" s="593"/>
      <c r="M1323" s="547" t="s">
        <v>121</v>
      </c>
      <c r="N1323" s="143" t="s">
        <v>83</v>
      </c>
      <c r="O1323" s="469" t="s">
        <v>107</v>
      </c>
      <c r="P1323" s="741" t="s">
        <v>108</v>
      </c>
      <c r="Q1323" s="469" t="s">
        <v>2140</v>
      </c>
      <c r="R1323" s="547" t="s">
        <v>110</v>
      </c>
      <c r="S1323" s="469" t="s">
        <v>107</v>
      </c>
      <c r="T1323" s="741" t="s">
        <v>122</v>
      </c>
      <c r="U1323" s="741" t="s">
        <v>112</v>
      </c>
      <c r="V1323" s="469">
        <v>60</v>
      </c>
      <c r="W1323" s="741" t="s">
        <v>113</v>
      </c>
      <c r="X1323" s="469"/>
      <c r="Y1323" s="469"/>
      <c r="Z1323" s="469"/>
      <c r="AA1323" s="547">
        <v>30</v>
      </c>
      <c r="AB1323" s="547">
        <v>60</v>
      </c>
      <c r="AC1323" s="547">
        <v>10</v>
      </c>
      <c r="AD1323" s="1049" t="s">
        <v>898</v>
      </c>
      <c r="AE1323" s="1050" t="s">
        <v>115</v>
      </c>
      <c r="AF1323" s="745">
        <v>0.1</v>
      </c>
      <c r="AG1323" s="745">
        <v>7310262.96</v>
      </c>
      <c r="AH1323" s="1051">
        <v>731026.29600000009</v>
      </c>
      <c r="AI1323" s="1051">
        <f t="shared" si="73"/>
        <v>818749.45152000024</v>
      </c>
      <c r="AJ1323" s="1052"/>
      <c r="AK1323" s="1053"/>
      <c r="AL1323" s="1053"/>
      <c r="AM1323" s="466" t="s">
        <v>116</v>
      </c>
      <c r="AN1323" s="741"/>
      <c r="AO1323" s="741"/>
      <c r="AP1323" s="741"/>
      <c r="AQ1323" s="741"/>
      <c r="AR1323" s="741" t="s">
        <v>5579</v>
      </c>
      <c r="AS1323" s="741"/>
      <c r="AT1323" s="741"/>
      <c r="AU1323" s="741"/>
      <c r="AV1323" s="741"/>
      <c r="AW1323" s="741"/>
      <c r="AX1323" s="741"/>
      <c r="AY1323" s="466" t="s">
        <v>105</v>
      </c>
      <c r="AZ1323" s="466" t="s">
        <v>105</v>
      </c>
    </row>
    <row r="1324" spans="1:52" ht="12.95" customHeight="1">
      <c r="A1324" s="466" t="s">
        <v>848</v>
      </c>
      <c r="B1324" s="617"/>
      <c r="C1324" s="122" t="s">
        <v>3848</v>
      </c>
      <c r="D1324" s="110">
        <v>210035481</v>
      </c>
      <c r="E1324" s="1216" t="s">
        <v>5580</v>
      </c>
      <c r="F1324" s="617"/>
      <c r="G1324" s="617"/>
      <c r="H1324" s="741" t="s">
        <v>5581</v>
      </c>
      <c r="I1324" s="741" t="s">
        <v>5521</v>
      </c>
      <c r="J1324" s="741" t="s">
        <v>5582</v>
      </c>
      <c r="K1324" s="547" t="s">
        <v>404</v>
      </c>
      <c r="L1324" s="593"/>
      <c r="M1324" s="547" t="s">
        <v>121</v>
      </c>
      <c r="N1324" s="143" t="s">
        <v>83</v>
      </c>
      <c r="O1324" s="469" t="s">
        <v>107</v>
      </c>
      <c r="P1324" s="741" t="s">
        <v>108</v>
      </c>
      <c r="Q1324" s="469" t="s">
        <v>2140</v>
      </c>
      <c r="R1324" s="547" t="s">
        <v>110</v>
      </c>
      <c r="S1324" s="469" t="s">
        <v>107</v>
      </c>
      <c r="T1324" s="741" t="s">
        <v>122</v>
      </c>
      <c r="U1324" s="741" t="s">
        <v>112</v>
      </c>
      <c r="V1324" s="469">
        <v>60</v>
      </c>
      <c r="W1324" s="741" t="s">
        <v>113</v>
      </c>
      <c r="X1324" s="469"/>
      <c r="Y1324" s="469"/>
      <c r="Z1324" s="469"/>
      <c r="AA1324" s="547">
        <v>30</v>
      </c>
      <c r="AB1324" s="547">
        <v>60</v>
      </c>
      <c r="AC1324" s="547">
        <v>10</v>
      </c>
      <c r="AD1324" s="1049" t="s">
        <v>898</v>
      </c>
      <c r="AE1324" s="1050" t="s">
        <v>115</v>
      </c>
      <c r="AF1324" s="745">
        <v>0.2</v>
      </c>
      <c r="AG1324" s="745">
        <v>1509092.55</v>
      </c>
      <c r="AH1324" s="1051">
        <v>301818.51</v>
      </c>
      <c r="AI1324" s="1051">
        <f t="shared" si="73"/>
        <v>338036.73120000004</v>
      </c>
      <c r="AJ1324" s="1052"/>
      <c r="AK1324" s="1053"/>
      <c r="AL1324" s="1053"/>
      <c r="AM1324" s="466" t="s">
        <v>116</v>
      </c>
      <c r="AN1324" s="741"/>
      <c r="AO1324" s="741"/>
      <c r="AP1324" s="741"/>
      <c r="AQ1324" s="741"/>
      <c r="AR1324" s="741" t="s">
        <v>5583</v>
      </c>
      <c r="AS1324" s="741"/>
      <c r="AT1324" s="741"/>
      <c r="AU1324" s="741"/>
      <c r="AV1324" s="741"/>
      <c r="AW1324" s="741"/>
      <c r="AX1324" s="741"/>
      <c r="AY1324" s="466" t="s">
        <v>105</v>
      </c>
      <c r="AZ1324" s="466" t="s">
        <v>105</v>
      </c>
    </row>
    <row r="1325" spans="1:52" ht="12.95" customHeight="1">
      <c r="A1325" s="466" t="s">
        <v>848</v>
      </c>
      <c r="B1325" s="617"/>
      <c r="C1325" s="122" t="s">
        <v>3848</v>
      </c>
      <c r="D1325" s="110">
        <v>210036267</v>
      </c>
      <c r="E1325" s="1216" t="s">
        <v>5584</v>
      </c>
      <c r="F1325" s="617"/>
      <c r="G1325" s="617"/>
      <c r="H1325" s="741" t="s">
        <v>5585</v>
      </c>
      <c r="I1325" s="741" t="s">
        <v>5521</v>
      </c>
      <c r="J1325" s="741" t="s">
        <v>5586</v>
      </c>
      <c r="K1325" s="547" t="s">
        <v>404</v>
      </c>
      <c r="L1325" s="593"/>
      <c r="M1325" s="547" t="s">
        <v>121</v>
      </c>
      <c r="N1325" s="143" t="s">
        <v>83</v>
      </c>
      <c r="O1325" s="469" t="s">
        <v>107</v>
      </c>
      <c r="P1325" s="741" t="s">
        <v>108</v>
      </c>
      <c r="Q1325" s="469" t="s">
        <v>2140</v>
      </c>
      <c r="R1325" s="547" t="s">
        <v>110</v>
      </c>
      <c r="S1325" s="469" t="s">
        <v>107</v>
      </c>
      <c r="T1325" s="741" t="s">
        <v>122</v>
      </c>
      <c r="U1325" s="741" t="s">
        <v>112</v>
      </c>
      <c r="V1325" s="469">
        <v>60</v>
      </c>
      <c r="W1325" s="741" t="s">
        <v>113</v>
      </c>
      <c r="X1325" s="469"/>
      <c r="Y1325" s="469"/>
      <c r="Z1325" s="469"/>
      <c r="AA1325" s="547">
        <v>30</v>
      </c>
      <c r="AB1325" s="547">
        <v>60</v>
      </c>
      <c r="AC1325" s="547">
        <v>10</v>
      </c>
      <c r="AD1325" s="1049" t="s">
        <v>898</v>
      </c>
      <c r="AE1325" s="1050" t="s">
        <v>115</v>
      </c>
      <c r="AF1325" s="745">
        <v>0.15</v>
      </c>
      <c r="AG1325" s="745">
        <v>49506282.700000003</v>
      </c>
      <c r="AH1325" s="1051">
        <v>7425942.4050000003</v>
      </c>
      <c r="AI1325" s="1051">
        <f t="shared" si="73"/>
        <v>8317055.4936000006</v>
      </c>
      <c r="AJ1325" s="1052"/>
      <c r="AK1325" s="1053"/>
      <c r="AL1325" s="1053"/>
      <c r="AM1325" s="466" t="s">
        <v>116</v>
      </c>
      <c r="AN1325" s="741"/>
      <c r="AO1325" s="741"/>
      <c r="AP1325" s="741"/>
      <c r="AQ1325" s="741"/>
      <c r="AR1325" s="741" t="s">
        <v>5587</v>
      </c>
      <c r="AS1325" s="741"/>
      <c r="AT1325" s="741"/>
      <c r="AU1325" s="741"/>
      <c r="AV1325" s="741"/>
      <c r="AW1325" s="741"/>
      <c r="AX1325" s="741"/>
      <c r="AY1325" s="466" t="s">
        <v>105</v>
      </c>
      <c r="AZ1325" s="466" t="s">
        <v>105</v>
      </c>
    </row>
    <row r="1326" spans="1:52" ht="12.95" customHeight="1">
      <c r="A1326" s="466" t="s">
        <v>848</v>
      </c>
      <c r="B1326" s="617"/>
      <c r="C1326" s="122" t="s">
        <v>3848</v>
      </c>
      <c r="D1326" s="110">
        <v>210011873</v>
      </c>
      <c r="E1326" s="1216" t="s">
        <v>5588</v>
      </c>
      <c r="F1326" s="617"/>
      <c r="G1326" s="617"/>
      <c r="H1326" s="741" t="s">
        <v>5589</v>
      </c>
      <c r="I1326" s="741" t="s">
        <v>5521</v>
      </c>
      <c r="J1326" s="741" t="s">
        <v>5590</v>
      </c>
      <c r="K1326" s="547" t="s">
        <v>404</v>
      </c>
      <c r="L1326" s="593"/>
      <c r="M1326" s="547" t="s">
        <v>121</v>
      </c>
      <c r="N1326" s="143" t="s">
        <v>83</v>
      </c>
      <c r="O1326" s="469" t="s">
        <v>107</v>
      </c>
      <c r="P1326" s="741" t="s">
        <v>108</v>
      </c>
      <c r="Q1326" s="469" t="s">
        <v>2140</v>
      </c>
      <c r="R1326" s="547" t="s">
        <v>110</v>
      </c>
      <c r="S1326" s="469" t="s">
        <v>107</v>
      </c>
      <c r="T1326" s="741" t="s">
        <v>122</v>
      </c>
      <c r="U1326" s="741" t="s">
        <v>112</v>
      </c>
      <c r="V1326" s="469">
        <v>60</v>
      </c>
      <c r="W1326" s="741" t="s">
        <v>113</v>
      </c>
      <c r="X1326" s="469"/>
      <c r="Y1326" s="469"/>
      <c r="Z1326" s="469"/>
      <c r="AA1326" s="547">
        <v>30</v>
      </c>
      <c r="AB1326" s="547">
        <v>60</v>
      </c>
      <c r="AC1326" s="547">
        <v>10</v>
      </c>
      <c r="AD1326" s="1049" t="s">
        <v>898</v>
      </c>
      <c r="AE1326" s="1050" t="s">
        <v>115</v>
      </c>
      <c r="AF1326" s="745">
        <v>0.1</v>
      </c>
      <c r="AG1326" s="745">
        <v>9678000</v>
      </c>
      <c r="AH1326" s="1051">
        <v>967800</v>
      </c>
      <c r="AI1326" s="1051">
        <f t="shared" si="73"/>
        <v>1083936</v>
      </c>
      <c r="AJ1326" s="1052"/>
      <c r="AK1326" s="1053"/>
      <c r="AL1326" s="1053"/>
      <c r="AM1326" s="466" t="s">
        <v>116</v>
      </c>
      <c r="AN1326" s="741"/>
      <c r="AO1326" s="741"/>
      <c r="AP1326" s="741"/>
      <c r="AQ1326" s="741"/>
      <c r="AR1326" s="741" t="s">
        <v>5591</v>
      </c>
      <c r="AS1326" s="741"/>
      <c r="AT1326" s="741"/>
      <c r="AU1326" s="741"/>
      <c r="AV1326" s="741"/>
      <c r="AW1326" s="741"/>
      <c r="AX1326" s="741"/>
      <c r="AY1326" s="466" t="s">
        <v>105</v>
      </c>
      <c r="AZ1326" s="466" t="s">
        <v>105</v>
      </c>
    </row>
    <row r="1327" spans="1:52" ht="12.95" customHeight="1">
      <c r="A1327" s="466" t="s">
        <v>848</v>
      </c>
      <c r="B1327" s="617"/>
      <c r="C1327" s="122" t="s">
        <v>3848</v>
      </c>
      <c r="D1327" s="110">
        <v>210035879</v>
      </c>
      <c r="E1327" s="1216" t="s">
        <v>5592</v>
      </c>
      <c r="F1327" s="617"/>
      <c r="G1327" s="617"/>
      <c r="H1327" s="741" t="s">
        <v>5593</v>
      </c>
      <c r="I1327" s="741" t="s">
        <v>5521</v>
      </c>
      <c r="J1327" s="741" t="s">
        <v>5594</v>
      </c>
      <c r="K1327" s="547" t="s">
        <v>404</v>
      </c>
      <c r="L1327" s="593"/>
      <c r="M1327" s="547" t="s">
        <v>121</v>
      </c>
      <c r="N1327" s="143" t="s">
        <v>83</v>
      </c>
      <c r="O1327" s="469" t="s">
        <v>107</v>
      </c>
      <c r="P1327" s="741" t="s">
        <v>108</v>
      </c>
      <c r="Q1327" s="469" t="s">
        <v>2140</v>
      </c>
      <c r="R1327" s="547" t="s">
        <v>110</v>
      </c>
      <c r="S1327" s="469" t="s">
        <v>107</v>
      </c>
      <c r="T1327" s="741" t="s">
        <v>122</v>
      </c>
      <c r="U1327" s="741" t="s">
        <v>112</v>
      </c>
      <c r="V1327" s="469">
        <v>60</v>
      </c>
      <c r="W1327" s="741" t="s">
        <v>113</v>
      </c>
      <c r="X1327" s="469"/>
      <c r="Y1327" s="469"/>
      <c r="Z1327" s="469"/>
      <c r="AA1327" s="547">
        <v>30</v>
      </c>
      <c r="AB1327" s="547">
        <v>60</v>
      </c>
      <c r="AC1327" s="547">
        <v>10</v>
      </c>
      <c r="AD1327" s="1049" t="s">
        <v>898</v>
      </c>
      <c r="AE1327" s="1050" t="s">
        <v>115</v>
      </c>
      <c r="AF1327" s="745">
        <v>0.1</v>
      </c>
      <c r="AG1327" s="745">
        <v>6575782.5</v>
      </c>
      <c r="AH1327" s="1051">
        <v>657578.25</v>
      </c>
      <c r="AI1327" s="1051">
        <f t="shared" si="73"/>
        <v>736487.64</v>
      </c>
      <c r="AJ1327" s="1052"/>
      <c r="AK1327" s="1053"/>
      <c r="AL1327" s="1053"/>
      <c r="AM1327" s="466" t="s">
        <v>116</v>
      </c>
      <c r="AN1327" s="741"/>
      <c r="AO1327" s="741"/>
      <c r="AP1327" s="741"/>
      <c r="AQ1327" s="741"/>
      <c r="AR1327" s="741" t="s">
        <v>5595</v>
      </c>
      <c r="AS1327" s="741"/>
      <c r="AT1327" s="741"/>
      <c r="AU1327" s="741"/>
      <c r="AV1327" s="741"/>
      <c r="AW1327" s="741"/>
      <c r="AX1327" s="741"/>
      <c r="AY1327" s="466" t="s">
        <v>105</v>
      </c>
      <c r="AZ1327" s="466" t="s">
        <v>105</v>
      </c>
    </row>
    <row r="1328" spans="1:52" ht="12.95" customHeight="1">
      <c r="A1328" s="466" t="s">
        <v>1030</v>
      </c>
      <c r="B1328" s="617"/>
      <c r="C1328" s="617"/>
      <c r="D1328" s="110">
        <v>220034377</v>
      </c>
      <c r="E1328" s="1216" t="s">
        <v>5596</v>
      </c>
      <c r="F1328" s="617"/>
      <c r="G1328" s="617"/>
      <c r="H1328" s="741" t="s">
        <v>5597</v>
      </c>
      <c r="I1328" s="741" t="s">
        <v>5598</v>
      </c>
      <c r="J1328" s="741" t="s">
        <v>5599</v>
      </c>
      <c r="K1328" s="547" t="s">
        <v>104</v>
      </c>
      <c r="L1328" s="233"/>
      <c r="M1328" s="547"/>
      <c r="N1328" s="76" t="s">
        <v>106</v>
      </c>
      <c r="O1328" s="469" t="s">
        <v>107</v>
      </c>
      <c r="P1328" s="741" t="s">
        <v>108</v>
      </c>
      <c r="Q1328" s="469" t="s">
        <v>2156</v>
      </c>
      <c r="R1328" s="547" t="s">
        <v>110</v>
      </c>
      <c r="S1328" s="469" t="s">
        <v>107</v>
      </c>
      <c r="T1328" s="741" t="s">
        <v>122</v>
      </c>
      <c r="U1328" s="741" t="s">
        <v>112</v>
      </c>
      <c r="V1328" s="469">
        <v>60</v>
      </c>
      <c r="W1328" s="741" t="s">
        <v>113</v>
      </c>
      <c r="X1328" s="469"/>
      <c r="Y1328" s="469"/>
      <c r="Z1328" s="469"/>
      <c r="AA1328" s="595">
        <v>0</v>
      </c>
      <c r="AB1328" s="472">
        <v>90</v>
      </c>
      <c r="AC1328" s="472">
        <v>10</v>
      </c>
      <c r="AD1328" s="1049" t="s">
        <v>5600</v>
      </c>
      <c r="AE1328" s="1050" t="s">
        <v>115</v>
      </c>
      <c r="AF1328" s="745">
        <v>14</v>
      </c>
      <c r="AG1328" s="745">
        <v>228000</v>
      </c>
      <c r="AH1328" s="1051">
        <v>3192000</v>
      </c>
      <c r="AI1328" s="1051">
        <f t="shared" si="73"/>
        <v>3575040.0000000005</v>
      </c>
      <c r="AJ1328" s="1052"/>
      <c r="AK1328" s="1053"/>
      <c r="AL1328" s="1053"/>
      <c r="AM1328" s="466" t="s">
        <v>116</v>
      </c>
      <c r="AN1328" s="741"/>
      <c r="AO1328" s="741"/>
      <c r="AP1328" s="741"/>
      <c r="AQ1328" s="741"/>
      <c r="AR1328" s="741" t="s">
        <v>5601</v>
      </c>
      <c r="AS1328" s="741"/>
      <c r="AT1328" s="741"/>
      <c r="AU1328" s="741"/>
      <c r="AV1328" s="741"/>
      <c r="AW1328" s="741"/>
      <c r="AX1328" s="741"/>
      <c r="AY1328" s="466" t="s">
        <v>105</v>
      </c>
      <c r="AZ1328" s="466" t="s">
        <v>105</v>
      </c>
    </row>
    <row r="1329" spans="1:52" ht="12.95" customHeight="1">
      <c r="A1329" s="469" t="s">
        <v>2539</v>
      </c>
      <c r="B1329" s="617"/>
      <c r="C1329" s="617"/>
      <c r="D1329" s="110">
        <v>210032561</v>
      </c>
      <c r="E1329" s="1216" t="s">
        <v>5602</v>
      </c>
      <c r="F1329" s="617"/>
      <c r="G1329" s="617"/>
      <c r="H1329" s="47" t="s">
        <v>5603</v>
      </c>
      <c r="I1329" s="47" t="s">
        <v>5598</v>
      </c>
      <c r="J1329" s="47" t="s">
        <v>5387</v>
      </c>
      <c r="K1329" s="76" t="s">
        <v>104</v>
      </c>
      <c r="L1329" s="233"/>
      <c r="M1329" s="143"/>
      <c r="N1329" s="76" t="s">
        <v>106</v>
      </c>
      <c r="O1329" s="47">
        <v>230000000</v>
      </c>
      <c r="P1329" s="466" t="s">
        <v>108</v>
      </c>
      <c r="Q1329" s="469" t="s">
        <v>2140</v>
      </c>
      <c r="R1329" s="76" t="s">
        <v>110</v>
      </c>
      <c r="S1329" s="47" t="s">
        <v>107</v>
      </c>
      <c r="T1329" s="47" t="s">
        <v>122</v>
      </c>
      <c r="U1329" s="466" t="s">
        <v>112</v>
      </c>
      <c r="V1329" s="47">
        <v>60</v>
      </c>
      <c r="W1329" s="466" t="s">
        <v>113</v>
      </c>
      <c r="X1329" s="466"/>
      <c r="Y1329" s="466"/>
      <c r="Z1329" s="1056"/>
      <c r="AA1329" s="595">
        <v>0</v>
      </c>
      <c r="AB1329" s="472">
        <v>90</v>
      </c>
      <c r="AC1329" s="472">
        <v>10</v>
      </c>
      <c r="AD1329" s="1049" t="s">
        <v>129</v>
      </c>
      <c r="AE1329" s="1050" t="s">
        <v>115</v>
      </c>
      <c r="AF1329" s="1057">
        <v>7</v>
      </c>
      <c r="AG1329" s="1057">
        <v>78051.600000000006</v>
      </c>
      <c r="AH1329" s="1051">
        <v>546361.20000000007</v>
      </c>
      <c r="AI1329" s="1051">
        <f t="shared" si="73"/>
        <v>611924.54400000011</v>
      </c>
      <c r="AJ1329" s="1052"/>
      <c r="AK1329" s="1053"/>
      <c r="AL1329" s="1053"/>
      <c r="AM1329" s="1058" t="s">
        <v>116</v>
      </c>
      <c r="AN1329" s="1054"/>
      <c r="AO1329" s="1058"/>
      <c r="AP1329" s="47"/>
      <c r="AQ1329" s="47"/>
      <c r="AR1329" s="1058" t="s">
        <v>5604</v>
      </c>
      <c r="AS1329" s="47"/>
      <c r="AT1329" s="47"/>
      <c r="AU1329" s="47"/>
      <c r="AV1329" s="47"/>
      <c r="AW1329" s="47"/>
      <c r="AX1329" s="47"/>
      <c r="AY1329" s="466"/>
      <c r="AZ1329" s="466"/>
    </row>
    <row r="1330" spans="1:52" ht="12.95" customHeight="1">
      <c r="A1330" s="1221" t="s">
        <v>980</v>
      </c>
      <c r="B1330" s="617"/>
      <c r="C1330" s="617"/>
      <c r="D1330" s="1206">
        <v>230002043</v>
      </c>
      <c r="E1330" s="1216" t="s">
        <v>5605</v>
      </c>
      <c r="F1330" s="617"/>
      <c r="G1330" s="617"/>
      <c r="H1330" s="1094" t="s">
        <v>5606</v>
      </c>
      <c r="I1330" s="1094" t="s">
        <v>5607</v>
      </c>
      <c r="J1330" s="1094" t="s">
        <v>5608</v>
      </c>
      <c r="K1330" s="1077" t="s">
        <v>104</v>
      </c>
      <c r="L1330" s="1110" t="s">
        <v>105</v>
      </c>
      <c r="M1330" s="547" t="s">
        <v>121</v>
      </c>
      <c r="N1330" s="143" t="s">
        <v>83</v>
      </c>
      <c r="O1330" s="1078" t="s">
        <v>107</v>
      </c>
      <c r="P1330" s="1094" t="s">
        <v>108</v>
      </c>
      <c r="Q1330" s="469" t="s">
        <v>2140</v>
      </c>
      <c r="R1330" s="1077" t="s">
        <v>110</v>
      </c>
      <c r="S1330" s="1078" t="s">
        <v>107</v>
      </c>
      <c r="T1330" s="1094" t="s">
        <v>122</v>
      </c>
      <c r="U1330" s="1094" t="s">
        <v>112</v>
      </c>
      <c r="V1330" s="1078">
        <v>60</v>
      </c>
      <c r="W1330" s="1094" t="s">
        <v>113</v>
      </c>
      <c r="X1330" s="1078"/>
      <c r="Y1330" s="1078"/>
      <c r="Z1330" s="1078"/>
      <c r="AA1330" s="547">
        <v>30</v>
      </c>
      <c r="AB1330" s="547">
        <v>60</v>
      </c>
      <c r="AC1330" s="547">
        <v>10</v>
      </c>
      <c r="AD1330" s="1104" t="s">
        <v>129</v>
      </c>
      <c r="AE1330" s="1050" t="s">
        <v>115</v>
      </c>
      <c r="AF1330" s="1063">
        <v>100</v>
      </c>
      <c r="AG1330" s="1063">
        <v>1177.5</v>
      </c>
      <c r="AH1330" s="1051">
        <v>117750</v>
      </c>
      <c r="AI1330" s="1051">
        <f t="shared" si="73"/>
        <v>131880</v>
      </c>
      <c r="AJ1330" s="1052"/>
      <c r="AK1330" s="1053"/>
      <c r="AL1330" s="1053"/>
      <c r="AM1330" s="1221" t="s">
        <v>116</v>
      </c>
      <c r="AN1330" s="1224"/>
      <c r="AO1330" s="1094"/>
      <c r="AP1330" s="1094"/>
      <c r="AQ1330" s="1094"/>
      <c r="AR1330" s="1094" t="s">
        <v>5609</v>
      </c>
      <c r="AS1330" s="1094"/>
      <c r="AT1330" s="1094"/>
      <c r="AU1330" s="1094"/>
      <c r="AV1330" s="1094"/>
      <c r="AW1330" s="1094"/>
      <c r="AX1330" s="1094"/>
      <c r="AY1330" s="1221" t="s">
        <v>105</v>
      </c>
      <c r="AZ1330" s="1221" t="s">
        <v>105</v>
      </c>
    </row>
    <row r="1331" spans="1:52" ht="12.95" customHeight="1">
      <c r="A1331" s="466" t="s">
        <v>4136</v>
      </c>
      <c r="B1331" s="617"/>
      <c r="C1331" s="617"/>
      <c r="D1331" s="110">
        <v>210024480</v>
      </c>
      <c r="E1331" s="1216" t="s">
        <v>5610</v>
      </c>
      <c r="F1331" s="617"/>
      <c r="G1331" s="617"/>
      <c r="H1331" s="741" t="s">
        <v>5611</v>
      </c>
      <c r="I1331" s="741" t="s">
        <v>5612</v>
      </c>
      <c r="J1331" s="741" t="s">
        <v>5613</v>
      </c>
      <c r="K1331" s="547" t="s">
        <v>104</v>
      </c>
      <c r="L1331" s="109" t="s">
        <v>4720</v>
      </c>
      <c r="M1331" s="143"/>
      <c r="N1331" s="76" t="s">
        <v>106</v>
      </c>
      <c r="O1331" s="469" t="s">
        <v>107</v>
      </c>
      <c r="P1331" s="741" t="s">
        <v>108</v>
      </c>
      <c r="Q1331" s="469" t="s">
        <v>2156</v>
      </c>
      <c r="R1331" s="547" t="s">
        <v>110</v>
      </c>
      <c r="S1331" s="469" t="s">
        <v>107</v>
      </c>
      <c r="T1331" s="741" t="s">
        <v>122</v>
      </c>
      <c r="U1331" s="741" t="s">
        <v>112</v>
      </c>
      <c r="V1331" s="469">
        <v>60</v>
      </c>
      <c r="W1331" s="741" t="s">
        <v>113</v>
      </c>
      <c r="X1331" s="469"/>
      <c r="Y1331" s="469"/>
      <c r="Z1331" s="469"/>
      <c r="AA1331" s="595">
        <v>0</v>
      </c>
      <c r="AB1331" s="472">
        <v>90</v>
      </c>
      <c r="AC1331" s="472">
        <v>10</v>
      </c>
      <c r="AD1331" s="1049" t="s">
        <v>129</v>
      </c>
      <c r="AE1331" s="1050" t="s">
        <v>115</v>
      </c>
      <c r="AF1331" s="745">
        <v>13</v>
      </c>
      <c r="AG1331" s="745">
        <v>483000</v>
      </c>
      <c r="AH1331" s="1051">
        <v>6279000</v>
      </c>
      <c r="AI1331" s="1051">
        <f t="shared" si="73"/>
        <v>7032480.0000000009</v>
      </c>
      <c r="AJ1331" s="1052"/>
      <c r="AK1331" s="1053"/>
      <c r="AL1331" s="1053"/>
      <c r="AM1331" s="466" t="s">
        <v>116</v>
      </c>
      <c r="AN1331" s="1079"/>
      <c r="AO1331" s="741"/>
      <c r="AP1331" s="741"/>
      <c r="AQ1331" s="741"/>
      <c r="AR1331" s="741" t="s">
        <v>5614</v>
      </c>
      <c r="AS1331" s="741"/>
      <c r="AT1331" s="741"/>
      <c r="AU1331" s="741"/>
      <c r="AV1331" s="741"/>
      <c r="AW1331" s="741"/>
      <c r="AX1331" s="741"/>
      <c r="AY1331" s="466" t="s">
        <v>4569</v>
      </c>
      <c r="AZ1331" s="47"/>
    </row>
    <row r="1332" spans="1:52" ht="12.95" customHeight="1">
      <c r="A1332" s="469" t="s">
        <v>319</v>
      </c>
      <c r="B1332" s="617"/>
      <c r="C1332" s="617"/>
      <c r="D1332" s="110">
        <v>150002805</v>
      </c>
      <c r="E1332" s="1216" t="s">
        <v>5615</v>
      </c>
      <c r="F1332" s="617"/>
      <c r="G1332" s="617"/>
      <c r="H1332" s="47" t="s">
        <v>5616</v>
      </c>
      <c r="I1332" s="47" t="s">
        <v>5617</v>
      </c>
      <c r="J1332" s="47" t="s">
        <v>5618</v>
      </c>
      <c r="K1332" s="76" t="s">
        <v>104</v>
      </c>
      <c r="L1332" s="233"/>
      <c r="M1332" s="143"/>
      <c r="N1332" s="76" t="s">
        <v>106</v>
      </c>
      <c r="O1332" s="47">
        <v>230000000</v>
      </c>
      <c r="P1332" s="466" t="s">
        <v>108</v>
      </c>
      <c r="Q1332" s="469" t="s">
        <v>2156</v>
      </c>
      <c r="R1332" s="76" t="s">
        <v>110</v>
      </c>
      <c r="S1332" s="47" t="s">
        <v>107</v>
      </c>
      <c r="T1332" s="47" t="s">
        <v>122</v>
      </c>
      <c r="U1332" s="466" t="s">
        <v>112</v>
      </c>
      <c r="V1332" s="47">
        <v>60</v>
      </c>
      <c r="W1332" s="466" t="s">
        <v>113</v>
      </c>
      <c r="X1332" s="466"/>
      <c r="Y1332" s="466"/>
      <c r="Z1332" s="1056"/>
      <c r="AA1332" s="595">
        <v>0</v>
      </c>
      <c r="AB1332" s="472">
        <v>90</v>
      </c>
      <c r="AC1332" s="472">
        <v>10</v>
      </c>
      <c r="AD1332" s="1049" t="s">
        <v>129</v>
      </c>
      <c r="AE1332" s="1050" t="s">
        <v>115</v>
      </c>
      <c r="AF1332" s="1057">
        <v>2</v>
      </c>
      <c r="AG1332" s="1057">
        <v>1331665.5</v>
      </c>
      <c r="AH1332" s="1051">
        <v>2663331</v>
      </c>
      <c r="AI1332" s="1051">
        <f t="shared" si="73"/>
        <v>2982930.72</v>
      </c>
      <c r="AJ1332" s="1052"/>
      <c r="AK1332" s="1053"/>
      <c r="AL1332" s="1053"/>
      <c r="AM1332" s="1058" t="s">
        <v>116</v>
      </c>
      <c r="AN1332" s="1223"/>
      <c r="AO1332" s="1058"/>
      <c r="AP1332" s="47"/>
      <c r="AQ1332" s="47"/>
      <c r="AR1332" s="741"/>
      <c r="AS1332" s="47"/>
      <c r="AT1332" s="47"/>
      <c r="AU1332" s="47"/>
      <c r="AV1332" s="47"/>
      <c r="AW1332" s="47"/>
      <c r="AX1332" s="47"/>
      <c r="AY1332" s="466"/>
      <c r="AZ1332" s="466"/>
    </row>
    <row r="1333" spans="1:52" ht="12.95" customHeight="1">
      <c r="A1333" s="1219" t="s">
        <v>350</v>
      </c>
      <c r="B1333" s="617"/>
      <c r="C1333" s="617"/>
      <c r="D1333" s="110">
        <v>210009638</v>
      </c>
      <c r="E1333" s="1216" t="s">
        <v>5619</v>
      </c>
      <c r="F1333" s="617"/>
      <c r="G1333" s="617"/>
      <c r="H1333" s="741" t="s">
        <v>424</v>
      </c>
      <c r="I1333" s="741" t="s">
        <v>425</v>
      </c>
      <c r="J1333" s="741" t="s">
        <v>426</v>
      </c>
      <c r="K1333" s="547" t="s">
        <v>150</v>
      </c>
      <c r="L1333" s="143" t="s">
        <v>105</v>
      </c>
      <c r="M1333" s="547"/>
      <c r="N1333" s="76" t="s">
        <v>106</v>
      </c>
      <c r="O1333" s="469" t="s">
        <v>107</v>
      </c>
      <c r="P1333" s="741" t="s">
        <v>108</v>
      </c>
      <c r="Q1333" s="469" t="s">
        <v>2156</v>
      </c>
      <c r="R1333" s="547" t="s">
        <v>110</v>
      </c>
      <c r="S1333" s="469" t="s">
        <v>107</v>
      </c>
      <c r="T1333" s="741" t="s">
        <v>122</v>
      </c>
      <c r="U1333" s="741" t="s">
        <v>112</v>
      </c>
      <c r="V1333" s="469">
        <v>60</v>
      </c>
      <c r="W1333" s="741" t="s">
        <v>113</v>
      </c>
      <c r="X1333" s="576"/>
      <c r="Y1333" s="576"/>
      <c r="Z1333" s="576"/>
      <c r="AA1333" s="595">
        <v>0</v>
      </c>
      <c r="AB1333" s="472">
        <v>90</v>
      </c>
      <c r="AC1333" s="472">
        <v>10</v>
      </c>
      <c r="AD1333" s="1220" t="s">
        <v>427</v>
      </c>
      <c r="AE1333" s="327" t="s">
        <v>115</v>
      </c>
      <c r="AF1333" s="745">
        <v>2300</v>
      </c>
      <c r="AG1333" s="745">
        <v>1982.33</v>
      </c>
      <c r="AH1333" s="1051">
        <v>4559359</v>
      </c>
      <c r="AI1333" s="1051">
        <f t="shared" si="73"/>
        <v>5106482.08</v>
      </c>
      <c r="AJ1333" s="1052"/>
      <c r="AK1333" s="1053"/>
      <c r="AL1333" s="1053"/>
      <c r="AM1333" s="1219" t="s">
        <v>116</v>
      </c>
      <c r="AN1333" s="327"/>
      <c r="AO1333" s="327"/>
      <c r="AP1333" s="327"/>
      <c r="AQ1333" s="327"/>
      <c r="AR1333" s="327" t="s">
        <v>5620</v>
      </c>
      <c r="AS1333" s="327"/>
      <c r="AT1333" s="327"/>
      <c r="AU1333" s="327"/>
      <c r="AV1333" s="327"/>
      <c r="AW1333" s="327"/>
      <c r="AX1333" s="327"/>
      <c r="AY1333" s="1219" t="s">
        <v>105</v>
      </c>
      <c r="AZ1333" s="1219" t="s">
        <v>105</v>
      </c>
    </row>
    <row r="1334" spans="1:52" ht="12.95" customHeight="1">
      <c r="A1334" s="466" t="s">
        <v>2152</v>
      </c>
      <c r="B1334" s="617"/>
      <c r="C1334" s="617"/>
      <c r="D1334" s="1215">
        <v>210000954</v>
      </c>
      <c r="E1334" s="1216" t="s">
        <v>5621</v>
      </c>
      <c r="F1334" s="617"/>
      <c r="G1334" s="617"/>
      <c r="H1334" s="1050" t="s">
        <v>5622</v>
      </c>
      <c r="I1334" s="1050" t="s">
        <v>5623</v>
      </c>
      <c r="J1334" s="1050" t="s">
        <v>5624</v>
      </c>
      <c r="K1334" s="76" t="s">
        <v>104</v>
      </c>
      <c r="L1334" s="233"/>
      <c r="M1334" s="76"/>
      <c r="N1334" s="76" t="s">
        <v>106</v>
      </c>
      <c r="O1334" s="1086" t="s">
        <v>107</v>
      </c>
      <c r="P1334" s="1050" t="s">
        <v>108</v>
      </c>
      <c r="Q1334" s="469" t="s">
        <v>2156</v>
      </c>
      <c r="R1334" s="1217" t="s">
        <v>110</v>
      </c>
      <c r="S1334" s="1086" t="s">
        <v>107</v>
      </c>
      <c r="T1334" s="1050" t="s">
        <v>122</v>
      </c>
      <c r="U1334" s="1050" t="s">
        <v>112</v>
      </c>
      <c r="V1334" s="1086">
        <v>60</v>
      </c>
      <c r="W1334" s="1050" t="s">
        <v>113</v>
      </c>
      <c r="X1334" s="1086"/>
      <c r="Y1334" s="1086"/>
      <c r="Z1334" s="1086"/>
      <c r="AA1334" s="595">
        <v>0</v>
      </c>
      <c r="AB1334" s="472">
        <v>90</v>
      </c>
      <c r="AC1334" s="472">
        <v>10</v>
      </c>
      <c r="AD1334" s="1218" t="s">
        <v>129</v>
      </c>
      <c r="AE1334" s="1050" t="s">
        <v>115</v>
      </c>
      <c r="AF1334" s="1057">
        <v>23</v>
      </c>
      <c r="AG1334" s="1057">
        <v>18330.5</v>
      </c>
      <c r="AH1334" s="1051">
        <v>421601.5</v>
      </c>
      <c r="AI1334" s="1051">
        <f t="shared" si="73"/>
        <v>472193.68000000005</v>
      </c>
      <c r="AJ1334" s="1052"/>
      <c r="AK1334" s="1053"/>
      <c r="AL1334" s="1053"/>
      <c r="AM1334" s="1058" t="s">
        <v>116</v>
      </c>
      <c r="AN1334" s="1227"/>
      <c r="AO1334" s="1050"/>
      <c r="AP1334" s="1050"/>
      <c r="AQ1334" s="1050"/>
      <c r="AR1334" s="1082" t="s">
        <v>5625</v>
      </c>
      <c r="AS1334" s="1082"/>
      <c r="AT1334" s="47"/>
      <c r="AU1334" s="1082"/>
      <c r="AV1334" s="1082"/>
      <c r="AW1334" s="1082"/>
      <c r="AX1334" s="1082"/>
      <c r="AY1334" s="466" t="s">
        <v>4569</v>
      </c>
      <c r="AZ1334" s="1082"/>
    </row>
    <row r="1335" spans="1:52" ht="12.95" customHeight="1">
      <c r="A1335" s="466" t="s">
        <v>2152</v>
      </c>
      <c r="B1335" s="617"/>
      <c r="C1335" s="617"/>
      <c r="D1335" s="1215">
        <v>210033640</v>
      </c>
      <c r="E1335" s="1216" t="s">
        <v>5626</v>
      </c>
      <c r="F1335" s="617"/>
      <c r="G1335" s="617"/>
      <c r="H1335" s="1050" t="s">
        <v>5627</v>
      </c>
      <c r="I1335" s="1050" t="s">
        <v>5623</v>
      </c>
      <c r="J1335" s="1050" t="s">
        <v>5628</v>
      </c>
      <c r="K1335" s="76" t="s">
        <v>104</v>
      </c>
      <c r="L1335" s="109" t="s">
        <v>4720</v>
      </c>
      <c r="M1335" s="143"/>
      <c r="N1335" s="76" t="s">
        <v>106</v>
      </c>
      <c r="O1335" s="1086" t="s">
        <v>107</v>
      </c>
      <c r="P1335" s="1050" t="s">
        <v>108</v>
      </c>
      <c r="Q1335" s="469" t="s">
        <v>2156</v>
      </c>
      <c r="R1335" s="1217" t="s">
        <v>110</v>
      </c>
      <c r="S1335" s="1086" t="s">
        <v>107</v>
      </c>
      <c r="T1335" s="1050" t="s">
        <v>122</v>
      </c>
      <c r="U1335" s="1050" t="s">
        <v>112</v>
      </c>
      <c r="V1335" s="1086">
        <v>60</v>
      </c>
      <c r="W1335" s="1050" t="s">
        <v>113</v>
      </c>
      <c r="X1335" s="1086"/>
      <c r="Y1335" s="1086"/>
      <c r="Z1335" s="1086"/>
      <c r="AA1335" s="595">
        <v>0</v>
      </c>
      <c r="AB1335" s="472">
        <v>90</v>
      </c>
      <c r="AC1335" s="472">
        <v>10</v>
      </c>
      <c r="AD1335" s="1218" t="s">
        <v>129</v>
      </c>
      <c r="AE1335" s="1050" t="s">
        <v>115</v>
      </c>
      <c r="AF1335" s="1057">
        <v>6</v>
      </c>
      <c r="AG1335" s="1057">
        <v>15750</v>
      </c>
      <c r="AH1335" s="1051">
        <v>94500</v>
      </c>
      <c r="AI1335" s="1051">
        <f t="shared" si="73"/>
        <v>105840.00000000001</v>
      </c>
      <c r="AJ1335" s="1052"/>
      <c r="AK1335" s="1053"/>
      <c r="AL1335" s="1053"/>
      <c r="AM1335" s="1058" t="s">
        <v>116</v>
      </c>
      <c r="AN1335" s="1227"/>
      <c r="AO1335" s="1050"/>
      <c r="AP1335" s="1050"/>
      <c r="AQ1335" s="1050"/>
      <c r="AR1335" s="1082" t="s">
        <v>5629</v>
      </c>
      <c r="AS1335" s="1082"/>
      <c r="AT1335" s="47"/>
      <c r="AU1335" s="1082"/>
      <c r="AV1335" s="1082"/>
      <c r="AW1335" s="1082"/>
      <c r="AX1335" s="1082"/>
      <c r="AY1335" s="466" t="s">
        <v>4569</v>
      </c>
      <c r="AZ1335" s="1082"/>
    </row>
    <row r="1336" spans="1:52" ht="12.95" customHeight="1">
      <c r="A1336" s="466" t="s">
        <v>2152</v>
      </c>
      <c r="B1336" s="617"/>
      <c r="C1336" s="617"/>
      <c r="D1336" s="1215">
        <v>210030301</v>
      </c>
      <c r="E1336" s="1216" t="s">
        <v>5630</v>
      </c>
      <c r="F1336" s="617"/>
      <c r="G1336" s="617"/>
      <c r="H1336" s="1050" t="s">
        <v>5631</v>
      </c>
      <c r="I1336" s="1050" t="s">
        <v>5632</v>
      </c>
      <c r="J1336" s="1050" t="s">
        <v>199</v>
      </c>
      <c r="K1336" s="76" t="s">
        <v>104</v>
      </c>
      <c r="L1336" s="109" t="s">
        <v>4720</v>
      </c>
      <c r="M1336" s="143"/>
      <c r="N1336" s="76" t="s">
        <v>106</v>
      </c>
      <c r="O1336" s="1086" t="s">
        <v>107</v>
      </c>
      <c r="P1336" s="1050" t="s">
        <v>108</v>
      </c>
      <c r="Q1336" s="469" t="s">
        <v>2156</v>
      </c>
      <c r="R1336" s="1217" t="s">
        <v>110</v>
      </c>
      <c r="S1336" s="1086" t="s">
        <v>107</v>
      </c>
      <c r="T1336" s="1050" t="s">
        <v>122</v>
      </c>
      <c r="U1336" s="1050" t="s">
        <v>112</v>
      </c>
      <c r="V1336" s="1086">
        <v>60</v>
      </c>
      <c r="W1336" s="1050" t="s">
        <v>113</v>
      </c>
      <c r="X1336" s="1086"/>
      <c r="Y1336" s="1086"/>
      <c r="Z1336" s="1086"/>
      <c r="AA1336" s="595">
        <v>0</v>
      </c>
      <c r="AB1336" s="472">
        <v>90</v>
      </c>
      <c r="AC1336" s="472">
        <v>10</v>
      </c>
      <c r="AD1336" s="1218" t="s">
        <v>129</v>
      </c>
      <c r="AE1336" s="1050" t="s">
        <v>115</v>
      </c>
      <c r="AF1336" s="1057">
        <v>15</v>
      </c>
      <c r="AG1336" s="1057">
        <v>2950.13</v>
      </c>
      <c r="AH1336" s="1051">
        <v>44251.950000000004</v>
      </c>
      <c r="AI1336" s="1051">
        <f t="shared" si="73"/>
        <v>49562.184000000008</v>
      </c>
      <c r="AJ1336" s="1052"/>
      <c r="AK1336" s="1053"/>
      <c r="AL1336" s="1053"/>
      <c r="AM1336" s="1058" t="s">
        <v>116</v>
      </c>
      <c r="AN1336" s="1050"/>
      <c r="AO1336" s="1050"/>
      <c r="AP1336" s="1050"/>
      <c r="AQ1336" s="1050"/>
      <c r="AR1336" s="1082" t="s">
        <v>5633</v>
      </c>
      <c r="AS1336" s="1082"/>
      <c r="AT1336" s="47"/>
      <c r="AU1336" s="1082"/>
      <c r="AV1336" s="1082"/>
      <c r="AW1336" s="1082"/>
      <c r="AX1336" s="1082"/>
      <c r="AY1336" s="466" t="s">
        <v>4569</v>
      </c>
      <c r="AZ1336" s="1082"/>
    </row>
    <row r="1337" spans="1:52" ht="12.95" customHeight="1">
      <c r="A1337" s="466" t="s">
        <v>2152</v>
      </c>
      <c r="B1337" s="617"/>
      <c r="C1337" s="617"/>
      <c r="D1337" s="1215">
        <v>270002297</v>
      </c>
      <c r="E1337" s="1216" t="s">
        <v>5634</v>
      </c>
      <c r="F1337" s="617"/>
      <c r="G1337" s="617"/>
      <c r="H1337" s="1050" t="s">
        <v>5635</v>
      </c>
      <c r="I1337" s="1050" t="s">
        <v>2307</v>
      </c>
      <c r="J1337" s="1050" t="s">
        <v>5636</v>
      </c>
      <c r="K1337" s="76" t="s">
        <v>104</v>
      </c>
      <c r="L1337" s="109" t="s">
        <v>4720</v>
      </c>
      <c r="M1337" s="143"/>
      <c r="N1337" s="76" t="s">
        <v>106</v>
      </c>
      <c r="O1337" s="1086" t="s">
        <v>107</v>
      </c>
      <c r="P1337" s="1050" t="s">
        <v>108</v>
      </c>
      <c r="Q1337" s="469" t="s">
        <v>2156</v>
      </c>
      <c r="R1337" s="1217" t="s">
        <v>110</v>
      </c>
      <c r="S1337" s="1086" t="s">
        <v>107</v>
      </c>
      <c r="T1337" s="1050" t="s">
        <v>122</v>
      </c>
      <c r="U1337" s="1050" t="s">
        <v>112</v>
      </c>
      <c r="V1337" s="1086">
        <v>60</v>
      </c>
      <c r="W1337" s="1050" t="s">
        <v>113</v>
      </c>
      <c r="X1337" s="1086"/>
      <c r="Y1337" s="1086"/>
      <c r="Z1337" s="1086"/>
      <c r="AA1337" s="595">
        <v>0</v>
      </c>
      <c r="AB1337" s="472">
        <v>90</v>
      </c>
      <c r="AC1337" s="472">
        <v>10</v>
      </c>
      <c r="AD1337" s="1218" t="s">
        <v>129</v>
      </c>
      <c r="AE1337" s="1050" t="s">
        <v>115</v>
      </c>
      <c r="AF1337" s="1057">
        <v>20</v>
      </c>
      <c r="AG1337" s="1057">
        <v>268.38</v>
      </c>
      <c r="AH1337" s="1051">
        <v>5367.6</v>
      </c>
      <c r="AI1337" s="1051">
        <f t="shared" si="73"/>
        <v>6011.7120000000014</v>
      </c>
      <c r="AJ1337" s="1052"/>
      <c r="AK1337" s="1053"/>
      <c r="AL1337" s="1053"/>
      <c r="AM1337" s="1058" t="s">
        <v>116</v>
      </c>
      <c r="AN1337" s="1227"/>
      <c r="AO1337" s="1050"/>
      <c r="AP1337" s="1050"/>
      <c r="AQ1337" s="1050"/>
      <c r="AR1337" s="1082" t="s">
        <v>5637</v>
      </c>
      <c r="AS1337" s="1082"/>
      <c r="AT1337" s="47"/>
      <c r="AU1337" s="1082"/>
      <c r="AV1337" s="1082"/>
      <c r="AW1337" s="1082"/>
      <c r="AX1337" s="1082"/>
      <c r="AY1337" s="466" t="s">
        <v>4569</v>
      </c>
      <c r="AZ1337" s="1082"/>
    </row>
    <row r="1338" spans="1:52" ht="12.95" customHeight="1">
      <c r="A1338" s="469" t="s">
        <v>5638</v>
      </c>
      <c r="B1338" s="617"/>
      <c r="C1338" s="617"/>
      <c r="D1338" s="110">
        <v>210013747</v>
      </c>
      <c r="E1338" s="1216" t="s">
        <v>5639</v>
      </c>
      <c r="F1338" s="617"/>
      <c r="G1338" s="617"/>
      <c r="H1338" s="47" t="s">
        <v>5640</v>
      </c>
      <c r="I1338" s="47" t="s">
        <v>5641</v>
      </c>
      <c r="J1338" s="47" t="s">
        <v>5642</v>
      </c>
      <c r="K1338" s="76" t="s">
        <v>104</v>
      </c>
      <c r="L1338" s="233"/>
      <c r="M1338" s="143"/>
      <c r="N1338" s="76" t="s">
        <v>106</v>
      </c>
      <c r="O1338" s="47">
        <v>230000000</v>
      </c>
      <c r="P1338" s="466" t="s">
        <v>108</v>
      </c>
      <c r="Q1338" s="469" t="s">
        <v>2140</v>
      </c>
      <c r="R1338" s="76" t="s">
        <v>110</v>
      </c>
      <c r="S1338" s="47" t="s">
        <v>107</v>
      </c>
      <c r="T1338" s="47" t="s">
        <v>122</v>
      </c>
      <c r="U1338" s="466" t="s">
        <v>112</v>
      </c>
      <c r="V1338" s="47">
        <v>60</v>
      </c>
      <c r="W1338" s="466" t="s">
        <v>113</v>
      </c>
      <c r="X1338" s="466"/>
      <c r="Y1338" s="466"/>
      <c r="Z1338" s="1056"/>
      <c r="AA1338" s="595">
        <v>0</v>
      </c>
      <c r="AB1338" s="472">
        <v>90</v>
      </c>
      <c r="AC1338" s="472">
        <v>10</v>
      </c>
      <c r="AD1338" s="1055" t="s">
        <v>114</v>
      </c>
      <c r="AE1338" s="1050" t="s">
        <v>115</v>
      </c>
      <c r="AF1338" s="1057">
        <v>2000</v>
      </c>
      <c r="AG1338" s="1057">
        <v>1026.9000000000001</v>
      </c>
      <c r="AH1338" s="1051">
        <v>2053800.0000000002</v>
      </c>
      <c r="AI1338" s="1051">
        <f t="shared" si="73"/>
        <v>2300256.0000000005</v>
      </c>
      <c r="AJ1338" s="1052"/>
      <c r="AK1338" s="1053"/>
      <c r="AL1338" s="1053"/>
      <c r="AM1338" s="1058" t="s">
        <v>116</v>
      </c>
      <c r="AN1338" s="48"/>
      <c r="AO1338" s="1058"/>
      <c r="AP1338" s="47"/>
      <c r="AQ1338" s="47"/>
      <c r="AR1338" s="1058" t="s">
        <v>5643</v>
      </c>
      <c r="AS1338" s="47"/>
      <c r="AT1338" s="47"/>
      <c r="AU1338" s="47"/>
      <c r="AV1338" s="47"/>
      <c r="AW1338" s="47"/>
      <c r="AX1338" s="47"/>
      <c r="AY1338" s="466"/>
      <c r="AZ1338" s="466"/>
    </row>
    <row r="1339" spans="1:52" ht="12.95" customHeight="1">
      <c r="A1339" s="1179" t="s">
        <v>350</v>
      </c>
      <c r="B1339" s="617"/>
      <c r="C1339" s="617"/>
      <c r="D1339" s="1206">
        <v>220034672</v>
      </c>
      <c r="E1339" s="1216" t="s">
        <v>5644</v>
      </c>
      <c r="F1339" s="617"/>
      <c r="G1339" s="617"/>
      <c r="H1339" s="1094" t="s">
        <v>5645</v>
      </c>
      <c r="I1339" s="1094" t="s">
        <v>5646</v>
      </c>
      <c r="J1339" s="1094" t="s">
        <v>5647</v>
      </c>
      <c r="K1339" s="1077" t="s">
        <v>104</v>
      </c>
      <c r="L1339" s="1110" t="s">
        <v>105</v>
      </c>
      <c r="M1339" s="1077"/>
      <c r="N1339" s="76" t="s">
        <v>106</v>
      </c>
      <c r="O1339" s="1078" t="s">
        <v>107</v>
      </c>
      <c r="P1339" s="1094" t="s">
        <v>108</v>
      </c>
      <c r="Q1339" s="1078" t="s">
        <v>2156</v>
      </c>
      <c r="R1339" s="1077" t="s">
        <v>110</v>
      </c>
      <c r="S1339" s="1078" t="s">
        <v>107</v>
      </c>
      <c r="T1339" s="1094" t="s">
        <v>122</v>
      </c>
      <c r="U1339" s="1094" t="s">
        <v>112</v>
      </c>
      <c r="V1339" s="1078">
        <v>60</v>
      </c>
      <c r="W1339" s="1094" t="s">
        <v>113</v>
      </c>
      <c r="X1339" s="1207"/>
      <c r="Y1339" s="1207"/>
      <c r="Z1339" s="1207"/>
      <c r="AA1339" s="595">
        <v>0</v>
      </c>
      <c r="AB1339" s="472">
        <v>90</v>
      </c>
      <c r="AC1339" s="472">
        <v>10</v>
      </c>
      <c r="AD1339" s="1209" t="s">
        <v>129</v>
      </c>
      <c r="AE1339" s="1091" t="s">
        <v>115</v>
      </c>
      <c r="AF1339" s="1063">
        <v>23</v>
      </c>
      <c r="AG1339" s="1063">
        <v>26370</v>
      </c>
      <c r="AH1339" s="1051">
        <v>606510</v>
      </c>
      <c r="AI1339" s="1051">
        <f t="shared" si="73"/>
        <v>679291.20000000007</v>
      </c>
      <c r="AJ1339" s="1052"/>
      <c r="AK1339" s="1053"/>
      <c r="AL1339" s="1053"/>
      <c r="AM1339" s="1179" t="s">
        <v>116</v>
      </c>
      <c r="AN1339" s="1231"/>
      <c r="AO1339" s="1091"/>
      <c r="AP1339" s="1091"/>
      <c r="AQ1339" s="1091"/>
      <c r="AR1339" s="1091" t="s">
        <v>5648</v>
      </c>
      <c r="AS1339" s="1091"/>
      <c r="AT1339" s="1091"/>
      <c r="AU1339" s="1091"/>
      <c r="AV1339" s="1091"/>
      <c r="AW1339" s="1091"/>
      <c r="AX1339" s="1091"/>
      <c r="AY1339" s="1179" t="s">
        <v>105</v>
      </c>
      <c r="AZ1339" s="1179" t="s">
        <v>105</v>
      </c>
    </row>
    <row r="1340" spans="1:52" ht="12.95" customHeight="1">
      <c r="A1340" s="1179" t="s">
        <v>350</v>
      </c>
      <c r="B1340" s="617"/>
      <c r="C1340" s="617"/>
      <c r="D1340" s="1206">
        <v>220034711</v>
      </c>
      <c r="E1340" s="1216" t="s">
        <v>5649</v>
      </c>
      <c r="F1340" s="617"/>
      <c r="G1340" s="617"/>
      <c r="H1340" s="1094" t="s">
        <v>5645</v>
      </c>
      <c r="I1340" s="1094" t="s">
        <v>5646</v>
      </c>
      <c r="J1340" s="1094" t="s">
        <v>5647</v>
      </c>
      <c r="K1340" s="1077" t="s">
        <v>104</v>
      </c>
      <c r="L1340" s="1110" t="s">
        <v>105</v>
      </c>
      <c r="M1340" s="1077"/>
      <c r="N1340" s="76" t="s">
        <v>106</v>
      </c>
      <c r="O1340" s="1078" t="s">
        <v>107</v>
      </c>
      <c r="P1340" s="1094" t="s">
        <v>108</v>
      </c>
      <c r="Q1340" s="1078" t="s">
        <v>2156</v>
      </c>
      <c r="R1340" s="1077" t="s">
        <v>110</v>
      </c>
      <c r="S1340" s="1078" t="s">
        <v>107</v>
      </c>
      <c r="T1340" s="1094" t="s">
        <v>122</v>
      </c>
      <c r="U1340" s="1094" t="s">
        <v>112</v>
      </c>
      <c r="V1340" s="1078">
        <v>60</v>
      </c>
      <c r="W1340" s="1094" t="s">
        <v>113</v>
      </c>
      <c r="X1340" s="1207"/>
      <c r="Y1340" s="1207"/>
      <c r="Z1340" s="1207"/>
      <c r="AA1340" s="595">
        <v>0</v>
      </c>
      <c r="AB1340" s="472">
        <v>90</v>
      </c>
      <c r="AC1340" s="472">
        <v>10</v>
      </c>
      <c r="AD1340" s="1209" t="s">
        <v>129</v>
      </c>
      <c r="AE1340" s="1091" t="s">
        <v>115</v>
      </c>
      <c r="AF1340" s="1063">
        <v>20</v>
      </c>
      <c r="AG1340" s="1063">
        <v>36378.5</v>
      </c>
      <c r="AH1340" s="1051">
        <v>727570</v>
      </c>
      <c r="AI1340" s="1051">
        <f t="shared" si="73"/>
        <v>814878.4</v>
      </c>
      <c r="AJ1340" s="1052"/>
      <c r="AK1340" s="1053"/>
      <c r="AL1340" s="1053"/>
      <c r="AM1340" s="1179" t="s">
        <v>116</v>
      </c>
      <c r="AN1340" s="1231"/>
      <c r="AO1340" s="1091"/>
      <c r="AP1340" s="1091"/>
      <c r="AQ1340" s="1091"/>
      <c r="AR1340" s="1091" t="s">
        <v>5650</v>
      </c>
      <c r="AS1340" s="1091"/>
      <c r="AT1340" s="1091"/>
      <c r="AU1340" s="1091"/>
      <c r="AV1340" s="1091"/>
      <c r="AW1340" s="1091"/>
      <c r="AX1340" s="1091"/>
      <c r="AY1340" s="1179" t="s">
        <v>105</v>
      </c>
      <c r="AZ1340" s="1179" t="s">
        <v>105</v>
      </c>
    </row>
    <row r="1341" spans="1:52" ht="12.95" customHeight="1">
      <c r="A1341" s="466" t="s">
        <v>848</v>
      </c>
      <c r="B1341" s="617"/>
      <c r="C1341" s="617"/>
      <c r="D1341" s="110">
        <v>230000522</v>
      </c>
      <c r="E1341" s="1216" t="s">
        <v>5651</v>
      </c>
      <c r="F1341" s="617"/>
      <c r="G1341" s="617"/>
      <c r="H1341" s="741" t="s">
        <v>5652</v>
      </c>
      <c r="I1341" s="741" t="s">
        <v>5653</v>
      </c>
      <c r="J1341" s="741" t="s">
        <v>5654</v>
      </c>
      <c r="K1341" s="547" t="s">
        <v>104</v>
      </c>
      <c r="L1341" s="233"/>
      <c r="M1341" s="547"/>
      <c r="N1341" s="76" t="s">
        <v>106</v>
      </c>
      <c r="O1341" s="469" t="s">
        <v>107</v>
      </c>
      <c r="P1341" s="741" t="s">
        <v>108</v>
      </c>
      <c r="Q1341" s="469" t="s">
        <v>2140</v>
      </c>
      <c r="R1341" s="547" t="s">
        <v>110</v>
      </c>
      <c r="S1341" s="469" t="s">
        <v>107</v>
      </c>
      <c r="T1341" s="741" t="s">
        <v>122</v>
      </c>
      <c r="U1341" s="741" t="s">
        <v>112</v>
      </c>
      <c r="V1341" s="469">
        <v>60</v>
      </c>
      <c r="W1341" s="741" t="s">
        <v>113</v>
      </c>
      <c r="X1341" s="469"/>
      <c r="Y1341" s="469"/>
      <c r="Z1341" s="469"/>
      <c r="AA1341" s="595">
        <v>0</v>
      </c>
      <c r="AB1341" s="472">
        <v>90</v>
      </c>
      <c r="AC1341" s="472">
        <v>10</v>
      </c>
      <c r="AD1341" s="1055" t="s">
        <v>114</v>
      </c>
      <c r="AE1341" s="1050" t="s">
        <v>115</v>
      </c>
      <c r="AF1341" s="745">
        <v>85</v>
      </c>
      <c r="AG1341" s="745">
        <v>8320</v>
      </c>
      <c r="AH1341" s="1051">
        <v>707200</v>
      </c>
      <c r="AI1341" s="1051">
        <f t="shared" si="73"/>
        <v>792064.00000000012</v>
      </c>
      <c r="AJ1341" s="1052"/>
      <c r="AK1341" s="1053"/>
      <c r="AL1341" s="1053"/>
      <c r="AM1341" s="466" t="s">
        <v>116</v>
      </c>
      <c r="AN1341" s="741"/>
      <c r="AO1341" s="741"/>
      <c r="AP1341" s="741"/>
      <c r="AQ1341" s="741"/>
      <c r="AR1341" s="741" t="s">
        <v>5655</v>
      </c>
      <c r="AS1341" s="741"/>
      <c r="AT1341" s="741"/>
      <c r="AU1341" s="741"/>
      <c r="AV1341" s="741"/>
      <c r="AW1341" s="741"/>
      <c r="AX1341" s="741"/>
      <c r="AY1341" s="466" t="s">
        <v>105</v>
      </c>
      <c r="AZ1341" s="466" t="s">
        <v>105</v>
      </c>
    </row>
    <row r="1342" spans="1:52" ht="12.95" customHeight="1">
      <c r="A1342" s="466" t="s">
        <v>333</v>
      </c>
      <c r="B1342" s="617"/>
      <c r="C1342" s="617"/>
      <c r="D1342" s="1215">
        <v>220032022</v>
      </c>
      <c r="E1342" s="1216" t="s">
        <v>5656</v>
      </c>
      <c r="F1342" s="617"/>
      <c r="G1342" s="617"/>
      <c r="H1342" s="1050" t="s">
        <v>5657</v>
      </c>
      <c r="I1342" s="1050" t="s">
        <v>5658</v>
      </c>
      <c r="J1342" s="1050" t="s">
        <v>5659</v>
      </c>
      <c r="K1342" s="76" t="s">
        <v>104</v>
      </c>
      <c r="L1342" s="109" t="s">
        <v>4720</v>
      </c>
      <c r="M1342" s="143"/>
      <c r="N1342" s="76" t="s">
        <v>106</v>
      </c>
      <c r="O1342" s="1086" t="s">
        <v>107</v>
      </c>
      <c r="P1342" s="1050" t="s">
        <v>108</v>
      </c>
      <c r="Q1342" s="469" t="s">
        <v>2140</v>
      </c>
      <c r="R1342" s="1217" t="s">
        <v>110</v>
      </c>
      <c r="S1342" s="1086" t="s">
        <v>107</v>
      </c>
      <c r="T1342" s="1050" t="s">
        <v>122</v>
      </c>
      <c r="U1342" s="1050" t="s">
        <v>112</v>
      </c>
      <c r="V1342" s="1086">
        <v>120</v>
      </c>
      <c r="W1342" s="1050" t="s">
        <v>113</v>
      </c>
      <c r="X1342" s="1086"/>
      <c r="Y1342" s="1086"/>
      <c r="Z1342" s="1222"/>
      <c r="AA1342" s="595">
        <v>0</v>
      </c>
      <c r="AB1342" s="472">
        <v>90</v>
      </c>
      <c r="AC1342" s="472">
        <v>10</v>
      </c>
      <c r="AD1342" s="1055" t="s">
        <v>129</v>
      </c>
      <c r="AE1342" s="1050" t="s">
        <v>115</v>
      </c>
      <c r="AF1342" s="1057">
        <v>30</v>
      </c>
      <c r="AG1342" s="1057">
        <v>114162</v>
      </c>
      <c r="AH1342" s="1051">
        <v>3424860</v>
      </c>
      <c r="AI1342" s="1051">
        <f t="shared" si="73"/>
        <v>3835843.2</v>
      </c>
      <c r="AJ1342" s="1052"/>
      <c r="AK1342" s="1053"/>
      <c r="AL1342" s="1053"/>
      <c r="AM1342" s="1058" t="s">
        <v>116</v>
      </c>
      <c r="AN1342" s="1058"/>
      <c r="AO1342" s="1058"/>
      <c r="AP1342" s="1050"/>
      <c r="AQ1342" s="1050"/>
      <c r="AR1342" s="1082" t="s">
        <v>5660</v>
      </c>
      <c r="AS1342" s="1082"/>
      <c r="AT1342" s="47"/>
      <c r="AU1342" s="1082"/>
      <c r="AV1342" s="1082"/>
      <c r="AW1342" s="1082"/>
      <c r="AX1342" s="1082"/>
      <c r="AY1342" s="466" t="s">
        <v>4569</v>
      </c>
      <c r="AZ1342" s="1082"/>
    </row>
    <row r="1343" spans="1:52" ht="12.95" customHeight="1">
      <c r="A1343" s="466" t="s">
        <v>333</v>
      </c>
      <c r="B1343" s="617"/>
      <c r="C1343" s="617"/>
      <c r="D1343" s="1215">
        <v>220032024</v>
      </c>
      <c r="E1343" s="1216" t="s">
        <v>5661</v>
      </c>
      <c r="F1343" s="617"/>
      <c r="G1343" s="617"/>
      <c r="H1343" s="1050" t="s">
        <v>5657</v>
      </c>
      <c r="I1343" s="1050" t="s">
        <v>5658</v>
      </c>
      <c r="J1343" s="1050" t="s">
        <v>5659</v>
      </c>
      <c r="K1343" s="76" t="s">
        <v>104</v>
      </c>
      <c r="L1343" s="109" t="s">
        <v>4720</v>
      </c>
      <c r="M1343" s="143"/>
      <c r="N1343" s="76" t="s">
        <v>106</v>
      </c>
      <c r="O1343" s="1086" t="s">
        <v>107</v>
      </c>
      <c r="P1343" s="1050" t="s">
        <v>108</v>
      </c>
      <c r="Q1343" s="469" t="s">
        <v>2140</v>
      </c>
      <c r="R1343" s="1217" t="s">
        <v>110</v>
      </c>
      <c r="S1343" s="1086" t="s">
        <v>107</v>
      </c>
      <c r="T1343" s="1050" t="s">
        <v>122</v>
      </c>
      <c r="U1343" s="1050" t="s">
        <v>112</v>
      </c>
      <c r="V1343" s="1086">
        <v>120</v>
      </c>
      <c r="W1343" s="1050" t="s">
        <v>113</v>
      </c>
      <c r="X1343" s="1086"/>
      <c r="Y1343" s="1086"/>
      <c r="Z1343" s="1222"/>
      <c r="AA1343" s="595">
        <v>0</v>
      </c>
      <c r="AB1343" s="472">
        <v>90</v>
      </c>
      <c r="AC1343" s="472">
        <v>10</v>
      </c>
      <c r="AD1343" s="1055" t="s">
        <v>129</v>
      </c>
      <c r="AE1343" s="1050" t="s">
        <v>115</v>
      </c>
      <c r="AF1343" s="1057">
        <v>32</v>
      </c>
      <c r="AG1343" s="1057">
        <v>148054</v>
      </c>
      <c r="AH1343" s="1051">
        <v>4737728</v>
      </c>
      <c r="AI1343" s="1051">
        <f t="shared" si="73"/>
        <v>5306255.3600000003</v>
      </c>
      <c r="AJ1343" s="1052"/>
      <c r="AK1343" s="1053"/>
      <c r="AL1343" s="1053"/>
      <c r="AM1343" s="1058" t="s">
        <v>116</v>
      </c>
      <c r="AN1343" s="1223"/>
      <c r="AO1343" s="1058"/>
      <c r="AP1343" s="1050"/>
      <c r="AQ1343" s="1050"/>
      <c r="AR1343" s="1082" t="s">
        <v>5662</v>
      </c>
      <c r="AS1343" s="1082"/>
      <c r="AT1343" s="47"/>
      <c r="AU1343" s="1082"/>
      <c r="AV1343" s="1082"/>
      <c r="AW1343" s="1082"/>
      <c r="AX1343" s="1082"/>
      <c r="AY1343" s="466" t="s">
        <v>4569</v>
      </c>
      <c r="AZ1343" s="1082"/>
    </row>
    <row r="1344" spans="1:52" ht="12.95" customHeight="1">
      <c r="A1344" s="466" t="s">
        <v>333</v>
      </c>
      <c r="B1344" s="617"/>
      <c r="C1344" s="617"/>
      <c r="D1344" s="1215">
        <v>220032028</v>
      </c>
      <c r="E1344" s="1216" t="s">
        <v>5663</v>
      </c>
      <c r="F1344" s="617"/>
      <c r="G1344" s="617"/>
      <c r="H1344" s="1050" t="s">
        <v>5657</v>
      </c>
      <c r="I1344" s="1050" t="s">
        <v>5658</v>
      </c>
      <c r="J1344" s="1050" t="s">
        <v>5659</v>
      </c>
      <c r="K1344" s="76" t="s">
        <v>104</v>
      </c>
      <c r="L1344" s="109" t="s">
        <v>4720</v>
      </c>
      <c r="M1344" s="143"/>
      <c r="N1344" s="76" t="s">
        <v>106</v>
      </c>
      <c r="O1344" s="1086" t="s">
        <v>107</v>
      </c>
      <c r="P1344" s="1050" t="s">
        <v>108</v>
      </c>
      <c r="Q1344" s="469" t="s">
        <v>2140</v>
      </c>
      <c r="R1344" s="1217" t="s">
        <v>110</v>
      </c>
      <c r="S1344" s="1086" t="s">
        <v>107</v>
      </c>
      <c r="T1344" s="1050" t="s">
        <v>122</v>
      </c>
      <c r="U1344" s="1050" t="s">
        <v>112</v>
      </c>
      <c r="V1344" s="1086">
        <v>120</v>
      </c>
      <c r="W1344" s="1050" t="s">
        <v>113</v>
      </c>
      <c r="X1344" s="1086"/>
      <c r="Y1344" s="1086"/>
      <c r="Z1344" s="1222"/>
      <c r="AA1344" s="595">
        <v>0</v>
      </c>
      <c r="AB1344" s="472">
        <v>90</v>
      </c>
      <c r="AC1344" s="472">
        <v>10</v>
      </c>
      <c r="AD1344" s="1055" t="s">
        <v>129</v>
      </c>
      <c r="AE1344" s="1050" t="s">
        <v>115</v>
      </c>
      <c r="AF1344" s="1057">
        <v>12</v>
      </c>
      <c r="AG1344" s="1057">
        <v>100543</v>
      </c>
      <c r="AH1344" s="1051">
        <v>1206516</v>
      </c>
      <c r="AI1344" s="1051">
        <f t="shared" si="73"/>
        <v>1351297.9200000002</v>
      </c>
      <c r="AJ1344" s="1052"/>
      <c r="AK1344" s="1053"/>
      <c r="AL1344" s="1053"/>
      <c r="AM1344" s="1058" t="s">
        <v>116</v>
      </c>
      <c r="AN1344" s="1223"/>
      <c r="AO1344" s="1058"/>
      <c r="AP1344" s="1050"/>
      <c r="AQ1344" s="1050"/>
      <c r="AR1344" s="1082" t="s">
        <v>5664</v>
      </c>
      <c r="AS1344" s="1082"/>
      <c r="AT1344" s="47"/>
      <c r="AU1344" s="1082"/>
      <c r="AV1344" s="1082"/>
      <c r="AW1344" s="1082"/>
      <c r="AX1344" s="1082"/>
      <c r="AY1344" s="466" t="s">
        <v>4569</v>
      </c>
      <c r="AZ1344" s="1082"/>
    </row>
    <row r="1345" spans="1:52" ht="12.95" customHeight="1">
      <c r="A1345" s="466" t="s">
        <v>333</v>
      </c>
      <c r="B1345" s="617"/>
      <c r="C1345" s="617"/>
      <c r="D1345" s="1215">
        <v>220032023</v>
      </c>
      <c r="E1345" s="1216" t="s">
        <v>5665</v>
      </c>
      <c r="F1345" s="617"/>
      <c r="G1345" s="617"/>
      <c r="H1345" s="1050" t="s">
        <v>5657</v>
      </c>
      <c r="I1345" s="1050" t="s">
        <v>5658</v>
      </c>
      <c r="J1345" s="1050" t="s">
        <v>5659</v>
      </c>
      <c r="K1345" s="76" t="s">
        <v>104</v>
      </c>
      <c r="L1345" s="109" t="s">
        <v>4720</v>
      </c>
      <c r="M1345" s="76"/>
      <c r="N1345" s="76" t="s">
        <v>106</v>
      </c>
      <c r="O1345" s="1086" t="s">
        <v>107</v>
      </c>
      <c r="P1345" s="1050" t="s">
        <v>108</v>
      </c>
      <c r="Q1345" s="469" t="s">
        <v>2140</v>
      </c>
      <c r="R1345" s="1217" t="s">
        <v>110</v>
      </c>
      <c r="S1345" s="1086" t="s">
        <v>107</v>
      </c>
      <c r="T1345" s="1050" t="s">
        <v>122</v>
      </c>
      <c r="U1345" s="1050" t="s">
        <v>112</v>
      </c>
      <c r="V1345" s="1086">
        <v>120</v>
      </c>
      <c r="W1345" s="1050" t="s">
        <v>113</v>
      </c>
      <c r="X1345" s="1086"/>
      <c r="Y1345" s="1086"/>
      <c r="Z1345" s="1222"/>
      <c r="AA1345" s="595">
        <v>0</v>
      </c>
      <c r="AB1345" s="472">
        <v>90</v>
      </c>
      <c r="AC1345" s="472">
        <v>10</v>
      </c>
      <c r="AD1345" s="1055" t="s">
        <v>129</v>
      </c>
      <c r="AE1345" s="1050" t="s">
        <v>115</v>
      </c>
      <c r="AF1345" s="1057">
        <v>12</v>
      </c>
      <c r="AG1345" s="1057">
        <v>99649</v>
      </c>
      <c r="AH1345" s="1051">
        <v>1195788</v>
      </c>
      <c r="AI1345" s="1051">
        <f t="shared" si="73"/>
        <v>1339282.56</v>
      </c>
      <c r="AJ1345" s="1052"/>
      <c r="AK1345" s="1053"/>
      <c r="AL1345" s="1053"/>
      <c r="AM1345" s="1058" t="s">
        <v>116</v>
      </c>
      <c r="AN1345" s="1058"/>
      <c r="AO1345" s="1058"/>
      <c r="AP1345" s="1050"/>
      <c r="AQ1345" s="1050"/>
      <c r="AR1345" s="1082" t="s">
        <v>5666</v>
      </c>
      <c r="AS1345" s="1082"/>
      <c r="AT1345" s="47"/>
      <c r="AU1345" s="1082"/>
      <c r="AV1345" s="1082"/>
      <c r="AW1345" s="1082"/>
      <c r="AX1345" s="1082"/>
      <c r="AY1345" s="466" t="s">
        <v>4569</v>
      </c>
      <c r="AZ1345" s="1082"/>
    </row>
    <row r="1346" spans="1:52" ht="12.95" customHeight="1">
      <c r="A1346" s="1221" t="s">
        <v>980</v>
      </c>
      <c r="B1346" s="617"/>
      <c r="C1346" s="617"/>
      <c r="D1346" s="1206">
        <v>250000240</v>
      </c>
      <c r="E1346" s="1216" t="s">
        <v>5667</v>
      </c>
      <c r="F1346" s="617"/>
      <c r="G1346" s="617"/>
      <c r="H1346" s="1094" t="s">
        <v>5668</v>
      </c>
      <c r="I1346" s="1094" t="s">
        <v>5669</v>
      </c>
      <c r="J1346" s="1094" t="s">
        <v>5628</v>
      </c>
      <c r="K1346" s="1077" t="s">
        <v>104</v>
      </c>
      <c r="L1346" s="1110" t="s">
        <v>105</v>
      </c>
      <c r="M1346" s="1077"/>
      <c r="N1346" s="76" t="s">
        <v>106</v>
      </c>
      <c r="O1346" s="1078" t="s">
        <v>107</v>
      </c>
      <c r="P1346" s="1094" t="s">
        <v>108</v>
      </c>
      <c r="Q1346" s="469" t="s">
        <v>2140</v>
      </c>
      <c r="R1346" s="1077" t="s">
        <v>110</v>
      </c>
      <c r="S1346" s="1078" t="s">
        <v>107</v>
      </c>
      <c r="T1346" s="1094" t="s">
        <v>122</v>
      </c>
      <c r="U1346" s="1094" t="s">
        <v>112</v>
      </c>
      <c r="V1346" s="1078">
        <v>60</v>
      </c>
      <c r="W1346" s="1094" t="s">
        <v>113</v>
      </c>
      <c r="X1346" s="1078"/>
      <c r="Y1346" s="1078"/>
      <c r="Z1346" s="1078"/>
      <c r="AA1346" s="595">
        <v>0</v>
      </c>
      <c r="AB1346" s="472">
        <v>90</v>
      </c>
      <c r="AC1346" s="472">
        <v>10</v>
      </c>
      <c r="AD1346" s="1104" t="s">
        <v>129</v>
      </c>
      <c r="AE1346" s="1050" t="s">
        <v>115</v>
      </c>
      <c r="AF1346" s="1063">
        <v>5</v>
      </c>
      <c r="AG1346" s="1063">
        <v>1725</v>
      </c>
      <c r="AH1346" s="1051">
        <v>8625</v>
      </c>
      <c r="AI1346" s="1051">
        <f t="shared" si="73"/>
        <v>9660.0000000000018</v>
      </c>
      <c r="AJ1346" s="1052"/>
      <c r="AK1346" s="1053"/>
      <c r="AL1346" s="1053"/>
      <c r="AM1346" s="1221" t="s">
        <v>116</v>
      </c>
      <c r="AN1346" s="1094"/>
      <c r="AO1346" s="1094"/>
      <c r="AP1346" s="1094"/>
      <c r="AQ1346" s="1094"/>
      <c r="AR1346" s="1094" t="s">
        <v>5670</v>
      </c>
      <c r="AS1346" s="1094"/>
      <c r="AT1346" s="1094"/>
      <c r="AU1346" s="1094"/>
      <c r="AV1346" s="1094"/>
      <c r="AW1346" s="1094"/>
      <c r="AX1346" s="1094"/>
      <c r="AY1346" s="1221" t="s">
        <v>105</v>
      </c>
      <c r="AZ1346" s="1221" t="s">
        <v>105</v>
      </c>
    </row>
    <row r="1347" spans="1:52" ht="12.95" customHeight="1">
      <c r="A1347" s="466" t="s">
        <v>333</v>
      </c>
      <c r="B1347" s="617"/>
      <c r="C1347" s="617"/>
      <c r="D1347" s="1215">
        <v>210029037</v>
      </c>
      <c r="E1347" s="1216" t="s">
        <v>5671</v>
      </c>
      <c r="F1347" s="617"/>
      <c r="G1347" s="617"/>
      <c r="H1347" s="1050" t="s">
        <v>5672</v>
      </c>
      <c r="I1347" s="1050" t="s">
        <v>5673</v>
      </c>
      <c r="J1347" s="1050" t="s">
        <v>5674</v>
      </c>
      <c r="K1347" s="76" t="s">
        <v>104</v>
      </c>
      <c r="L1347" s="109" t="s">
        <v>4720</v>
      </c>
      <c r="M1347" s="76"/>
      <c r="N1347" s="76" t="s">
        <v>106</v>
      </c>
      <c r="O1347" s="1086" t="s">
        <v>107</v>
      </c>
      <c r="P1347" s="1050" t="s">
        <v>108</v>
      </c>
      <c r="Q1347" s="469" t="s">
        <v>2156</v>
      </c>
      <c r="R1347" s="1217" t="s">
        <v>110</v>
      </c>
      <c r="S1347" s="1086" t="s">
        <v>107</v>
      </c>
      <c r="T1347" s="1050" t="s">
        <v>122</v>
      </c>
      <c r="U1347" s="1050" t="s">
        <v>112</v>
      </c>
      <c r="V1347" s="1086">
        <v>60</v>
      </c>
      <c r="W1347" s="1050" t="s">
        <v>113</v>
      </c>
      <c r="X1347" s="1086"/>
      <c r="Y1347" s="1086"/>
      <c r="Z1347" s="1222"/>
      <c r="AA1347" s="595">
        <v>0</v>
      </c>
      <c r="AB1347" s="472">
        <v>90</v>
      </c>
      <c r="AC1347" s="472">
        <v>10</v>
      </c>
      <c r="AD1347" s="1055" t="s">
        <v>114</v>
      </c>
      <c r="AE1347" s="1050" t="s">
        <v>115</v>
      </c>
      <c r="AF1347" s="1057">
        <v>8</v>
      </c>
      <c r="AG1347" s="1057">
        <v>1905.75</v>
      </c>
      <c r="AH1347" s="1051">
        <v>15246</v>
      </c>
      <c r="AI1347" s="1051">
        <f t="shared" si="73"/>
        <v>17075.52</v>
      </c>
      <c r="AJ1347" s="1052"/>
      <c r="AK1347" s="1053"/>
      <c r="AL1347" s="1053"/>
      <c r="AM1347" s="1058" t="s">
        <v>116</v>
      </c>
      <c r="AN1347" s="1058"/>
      <c r="AO1347" s="1058"/>
      <c r="AP1347" s="1050"/>
      <c r="AQ1347" s="1050"/>
      <c r="AR1347" s="1082" t="s">
        <v>5675</v>
      </c>
      <c r="AS1347" s="1082"/>
      <c r="AT1347" s="47"/>
      <c r="AU1347" s="1082"/>
      <c r="AV1347" s="1082"/>
      <c r="AW1347" s="1082"/>
      <c r="AX1347" s="1082"/>
      <c r="AY1347" s="466" t="s">
        <v>4569</v>
      </c>
      <c r="AZ1347" s="1082"/>
    </row>
    <row r="1348" spans="1:52" ht="12.95" customHeight="1">
      <c r="A1348" s="1221" t="s">
        <v>980</v>
      </c>
      <c r="B1348" s="617"/>
      <c r="C1348" s="617"/>
      <c r="D1348" s="1206">
        <v>250001030</v>
      </c>
      <c r="E1348" s="1216" t="s">
        <v>5676</v>
      </c>
      <c r="F1348" s="617"/>
      <c r="G1348" s="617"/>
      <c r="H1348" s="1094" t="s">
        <v>5677</v>
      </c>
      <c r="I1348" s="1094" t="s">
        <v>5678</v>
      </c>
      <c r="J1348" s="1094" t="s">
        <v>5679</v>
      </c>
      <c r="K1348" s="1077" t="s">
        <v>104</v>
      </c>
      <c r="L1348" s="1110" t="s">
        <v>105</v>
      </c>
      <c r="M1348" s="1077"/>
      <c r="N1348" s="76" t="s">
        <v>106</v>
      </c>
      <c r="O1348" s="1078" t="s">
        <v>107</v>
      </c>
      <c r="P1348" s="1094" t="s">
        <v>108</v>
      </c>
      <c r="Q1348" s="469" t="s">
        <v>2140</v>
      </c>
      <c r="R1348" s="1077" t="s">
        <v>110</v>
      </c>
      <c r="S1348" s="1078" t="s">
        <v>107</v>
      </c>
      <c r="T1348" s="1094" t="s">
        <v>122</v>
      </c>
      <c r="U1348" s="1094" t="s">
        <v>112</v>
      </c>
      <c r="V1348" s="1078">
        <v>60</v>
      </c>
      <c r="W1348" s="1094" t="s">
        <v>113</v>
      </c>
      <c r="X1348" s="1078"/>
      <c r="Y1348" s="1078"/>
      <c r="Z1348" s="1078"/>
      <c r="AA1348" s="595">
        <v>0</v>
      </c>
      <c r="AB1348" s="472">
        <v>90</v>
      </c>
      <c r="AC1348" s="472">
        <v>10</v>
      </c>
      <c r="AD1348" s="1104" t="s">
        <v>129</v>
      </c>
      <c r="AE1348" s="1050" t="s">
        <v>115</v>
      </c>
      <c r="AF1348" s="1063">
        <v>100</v>
      </c>
      <c r="AG1348" s="1063">
        <v>194.25</v>
      </c>
      <c r="AH1348" s="1051">
        <v>19425</v>
      </c>
      <c r="AI1348" s="1051">
        <f t="shared" si="73"/>
        <v>21756.000000000004</v>
      </c>
      <c r="AJ1348" s="1052"/>
      <c r="AK1348" s="1053"/>
      <c r="AL1348" s="1053"/>
      <c r="AM1348" s="1221" t="s">
        <v>116</v>
      </c>
      <c r="AN1348" s="1094"/>
      <c r="AO1348" s="1094"/>
      <c r="AP1348" s="1094"/>
      <c r="AQ1348" s="1094"/>
      <c r="AR1348" s="1094" t="s">
        <v>5680</v>
      </c>
      <c r="AS1348" s="1094"/>
      <c r="AT1348" s="1094"/>
      <c r="AU1348" s="1094"/>
      <c r="AV1348" s="1094"/>
      <c r="AW1348" s="1094"/>
      <c r="AX1348" s="1094"/>
      <c r="AY1348" s="1221" t="s">
        <v>105</v>
      </c>
      <c r="AZ1348" s="1221" t="s">
        <v>105</v>
      </c>
    </row>
    <row r="1349" spans="1:52" ht="12.95" customHeight="1">
      <c r="A1349" s="1221" t="s">
        <v>980</v>
      </c>
      <c r="B1349" s="617"/>
      <c r="C1349" s="617"/>
      <c r="D1349" s="1206">
        <v>250001031</v>
      </c>
      <c r="E1349" s="1216" t="s">
        <v>5681</v>
      </c>
      <c r="F1349" s="617"/>
      <c r="G1349" s="617"/>
      <c r="H1349" s="1094" t="s">
        <v>5677</v>
      </c>
      <c r="I1349" s="1094" t="s">
        <v>5678</v>
      </c>
      <c r="J1349" s="1094" t="s">
        <v>5679</v>
      </c>
      <c r="K1349" s="1077" t="s">
        <v>104</v>
      </c>
      <c r="L1349" s="1110" t="s">
        <v>105</v>
      </c>
      <c r="M1349" s="1077"/>
      <c r="N1349" s="76" t="s">
        <v>106</v>
      </c>
      <c r="O1349" s="1078" t="s">
        <v>107</v>
      </c>
      <c r="P1349" s="1094" t="s">
        <v>108</v>
      </c>
      <c r="Q1349" s="469" t="s">
        <v>2140</v>
      </c>
      <c r="R1349" s="1077" t="s">
        <v>110</v>
      </c>
      <c r="S1349" s="1078" t="s">
        <v>107</v>
      </c>
      <c r="T1349" s="1094" t="s">
        <v>122</v>
      </c>
      <c r="U1349" s="1094" t="s">
        <v>112</v>
      </c>
      <c r="V1349" s="1078">
        <v>60</v>
      </c>
      <c r="W1349" s="1094" t="s">
        <v>113</v>
      </c>
      <c r="X1349" s="1078"/>
      <c r="Y1349" s="1078"/>
      <c r="Z1349" s="1078"/>
      <c r="AA1349" s="595">
        <v>0</v>
      </c>
      <c r="AB1349" s="472">
        <v>90</v>
      </c>
      <c r="AC1349" s="472">
        <v>10</v>
      </c>
      <c r="AD1349" s="1104" t="s">
        <v>129</v>
      </c>
      <c r="AE1349" s="1050" t="s">
        <v>115</v>
      </c>
      <c r="AF1349" s="1063">
        <v>386</v>
      </c>
      <c r="AG1349" s="1063">
        <v>405.3</v>
      </c>
      <c r="AH1349" s="1051">
        <v>156445.80000000002</v>
      </c>
      <c r="AI1349" s="1051">
        <f t="shared" si="73"/>
        <v>175219.29600000003</v>
      </c>
      <c r="AJ1349" s="1052"/>
      <c r="AK1349" s="1053"/>
      <c r="AL1349" s="1053"/>
      <c r="AM1349" s="1221" t="s">
        <v>116</v>
      </c>
      <c r="AN1349" s="1094"/>
      <c r="AO1349" s="1094"/>
      <c r="AP1349" s="1094"/>
      <c r="AQ1349" s="1094"/>
      <c r="AR1349" s="1094" t="s">
        <v>5682</v>
      </c>
      <c r="AS1349" s="1094"/>
      <c r="AT1349" s="1094"/>
      <c r="AU1349" s="1094"/>
      <c r="AV1349" s="1094"/>
      <c r="AW1349" s="1094"/>
      <c r="AX1349" s="1094"/>
      <c r="AY1349" s="1221" t="s">
        <v>105</v>
      </c>
      <c r="AZ1349" s="1221" t="s">
        <v>105</v>
      </c>
    </row>
    <row r="1350" spans="1:52" ht="12.95" customHeight="1">
      <c r="A1350" s="1221" t="s">
        <v>980</v>
      </c>
      <c r="B1350" s="617"/>
      <c r="C1350" s="617"/>
      <c r="D1350" s="1206">
        <v>250001032</v>
      </c>
      <c r="E1350" s="1216" t="s">
        <v>5683</v>
      </c>
      <c r="F1350" s="617"/>
      <c r="G1350" s="617"/>
      <c r="H1350" s="1094" t="s">
        <v>5677</v>
      </c>
      <c r="I1350" s="1094" t="s">
        <v>5678</v>
      </c>
      <c r="J1350" s="1094" t="s">
        <v>5679</v>
      </c>
      <c r="K1350" s="1077" t="s">
        <v>104</v>
      </c>
      <c r="L1350" s="1110" t="s">
        <v>105</v>
      </c>
      <c r="M1350" s="1077"/>
      <c r="N1350" s="76" t="s">
        <v>106</v>
      </c>
      <c r="O1350" s="1078" t="s">
        <v>107</v>
      </c>
      <c r="P1350" s="1094" t="s">
        <v>108</v>
      </c>
      <c r="Q1350" s="469" t="s">
        <v>2140</v>
      </c>
      <c r="R1350" s="1077" t="s">
        <v>110</v>
      </c>
      <c r="S1350" s="1078" t="s">
        <v>107</v>
      </c>
      <c r="T1350" s="1094" t="s">
        <v>122</v>
      </c>
      <c r="U1350" s="1094" t="s">
        <v>112</v>
      </c>
      <c r="V1350" s="1078">
        <v>60</v>
      </c>
      <c r="W1350" s="1094" t="s">
        <v>113</v>
      </c>
      <c r="X1350" s="1078"/>
      <c r="Y1350" s="1078"/>
      <c r="Z1350" s="1078"/>
      <c r="AA1350" s="595">
        <v>0</v>
      </c>
      <c r="AB1350" s="472">
        <v>90</v>
      </c>
      <c r="AC1350" s="472">
        <v>10</v>
      </c>
      <c r="AD1350" s="1104" t="s">
        <v>129</v>
      </c>
      <c r="AE1350" s="1050" t="s">
        <v>115</v>
      </c>
      <c r="AF1350" s="1063">
        <v>105</v>
      </c>
      <c r="AG1350" s="1063">
        <v>924</v>
      </c>
      <c r="AH1350" s="1051">
        <v>97020</v>
      </c>
      <c r="AI1350" s="1051">
        <f t="shared" si="73"/>
        <v>108662.40000000001</v>
      </c>
      <c r="AJ1350" s="1052"/>
      <c r="AK1350" s="1053"/>
      <c r="AL1350" s="1053"/>
      <c r="AM1350" s="1221" t="s">
        <v>116</v>
      </c>
      <c r="AN1350" s="1094"/>
      <c r="AO1350" s="1094"/>
      <c r="AP1350" s="1094"/>
      <c r="AQ1350" s="1094"/>
      <c r="AR1350" s="1094" t="s">
        <v>5684</v>
      </c>
      <c r="AS1350" s="1094"/>
      <c r="AT1350" s="1094"/>
      <c r="AU1350" s="1094"/>
      <c r="AV1350" s="1094"/>
      <c r="AW1350" s="1094"/>
      <c r="AX1350" s="1094"/>
      <c r="AY1350" s="1221" t="s">
        <v>105</v>
      </c>
      <c r="AZ1350" s="1221" t="s">
        <v>105</v>
      </c>
    </row>
    <row r="1351" spans="1:52" ht="12.95" customHeight="1">
      <c r="A1351" s="469" t="s">
        <v>2539</v>
      </c>
      <c r="B1351" s="617"/>
      <c r="C1351" s="617"/>
      <c r="D1351" s="110">
        <v>210021688</v>
      </c>
      <c r="E1351" s="1216" t="s">
        <v>5685</v>
      </c>
      <c r="F1351" s="617"/>
      <c r="G1351" s="617"/>
      <c r="H1351" s="47" t="s">
        <v>1697</v>
      </c>
      <c r="I1351" s="47" t="s">
        <v>439</v>
      </c>
      <c r="J1351" s="47" t="s">
        <v>1910</v>
      </c>
      <c r="K1351" s="76" t="s">
        <v>150</v>
      </c>
      <c r="L1351" s="109"/>
      <c r="M1351" s="143" t="s">
        <v>121</v>
      </c>
      <c r="N1351" s="76">
        <v>30</v>
      </c>
      <c r="O1351" s="47">
        <v>230000000</v>
      </c>
      <c r="P1351" s="466" t="s">
        <v>108</v>
      </c>
      <c r="Q1351" s="469" t="s">
        <v>2156</v>
      </c>
      <c r="R1351" s="76" t="s">
        <v>110</v>
      </c>
      <c r="S1351" s="47" t="s">
        <v>107</v>
      </c>
      <c r="T1351" s="47" t="s">
        <v>122</v>
      </c>
      <c r="U1351" s="466" t="s">
        <v>112</v>
      </c>
      <c r="V1351" s="47">
        <v>70</v>
      </c>
      <c r="W1351" s="466" t="s">
        <v>113</v>
      </c>
      <c r="X1351" s="466"/>
      <c r="Y1351" s="466"/>
      <c r="Z1351" s="1056"/>
      <c r="AA1351" s="547">
        <v>30</v>
      </c>
      <c r="AB1351" s="547">
        <v>60</v>
      </c>
      <c r="AC1351" s="547">
        <v>10</v>
      </c>
      <c r="AD1351" s="1049" t="s">
        <v>129</v>
      </c>
      <c r="AE1351" s="1050" t="s">
        <v>115</v>
      </c>
      <c r="AF1351" s="1057">
        <v>20</v>
      </c>
      <c r="AG1351" s="1057">
        <v>208197</v>
      </c>
      <c r="AH1351" s="1051">
        <v>4163940</v>
      </c>
      <c r="AI1351" s="1051">
        <f t="shared" si="73"/>
        <v>4663612.8000000007</v>
      </c>
      <c r="AJ1351" s="1052"/>
      <c r="AK1351" s="1053"/>
      <c r="AL1351" s="1053"/>
      <c r="AM1351" s="1058" t="s">
        <v>116</v>
      </c>
      <c r="AN1351" s="1058"/>
      <c r="AO1351" s="1058"/>
      <c r="AP1351" s="47"/>
      <c r="AQ1351" s="47"/>
      <c r="AR1351" s="741"/>
      <c r="AS1351" s="47"/>
      <c r="AT1351" s="47"/>
      <c r="AU1351" s="47"/>
      <c r="AV1351" s="47"/>
      <c r="AW1351" s="47"/>
      <c r="AX1351" s="47"/>
      <c r="AY1351" s="466"/>
      <c r="AZ1351" s="466"/>
    </row>
    <row r="1352" spans="1:52" ht="12.95" customHeight="1">
      <c r="A1352" s="469" t="s">
        <v>2539</v>
      </c>
      <c r="B1352" s="617"/>
      <c r="C1352" s="617"/>
      <c r="D1352" s="110">
        <v>210027799</v>
      </c>
      <c r="E1352" s="1216" t="s">
        <v>5686</v>
      </c>
      <c r="F1352" s="617"/>
      <c r="G1352" s="617"/>
      <c r="H1352" s="47" t="s">
        <v>1697</v>
      </c>
      <c r="I1352" s="47" t="s">
        <v>439</v>
      </c>
      <c r="J1352" s="47" t="s">
        <v>1910</v>
      </c>
      <c r="K1352" s="76" t="s">
        <v>150</v>
      </c>
      <c r="L1352" s="109"/>
      <c r="M1352" s="143" t="s">
        <v>121</v>
      </c>
      <c r="N1352" s="76">
        <v>30</v>
      </c>
      <c r="O1352" s="47">
        <v>230000000</v>
      </c>
      <c r="P1352" s="466" t="s">
        <v>108</v>
      </c>
      <c r="Q1352" s="469" t="s">
        <v>2156</v>
      </c>
      <c r="R1352" s="76" t="s">
        <v>110</v>
      </c>
      <c r="S1352" s="47" t="s">
        <v>107</v>
      </c>
      <c r="T1352" s="47" t="s">
        <v>122</v>
      </c>
      <c r="U1352" s="466" t="s">
        <v>112</v>
      </c>
      <c r="V1352" s="47">
        <v>70</v>
      </c>
      <c r="W1352" s="466" t="s">
        <v>113</v>
      </c>
      <c r="X1352" s="466"/>
      <c r="Y1352" s="466"/>
      <c r="Z1352" s="1056"/>
      <c r="AA1352" s="547">
        <v>30</v>
      </c>
      <c r="AB1352" s="547">
        <v>60</v>
      </c>
      <c r="AC1352" s="547">
        <v>10</v>
      </c>
      <c r="AD1352" s="1049" t="s">
        <v>129</v>
      </c>
      <c r="AE1352" s="1050" t="s">
        <v>115</v>
      </c>
      <c r="AF1352" s="1057">
        <v>39</v>
      </c>
      <c r="AG1352" s="1057">
        <v>106876.73</v>
      </c>
      <c r="AH1352" s="1051">
        <v>4168192.4699999997</v>
      </c>
      <c r="AI1352" s="1051">
        <f t="shared" si="73"/>
        <v>4668375.5663999999</v>
      </c>
      <c r="AJ1352" s="1052"/>
      <c r="AK1352" s="1053"/>
      <c r="AL1352" s="1053"/>
      <c r="AM1352" s="1058" t="s">
        <v>116</v>
      </c>
      <c r="AN1352" s="47"/>
      <c r="AO1352" s="1058"/>
      <c r="AP1352" s="47"/>
      <c r="AQ1352" s="47"/>
      <c r="AR1352" s="1058" t="s">
        <v>5687</v>
      </c>
      <c r="AS1352" s="47"/>
      <c r="AT1352" s="47"/>
      <c r="AU1352" s="47"/>
      <c r="AV1352" s="47"/>
      <c r="AW1352" s="47"/>
      <c r="AX1352" s="47"/>
      <c r="AY1352" s="466"/>
      <c r="AZ1352" s="466"/>
    </row>
    <row r="1353" spans="1:52" ht="12.95" customHeight="1">
      <c r="A1353" s="469" t="s">
        <v>2539</v>
      </c>
      <c r="B1353" s="617"/>
      <c r="C1353" s="617"/>
      <c r="D1353" s="110">
        <v>210028296</v>
      </c>
      <c r="E1353" s="1216" t="s">
        <v>5688</v>
      </c>
      <c r="F1353" s="617"/>
      <c r="G1353" s="617"/>
      <c r="H1353" s="47" t="s">
        <v>1697</v>
      </c>
      <c r="I1353" s="47" t="s">
        <v>439</v>
      </c>
      <c r="J1353" s="47" t="s">
        <v>1910</v>
      </c>
      <c r="K1353" s="76" t="s">
        <v>150</v>
      </c>
      <c r="L1353" s="109"/>
      <c r="M1353" s="143" t="s">
        <v>121</v>
      </c>
      <c r="N1353" s="76">
        <v>30</v>
      </c>
      <c r="O1353" s="47">
        <v>230000000</v>
      </c>
      <c r="P1353" s="466" t="s">
        <v>108</v>
      </c>
      <c r="Q1353" s="469" t="s">
        <v>2156</v>
      </c>
      <c r="R1353" s="76" t="s">
        <v>110</v>
      </c>
      <c r="S1353" s="47" t="s">
        <v>107</v>
      </c>
      <c r="T1353" s="47" t="s">
        <v>122</v>
      </c>
      <c r="U1353" s="466" t="s">
        <v>112</v>
      </c>
      <c r="V1353" s="47">
        <v>70</v>
      </c>
      <c r="W1353" s="466" t="s">
        <v>113</v>
      </c>
      <c r="X1353" s="466"/>
      <c r="Y1353" s="466"/>
      <c r="Z1353" s="1056"/>
      <c r="AA1353" s="547">
        <v>30</v>
      </c>
      <c r="AB1353" s="547">
        <v>60</v>
      </c>
      <c r="AC1353" s="547">
        <v>10</v>
      </c>
      <c r="AD1353" s="1049" t="s">
        <v>129</v>
      </c>
      <c r="AE1353" s="1050" t="s">
        <v>115</v>
      </c>
      <c r="AF1353" s="1057">
        <v>91</v>
      </c>
      <c r="AG1353" s="1057">
        <v>198807.77</v>
      </c>
      <c r="AH1353" s="1051">
        <v>18091507.07</v>
      </c>
      <c r="AI1353" s="1051">
        <f t="shared" si="73"/>
        <v>20262487.918400001</v>
      </c>
      <c r="AJ1353" s="1052"/>
      <c r="AK1353" s="1053"/>
      <c r="AL1353" s="1053"/>
      <c r="AM1353" s="1058" t="s">
        <v>116</v>
      </c>
      <c r="AN1353" s="47"/>
      <c r="AO1353" s="1058"/>
      <c r="AP1353" s="47"/>
      <c r="AQ1353" s="47"/>
      <c r="AR1353" s="1058" t="s">
        <v>5689</v>
      </c>
      <c r="AS1353" s="47"/>
      <c r="AT1353" s="47"/>
      <c r="AU1353" s="47"/>
      <c r="AV1353" s="47"/>
      <c r="AW1353" s="47"/>
      <c r="AX1353" s="47"/>
      <c r="AY1353" s="466"/>
      <c r="AZ1353" s="466"/>
    </row>
    <row r="1354" spans="1:52" ht="12.95" customHeight="1">
      <c r="A1354" s="469" t="s">
        <v>2539</v>
      </c>
      <c r="B1354" s="617"/>
      <c r="C1354" s="617"/>
      <c r="D1354" s="110">
        <v>210029526</v>
      </c>
      <c r="E1354" s="1216" t="s">
        <v>5690</v>
      </c>
      <c r="F1354" s="617"/>
      <c r="G1354" s="617"/>
      <c r="H1354" s="47" t="s">
        <v>1697</v>
      </c>
      <c r="I1354" s="47" t="s">
        <v>439</v>
      </c>
      <c r="J1354" s="47" t="s">
        <v>1910</v>
      </c>
      <c r="K1354" s="76" t="s">
        <v>150</v>
      </c>
      <c r="L1354" s="109"/>
      <c r="M1354" s="143" t="s">
        <v>121</v>
      </c>
      <c r="N1354" s="76">
        <v>30</v>
      </c>
      <c r="O1354" s="47">
        <v>230000000</v>
      </c>
      <c r="P1354" s="466" t="s">
        <v>108</v>
      </c>
      <c r="Q1354" s="469" t="s">
        <v>2156</v>
      </c>
      <c r="R1354" s="76" t="s">
        <v>110</v>
      </c>
      <c r="S1354" s="47" t="s">
        <v>107</v>
      </c>
      <c r="T1354" s="47" t="s">
        <v>122</v>
      </c>
      <c r="U1354" s="466" t="s">
        <v>112</v>
      </c>
      <c r="V1354" s="47">
        <v>70</v>
      </c>
      <c r="W1354" s="466" t="s">
        <v>113</v>
      </c>
      <c r="X1354" s="466"/>
      <c r="Y1354" s="466"/>
      <c r="Z1354" s="1056"/>
      <c r="AA1354" s="547">
        <v>30</v>
      </c>
      <c r="AB1354" s="547">
        <v>60</v>
      </c>
      <c r="AC1354" s="547">
        <v>10</v>
      </c>
      <c r="AD1354" s="1049" t="s">
        <v>129</v>
      </c>
      <c r="AE1354" s="1050" t="s">
        <v>115</v>
      </c>
      <c r="AF1354" s="1057">
        <v>13</v>
      </c>
      <c r="AG1354" s="1057">
        <v>143051.37</v>
      </c>
      <c r="AH1354" s="1051">
        <v>1859667.81</v>
      </c>
      <c r="AI1354" s="1051">
        <f t="shared" si="73"/>
        <v>2082827.9472000003</v>
      </c>
      <c r="AJ1354" s="1052"/>
      <c r="AK1354" s="1053"/>
      <c r="AL1354" s="1053"/>
      <c r="AM1354" s="1058" t="s">
        <v>116</v>
      </c>
      <c r="AN1354" s="47"/>
      <c r="AO1354" s="1058"/>
      <c r="AP1354" s="47"/>
      <c r="AQ1354" s="47"/>
      <c r="AR1354" s="1058" t="s">
        <v>5691</v>
      </c>
      <c r="AS1354" s="47"/>
      <c r="AT1354" s="47"/>
      <c r="AU1354" s="47"/>
      <c r="AV1354" s="47"/>
      <c r="AW1354" s="47"/>
      <c r="AX1354" s="47"/>
      <c r="AY1354" s="466"/>
      <c r="AZ1354" s="466"/>
    </row>
    <row r="1355" spans="1:52" ht="12.95" customHeight="1">
      <c r="A1355" s="469" t="s">
        <v>2539</v>
      </c>
      <c r="B1355" s="617"/>
      <c r="C1355" s="617"/>
      <c r="D1355" s="110">
        <v>210023030</v>
      </c>
      <c r="E1355" s="1216" t="s">
        <v>5692</v>
      </c>
      <c r="F1355" s="617"/>
      <c r="G1355" s="617"/>
      <c r="H1355" s="47" t="s">
        <v>1698</v>
      </c>
      <c r="I1355" s="47" t="s">
        <v>439</v>
      </c>
      <c r="J1355" s="47" t="s">
        <v>1912</v>
      </c>
      <c r="K1355" s="76" t="s">
        <v>150</v>
      </c>
      <c r="L1355" s="233"/>
      <c r="M1355" s="143"/>
      <c r="N1355" s="76" t="s">
        <v>106</v>
      </c>
      <c r="O1355" s="47">
        <v>230000000</v>
      </c>
      <c r="P1355" s="466" t="s">
        <v>108</v>
      </c>
      <c r="Q1355" s="469" t="s">
        <v>2156</v>
      </c>
      <c r="R1355" s="76" t="s">
        <v>110</v>
      </c>
      <c r="S1355" s="47" t="s">
        <v>107</v>
      </c>
      <c r="T1355" s="47" t="s">
        <v>122</v>
      </c>
      <c r="U1355" s="466" t="s">
        <v>112</v>
      </c>
      <c r="V1355" s="47">
        <v>70</v>
      </c>
      <c r="W1355" s="466" t="s">
        <v>113</v>
      </c>
      <c r="X1355" s="466"/>
      <c r="Y1355" s="466"/>
      <c r="Z1355" s="1056"/>
      <c r="AA1355" s="595">
        <v>0</v>
      </c>
      <c r="AB1355" s="472">
        <v>90</v>
      </c>
      <c r="AC1355" s="472">
        <v>10</v>
      </c>
      <c r="AD1355" s="1049" t="s">
        <v>129</v>
      </c>
      <c r="AE1355" s="1050" t="s">
        <v>115</v>
      </c>
      <c r="AF1355" s="1057">
        <v>12</v>
      </c>
      <c r="AG1355" s="1057">
        <v>267983</v>
      </c>
      <c r="AH1355" s="1051">
        <v>3215796</v>
      </c>
      <c r="AI1355" s="1051">
        <f t="shared" si="73"/>
        <v>3601691.5200000005</v>
      </c>
      <c r="AJ1355" s="1052"/>
      <c r="AK1355" s="1053"/>
      <c r="AL1355" s="1053"/>
      <c r="AM1355" s="1058" t="s">
        <v>116</v>
      </c>
      <c r="AN1355" s="1054"/>
      <c r="AO1355" s="1058"/>
      <c r="AP1355" s="47"/>
      <c r="AQ1355" s="47"/>
      <c r="AR1355" s="1058" t="s">
        <v>5693</v>
      </c>
      <c r="AS1355" s="47"/>
      <c r="AT1355" s="47"/>
      <c r="AU1355" s="47"/>
      <c r="AV1355" s="47"/>
      <c r="AW1355" s="47"/>
      <c r="AX1355" s="47"/>
      <c r="AY1355" s="466"/>
      <c r="AZ1355" s="466"/>
    </row>
    <row r="1356" spans="1:52" ht="12.95" customHeight="1">
      <c r="A1356" s="469" t="s">
        <v>2539</v>
      </c>
      <c r="B1356" s="617"/>
      <c r="C1356" s="617"/>
      <c r="D1356" s="110">
        <v>210036402</v>
      </c>
      <c r="E1356" s="1216" t="s">
        <v>5694</v>
      </c>
      <c r="F1356" s="617"/>
      <c r="G1356" s="617"/>
      <c r="H1356" s="47" t="s">
        <v>1698</v>
      </c>
      <c r="I1356" s="47" t="s">
        <v>439</v>
      </c>
      <c r="J1356" s="47" t="s">
        <v>1912</v>
      </c>
      <c r="K1356" s="76" t="s">
        <v>150</v>
      </c>
      <c r="L1356" s="233"/>
      <c r="M1356" s="143"/>
      <c r="N1356" s="76" t="s">
        <v>106</v>
      </c>
      <c r="O1356" s="47">
        <v>230000000</v>
      </c>
      <c r="P1356" s="466" t="s">
        <v>108</v>
      </c>
      <c r="Q1356" s="469" t="s">
        <v>2156</v>
      </c>
      <c r="R1356" s="76" t="s">
        <v>110</v>
      </c>
      <c r="S1356" s="47" t="s">
        <v>107</v>
      </c>
      <c r="T1356" s="47" t="s">
        <v>122</v>
      </c>
      <c r="U1356" s="466" t="s">
        <v>112</v>
      </c>
      <c r="V1356" s="47">
        <v>70</v>
      </c>
      <c r="W1356" s="466" t="s">
        <v>113</v>
      </c>
      <c r="X1356" s="466"/>
      <c r="Y1356" s="466"/>
      <c r="Z1356" s="1056"/>
      <c r="AA1356" s="595">
        <v>0</v>
      </c>
      <c r="AB1356" s="472">
        <v>90</v>
      </c>
      <c r="AC1356" s="472">
        <v>10</v>
      </c>
      <c r="AD1356" s="1049" t="s">
        <v>129</v>
      </c>
      <c r="AE1356" s="1050" t="s">
        <v>115</v>
      </c>
      <c r="AF1356" s="1057">
        <v>7</v>
      </c>
      <c r="AG1356" s="1057">
        <v>285270</v>
      </c>
      <c r="AH1356" s="1051">
        <v>1996890</v>
      </c>
      <c r="AI1356" s="1051">
        <f t="shared" si="73"/>
        <v>2236516.8000000003</v>
      </c>
      <c r="AJ1356" s="1052"/>
      <c r="AK1356" s="1053"/>
      <c r="AL1356" s="1053"/>
      <c r="AM1356" s="1058" t="s">
        <v>116</v>
      </c>
      <c r="AN1356" s="47"/>
      <c r="AO1356" s="1058"/>
      <c r="AP1356" s="47"/>
      <c r="AQ1356" s="47"/>
      <c r="AR1356" s="1058" t="s">
        <v>5695</v>
      </c>
      <c r="AS1356" s="47"/>
      <c r="AT1356" s="47"/>
      <c r="AU1356" s="47"/>
      <c r="AV1356" s="47"/>
      <c r="AW1356" s="47"/>
      <c r="AX1356" s="47"/>
      <c r="AY1356" s="466"/>
      <c r="AZ1356" s="466"/>
    </row>
    <row r="1357" spans="1:52" ht="12.95" customHeight="1">
      <c r="A1357" s="1179" t="s">
        <v>350</v>
      </c>
      <c r="B1357" s="617"/>
      <c r="C1357" s="617"/>
      <c r="D1357" s="1206">
        <v>210036990</v>
      </c>
      <c r="E1357" s="1216" t="s">
        <v>5696</v>
      </c>
      <c r="F1357" s="617"/>
      <c r="G1357" s="617"/>
      <c r="H1357" s="1094" t="s">
        <v>468</v>
      </c>
      <c r="I1357" s="1094" t="s">
        <v>439</v>
      </c>
      <c r="J1357" s="1094" t="s">
        <v>469</v>
      </c>
      <c r="K1357" s="1077" t="s">
        <v>150</v>
      </c>
      <c r="L1357" s="1110" t="s">
        <v>105</v>
      </c>
      <c r="M1357" s="1077" t="s">
        <v>121</v>
      </c>
      <c r="N1357" s="1110" t="s">
        <v>83</v>
      </c>
      <c r="O1357" s="1078" t="s">
        <v>107</v>
      </c>
      <c r="P1357" s="1094" t="s">
        <v>108</v>
      </c>
      <c r="Q1357" s="1078" t="s">
        <v>2156</v>
      </c>
      <c r="R1357" s="1077" t="s">
        <v>110</v>
      </c>
      <c r="S1357" s="1207" t="s">
        <v>107</v>
      </c>
      <c r="T1357" s="1091" t="s">
        <v>122</v>
      </c>
      <c r="U1357" s="1091" t="s">
        <v>112</v>
      </c>
      <c r="V1357" s="1230">
        <v>60</v>
      </c>
      <c r="W1357" s="1091" t="s">
        <v>113</v>
      </c>
      <c r="X1357" s="1207"/>
      <c r="Y1357" s="1207"/>
      <c r="Z1357" s="1207"/>
      <c r="AA1357" s="547">
        <v>30</v>
      </c>
      <c r="AB1357" s="547">
        <v>60</v>
      </c>
      <c r="AC1357" s="547">
        <v>10</v>
      </c>
      <c r="AD1357" s="1209" t="s">
        <v>123</v>
      </c>
      <c r="AE1357" s="1091" t="s">
        <v>115</v>
      </c>
      <c r="AF1357" s="1063">
        <v>180</v>
      </c>
      <c r="AG1357" s="1063">
        <v>65000</v>
      </c>
      <c r="AH1357" s="1051">
        <v>11700000</v>
      </c>
      <c r="AI1357" s="1051">
        <f t="shared" si="73"/>
        <v>13104000.000000002</v>
      </c>
      <c r="AJ1357" s="1052"/>
      <c r="AK1357" s="1053"/>
      <c r="AL1357" s="1053"/>
      <c r="AM1357" s="1179" t="s">
        <v>116</v>
      </c>
      <c r="AN1357" s="1091"/>
      <c r="AO1357" s="1091"/>
      <c r="AP1357" s="1091"/>
      <c r="AQ1357" s="1091"/>
      <c r="AR1357" s="1091" t="s">
        <v>5697</v>
      </c>
      <c r="AS1357" s="1091"/>
      <c r="AT1357" s="1091"/>
      <c r="AU1357" s="1091"/>
      <c r="AV1357" s="1091"/>
      <c r="AW1357" s="1091"/>
      <c r="AX1357" s="1091"/>
      <c r="AY1357" s="1179" t="s">
        <v>105</v>
      </c>
      <c r="AZ1357" s="1179" t="s">
        <v>105</v>
      </c>
    </row>
    <row r="1358" spans="1:52" ht="12.95" customHeight="1">
      <c r="A1358" s="1219" t="s">
        <v>350</v>
      </c>
      <c r="B1358" s="617"/>
      <c r="C1358" s="617"/>
      <c r="D1358" s="110">
        <v>210037028</v>
      </c>
      <c r="E1358" s="1216" t="s">
        <v>5698</v>
      </c>
      <c r="F1358" s="617"/>
      <c r="G1358" s="617"/>
      <c r="H1358" s="327" t="s">
        <v>457</v>
      </c>
      <c r="I1358" s="327" t="s">
        <v>439</v>
      </c>
      <c r="J1358" s="327" t="s">
        <v>458</v>
      </c>
      <c r="K1358" s="547" t="s">
        <v>150</v>
      </c>
      <c r="L1358" s="576" t="s">
        <v>105</v>
      </c>
      <c r="M1358" s="327" t="s">
        <v>121</v>
      </c>
      <c r="N1358" s="576" t="s">
        <v>83</v>
      </c>
      <c r="O1358" s="576" t="s">
        <v>107</v>
      </c>
      <c r="P1358" s="327" t="s">
        <v>108</v>
      </c>
      <c r="Q1358" s="576" t="s">
        <v>2156</v>
      </c>
      <c r="R1358" s="547" t="s">
        <v>110</v>
      </c>
      <c r="S1358" s="576" t="s">
        <v>107</v>
      </c>
      <c r="T1358" s="327" t="s">
        <v>122</v>
      </c>
      <c r="U1358" s="327" t="s">
        <v>112</v>
      </c>
      <c r="V1358" s="731">
        <v>60</v>
      </c>
      <c r="W1358" s="327" t="s">
        <v>113</v>
      </c>
      <c r="X1358" s="576"/>
      <c r="Y1358" s="576"/>
      <c r="Z1358" s="576"/>
      <c r="AA1358" s="547">
        <v>30</v>
      </c>
      <c r="AB1358" s="547">
        <v>60</v>
      </c>
      <c r="AC1358" s="547">
        <v>10</v>
      </c>
      <c r="AD1358" s="1220" t="s">
        <v>129</v>
      </c>
      <c r="AE1358" s="327" t="s">
        <v>115</v>
      </c>
      <c r="AF1358" s="598">
        <v>10</v>
      </c>
      <c r="AG1358" s="598">
        <v>212532.14</v>
      </c>
      <c r="AH1358" s="1051">
        <v>2125321.4000000004</v>
      </c>
      <c r="AI1358" s="1051">
        <f t="shared" si="73"/>
        <v>2380359.9680000008</v>
      </c>
      <c r="AJ1358" s="1052"/>
      <c r="AK1358" s="1053"/>
      <c r="AL1358" s="1053"/>
      <c r="AM1358" s="1219" t="s">
        <v>116</v>
      </c>
      <c r="AN1358" s="327"/>
      <c r="AO1358" s="327"/>
      <c r="AP1358" s="327"/>
      <c r="AQ1358" s="327"/>
      <c r="AR1358" s="327" t="s">
        <v>5699</v>
      </c>
      <c r="AS1358" s="327"/>
      <c r="AT1358" s="327"/>
      <c r="AU1358" s="327"/>
      <c r="AV1358" s="327"/>
      <c r="AW1358" s="327"/>
      <c r="AX1358" s="327"/>
      <c r="AY1358" s="1219" t="s">
        <v>105</v>
      </c>
      <c r="AZ1358" s="1219" t="s">
        <v>105</v>
      </c>
    </row>
    <row r="1359" spans="1:52" ht="12.95" customHeight="1">
      <c r="A1359" s="1219" t="s">
        <v>350</v>
      </c>
      <c r="B1359" s="617"/>
      <c r="C1359" s="617"/>
      <c r="D1359" s="110">
        <v>210037029</v>
      </c>
      <c r="E1359" s="1216" t="s">
        <v>5700</v>
      </c>
      <c r="F1359" s="617"/>
      <c r="G1359" s="617"/>
      <c r="H1359" s="327" t="s">
        <v>457</v>
      </c>
      <c r="I1359" s="327" t="s">
        <v>439</v>
      </c>
      <c r="J1359" s="327" t="s">
        <v>458</v>
      </c>
      <c r="K1359" s="547" t="s">
        <v>150</v>
      </c>
      <c r="L1359" s="576" t="s">
        <v>105</v>
      </c>
      <c r="M1359" s="327" t="s">
        <v>121</v>
      </c>
      <c r="N1359" s="576" t="s">
        <v>83</v>
      </c>
      <c r="O1359" s="576" t="s">
        <v>107</v>
      </c>
      <c r="P1359" s="327" t="s">
        <v>108</v>
      </c>
      <c r="Q1359" s="576" t="s">
        <v>2156</v>
      </c>
      <c r="R1359" s="547" t="s">
        <v>110</v>
      </c>
      <c r="S1359" s="576" t="s">
        <v>107</v>
      </c>
      <c r="T1359" s="327" t="s">
        <v>122</v>
      </c>
      <c r="U1359" s="327" t="s">
        <v>112</v>
      </c>
      <c r="V1359" s="731">
        <v>60</v>
      </c>
      <c r="W1359" s="327" t="s">
        <v>113</v>
      </c>
      <c r="X1359" s="576"/>
      <c r="Y1359" s="576"/>
      <c r="Z1359" s="576"/>
      <c r="AA1359" s="547">
        <v>30</v>
      </c>
      <c r="AB1359" s="547">
        <v>60</v>
      </c>
      <c r="AC1359" s="547">
        <v>10</v>
      </c>
      <c r="AD1359" s="1220" t="s">
        <v>129</v>
      </c>
      <c r="AE1359" s="327" t="s">
        <v>115</v>
      </c>
      <c r="AF1359" s="598">
        <v>10</v>
      </c>
      <c r="AG1359" s="598">
        <v>331722.46000000002</v>
      </c>
      <c r="AH1359" s="1051">
        <v>3317224.6</v>
      </c>
      <c r="AI1359" s="1051">
        <f t="shared" si="73"/>
        <v>3715291.5520000006</v>
      </c>
      <c r="AJ1359" s="1052"/>
      <c r="AK1359" s="1053"/>
      <c r="AL1359" s="1053"/>
      <c r="AM1359" s="1219" t="s">
        <v>116</v>
      </c>
      <c r="AN1359" s="327"/>
      <c r="AO1359" s="327"/>
      <c r="AP1359" s="327"/>
      <c r="AQ1359" s="327"/>
      <c r="AR1359" s="327" t="s">
        <v>5701</v>
      </c>
      <c r="AS1359" s="327"/>
      <c r="AT1359" s="327"/>
      <c r="AU1359" s="327"/>
      <c r="AV1359" s="327"/>
      <c r="AW1359" s="327"/>
      <c r="AX1359" s="327"/>
      <c r="AY1359" s="1219" t="s">
        <v>105</v>
      </c>
      <c r="AZ1359" s="1219" t="s">
        <v>105</v>
      </c>
    </row>
    <row r="1360" spans="1:52" ht="12.95" customHeight="1">
      <c r="A1360" s="1219" t="s">
        <v>350</v>
      </c>
      <c r="B1360" s="617"/>
      <c r="C1360" s="617"/>
      <c r="D1360" s="110">
        <v>210037030</v>
      </c>
      <c r="E1360" s="1216" t="s">
        <v>5702</v>
      </c>
      <c r="F1360" s="617"/>
      <c r="G1360" s="617"/>
      <c r="H1360" s="327" t="s">
        <v>457</v>
      </c>
      <c r="I1360" s="327" t="s">
        <v>439</v>
      </c>
      <c r="J1360" s="327" t="s">
        <v>458</v>
      </c>
      <c r="K1360" s="547" t="s">
        <v>150</v>
      </c>
      <c r="L1360" s="576" t="s">
        <v>105</v>
      </c>
      <c r="M1360" s="327" t="s">
        <v>121</v>
      </c>
      <c r="N1360" s="576" t="s">
        <v>83</v>
      </c>
      <c r="O1360" s="576" t="s">
        <v>107</v>
      </c>
      <c r="P1360" s="327" t="s">
        <v>108</v>
      </c>
      <c r="Q1360" s="576" t="s">
        <v>2156</v>
      </c>
      <c r="R1360" s="547" t="s">
        <v>110</v>
      </c>
      <c r="S1360" s="576" t="s">
        <v>107</v>
      </c>
      <c r="T1360" s="327" t="s">
        <v>122</v>
      </c>
      <c r="U1360" s="327" t="s">
        <v>112</v>
      </c>
      <c r="V1360" s="731">
        <v>60</v>
      </c>
      <c r="W1360" s="327" t="s">
        <v>113</v>
      </c>
      <c r="X1360" s="576"/>
      <c r="Y1360" s="576"/>
      <c r="Z1360" s="576"/>
      <c r="AA1360" s="547">
        <v>30</v>
      </c>
      <c r="AB1360" s="547">
        <v>60</v>
      </c>
      <c r="AC1360" s="547">
        <v>10</v>
      </c>
      <c r="AD1360" s="1220" t="s">
        <v>129</v>
      </c>
      <c r="AE1360" s="327" t="s">
        <v>115</v>
      </c>
      <c r="AF1360" s="598">
        <v>10</v>
      </c>
      <c r="AG1360" s="598">
        <v>380547.42</v>
      </c>
      <c r="AH1360" s="1051">
        <v>3805474.1999999997</v>
      </c>
      <c r="AI1360" s="1051">
        <f t="shared" si="73"/>
        <v>4262131.1040000003</v>
      </c>
      <c r="AJ1360" s="1052"/>
      <c r="AK1360" s="1053"/>
      <c r="AL1360" s="1053"/>
      <c r="AM1360" s="1219" t="s">
        <v>116</v>
      </c>
      <c r="AN1360" s="327"/>
      <c r="AO1360" s="327"/>
      <c r="AP1360" s="327"/>
      <c r="AQ1360" s="327"/>
      <c r="AR1360" s="327" t="s">
        <v>5703</v>
      </c>
      <c r="AS1360" s="327"/>
      <c r="AT1360" s="327"/>
      <c r="AU1360" s="327"/>
      <c r="AV1360" s="327"/>
      <c r="AW1360" s="327"/>
      <c r="AX1360" s="327"/>
      <c r="AY1360" s="1219" t="s">
        <v>105</v>
      </c>
      <c r="AZ1360" s="1219" t="s">
        <v>105</v>
      </c>
    </row>
    <row r="1361" spans="1:52" ht="12.95" customHeight="1">
      <c r="A1361" s="1219" t="s">
        <v>350</v>
      </c>
      <c r="B1361" s="617"/>
      <c r="C1361" s="617"/>
      <c r="D1361" s="110">
        <v>210037033</v>
      </c>
      <c r="E1361" s="1216" t="s">
        <v>5704</v>
      </c>
      <c r="F1361" s="617"/>
      <c r="G1361" s="617"/>
      <c r="H1361" s="327" t="s">
        <v>468</v>
      </c>
      <c r="I1361" s="327" t="s">
        <v>439</v>
      </c>
      <c r="J1361" s="327" t="s">
        <v>469</v>
      </c>
      <c r="K1361" s="547" t="s">
        <v>150</v>
      </c>
      <c r="L1361" s="576" t="s">
        <v>105</v>
      </c>
      <c r="M1361" s="327" t="s">
        <v>121</v>
      </c>
      <c r="N1361" s="576" t="s">
        <v>83</v>
      </c>
      <c r="O1361" s="576" t="s">
        <v>107</v>
      </c>
      <c r="P1361" s="327" t="s">
        <v>108</v>
      </c>
      <c r="Q1361" s="576" t="s">
        <v>2156</v>
      </c>
      <c r="R1361" s="547" t="s">
        <v>110</v>
      </c>
      <c r="S1361" s="576" t="s">
        <v>107</v>
      </c>
      <c r="T1361" s="327" t="s">
        <v>122</v>
      </c>
      <c r="U1361" s="327" t="s">
        <v>112</v>
      </c>
      <c r="V1361" s="731">
        <v>60</v>
      </c>
      <c r="W1361" s="327" t="s">
        <v>113</v>
      </c>
      <c r="X1361" s="576"/>
      <c r="Y1361" s="576"/>
      <c r="Z1361" s="576"/>
      <c r="AA1361" s="547">
        <v>30</v>
      </c>
      <c r="AB1361" s="547">
        <v>60</v>
      </c>
      <c r="AC1361" s="547">
        <v>10</v>
      </c>
      <c r="AD1361" s="1220" t="s">
        <v>129</v>
      </c>
      <c r="AE1361" s="327" t="s">
        <v>115</v>
      </c>
      <c r="AF1361" s="598">
        <v>16</v>
      </c>
      <c r="AG1361" s="598">
        <v>179503.5</v>
      </c>
      <c r="AH1361" s="1051">
        <v>2872056</v>
      </c>
      <c r="AI1361" s="1051">
        <f t="shared" ref="AI1361:AI1424" si="74">AH1361*1.12</f>
        <v>3216702.72</v>
      </c>
      <c r="AJ1361" s="1052"/>
      <c r="AK1361" s="1053"/>
      <c r="AL1361" s="1053"/>
      <c r="AM1361" s="1219" t="s">
        <v>116</v>
      </c>
      <c r="AN1361" s="327"/>
      <c r="AO1361" s="327"/>
      <c r="AP1361" s="327"/>
      <c r="AQ1361" s="327"/>
      <c r="AR1361" s="327" t="s">
        <v>5705</v>
      </c>
      <c r="AS1361" s="327"/>
      <c r="AT1361" s="327"/>
      <c r="AU1361" s="327"/>
      <c r="AV1361" s="327"/>
      <c r="AW1361" s="327"/>
      <c r="AX1361" s="327"/>
      <c r="AY1361" s="1219" t="s">
        <v>105</v>
      </c>
      <c r="AZ1361" s="1219" t="s">
        <v>105</v>
      </c>
    </row>
    <row r="1362" spans="1:52" ht="12.95" customHeight="1">
      <c r="A1362" s="1221" t="s">
        <v>980</v>
      </c>
      <c r="B1362" s="617"/>
      <c r="C1362" s="617"/>
      <c r="D1362" s="1206">
        <v>230002499</v>
      </c>
      <c r="E1362" s="1216" t="s">
        <v>5706</v>
      </c>
      <c r="F1362" s="617"/>
      <c r="G1362" s="617"/>
      <c r="H1362" s="1094" t="s">
        <v>2322</v>
      </c>
      <c r="I1362" s="1094" t="s">
        <v>2323</v>
      </c>
      <c r="J1362" s="1094" t="s">
        <v>2324</v>
      </c>
      <c r="K1362" s="1077" t="s">
        <v>104</v>
      </c>
      <c r="L1362" s="1110" t="s">
        <v>105</v>
      </c>
      <c r="M1362" s="1077" t="s">
        <v>121</v>
      </c>
      <c r="N1362" s="1110" t="s">
        <v>83</v>
      </c>
      <c r="O1362" s="1078" t="s">
        <v>107</v>
      </c>
      <c r="P1362" s="1094" t="s">
        <v>108</v>
      </c>
      <c r="Q1362" s="1078" t="s">
        <v>2156</v>
      </c>
      <c r="R1362" s="1077" t="s">
        <v>110</v>
      </c>
      <c r="S1362" s="1078" t="s">
        <v>107</v>
      </c>
      <c r="T1362" s="1094" t="s">
        <v>122</v>
      </c>
      <c r="U1362" s="1094" t="s">
        <v>112</v>
      </c>
      <c r="V1362" s="1078">
        <v>60</v>
      </c>
      <c r="W1362" s="1094" t="s">
        <v>113</v>
      </c>
      <c r="X1362" s="1078"/>
      <c r="Y1362" s="1078"/>
      <c r="Z1362" s="1078"/>
      <c r="AA1362" s="547">
        <v>30</v>
      </c>
      <c r="AB1362" s="547">
        <v>60</v>
      </c>
      <c r="AC1362" s="547">
        <v>10</v>
      </c>
      <c r="AD1362" s="1104" t="s">
        <v>179</v>
      </c>
      <c r="AE1362" s="1050" t="s">
        <v>115</v>
      </c>
      <c r="AF1362" s="1063">
        <v>2.97</v>
      </c>
      <c r="AG1362" s="1063">
        <v>2750000</v>
      </c>
      <c r="AH1362" s="1051">
        <v>8167500.0000000009</v>
      </c>
      <c r="AI1362" s="1051">
        <f t="shared" si="74"/>
        <v>9147600.0000000019</v>
      </c>
      <c r="AJ1362" s="1052"/>
      <c r="AK1362" s="1053"/>
      <c r="AL1362" s="1053"/>
      <c r="AM1362" s="1221" t="s">
        <v>116</v>
      </c>
      <c r="AN1362" s="1094"/>
      <c r="AO1362" s="1094"/>
      <c r="AP1362" s="1094"/>
      <c r="AQ1362" s="1094"/>
      <c r="AR1362" s="1094" t="s">
        <v>5707</v>
      </c>
      <c r="AS1362" s="1094"/>
      <c r="AT1362" s="1094"/>
      <c r="AU1362" s="1094"/>
      <c r="AV1362" s="1094"/>
      <c r="AW1362" s="1094"/>
      <c r="AX1362" s="1094"/>
      <c r="AY1362" s="1221" t="s">
        <v>105</v>
      </c>
      <c r="AZ1362" s="1221" t="s">
        <v>105</v>
      </c>
    </row>
    <row r="1363" spans="1:52" ht="12.95" customHeight="1">
      <c r="A1363" s="1221" t="s">
        <v>980</v>
      </c>
      <c r="B1363" s="617"/>
      <c r="C1363" s="617"/>
      <c r="D1363" s="1206">
        <v>230001070</v>
      </c>
      <c r="E1363" s="1216" t="s">
        <v>5708</v>
      </c>
      <c r="F1363" s="617"/>
      <c r="G1363" s="617"/>
      <c r="H1363" s="1094" t="s">
        <v>5709</v>
      </c>
      <c r="I1363" s="1094" t="s">
        <v>2323</v>
      </c>
      <c r="J1363" s="1094" t="s">
        <v>5710</v>
      </c>
      <c r="K1363" s="1077" t="s">
        <v>104</v>
      </c>
      <c r="L1363" s="1110" t="s">
        <v>105</v>
      </c>
      <c r="M1363" s="1077" t="s">
        <v>121</v>
      </c>
      <c r="N1363" s="76" t="s">
        <v>83</v>
      </c>
      <c r="O1363" s="1078" t="s">
        <v>107</v>
      </c>
      <c r="P1363" s="1094" t="s">
        <v>108</v>
      </c>
      <c r="Q1363" s="469" t="s">
        <v>2140</v>
      </c>
      <c r="R1363" s="1077" t="s">
        <v>110</v>
      </c>
      <c r="S1363" s="1078" t="s">
        <v>107</v>
      </c>
      <c r="T1363" s="1094" t="s">
        <v>122</v>
      </c>
      <c r="U1363" s="1094" t="s">
        <v>112</v>
      </c>
      <c r="V1363" s="1078">
        <v>60</v>
      </c>
      <c r="W1363" s="1094" t="s">
        <v>113</v>
      </c>
      <c r="X1363" s="1078"/>
      <c r="Y1363" s="1078"/>
      <c r="Z1363" s="1078"/>
      <c r="AA1363" s="595" t="s">
        <v>83</v>
      </c>
      <c r="AB1363" s="472">
        <v>60</v>
      </c>
      <c r="AC1363" s="472">
        <v>10</v>
      </c>
      <c r="AD1363" s="1104" t="s">
        <v>129</v>
      </c>
      <c r="AE1363" s="1050" t="s">
        <v>115</v>
      </c>
      <c r="AF1363" s="1063">
        <v>10</v>
      </c>
      <c r="AG1363" s="1063">
        <v>2400</v>
      </c>
      <c r="AH1363" s="1051">
        <v>24000</v>
      </c>
      <c r="AI1363" s="1051">
        <f t="shared" si="74"/>
        <v>26880.000000000004</v>
      </c>
      <c r="AJ1363" s="1052"/>
      <c r="AK1363" s="1053"/>
      <c r="AL1363" s="1053"/>
      <c r="AM1363" s="1221" t="s">
        <v>116</v>
      </c>
      <c r="AN1363" s="1094"/>
      <c r="AO1363" s="1094"/>
      <c r="AP1363" s="1094"/>
      <c r="AQ1363" s="1094"/>
      <c r="AR1363" s="1094" t="s">
        <v>5711</v>
      </c>
      <c r="AS1363" s="1094"/>
      <c r="AT1363" s="1094"/>
      <c r="AU1363" s="1094"/>
      <c r="AV1363" s="1094"/>
      <c r="AW1363" s="1094"/>
      <c r="AX1363" s="1094"/>
      <c r="AY1363" s="1221" t="s">
        <v>105</v>
      </c>
      <c r="AZ1363" s="1221" t="s">
        <v>105</v>
      </c>
    </row>
    <row r="1364" spans="1:52" ht="12.95" customHeight="1">
      <c r="A1364" s="1179" t="s">
        <v>350</v>
      </c>
      <c r="B1364" s="617"/>
      <c r="C1364" s="617"/>
      <c r="D1364" s="1206">
        <v>250007149</v>
      </c>
      <c r="E1364" s="1216" t="s">
        <v>5712</v>
      </c>
      <c r="F1364" s="617"/>
      <c r="G1364" s="617"/>
      <c r="H1364" s="1094" t="s">
        <v>5713</v>
      </c>
      <c r="I1364" s="1094" t="s">
        <v>148</v>
      </c>
      <c r="J1364" s="1094" t="s">
        <v>5714</v>
      </c>
      <c r="K1364" s="1077" t="s">
        <v>150</v>
      </c>
      <c r="L1364" s="1110" t="s">
        <v>105</v>
      </c>
      <c r="M1364" s="1077"/>
      <c r="N1364" s="76" t="s">
        <v>106</v>
      </c>
      <c r="O1364" s="1078" t="s">
        <v>107</v>
      </c>
      <c r="P1364" s="1094" t="s">
        <v>108</v>
      </c>
      <c r="Q1364" s="1078" t="s">
        <v>2156</v>
      </c>
      <c r="R1364" s="1077" t="s">
        <v>110</v>
      </c>
      <c r="S1364" s="1078" t="s">
        <v>107</v>
      </c>
      <c r="T1364" s="1094" t="s">
        <v>122</v>
      </c>
      <c r="U1364" s="1094" t="s">
        <v>112</v>
      </c>
      <c r="V1364" s="1078">
        <v>60</v>
      </c>
      <c r="W1364" s="1094" t="s">
        <v>113</v>
      </c>
      <c r="X1364" s="1207"/>
      <c r="Y1364" s="1207"/>
      <c r="Z1364" s="1207"/>
      <c r="AA1364" s="595">
        <v>0</v>
      </c>
      <c r="AB1364" s="472">
        <v>90</v>
      </c>
      <c r="AC1364" s="472">
        <v>10</v>
      </c>
      <c r="AD1364" s="1209" t="s">
        <v>123</v>
      </c>
      <c r="AE1364" s="1091" t="s">
        <v>115</v>
      </c>
      <c r="AF1364" s="1063">
        <v>36</v>
      </c>
      <c r="AG1364" s="1063">
        <v>17940</v>
      </c>
      <c r="AH1364" s="1051">
        <v>645840</v>
      </c>
      <c r="AI1364" s="1051">
        <f t="shared" si="74"/>
        <v>723340.80000000005</v>
      </c>
      <c r="AJ1364" s="1052"/>
      <c r="AK1364" s="1053"/>
      <c r="AL1364" s="1053"/>
      <c r="AM1364" s="1179" t="s">
        <v>116</v>
      </c>
      <c r="AN1364" s="1091"/>
      <c r="AO1364" s="1091"/>
      <c r="AP1364" s="1091"/>
      <c r="AQ1364" s="1091"/>
      <c r="AR1364" s="1091" t="s">
        <v>5715</v>
      </c>
      <c r="AS1364" s="1091"/>
      <c r="AT1364" s="1091"/>
      <c r="AU1364" s="1091"/>
      <c r="AV1364" s="1091"/>
      <c r="AW1364" s="1091"/>
      <c r="AX1364" s="1091"/>
      <c r="AY1364" s="1179" t="s">
        <v>105</v>
      </c>
      <c r="AZ1364" s="1179" t="s">
        <v>105</v>
      </c>
    </row>
    <row r="1365" spans="1:52" ht="12.95" customHeight="1">
      <c r="A1365" s="466" t="s">
        <v>2152</v>
      </c>
      <c r="B1365" s="617"/>
      <c r="C1365" s="617"/>
      <c r="D1365" s="1215">
        <v>210012767</v>
      </c>
      <c r="E1365" s="1216" t="s">
        <v>5716</v>
      </c>
      <c r="F1365" s="617"/>
      <c r="G1365" s="617"/>
      <c r="H1365" s="1050" t="s">
        <v>5717</v>
      </c>
      <c r="I1365" s="1050" t="s">
        <v>2355</v>
      </c>
      <c r="J1365" s="1050" t="s">
        <v>5718</v>
      </c>
      <c r="K1365" s="76" t="s">
        <v>104</v>
      </c>
      <c r="L1365" s="109" t="s">
        <v>4720</v>
      </c>
      <c r="M1365" s="143"/>
      <c r="N1365" s="76" t="s">
        <v>106</v>
      </c>
      <c r="O1365" s="1086" t="s">
        <v>107</v>
      </c>
      <c r="P1365" s="1050" t="s">
        <v>108</v>
      </c>
      <c r="Q1365" s="469" t="s">
        <v>2156</v>
      </c>
      <c r="R1365" s="1217" t="s">
        <v>110</v>
      </c>
      <c r="S1365" s="1086" t="s">
        <v>107</v>
      </c>
      <c r="T1365" s="1050" t="s">
        <v>122</v>
      </c>
      <c r="U1365" s="1050" t="s">
        <v>112</v>
      </c>
      <c r="V1365" s="1086">
        <v>60</v>
      </c>
      <c r="W1365" s="1050" t="s">
        <v>113</v>
      </c>
      <c r="X1365" s="1086"/>
      <c r="Y1365" s="1086"/>
      <c r="Z1365" s="1086"/>
      <c r="AA1365" s="595">
        <v>0</v>
      </c>
      <c r="AB1365" s="472">
        <v>90</v>
      </c>
      <c r="AC1365" s="472">
        <v>10</v>
      </c>
      <c r="AD1365" s="1218" t="s">
        <v>129</v>
      </c>
      <c r="AE1365" s="1050" t="s">
        <v>115</v>
      </c>
      <c r="AF1365" s="1057">
        <v>6</v>
      </c>
      <c r="AG1365" s="1057">
        <v>1904.85</v>
      </c>
      <c r="AH1365" s="1051">
        <v>11429.099999999999</v>
      </c>
      <c r="AI1365" s="1051">
        <f t="shared" si="74"/>
        <v>12800.591999999999</v>
      </c>
      <c r="AJ1365" s="1052"/>
      <c r="AK1365" s="1053"/>
      <c r="AL1365" s="1053"/>
      <c r="AM1365" s="1058" t="s">
        <v>116</v>
      </c>
      <c r="AN1365" s="1050"/>
      <c r="AO1365" s="1050"/>
      <c r="AP1365" s="1050"/>
      <c r="AQ1365" s="1050"/>
      <c r="AR1365" s="1082" t="s">
        <v>5719</v>
      </c>
      <c r="AS1365" s="1082"/>
      <c r="AT1365" s="47"/>
      <c r="AU1365" s="1082"/>
      <c r="AV1365" s="1082"/>
      <c r="AW1365" s="1082"/>
      <c r="AX1365" s="1082"/>
      <c r="AY1365" s="466" t="s">
        <v>4569</v>
      </c>
      <c r="AZ1365" s="1082"/>
    </row>
    <row r="1366" spans="1:52" ht="12.95" customHeight="1">
      <c r="A1366" s="466" t="s">
        <v>2152</v>
      </c>
      <c r="B1366" s="617"/>
      <c r="C1366" s="617"/>
      <c r="D1366" s="1215">
        <v>210001008</v>
      </c>
      <c r="E1366" s="1216" t="s">
        <v>5720</v>
      </c>
      <c r="F1366" s="617"/>
      <c r="G1366" s="617"/>
      <c r="H1366" s="1050" t="s">
        <v>5717</v>
      </c>
      <c r="I1366" s="1050" t="s">
        <v>2355</v>
      </c>
      <c r="J1366" s="1050" t="s">
        <v>5718</v>
      </c>
      <c r="K1366" s="76" t="s">
        <v>104</v>
      </c>
      <c r="L1366" s="109" t="s">
        <v>4720</v>
      </c>
      <c r="M1366" s="143"/>
      <c r="N1366" s="76" t="s">
        <v>106</v>
      </c>
      <c r="O1366" s="1086" t="s">
        <v>107</v>
      </c>
      <c r="P1366" s="1050" t="s">
        <v>108</v>
      </c>
      <c r="Q1366" s="469" t="s">
        <v>2156</v>
      </c>
      <c r="R1366" s="1217" t="s">
        <v>110</v>
      </c>
      <c r="S1366" s="1086" t="s">
        <v>107</v>
      </c>
      <c r="T1366" s="1050" t="s">
        <v>122</v>
      </c>
      <c r="U1366" s="1050" t="s">
        <v>112</v>
      </c>
      <c r="V1366" s="1086">
        <v>60</v>
      </c>
      <c r="W1366" s="1050" t="s">
        <v>113</v>
      </c>
      <c r="X1366" s="1086"/>
      <c r="Y1366" s="1086"/>
      <c r="Z1366" s="1086"/>
      <c r="AA1366" s="595">
        <v>0</v>
      </c>
      <c r="AB1366" s="472">
        <v>90</v>
      </c>
      <c r="AC1366" s="472">
        <v>10</v>
      </c>
      <c r="AD1366" s="1218" t="s">
        <v>129</v>
      </c>
      <c r="AE1366" s="1050" t="s">
        <v>115</v>
      </c>
      <c r="AF1366" s="1057">
        <v>4</v>
      </c>
      <c r="AG1366" s="1057">
        <v>3381.12</v>
      </c>
      <c r="AH1366" s="1051">
        <v>13524.48</v>
      </c>
      <c r="AI1366" s="1051">
        <f t="shared" si="74"/>
        <v>15147.417600000001</v>
      </c>
      <c r="AJ1366" s="1052"/>
      <c r="AK1366" s="1053"/>
      <c r="AL1366" s="1053"/>
      <c r="AM1366" s="1058" t="s">
        <v>116</v>
      </c>
      <c r="AN1366" s="1050"/>
      <c r="AO1366" s="1050"/>
      <c r="AP1366" s="1050"/>
      <c r="AQ1366" s="1050"/>
      <c r="AR1366" s="1082" t="s">
        <v>5721</v>
      </c>
      <c r="AS1366" s="1082"/>
      <c r="AT1366" s="47"/>
      <c r="AU1366" s="1082"/>
      <c r="AV1366" s="1082"/>
      <c r="AW1366" s="1082"/>
      <c r="AX1366" s="1082"/>
      <c r="AY1366" s="466" t="s">
        <v>4569</v>
      </c>
      <c r="AZ1366" s="1082"/>
    </row>
    <row r="1367" spans="1:52" ht="12.95" customHeight="1">
      <c r="A1367" s="466" t="s">
        <v>2152</v>
      </c>
      <c r="B1367" s="617"/>
      <c r="C1367" s="617"/>
      <c r="D1367" s="1215">
        <v>210001010</v>
      </c>
      <c r="E1367" s="1216" t="s">
        <v>5722</v>
      </c>
      <c r="F1367" s="617"/>
      <c r="G1367" s="617"/>
      <c r="H1367" s="1050" t="s">
        <v>5717</v>
      </c>
      <c r="I1367" s="1050" t="s">
        <v>2355</v>
      </c>
      <c r="J1367" s="1050" t="s">
        <v>5718</v>
      </c>
      <c r="K1367" s="76" t="s">
        <v>104</v>
      </c>
      <c r="L1367" s="109" t="s">
        <v>4720</v>
      </c>
      <c r="M1367" s="143"/>
      <c r="N1367" s="76" t="s">
        <v>106</v>
      </c>
      <c r="O1367" s="1086" t="s">
        <v>107</v>
      </c>
      <c r="P1367" s="1050" t="s">
        <v>108</v>
      </c>
      <c r="Q1367" s="469" t="s">
        <v>2156</v>
      </c>
      <c r="R1367" s="1217" t="s">
        <v>110</v>
      </c>
      <c r="S1367" s="1086" t="s">
        <v>107</v>
      </c>
      <c r="T1367" s="1050" t="s">
        <v>122</v>
      </c>
      <c r="U1367" s="1050" t="s">
        <v>112</v>
      </c>
      <c r="V1367" s="1086">
        <v>60</v>
      </c>
      <c r="W1367" s="1050" t="s">
        <v>113</v>
      </c>
      <c r="X1367" s="1086"/>
      <c r="Y1367" s="1086"/>
      <c r="Z1367" s="1086"/>
      <c r="AA1367" s="595">
        <v>0</v>
      </c>
      <c r="AB1367" s="472">
        <v>90</v>
      </c>
      <c r="AC1367" s="472">
        <v>10</v>
      </c>
      <c r="AD1367" s="1218" t="s">
        <v>129</v>
      </c>
      <c r="AE1367" s="1050" t="s">
        <v>115</v>
      </c>
      <c r="AF1367" s="1057">
        <v>9</v>
      </c>
      <c r="AG1367" s="1057">
        <v>2747.22</v>
      </c>
      <c r="AH1367" s="1051">
        <v>24724.98</v>
      </c>
      <c r="AI1367" s="1051">
        <f t="shared" si="74"/>
        <v>27691.977600000002</v>
      </c>
      <c r="AJ1367" s="1052"/>
      <c r="AK1367" s="1053"/>
      <c r="AL1367" s="1053"/>
      <c r="AM1367" s="1058" t="s">
        <v>116</v>
      </c>
      <c r="AN1367" s="1050"/>
      <c r="AO1367" s="1050"/>
      <c r="AP1367" s="1050"/>
      <c r="AQ1367" s="1050"/>
      <c r="AR1367" s="1082" t="s">
        <v>5723</v>
      </c>
      <c r="AS1367" s="1082"/>
      <c r="AT1367" s="47"/>
      <c r="AU1367" s="1082"/>
      <c r="AV1367" s="1082"/>
      <c r="AW1367" s="1082"/>
      <c r="AX1367" s="1082"/>
      <c r="AY1367" s="466" t="s">
        <v>4569</v>
      </c>
      <c r="AZ1367" s="1082"/>
    </row>
    <row r="1368" spans="1:52" ht="12.95" customHeight="1">
      <c r="A1368" s="466" t="s">
        <v>2152</v>
      </c>
      <c r="B1368" s="617"/>
      <c r="C1368" s="617"/>
      <c r="D1368" s="1215">
        <v>270006345</v>
      </c>
      <c r="E1368" s="1216" t="s">
        <v>5724</v>
      </c>
      <c r="F1368" s="617"/>
      <c r="G1368" s="617"/>
      <c r="H1368" s="1050" t="s">
        <v>5725</v>
      </c>
      <c r="I1368" s="1050" t="s">
        <v>2355</v>
      </c>
      <c r="J1368" s="1050" t="s">
        <v>5726</v>
      </c>
      <c r="K1368" s="76" t="s">
        <v>104</v>
      </c>
      <c r="L1368" s="109" t="s">
        <v>4720</v>
      </c>
      <c r="M1368" s="143"/>
      <c r="N1368" s="76" t="s">
        <v>106</v>
      </c>
      <c r="O1368" s="1086" t="s">
        <v>107</v>
      </c>
      <c r="P1368" s="1050" t="s">
        <v>108</v>
      </c>
      <c r="Q1368" s="469" t="s">
        <v>2156</v>
      </c>
      <c r="R1368" s="1217" t="s">
        <v>110</v>
      </c>
      <c r="S1368" s="1086" t="s">
        <v>107</v>
      </c>
      <c r="T1368" s="1050" t="s">
        <v>122</v>
      </c>
      <c r="U1368" s="1050" t="s">
        <v>112</v>
      </c>
      <c r="V1368" s="1086">
        <v>60</v>
      </c>
      <c r="W1368" s="1050" t="s">
        <v>113</v>
      </c>
      <c r="X1368" s="1086"/>
      <c r="Y1368" s="1086"/>
      <c r="Z1368" s="1086"/>
      <c r="AA1368" s="595">
        <v>0</v>
      </c>
      <c r="AB1368" s="472">
        <v>90</v>
      </c>
      <c r="AC1368" s="472">
        <v>10</v>
      </c>
      <c r="AD1368" s="1218" t="s">
        <v>129</v>
      </c>
      <c r="AE1368" s="1050" t="s">
        <v>115</v>
      </c>
      <c r="AF1368" s="1057">
        <v>6</v>
      </c>
      <c r="AG1368" s="1057">
        <v>1405.5</v>
      </c>
      <c r="AH1368" s="1051">
        <v>8433</v>
      </c>
      <c r="AI1368" s="1051">
        <f t="shared" si="74"/>
        <v>9444.9600000000009</v>
      </c>
      <c r="AJ1368" s="1052"/>
      <c r="AK1368" s="1053"/>
      <c r="AL1368" s="1053"/>
      <c r="AM1368" s="1058" t="s">
        <v>116</v>
      </c>
      <c r="AN1368" s="1050"/>
      <c r="AO1368" s="1050"/>
      <c r="AP1368" s="1050"/>
      <c r="AQ1368" s="1050"/>
      <c r="AR1368" s="1082" t="s">
        <v>5727</v>
      </c>
      <c r="AS1368" s="1082"/>
      <c r="AT1368" s="47"/>
      <c r="AU1368" s="1082"/>
      <c r="AV1368" s="1082"/>
      <c r="AW1368" s="1082"/>
      <c r="AX1368" s="1082"/>
      <c r="AY1368" s="466" t="s">
        <v>4569</v>
      </c>
      <c r="AZ1368" s="1082"/>
    </row>
    <row r="1369" spans="1:52" ht="12.95" customHeight="1">
      <c r="A1369" s="466" t="s">
        <v>2152</v>
      </c>
      <c r="B1369" s="617"/>
      <c r="C1369" s="617"/>
      <c r="D1369" s="1215">
        <v>210023393</v>
      </c>
      <c r="E1369" s="1216" t="s">
        <v>5728</v>
      </c>
      <c r="F1369" s="617"/>
      <c r="G1369" s="617"/>
      <c r="H1369" s="1050" t="s">
        <v>5729</v>
      </c>
      <c r="I1369" s="1050" t="s">
        <v>2355</v>
      </c>
      <c r="J1369" s="1050" t="s">
        <v>5730</v>
      </c>
      <c r="K1369" s="76" t="s">
        <v>104</v>
      </c>
      <c r="L1369" s="109" t="s">
        <v>4720</v>
      </c>
      <c r="M1369" s="143"/>
      <c r="N1369" s="76" t="s">
        <v>106</v>
      </c>
      <c r="O1369" s="1086" t="s">
        <v>107</v>
      </c>
      <c r="P1369" s="1050" t="s">
        <v>108</v>
      </c>
      <c r="Q1369" s="469" t="s">
        <v>2156</v>
      </c>
      <c r="R1369" s="1217" t="s">
        <v>110</v>
      </c>
      <c r="S1369" s="1086" t="s">
        <v>107</v>
      </c>
      <c r="T1369" s="1050" t="s">
        <v>122</v>
      </c>
      <c r="U1369" s="1050" t="s">
        <v>112</v>
      </c>
      <c r="V1369" s="1086">
        <v>60</v>
      </c>
      <c r="W1369" s="1050" t="s">
        <v>113</v>
      </c>
      <c r="X1369" s="1086"/>
      <c r="Y1369" s="1086"/>
      <c r="Z1369" s="1086"/>
      <c r="AA1369" s="595">
        <v>0</v>
      </c>
      <c r="AB1369" s="472">
        <v>90</v>
      </c>
      <c r="AC1369" s="472">
        <v>10</v>
      </c>
      <c r="AD1369" s="1218" t="s">
        <v>129</v>
      </c>
      <c r="AE1369" s="1050" t="s">
        <v>115</v>
      </c>
      <c r="AF1369" s="1057">
        <v>6</v>
      </c>
      <c r="AG1369" s="1057">
        <v>1088.6300000000001</v>
      </c>
      <c r="AH1369" s="1051">
        <v>6531.7800000000007</v>
      </c>
      <c r="AI1369" s="1051">
        <f t="shared" si="74"/>
        <v>7315.5936000000011</v>
      </c>
      <c r="AJ1369" s="1052"/>
      <c r="AK1369" s="1053"/>
      <c r="AL1369" s="1053"/>
      <c r="AM1369" s="1058" t="s">
        <v>116</v>
      </c>
      <c r="AN1369" s="1050"/>
      <c r="AO1369" s="1050"/>
      <c r="AP1369" s="1050"/>
      <c r="AQ1369" s="1050"/>
      <c r="AR1369" s="1082" t="s">
        <v>5731</v>
      </c>
      <c r="AS1369" s="1082"/>
      <c r="AT1369" s="47"/>
      <c r="AU1369" s="1082"/>
      <c r="AV1369" s="1082"/>
      <c r="AW1369" s="1082"/>
      <c r="AX1369" s="1082"/>
      <c r="AY1369" s="466" t="s">
        <v>4569</v>
      </c>
      <c r="AZ1369" s="1082"/>
    </row>
    <row r="1370" spans="1:52" ht="12.95" customHeight="1">
      <c r="A1370" s="466" t="s">
        <v>2152</v>
      </c>
      <c r="B1370" s="617"/>
      <c r="C1370" s="617"/>
      <c r="D1370" s="1215">
        <v>210023397</v>
      </c>
      <c r="E1370" s="1216" t="s">
        <v>5732</v>
      </c>
      <c r="F1370" s="617"/>
      <c r="G1370" s="617"/>
      <c r="H1370" s="1050" t="s">
        <v>5729</v>
      </c>
      <c r="I1370" s="1050" t="s">
        <v>2355</v>
      </c>
      <c r="J1370" s="1050" t="s">
        <v>5730</v>
      </c>
      <c r="K1370" s="76" t="s">
        <v>104</v>
      </c>
      <c r="L1370" s="109" t="s">
        <v>4720</v>
      </c>
      <c r="M1370" s="143"/>
      <c r="N1370" s="76" t="s">
        <v>106</v>
      </c>
      <c r="O1370" s="1086" t="s">
        <v>107</v>
      </c>
      <c r="P1370" s="1050" t="s">
        <v>108</v>
      </c>
      <c r="Q1370" s="469" t="s">
        <v>2156</v>
      </c>
      <c r="R1370" s="1217" t="s">
        <v>110</v>
      </c>
      <c r="S1370" s="1086" t="s">
        <v>107</v>
      </c>
      <c r="T1370" s="1050" t="s">
        <v>122</v>
      </c>
      <c r="U1370" s="1050" t="s">
        <v>112</v>
      </c>
      <c r="V1370" s="1086">
        <v>60</v>
      </c>
      <c r="W1370" s="1050" t="s">
        <v>113</v>
      </c>
      <c r="X1370" s="1086"/>
      <c r="Y1370" s="1086"/>
      <c r="Z1370" s="1086"/>
      <c r="AA1370" s="595">
        <v>0</v>
      </c>
      <c r="AB1370" s="472">
        <v>90</v>
      </c>
      <c r="AC1370" s="472">
        <v>10</v>
      </c>
      <c r="AD1370" s="1218" t="s">
        <v>129</v>
      </c>
      <c r="AE1370" s="1050" t="s">
        <v>115</v>
      </c>
      <c r="AF1370" s="1057">
        <v>10</v>
      </c>
      <c r="AG1370" s="1057">
        <v>1472.84</v>
      </c>
      <c r="AH1370" s="1051">
        <v>14728.4</v>
      </c>
      <c r="AI1370" s="1051">
        <f t="shared" si="74"/>
        <v>16495.808000000001</v>
      </c>
      <c r="AJ1370" s="1052"/>
      <c r="AK1370" s="1053"/>
      <c r="AL1370" s="1053"/>
      <c r="AM1370" s="1058" t="s">
        <v>116</v>
      </c>
      <c r="AN1370" s="1050"/>
      <c r="AO1370" s="1050"/>
      <c r="AP1370" s="1050"/>
      <c r="AQ1370" s="1050"/>
      <c r="AR1370" s="1082" t="s">
        <v>5733</v>
      </c>
      <c r="AS1370" s="1082"/>
      <c r="AT1370" s="47"/>
      <c r="AU1370" s="1082"/>
      <c r="AV1370" s="1082"/>
      <c r="AW1370" s="1082"/>
      <c r="AX1370" s="1082"/>
      <c r="AY1370" s="466" t="s">
        <v>4569</v>
      </c>
      <c r="AZ1370" s="1082"/>
    </row>
    <row r="1371" spans="1:52" ht="12.95" customHeight="1">
      <c r="A1371" s="466" t="s">
        <v>2152</v>
      </c>
      <c r="B1371" s="617"/>
      <c r="C1371" s="617"/>
      <c r="D1371" s="1215">
        <v>210023398</v>
      </c>
      <c r="E1371" s="1216" t="s">
        <v>5734</v>
      </c>
      <c r="F1371" s="617"/>
      <c r="G1371" s="617"/>
      <c r="H1371" s="1050" t="s">
        <v>5729</v>
      </c>
      <c r="I1371" s="1050" t="s">
        <v>2355</v>
      </c>
      <c r="J1371" s="1050" t="s">
        <v>5730</v>
      </c>
      <c r="K1371" s="76" t="s">
        <v>104</v>
      </c>
      <c r="L1371" s="109" t="s">
        <v>4720</v>
      </c>
      <c r="M1371" s="143"/>
      <c r="N1371" s="76" t="s">
        <v>106</v>
      </c>
      <c r="O1371" s="1086" t="s">
        <v>107</v>
      </c>
      <c r="P1371" s="1050" t="s">
        <v>108</v>
      </c>
      <c r="Q1371" s="469" t="s">
        <v>2156</v>
      </c>
      <c r="R1371" s="1217" t="s">
        <v>110</v>
      </c>
      <c r="S1371" s="1086" t="s">
        <v>107</v>
      </c>
      <c r="T1371" s="1050" t="s">
        <v>122</v>
      </c>
      <c r="U1371" s="1050" t="s">
        <v>112</v>
      </c>
      <c r="V1371" s="1086">
        <v>60</v>
      </c>
      <c r="W1371" s="1050" t="s">
        <v>113</v>
      </c>
      <c r="X1371" s="1086"/>
      <c r="Y1371" s="1086"/>
      <c r="Z1371" s="1086"/>
      <c r="AA1371" s="595">
        <v>0</v>
      </c>
      <c r="AB1371" s="472">
        <v>90</v>
      </c>
      <c r="AC1371" s="472">
        <v>10</v>
      </c>
      <c r="AD1371" s="1218" t="s">
        <v>129</v>
      </c>
      <c r="AE1371" s="1050" t="s">
        <v>115</v>
      </c>
      <c r="AF1371" s="1057">
        <v>6</v>
      </c>
      <c r="AG1371" s="1057">
        <v>1942.38</v>
      </c>
      <c r="AH1371" s="1051">
        <v>11654.28</v>
      </c>
      <c r="AI1371" s="1051">
        <f t="shared" si="74"/>
        <v>13052.793600000003</v>
      </c>
      <c r="AJ1371" s="1052"/>
      <c r="AK1371" s="1053"/>
      <c r="AL1371" s="1053"/>
      <c r="AM1371" s="1058" t="s">
        <v>116</v>
      </c>
      <c r="AN1371" s="1050"/>
      <c r="AO1371" s="1050"/>
      <c r="AP1371" s="1050"/>
      <c r="AQ1371" s="1050"/>
      <c r="AR1371" s="1082" t="s">
        <v>5735</v>
      </c>
      <c r="AS1371" s="1082"/>
      <c r="AT1371" s="47"/>
      <c r="AU1371" s="1082"/>
      <c r="AV1371" s="1082"/>
      <c r="AW1371" s="1082"/>
      <c r="AX1371" s="1082"/>
      <c r="AY1371" s="466" t="s">
        <v>4569</v>
      </c>
      <c r="AZ1371" s="1082"/>
    </row>
    <row r="1372" spans="1:52" ht="12.95" customHeight="1">
      <c r="A1372" s="466" t="s">
        <v>2152</v>
      </c>
      <c r="B1372" s="617"/>
      <c r="C1372" s="617"/>
      <c r="D1372" s="1215">
        <v>210023400</v>
      </c>
      <c r="E1372" s="1216" t="s">
        <v>5736</v>
      </c>
      <c r="F1372" s="617"/>
      <c r="G1372" s="617"/>
      <c r="H1372" s="1050" t="s">
        <v>5729</v>
      </c>
      <c r="I1372" s="1050" t="s">
        <v>2355</v>
      </c>
      <c r="J1372" s="1050" t="s">
        <v>5730</v>
      </c>
      <c r="K1372" s="76" t="s">
        <v>104</v>
      </c>
      <c r="L1372" s="109" t="s">
        <v>4720</v>
      </c>
      <c r="M1372" s="143"/>
      <c r="N1372" s="76" t="s">
        <v>106</v>
      </c>
      <c r="O1372" s="1086" t="s">
        <v>107</v>
      </c>
      <c r="P1372" s="1050" t="s">
        <v>108</v>
      </c>
      <c r="Q1372" s="469" t="s">
        <v>2156</v>
      </c>
      <c r="R1372" s="1217" t="s">
        <v>110</v>
      </c>
      <c r="S1372" s="1086" t="s">
        <v>107</v>
      </c>
      <c r="T1372" s="1050" t="s">
        <v>122</v>
      </c>
      <c r="U1372" s="1050" t="s">
        <v>112</v>
      </c>
      <c r="V1372" s="1086">
        <v>60</v>
      </c>
      <c r="W1372" s="1050" t="s">
        <v>113</v>
      </c>
      <c r="X1372" s="1086"/>
      <c r="Y1372" s="1086"/>
      <c r="Z1372" s="1086"/>
      <c r="AA1372" s="595">
        <v>0</v>
      </c>
      <c r="AB1372" s="472">
        <v>90</v>
      </c>
      <c r="AC1372" s="472">
        <v>10</v>
      </c>
      <c r="AD1372" s="1218" t="s">
        <v>129</v>
      </c>
      <c r="AE1372" s="1050" t="s">
        <v>115</v>
      </c>
      <c r="AF1372" s="1057">
        <v>4</v>
      </c>
      <c r="AG1372" s="1057">
        <v>2448.91</v>
      </c>
      <c r="AH1372" s="1051">
        <v>9795.64</v>
      </c>
      <c r="AI1372" s="1051">
        <f t="shared" si="74"/>
        <v>10971.1168</v>
      </c>
      <c r="AJ1372" s="1052"/>
      <c r="AK1372" s="1053"/>
      <c r="AL1372" s="1053"/>
      <c r="AM1372" s="1058" t="s">
        <v>116</v>
      </c>
      <c r="AN1372" s="1050"/>
      <c r="AO1372" s="1050"/>
      <c r="AP1372" s="1050"/>
      <c r="AQ1372" s="1050"/>
      <c r="AR1372" s="1082" t="s">
        <v>5737</v>
      </c>
      <c r="AS1372" s="1082"/>
      <c r="AT1372" s="47"/>
      <c r="AU1372" s="1082"/>
      <c r="AV1372" s="1082"/>
      <c r="AW1372" s="1082"/>
      <c r="AX1372" s="1082"/>
      <c r="AY1372" s="466" t="s">
        <v>4569</v>
      </c>
      <c r="AZ1372" s="1082"/>
    </row>
    <row r="1373" spans="1:52" ht="12.95" customHeight="1">
      <c r="A1373" s="466" t="s">
        <v>2152</v>
      </c>
      <c r="B1373" s="617"/>
      <c r="C1373" s="617"/>
      <c r="D1373" s="1215">
        <v>210001004</v>
      </c>
      <c r="E1373" s="1216" t="s">
        <v>5738</v>
      </c>
      <c r="F1373" s="617"/>
      <c r="G1373" s="617"/>
      <c r="H1373" s="1050" t="s">
        <v>5739</v>
      </c>
      <c r="I1373" s="1050" t="s">
        <v>2355</v>
      </c>
      <c r="J1373" s="1050" t="s">
        <v>5740</v>
      </c>
      <c r="K1373" s="76" t="s">
        <v>104</v>
      </c>
      <c r="L1373" s="109" t="s">
        <v>4720</v>
      </c>
      <c r="M1373" s="143"/>
      <c r="N1373" s="76" t="s">
        <v>106</v>
      </c>
      <c r="O1373" s="1086" t="s">
        <v>107</v>
      </c>
      <c r="P1373" s="1050" t="s">
        <v>108</v>
      </c>
      <c r="Q1373" s="469" t="s">
        <v>2156</v>
      </c>
      <c r="R1373" s="1217" t="s">
        <v>110</v>
      </c>
      <c r="S1373" s="1086" t="s">
        <v>107</v>
      </c>
      <c r="T1373" s="1050" t="s">
        <v>122</v>
      </c>
      <c r="U1373" s="1050" t="s">
        <v>112</v>
      </c>
      <c r="V1373" s="1086">
        <v>60</v>
      </c>
      <c r="W1373" s="1050" t="s">
        <v>113</v>
      </c>
      <c r="X1373" s="1086"/>
      <c r="Y1373" s="1086"/>
      <c r="Z1373" s="1086"/>
      <c r="AA1373" s="595">
        <v>0</v>
      </c>
      <c r="AB1373" s="472">
        <v>90</v>
      </c>
      <c r="AC1373" s="472">
        <v>10</v>
      </c>
      <c r="AD1373" s="1218" t="s">
        <v>129</v>
      </c>
      <c r="AE1373" s="1050" t="s">
        <v>115</v>
      </c>
      <c r="AF1373" s="1057">
        <v>15</v>
      </c>
      <c r="AG1373" s="1057">
        <v>1488</v>
      </c>
      <c r="AH1373" s="1051">
        <v>22320</v>
      </c>
      <c r="AI1373" s="1051">
        <f t="shared" si="74"/>
        <v>24998.400000000001</v>
      </c>
      <c r="AJ1373" s="1052"/>
      <c r="AK1373" s="1053"/>
      <c r="AL1373" s="1053"/>
      <c r="AM1373" s="1058" t="s">
        <v>116</v>
      </c>
      <c r="AN1373" s="1050"/>
      <c r="AO1373" s="1050"/>
      <c r="AP1373" s="1050"/>
      <c r="AQ1373" s="1050"/>
      <c r="AR1373" s="1082" t="s">
        <v>5741</v>
      </c>
      <c r="AS1373" s="1082"/>
      <c r="AT1373" s="47"/>
      <c r="AU1373" s="1082"/>
      <c r="AV1373" s="1082"/>
      <c r="AW1373" s="1082"/>
      <c r="AX1373" s="1082"/>
      <c r="AY1373" s="466" t="s">
        <v>4569</v>
      </c>
      <c r="AZ1373" s="1082"/>
    </row>
    <row r="1374" spans="1:52" ht="12.95" customHeight="1">
      <c r="A1374" s="466" t="s">
        <v>2152</v>
      </c>
      <c r="B1374" s="617"/>
      <c r="C1374" s="617"/>
      <c r="D1374" s="1215">
        <v>210019580</v>
      </c>
      <c r="E1374" s="1216" t="s">
        <v>5742</v>
      </c>
      <c r="F1374" s="617"/>
      <c r="G1374" s="617"/>
      <c r="H1374" s="1050" t="s">
        <v>5739</v>
      </c>
      <c r="I1374" s="1050" t="s">
        <v>2355</v>
      </c>
      <c r="J1374" s="1050" t="s">
        <v>5740</v>
      </c>
      <c r="K1374" s="76" t="s">
        <v>104</v>
      </c>
      <c r="L1374" s="109" t="s">
        <v>4720</v>
      </c>
      <c r="M1374" s="143"/>
      <c r="N1374" s="76" t="s">
        <v>106</v>
      </c>
      <c r="O1374" s="1086" t="s">
        <v>107</v>
      </c>
      <c r="P1374" s="1050" t="s">
        <v>108</v>
      </c>
      <c r="Q1374" s="469" t="s">
        <v>2156</v>
      </c>
      <c r="R1374" s="1217" t="s">
        <v>110</v>
      </c>
      <c r="S1374" s="1086" t="s">
        <v>107</v>
      </c>
      <c r="T1374" s="1050" t="s">
        <v>122</v>
      </c>
      <c r="U1374" s="1050" t="s">
        <v>112</v>
      </c>
      <c r="V1374" s="1086">
        <v>60</v>
      </c>
      <c r="W1374" s="1050" t="s">
        <v>113</v>
      </c>
      <c r="X1374" s="1086"/>
      <c r="Y1374" s="1086"/>
      <c r="Z1374" s="1086"/>
      <c r="AA1374" s="595">
        <v>0</v>
      </c>
      <c r="AB1374" s="472">
        <v>90</v>
      </c>
      <c r="AC1374" s="472">
        <v>10</v>
      </c>
      <c r="AD1374" s="1218" t="s">
        <v>129</v>
      </c>
      <c r="AE1374" s="1050" t="s">
        <v>115</v>
      </c>
      <c r="AF1374" s="1057">
        <v>6</v>
      </c>
      <c r="AG1374" s="1057">
        <v>1520.97</v>
      </c>
      <c r="AH1374" s="1051">
        <v>9125.82</v>
      </c>
      <c r="AI1374" s="1051">
        <f t="shared" si="74"/>
        <v>10220.9184</v>
      </c>
      <c r="AJ1374" s="1052"/>
      <c r="AK1374" s="1053"/>
      <c r="AL1374" s="1053"/>
      <c r="AM1374" s="1058" t="s">
        <v>116</v>
      </c>
      <c r="AN1374" s="1050"/>
      <c r="AO1374" s="1050"/>
      <c r="AP1374" s="1050"/>
      <c r="AQ1374" s="1050"/>
      <c r="AR1374" s="1082" t="s">
        <v>5743</v>
      </c>
      <c r="AS1374" s="1082"/>
      <c r="AT1374" s="47"/>
      <c r="AU1374" s="1082"/>
      <c r="AV1374" s="1082"/>
      <c r="AW1374" s="1082"/>
      <c r="AX1374" s="1082"/>
      <c r="AY1374" s="466" t="s">
        <v>4569</v>
      </c>
      <c r="AZ1374" s="1082"/>
    </row>
    <row r="1375" spans="1:52" ht="12.95" customHeight="1">
      <c r="A1375" s="466" t="s">
        <v>2152</v>
      </c>
      <c r="B1375" s="617"/>
      <c r="C1375" s="617"/>
      <c r="D1375" s="1215">
        <v>210012762</v>
      </c>
      <c r="E1375" s="1216" t="s">
        <v>5744</v>
      </c>
      <c r="F1375" s="617"/>
      <c r="G1375" s="617"/>
      <c r="H1375" s="1050" t="s">
        <v>5739</v>
      </c>
      <c r="I1375" s="1050" t="s">
        <v>2355</v>
      </c>
      <c r="J1375" s="1050" t="s">
        <v>5740</v>
      </c>
      <c r="K1375" s="76" t="s">
        <v>104</v>
      </c>
      <c r="L1375" s="109" t="s">
        <v>4720</v>
      </c>
      <c r="M1375" s="143"/>
      <c r="N1375" s="76" t="s">
        <v>106</v>
      </c>
      <c r="O1375" s="1086" t="s">
        <v>107</v>
      </c>
      <c r="P1375" s="1050" t="s">
        <v>108</v>
      </c>
      <c r="Q1375" s="469" t="s">
        <v>2156</v>
      </c>
      <c r="R1375" s="1217" t="s">
        <v>110</v>
      </c>
      <c r="S1375" s="1086" t="s">
        <v>107</v>
      </c>
      <c r="T1375" s="1050" t="s">
        <v>122</v>
      </c>
      <c r="U1375" s="1050" t="s">
        <v>112</v>
      </c>
      <c r="V1375" s="1086">
        <v>60</v>
      </c>
      <c r="W1375" s="1050" t="s">
        <v>113</v>
      </c>
      <c r="X1375" s="1086"/>
      <c r="Y1375" s="1086"/>
      <c r="Z1375" s="1086"/>
      <c r="AA1375" s="595">
        <v>0</v>
      </c>
      <c r="AB1375" s="472">
        <v>90</v>
      </c>
      <c r="AC1375" s="472">
        <v>10</v>
      </c>
      <c r="AD1375" s="1218" t="s">
        <v>129</v>
      </c>
      <c r="AE1375" s="1050" t="s">
        <v>115</v>
      </c>
      <c r="AF1375" s="1057">
        <v>3</v>
      </c>
      <c r="AG1375" s="1057">
        <v>7138.5</v>
      </c>
      <c r="AH1375" s="1051">
        <v>21415.5</v>
      </c>
      <c r="AI1375" s="1051">
        <f t="shared" si="74"/>
        <v>23985.360000000001</v>
      </c>
      <c r="AJ1375" s="1052"/>
      <c r="AK1375" s="1053"/>
      <c r="AL1375" s="1053"/>
      <c r="AM1375" s="1058" t="s">
        <v>116</v>
      </c>
      <c r="AN1375" s="1050"/>
      <c r="AO1375" s="1050"/>
      <c r="AP1375" s="1050"/>
      <c r="AQ1375" s="1050"/>
      <c r="AR1375" s="1082" t="s">
        <v>5745</v>
      </c>
      <c r="AS1375" s="1082"/>
      <c r="AT1375" s="47"/>
      <c r="AU1375" s="1082"/>
      <c r="AV1375" s="1082"/>
      <c r="AW1375" s="1082"/>
      <c r="AX1375" s="1082"/>
      <c r="AY1375" s="466" t="s">
        <v>4569</v>
      </c>
      <c r="AZ1375" s="1082"/>
    </row>
    <row r="1376" spans="1:52" ht="12.95" customHeight="1">
      <c r="A1376" s="466" t="s">
        <v>2152</v>
      </c>
      <c r="B1376" s="617"/>
      <c r="C1376" s="617"/>
      <c r="D1376" s="1215">
        <v>210023386</v>
      </c>
      <c r="E1376" s="1216" t="s">
        <v>5746</v>
      </c>
      <c r="F1376" s="617"/>
      <c r="G1376" s="617"/>
      <c r="H1376" s="1050" t="s">
        <v>5739</v>
      </c>
      <c r="I1376" s="1050" t="s">
        <v>2355</v>
      </c>
      <c r="J1376" s="1050" t="s">
        <v>5740</v>
      </c>
      <c r="K1376" s="76" t="s">
        <v>104</v>
      </c>
      <c r="L1376" s="109" t="s">
        <v>4720</v>
      </c>
      <c r="M1376" s="143"/>
      <c r="N1376" s="76" t="s">
        <v>106</v>
      </c>
      <c r="O1376" s="1086" t="s">
        <v>107</v>
      </c>
      <c r="P1376" s="1050" t="s">
        <v>108</v>
      </c>
      <c r="Q1376" s="469" t="s">
        <v>2156</v>
      </c>
      <c r="R1376" s="1217" t="s">
        <v>110</v>
      </c>
      <c r="S1376" s="1086" t="s">
        <v>107</v>
      </c>
      <c r="T1376" s="1050" t="s">
        <v>122</v>
      </c>
      <c r="U1376" s="1050" t="s">
        <v>112</v>
      </c>
      <c r="V1376" s="1086">
        <v>60</v>
      </c>
      <c r="W1376" s="1050" t="s">
        <v>113</v>
      </c>
      <c r="X1376" s="1086"/>
      <c r="Y1376" s="1086"/>
      <c r="Z1376" s="1086"/>
      <c r="AA1376" s="595">
        <v>0</v>
      </c>
      <c r="AB1376" s="472">
        <v>90</v>
      </c>
      <c r="AC1376" s="472">
        <v>10</v>
      </c>
      <c r="AD1376" s="1218" t="s">
        <v>129</v>
      </c>
      <c r="AE1376" s="1050" t="s">
        <v>115</v>
      </c>
      <c r="AF1376" s="1057">
        <v>6</v>
      </c>
      <c r="AG1376" s="1057">
        <v>3666.92</v>
      </c>
      <c r="AH1376" s="1051">
        <v>22001.52</v>
      </c>
      <c r="AI1376" s="1051">
        <f t="shared" si="74"/>
        <v>24641.702400000002</v>
      </c>
      <c r="AJ1376" s="1052"/>
      <c r="AK1376" s="1053"/>
      <c r="AL1376" s="1053"/>
      <c r="AM1376" s="1058" t="s">
        <v>116</v>
      </c>
      <c r="AN1376" s="1050"/>
      <c r="AO1376" s="1050"/>
      <c r="AP1376" s="1050"/>
      <c r="AQ1376" s="1050"/>
      <c r="AR1376" s="1082" t="s">
        <v>5747</v>
      </c>
      <c r="AS1376" s="1082"/>
      <c r="AT1376" s="47"/>
      <c r="AU1376" s="1082"/>
      <c r="AV1376" s="1082"/>
      <c r="AW1376" s="1082"/>
      <c r="AX1376" s="1082"/>
      <c r="AY1376" s="466" t="s">
        <v>4569</v>
      </c>
      <c r="AZ1376" s="1082"/>
    </row>
    <row r="1377" spans="1:52" ht="12.95" customHeight="1">
      <c r="A1377" s="466" t="s">
        <v>2152</v>
      </c>
      <c r="B1377" s="617"/>
      <c r="C1377" s="617"/>
      <c r="D1377" s="1215">
        <v>210023388</v>
      </c>
      <c r="E1377" s="1216" t="s">
        <v>5748</v>
      </c>
      <c r="F1377" s="617"/>
      <c r="G1377" s="617"/>
      <c r="H1377" s="1050" t="s">
        <v>5739</v>
      </c>
      <c r="I1377" s="1050" t="s">
        <v>2355</v>
      </c>
      <c r="J1377" s="1050" t="s">
        <v>5740</v>
      </c>
      <c r="K1377" s="76" t="s">
        <v>104</v>
      </c>
      <c r="L1377" s="109" t="s">
        <v>4720</v>
      </c>
      <c r="M1377" s="143"/>
      <c r="N1377" s="76" t="s">
        <v>106</v>
      </c>
      <c r="O1377" s="1086" t="s">
        <v>107</v>
      </c>
      <c r="P1377" s="1050" t="s">
        <v>108</v>
      </c>
      <c r="Q1377" s="469" t="s">
        <v>2156</v>
      </c>
      <c r="R1377" s="1217" t="s">
        <v>110</v>
      </c>
      <c r="S1377" s="1086" t="s">
        <v>107</v>
      </c>
      <c r="T1377" s="1050" t="s">
        <v>122</v>
      </c>
      <c r="U1377" s="1050" t="s">
        <v>112</v>
      </c>
      <c r="V1377" s="1086">
        <v>60</v>
      </c>
      <c r="W1377" s="1050" t="s">
        <v>113</v>
      </c>
      <c r="X1377" s="1086"/>
      <c r="Y1377" s="1086"/>
      <c r="Z1377" s="1086"/>
      <c r="AA1377" s="595">
        <v>0</v>
      </c>
      <c r="AB1377" s="472">
        <v>90</v>
      </c>
      <c r="AC1377" s="472">
        <v>10</v>
      </c>
      <c r="AD1377" s="1218" t="s">
        <v>129</v>
      </c>
      <c r="AE1377" s="1050" t="s">
        <v>115</v>
      </c>
      <c r="AF1377" s="1057">
        <v>4</v>
      </c>
      <c r="AG1377" s="1057">
        <v>7651.5</v>
      </c>
      <c r="AH1377" s="1051">
        <v>30606</v>
      </c>
      <c r="AI1377" s="1051">
        <f t="shared" si="74"/>
        <v>34278.720000000001</v>
      </c>
      <c r="AJ1377" s="1052"/>
      <c r="AK1377" s="1053"/>
      <c r="AL1377" s="1053"/>
      <c r="AM1377" s="1058" t="s">
        <v>116</v>
      </c>
      <c r="AN1377" s="1050"/>
      <c r="AO1377" s="1050"/>
      <c r="AP1377" s="1050"/>
      <c r="AQ1377" s="1050"/>
      <c r="AR1377" s="1082" t="s">
        <v>5749</v>
      </c>
      <c r="AS1377" s="1082"/>
      <c r="AT1377" s="47"/>
      <c r="AU1377" s="1082"/>
      <c r="AV1377" s="1082"/>
      <c r="AW1377" s="1082"/>
      <c r="AX1377" s="1082"/>
      <c r="AY1377" s="466" t="s">
        <v>4569</v>
      </c>
      <c r="AZ1377" s="1082"/>
    </row>
    <row r="1378" spans="1:52" ht="12.95" customHeight="1">
      <c r="A1378" s="466" t="s">
        <v>2152</v>
      </c>
      <c r="B1378" s="617"/>
      <c r="C1378" s="617"/>
      <c r="D1378" s="1215">
        <v>210012766</v>
      </c>
      <c r="E1378" s="1216" t="s">
        <v>5750</v>
      </c>
      <c r="F1378" s="617"/>
      <c r="G1378" s="617"/>
      <c r="H1378" s="1050" t="s">
        <v>5751</v>
      </c>
      <c r="I1378" s="1050" t="s">
        <v>2355</v>
      </c>
      <c r="J1378" s="1050" t="s">
        <v>5752</v>
      </c>
      <c r="K1378" s="76" t="s">
        <v>104</v>
      </c>
      <c r="L1378" s="109" t="s">
        <v>4720</v>
      </c>
      <c r="M1378" s="143"/>
      <c r="N1378" s="76" t="s">
        <v>106</v>
      </c>
      <c r="O1378" s="1086" t="s">
        <v>107</v>
      </c>
      <c r="P1378" s="1050" t="s">
        <v>108</v>
      </c>
      <c r="Q1378" s="469" t="s">
        <v>2156</v>
      </c>
      <c r="R1378" s="1217" t="s">
        <v>110</v>
      </c>
      <c r="S1378" s="1086" t="s">
        <v>107</v>
      </c>
      <c r="T1378" s="1050" t="s">
        <v>122</v>
      </c>
      <c r="U1378" s="1050" t="s">
        <v>112</v>
      </c>
      <c r="V1378" s="1086">
        <v>60</v>
      </c>
      <c r="W1378" s="1050" t="s">
        <v>113</v>
      </c>
      <c r="X1378" s="1086"/>
      <c r="Y1378" s="1086"/>
      <c r="Z1378" s="1086"/>
      <c r="AA1378" s="595">
        <v>0</v>
      </c>
      <c r="AB1378" s="472">
        <v>90</v>
      </c>
      <c r="AC1378" s="472">
        <v>10</v>
      </c>
      <c r="AD1378" s="1218" t="s">
        <v>129</v>
      </c>
      <c r="AE1378" s="1050" t="s">
        <v>115</v>
      </c>
      <c r="AF1378" s="1057">
        <v>11</v>
      </c>
      <c r="AG1378" s="1057">
        <v>6174.8</v>
      </c>
      <c r="AH1378" s="1051">
        <v>67922.8</v>
      </c>
      <c r="AI1378" s="1051">
        <f t="shared" si="74"/>
        <v>76073.536000000007</v>
      </c>
      <c r="AJ1378" s="1052"/>
      <c r="AK1378" s="1053"/>
      <c r="AL1378" s="1053"/>
      <c r="AM1378" s="1058" t="s">
        <v>116</v>
      </c>
      <c r="AN1378" s="1050"/>
      <c r="AO1378" s="1050"/>
      <c r="AP1378" s="1050"/>
      <c r="AQ1378" s="1050"/>
      <c r="AR1378" s="1082" t="s">
        <v>5753</v>
      </c>
      <c r="AS1378" s="1082"/>
      <c r="AT1378" s="47"/>
      <c r="AU1378" s="1082"/>
      <c r="AV1378" s="1082"/>
      <c r="AW1378" s="1082"/>
      <c r="AX1378" s="1082"/>
      <c r="AY1378" s="466" t="s">
        <v>4569</v>
      </c>
      <c r="AZ1378" s="1082"/>
    </row>
    <row r="1379" spans="1:52" ht="12.95" customHeight="1">
      <c r="A1379" s="466" t="s">
        <v>2152</v>
      </c>
      <c r="B1379" s="617"/>
      <c r="C1379" s="617"/>
      <c r="D1379" s="1215">
        <v>210023389</v>
      </c>
      <c r="E1379" s="1216" t="s">
        <v>5754</v>
      </c>
      <c r="F1379" s="617"/>
      <c r="G1379" s="617"/>
      <c r="H1379" s="1050" t="s">
        <v>5751</v>
      </c>
      <c r="I1379" s="1050" t="s">
        <v>2355</v>
      </c>
      <c r="J1379" s="1050" t="s">
        <v>5752</v>
      </c>
      <c r="K1379" s="76" t="s">
        <v>104</v>
      </c>
      <c r="L1379" s="109" t="s">
        <v>4720</v>
      </c>
      <c r="M1379" s="143"/>
      <c r="N1379" s="76" t="s">
        <v>106</v>
      </c>
      <c r="O1379" s="1086" t="s">
        <v>107</v>
      </c>
      <c r="P1379" s="1050" t="s">
        <v>108</v>
      </c>
      <c r="Q1379" s="469" t="s">
        <v>2156</v>
      </c>
      <c r="R1379" s="1217" t="s">
        <v>110</v>
      </c>
      <c r="S1379" s="1086" t="s">
        <v>107</v>
      </c>
      <c r="T1379" s="1050" t="s">
        <v>122</v>
      </c>
      <c r="U1379" s="1050" t="s">
        <v>112</v>
      </c>
      <c r="V1379" s="1086">
        <v>60</v>
      </c>
      <c r="W1379" s="1050" t="s">
        <v>113</v>
      </c>
      <c r="X1379" s="1086"/>
      <c r="Y1379" s="1086"/>
      <c r="Z1379" s="1086"/>
      <c r="AA1379" s="595">
        <v>0</v>
      </c>
      <c r="AB1379" s="472">
        <v>90</v>
      </c>
      <c r="AC1379" s="472">
        <v>10</v>
      </c>
      <c r="AD1379" s="1218" t="s">
        <v>129</v>
      </c>
      <c r="AE1379" s="1050" t="s">
        <v>115</v>
      </c>
      <c r="AF1379" s="1057">
        <v>7</v>
      </c>
      <c r="AG1379" s="1057">
        <v>2948.49</v>
      </c>
      <c r="AH1379" s="1051">
        <v>20639.43</v>
      </c>
      <c r="AI1379" s="1051">
        <f t="shared" si="74"/>
        <v>23116.161600000003</v>
      </c>
      <c r="AJ1379" s="1052"/>
      <c r="AK1379" s="1053"/>
      <c r="AL1379" s="1053"/>
      <c r="AM1379" s="1058" t="s">
        <v>116</v>
      </c>
      <c r="AN1379" s="1050"/>
      <c r="AO1379" s="1050"/>
      <c r="AP1379" s="1050"/>
      <c r="AQ1379" s="1050"/>
      <c r="AR1379" s="1082" t="s">
        <v>5755</v>
      </c>
      <c r="AS1379" s="1082"/>
      <c r="AT1379" s="47"/>
      <c r="AU1379" s="1082"/>
      <c r="AV1379" s="1082"/>
      <c r="AW1379" s="1082"/>
      <c r="AX1379" s="1082"/>
      <c r="AY1379" s="466" t="s">
        <v>4569</v>
      </c>
      <c r="AZ1379" s="1082"/>
    </row>
    <row r="1380" spans="1:52" ht="12.95" customHeight="1">
      <c r="A1380" s="466" t="s">
        <v>2152</v>
      </c>
      <c r="B1380" s="617"/>
      <c r="C1380" s="617"/>
      <c r="D1380" s="1215">
        <v>270006344</v>
      </c>
      <c r="E1380" s="1216" t="s">
        <v>5756</v>
      </c>
      <c r="F1380" s="617"/>
      <c r="G1380" s="617"/>
      <c r="H1380" s="1050" t="s">
        <v>5751</v>
      </c>
      <c r="I1380" s="1050" t="s">
        <v>2355</v>
      </c>
      <c r="J1380" s="1050" t="s">
        <v>5752</v>
      </c>
      <c r="K1380" s="76" t="s">
        <v>104</v>
      </c>
      <c r="L1380" s="109" t="s">
        <v>4720</v>
      </c>
      <c r="M1380" s="143"/>
      <c r="N1380" s="76" t="s">
        <v>106</v>
      </c>
      <c r="O1380" s="1086" t="s">
        <v>107</v>
      </c>
      <c r="P1380" s="1050" t="s">
        <v>108</v>
      </c>
      <c r="Q1380" s="469" t="s">
        <v>2156</v>
      </c>
      <c r="R1380" s="1217" t="s">
        <v>110</v>
      </c>
      <c r="S1380" s="1086" t="s">
        <v>107</v>
      </c>
      <c r="T1380" s="1050" t="s">
        <v>122</v>
      </c>
      <c r="U1380" s="1050" t="s">
        <v>112</v>
      </c>
      <c r="V1380" s="1086">
        <v>60</v>
      </c>
      <c r="W1380" s="1050" t="s">
        <v>113</v>
      </c>
      <c r="X1380" s="1086"/>
      <c r="Y1380" s="1086"/>
      <c r="Z1380" s="1086"/>
      <c r="AA1380" s="595">
        <v>0</v>
      </c>
      <c r="AB1380" s="472">
        <v>90</v>
      </c>
      <c r="AC1380" s="472">
        <v>10</v>
      </c>
      <c r="AD1380" s="1218" t="s">
        <v>129</v>
      </c>
      <c r="AE1380" s="1050" t="s">
        <v>115</v>
      </c>
      <c r="AF1380" s="1057">
        <v>5</v>
      </c>
      <c r="AG1380" s="1057">
        <v>2244</v>
      </c>
      <c r="AH1380" s="1051">
        <v>11220</v>
      </c>
      <c r="AI1380" s="1051">
        <f t="shared" si="74"/>
        <v>12566.400000000001</v>
      </c>
      <c r="AJ1380" s="1052"/>
      <c r="AK1380" s="1053"/>
      <c r="AL1380" s="1053"/>
      <c r="AM1380" s="1058" t="s">
        <v>116</v>
      </c>
      <c r="AN1380" s="1050"/>
      <c r="AO1380" s="1050"/>
      <c r="AP1380" s="1050"/>
      <c r="AQ1380" s="1050"/>
      <c r="AR1380" s="1082" t="s">
        <v>5757</v>
      </c>
      <c r="AS1380" s="1082"/>
      <c r="AT1380" s="47"/>
      <c r="AU1380" s="1082"/>
      <c r="AV1380" s="1082"/>
      <c r="AW1380" s="1082"/>
      <c r="AX1380" s="1082"/>
      <c r="AY1380" s="466" t="s">
        <v>4569</v>
      </c>
      <c r="AZ1380" s="1082"/>
    </row>
    <row r="1381" spans="1:52" ht="12.95" customHeight="1">
      <c r="A1381" s="466" t="s">
        <v>2152</v>
      </c>
      <c r="B1381" s="617"/>
      <c r="C1381" s="617"/>
      <c r="D1381" s="1215">
        <v>150002641</v>
      </c>
      <c r="E1381" s="1216" t="s">
        <v>5758</v>
      </c>
      <c r="F1381" s="617"/>
      <c r="G1381" s="617"/>
      <c r="H1381" s="1050" t="s">
        <v>5759</v>
      </c>
      <c r="I1381" s="1050" t="s">
        <v>5760</v>
      </c>
      <c r="J1381" s="1050" t="s">
        <v>5761</v>
      </c>
      <c r="K1381" s="76" t="s">
        <v>104</v>
      </c>
      <c r="L1381" s="109" t="s">
        <v>4720</v>
      </c>
      <c r="M1381" s="143"/>
      <c r="N1381" s="76" t="s">
        <v>106</v>
      </c>
      <c r="O1381" s="1086" t="s">
        <v>107</v>
      </c>
      <c r="P1381" s="1050" t="s">
        <v>108</v>
      </c>
      <c r="Q1381" s="469" t="s">
        <v>2156</v>
      </c>
      <c r="R1381" s="1217" t="s">
        <v>110</v>
      </c>
      <c r="S1381" s="1086" t="s">
        <v>107</v>
      </c>
      <c r="T1381" s="1050" t="s">
        <v>122</v>
      </c>
      <c r="U1381" s="1050" t="s">
        <v>112</v>
      </c>
      <c r="V1381" s="1086">
        <v>60</v>
      </c>
      <c r="W1381" s="1050" t="s">
        <v>113</v>
      </c>
      <c r="X1381" s="1086"/>
      <c r="Y1381" s="1086"/>
      <c r="Z1381" s="1086"/>
      <c r="AA1381" s="595">
        <v>0</v>
      </c>
      <c r="AB1381" s="472">
        <v>90</v>
      </c>
      <c r="AC1381" s="472">
        <v>10</v>
      </c>
      <c r="AD1381" s="1218" t="s">
        <v>129</v>
      </c>
      <c r="AE1381" s="1050" t="s">
        <v>115</v>
      </c>
      <c r="AF1381" s="1057">
        <v>10</v>
      </c>
      <c r="AG1381" s="1057">
        <v>285600</v>
      </c>
      <c r="AH1381" s="1051">
        <v>2856000</v>
      </c>
      <c r="AI1381" s="1051">
        <f t="shared" si="74"/>
        <v>3198720.0000000005</v>
      </c>
      <c r="AJ1381" s="1052"/>
      <c r="AK1381" s="1053"/>
      <c r="AL1381" s="1053"/>
      <c r="AM1381" s="1058" t="s">
        <v>116</v>
      </c>
      <c r="AN1381" s="1050"/>
      <c r="AO1381" s="1050"/>
      <c r="AP1381" s="1050"/>
      <c r="AQ1381" s="1050"/>
      <c r="AR1381" s="1082" t="s">
        <v>5762</v>
      </c>
      <c r="AS1381" s="1082"/>
      <c r="AT1381" s="47"/>
      <c r="AU1381" s="1082"/>
      <c r="AV1381" s="1082"/>
      <c r="AW1381" s="1082"/>
      <c r="AX1381" s="1082"/>
      <c r="AY1381" s="466" t="s">
        <v>4569</v>
      </c>
      <c r="AZ1381" s="1082"/>
    </row>
    <row r="1382" spans="1:52" ht="12.95" customHeight="1">
      <c r="A1382" s="1221" t="s">
        <v>980</v>
      </c>
      <c r="B1382" s="617"/>
      <c r="C1382" s="617"/>
      <c r="D1382" s="1206">
        <v>230001080</v>
      </c>
      <c r="E1382" s="1216" t="s">
        <v>5763</v>
      </c>
      <c r="F1382" s="617"/>
      <c r="G1382" s="617"/>
      <c r="H1382" s="1094" t="s">
        <v>5764</v>
      </c>
      <c r="I1382" s="1094" t="s">
        <v>5765</v>
      </c>
      <c r="J1382" s="1094" t="s">
        <v>2734</v>
      </c>
      <c r="K1382" s="1077" t="s">
        <v>104</v>
      </c>
      <c r="L1382" s="1110" t="s">
        <v>105</v>
      </c>
      <c r="M1382" s="1077"/>
      <c r="N1382" s="76" t="s">
        <v>106</v>
      </c>
      <c r="O1382" s="1078" t="s">
        <v>107</v>
      </c>
      <c r="P1382" s="1094" t="s">
        <v>108</v>
      </c>
      <c r="Q1382" s="469" t="s">
        <v>2140</v>
      </c>
      <c r="R1382" s="1077" t="s">
        <v>110</v>
      </c>
      <c r="S1382" s="1078" t="s">
        <v>107</v>
      </c>
      <c r="T1382" s="1094" t="s">
        <v>122</v>
      </c>
      <c r="U1382" s="1094" t="s">
        <v>112</v>
      </c>
      <c r="V1382" s="1078">
        <v>60</v>
      </c>
      <c r="W1382" s="1094" t="s">
        <v>113</v>
      </c>
      <c r="X1382" s="1078"/>
      <c r="Y1382" s="1078"/>
      <c r="Z1382" s="1078"/>
      <c r="AA1382" s="595">
        <v>0</v>
      </c>
      <c r="AB1382" s="472">
        <v>90</v>
      </c>
      <c r="AC1382" s="472">
        <v>10</v>
      </c>
      <c r="AD1382" s="1104" t="s">
        <v>129</v>
      </c>
      <c r="AE1382" s="1050" t="s">
        <v>115</v>
      </c>
      <c r="AF1382" s="1063">
        <v>25</v>
      </c>
      <c r="AG1382" s="1063">
        <v>899.59</v>
      </c>
      <c r="AH1382" s="1051">
        <v>22489.75</v>
      </c>
      <c r="AI1382" s="1051">
        <f t="shared" si="74"/>
        <v>25188.520000000004</v>
      </c>
      <c r="AJ1382" s="1052"/>
      <c r="AK1382" s="1053"/>
      <c r="AL1382" s="1053"/>
      <c r="AM1382" s="1221" t="s">
        <v>116</v>
      </c>
      <c r="AN1382" s="1094"/>
      <c r="AO1382" s="1094"/>
      <c r="AP1382" s="1094"/>
      <c r="AQ1382" s="1094"/>
      <c r="AR1382" s="1094" t="s">
        <v>5766</v>
      </c>
      <c r="AS1382" s="1094"/>
      <c r="AT1382" s="1094"/>
      <c r="AU1382" s="1094"/>
      <c r="AV1382" s="1094"/>
      <c r="AW1382" s="1094"/>
      <c r="AX1382" s="1094"/>
      <c r="AY1382" s="1221" t="s">
        <v>105</v>
      </c>
      <c r="AZ1382" s="1221" t="s">
        <v>105</v>
      </c>
    </row>
    <row r="1383" spans="1:52" ht="12.95" customHeight="1">
      <c r="A1383" s="1179" t="s">
        <v>350</v>
      </c>
      <c r="B1383" s="617"/>
      <c r="C1383" s="617"/>
      <c r="D1383" s="1206">
        <v>220027951</v>
      </c>
      <c r="E1383" s="1216" t="s">
        <v>5767</v>
      </c>
      <c r="F1383" s="617"/>
      <c r="G1383" s="617"/>
      <c r="H1383" s="1094" t="s">
        <v>5768</v>
      </c>
      <c r="I1383" s="1094" t="s">
        <v>477</v>
      </c>
      <c r="J1383" s="1094" t="s">
        <v>5769</v>
      </c>
      <c r="K1383" s="1077" t="s">
        <v>104</v>
      </c>
      <c r="L1383" s="1110" t="s">
        <v>105</v>
      </c>
      <c r="M1383" s="1077" t="s">
        <v>121</v>
      </c>
      <c r="N1383" s="1110" t="s">
        <v>83</v>
      </c>
      <c r="O1383" s="1078" t="s">
        <v>107</v>
      </c>
      <c r="P1383" s="1094" t="s">
        <v>108</v>
      </c>
      <c r="Q1383" s="1078" t="s">
        <v>2156</v>
      </c>
      <c r="R1383" s="1077" t="s">
        <v>110</v>
      </c>
      <c r="S1383" s="1207" t="s">
        <v>107</v>
      </c>
      <c r="T1383" s="1091" t="s">
        <v>122</v>
      </c>
      <c r="U1383" s="1091" t="s">
        <v>112</v>
      </c>
      <c r="V1383" s="1230">
        <v>60</v>
      </c>
      <c r="W1383" s="1091" t="s">
        <v>113</v>
      </c>
      <c r="X1383" s="1207"/>
      <c r="Y1383" s="1207"/>
      <c r="Z1383" s="1207"/>
      <c r="AA1383" s="547">
        <v>30</v>
      </c>
      <c r="AB1383" s="547">
        <v>60</v>
      </c>
      <c r="AC1383" s="547">
        <v>10</v>
      </c>
      <c r="AD1383" s="1209" t="s">
        <v>129</v>
      </c>
      <c r="AE1383" s="1091" t="s">
        <v>115</v>
      </c>
      <c r="AF1383" s="1063">
        <v>29</v>
      </c>
      <c r="AG1383" s="1063">
        <v>8640</v>
      </c>
      <c r="AH1383" s="1051">
        <v>250560</v>
      </c>
      <c r="AI1383" s="1051">
        <f t="shared" si="74"/>
        <v>280627.20000000001</v>
      </c>
      <c r="AJ1383" s="1052"/>
      <c r="AK1383" s="1053"/>
      <c r="AL1383" s="1053"/>
      <c r="AM1383" s="1179" t="s">
        <v>116</v>
      </c>
      <c r="AN1383" s="1091"/>
      <c r="AO1383" s="1091"/>
      <c r="AP1383" s="1091"/>
      <c r="AQ1383" s="1091"/>
      <c r="AR1383" s="1091" t="s">
        <v>5770</v>
      </c>
      <c r="AS1383" s="1091"/>
      <c r="AT1383" s="1091"/>
      <c r="AU1383" s="1091"/>
      <c r="AV1383" s="1091"/>
      <c r="AW1383" s="1091"/>
      <c r="AX1383" s="1091"/>
      <c r="AY1383" s="1179" t="s">
        <v>105</v>
      </c>
      <c r="AZ1383" s="1179" t="s">
        <v>105</v>
      </c>
    </row>
    <row r="1384" spans="1:52" ht="12.95" customHeight="1">
      <c r="A1384" s="469" t="s">
        <v>5638</v>
      </c>
      <c r="B1384" s="617"/>
      <c r="C1384" s="617"/>
      <c r="D1384" s="110">
        <v>210001425</v>
      </c>
      <c r="E1384" s="1216" t="s">
        <v>5771</v>
      </c>
      <c r="F1384" s="617"/>
      <c r="G1384" s="617"/>
      <c r="H1384" s="47" t="s">
        <v>5772</v>
      </c>
      <c r="I1384" s="47" t="s">
        <v>5773</v>
      </c>
      <c r="J1384" s="47" t="s">
        <v>5774</v>
      </c>
      <c r="K1384" s="76" t="s">
        <v>104</v>
      </c>
      <c r="L1384" s="233"/>
      <c r="M1384" s="1077" t="s">
        <v>121</v>
      </c>
      <c r="N1384" s="1110" t="s">
        <v>83</v>
      </c>
      <c r="O1384" s="47">
        <v>230000000</v>
      </c>
      <c r="P1384" s="466" t="s">
        <v>108</v>
      </c>
      <c r="Q1384" s="469" t="s">
        <v>2140</v>
      </c>
      <c r="R1384" s="76" t="s">
        <v>110</v>
      </c>
      <c r="S1384" s="47" t="s">
        <v>107</v>
      </c>
      <c r="T1384" s="47" t="s">
        <v>122</v>
      </c>
      <c r="U1384" s="466" t="s">
        <v>112</v>
      </c>
      <c r="V1384" s="47">
        <v>60</v>
      </c>
      <c r="W1384" s="466" t="s">
        <v>113</v>
      </c>
      <c r="X1384" s="466"/>
      <c r="Y1384" s="466"/>
      <c r="Z1384" s="1056"/>
      <c r="AA1384" s="547">
        <v>30</v>
      </c>
      <c r="AB1384" s="547">
        <v>60</v>
      </c>
      <c r="AC1384" s="547">
        <v>10</v>
      </c>
      <c r="AD1384" s="1049" t="s">
        <v>129</v>
      </c>
      <c r="AE1384" s="1050" t="s">
        <v>115</v>
      </c>
      <c r="AF1384" s="1057">
        <v>1</v>
      </c>
      <c r="AG1384" s="1057">
        <v>139402.96</v>
      </c>
      <c r="AH1384" s="1051">
        <v>139402.96</v>
      </c>
      <c r="AI1384" s="1051">
        <f t="shared" si="74"/>
        <v>156131.31520000001</v>
      </c>
      <c r="AJ1384" s="1052"/>
      <c r="AK1384" s="1053"/>
      <c r="AL1384" s="1053"/>
      <c r="AM1384" s="1058" t="s">
        <v>116</v>
      </c>
      <c r="AN1384" s="47"/>
      <c r="AO1384" s="1058"/>
      <c r="AP1384" s="47"/>
      <c r="AQ1384" s="47"/>
      <c r="AR1384" s="1058" t="s">
        <v>5775</v>
      </c>
      <c r="AS1384" s="47"/>
      <c r="AT1384" s="47"/>
      <c r="AU1384" s="47"/>
      <c r="AV1384" s="47"/>
      <c r="AW1384" s="47"/>
      <c r="AX1384" s="47"/>
      <c r="AY1384" s="466"/>
      <c r="AZ1384" s="466"/>
    </row>
    <row r="1385" spans="1:52" ht="12.95" customHeight="1">
      <c r="A1385" s="469" t="s">
        <v>5638</v>
      </c>
      <c r="B1385" s="617"/>
      <c r="C1385" s="617"/>
      <c r="D1385" s="110">
        <v>210001426</v>
      </c>
      <c r="E1385" s="1216" t="s">
        <v>5776</v>
      </c>
      <c r="F1385" s="617"/>
      <c r="G1385" s="617"/>
      <c r="H1385" s="47" t="s">
        <v>5772</v>
      </c>
      <c r="I1385" s="47" t="s">
        <v>5773</v>
      </c>
      <c r="J1385" s="47" t="s">
        <v>5774</v>
      </c>
      <c r="K1385" s="76" t="s">
        <v>104</v>
      </c>
      <c r="L1385" s="233"/>
      <c r="M1385" s="1077" t="s">
        <v>121</v>
      </c>
      <c r="N1385" s="1110" t="s">
        <v>83</v>
      </c>
      <c r="O1385" s="47">
        <v>230000000</v>
      </c>
      <c r="P1385" s="466" t="s">
        <v>108</v>
      </c>
      <c r="Q1385" s="469" t="s">
        <v>2140</v>
      </c>
      <c r="R1385" s="76" t="s">
        <v>110</v>
      </c>
      <c r="S1385" s="47" t="s">
        <v>107</v>
      </c>
      <c r="T1385" s="47" t="s">
        <v>122</v>
      </c>
      <c r="U1385" s="466" t="s">
        <v>112</v>
      </c>
      <c r="V1385" s="47">
        <v>60</v>
      </c>
      <c r="W1385" s="466" t="s">
        <v>113</v>
      </c>
      <c r="X1385" s="466"/>
      <c r="Y1385" s="466"/>
      <c r="Z1385" s="1056"/>
      <c r="AA1385" s="547">
        <v>30</v>
      </c>
      <c r="AB1385" s="547">
        <v>60</v>
      </c>
      <c r="AC1385" s="547">
        <v>10</v>
      </c>
      <c r="AD1385" s="1049" t="s">
        <v>129</v>
      </c>
      <c r="AE1385" s="1050" t="s">
        <v>115</v>
      </c>
      <c r="AF1385" s="1057">
        <v>1</v>
      </c>
      <c r="AG1385" s="1057">
        <v>139402.96</v>
      </c>
      <c r="AH1385" s="1051">
        <v>139402.96</v>
      </c>
      <c r="AI1385" s="1051">
        <f t="shared" si="74"/>
        <v>156131.31520000001</v>
      </c>
      <c r="AJ1385" s="1052"/>
      <c r="AK1385" s="1053"/>
      <c r="AL1385" s="1053"/>
      <c r="AM1385" s="1058" t="s">
        <v>116</v>
      </c>
      <c r="AN1385" s="47"/>
      <c r="AO1385" s="1058"/>
      <c r="AP1385" s="47"/>
      <c r="AQ1385" s="47"/>
      <c r="AR1385" s="1058" t="s">
        <v>5777</v>
      </c>
      <c r="AS1385" s="47"/>
      <c r="AT1385" s="47"/>
      <c r="AU1385" s="47"/>
      <c r="AV1385" s="47"/>
      <c r="AW1385" s="47"/>
      <c r="AX1385" s="47"/>
      <c r="AY1385" s="466"/>
      <c r="AZ1385" s="466"/>
    </row>
    <row r="1386" spans="1:52" ht="12.95" customHeight="1">
      <c r="A1386" s="469" t="s">
        <v>5638</v>
      </c>
      <c r="B1386" s="617"/>
      <c r="C1386" s="617"/>
      <c r="D1386" s="110">
        <v>210001433</v>
      </c>
      <c r="E1386" s="1216" t="s">
        <v>5778</v>
      </c>
      <c r="F1386" s="617"/>
      <c r="G1386" s="617"/>
      <c r="H1386" s="47" t="s">
        <v>5772</v>
      </c>
      <c r="I1386" s="47" t="s">
        <v>5773</v>
      </c>
      <c r="J1386" s="47" t="s">
        <v>5774</v>
      </c>
      <c r="K1386" s="76" t="s">
        <v>104</v>
      </c>
      <c r="L1386" s="233"/>
      <c r="M1386" s="1077" t="s">
        <v>121</v>
      </c>
      <c r="N1386" s="1110" t="s">
        <v>83</v>
      </c>
      <c r="O1386" s="47">
        <v>230000000</v>
      </c>
      <c r="P1386" s="466" t="s">
        <v>108</v>
      </c>
      <c r="Q1386" s="469" t="s">
        <v>2140</v>
      </c>
      <c r="R1386" s="76" t="s">
        <v>110</v>
      </c>
      <c r="S1386" s="47" t="s">
        <v>107</v>
      </c>
      <c r="T1386" s="47" t="s">
        <v>122</v>
      </c>
      <c r="U1386" s="466" t="s">
        <v>112</v>
      </c>
      <c r="V1386" s="47">
        <v>60</v>
      </c>
      <c r="W1386" s="466" t="s">
        <v>113</v>
      </c>
      <c r="X1386" s="466"/>
      <c r="Y1386" s="466"/>
      <c r="Z1386" s="1056"/>
      <c r="AA1386" s="547">
        <v>30</v>
      </c>
      <c r="AB1386" s="547">
        <v>60</v>
      </c>
      <c r="AC1386" s="547">
        <v>10</v>
      </c>
      <c r="AD1386" s="1049" t="s">
        <v>129</v>
      </c>
      <c r="AE1386" s="1050" t="s">
        <v>115</v>
      </c>
      <c r="AF1386" s="1057">
        <v>1</v>
      </c>
      <c r="AG1386" s="1057">
        <v>114645.27</v>
      </c>
      <c r="AH1386" s="1051">
        <v>114645.27</v>
      </c>
      <c r="AI1386" s="1051">
        <f t="shared" si="74"/>
        <v>128402.70240000002</v>
      </c>
      <c r="AJ1386" s="1052"/>
      <c r="AK1386" s="1053"/>
      <c r="AL1386" s="1053"/>
      <c r="AM1386" s="1058" t="s">
        <v>116</v>
      </c>
      <c r="AN1386" s="47"/>
      <c r="AO1386" s="1058"/>
      <c r="AP1386" s="47"/>
      <c r="AQ1386" s="47"/>
      <c r="AR1386" s="1058" t="s">
        <v>5779</v>
      </c>
      <c r="AS1386" s="47"/>
      <c r="AT1386" s="47"/>
      <c r="AU1386" s="47"/>
      <c r="AV1386" s="47"/>
      <c r="AW1386" s="47"/>
      <c r="AX1386" s="47"/>
      <c r="AY1386" s="466"/>
      <c r="AZ1386" s="466"/>
    </row>
    <row r="1387" spans="1:52" ht="12.95" customHeight="1">
      <c r="A1387" s="469" t="s">
        <v>5638</v>
      </c>
      <c r="B1387" s="617"/>
      <c r="C1387" s="617"/>
      <c r="D1387" s="110">
        <v>210001434</v>
      </c>
      <c r="E1387" s="1216" t="s">
        <v>5780</v>
      </c>
      <c r="F1387" s="617"/>
      <c r="G1387" s="617"/>
      <c r="H1387" s="47" t="s">
        <v>5772</v>
      </c>
      <c r="I1387" s="47" t="s">
        <v>5773</v>
      </c>
      <c r="J1387" s="47" t="s">
        <v>5774</v>
      </c>
      <c r="K1387" s="76" t="s">
        <v>104</v>
      </c>
      <c r="L1387" s="233"/>
      <c r="M1387" s="1077" t="s">
        <v>121</v>
      </c>
      <c r="N1387" s="1110" t="s">
        <v>83</v>
      </c>
      <c r="O1387" s="47">
        <v>230000000</v>
      </c>
      <c r="P1387" s="466" t="s">
        <v>108</v>
      </c>
      <c r="Q1387" s="469" t="s">
        <v>2140</v>
      </c>
      <c r="R1387" s="76" t="s">
        <v>110</v>
      </c>
      <c r="S1387" s="47" t="s">
        <v>107</v>
      </c>
      <c r="T1387" s="47" t="s">
        <v>122</v>
      </c>
      <c r="U1387" s="466" t="s">
        <v>112</v>
      </c>
      <c r="V1387" s="47">
        <v>60</v>
      </c>
      <c r="W1387" s="466" t="s">
        <v>113</v>
      </c>
      <c r="X1387" s="466"/>
      <c r="Y1387" s="466"/>
      <c r="Z1387" s="1056"/>
      <c r="AA1387" s="547">
        <v>30</v>
      </c>
      <c r="AB1387" s="547">
        <v>60</v>
      </c>
      <c r="AC1387" s="547">
        <v>10</v>
      </c>
      <c r="AD1387" s="1049" t="s">
        <v>129</v>
      </c>
      <c r="AE1387" s="1050" t="s">
        <v>115</v>
      </c>
      <c r="AF1387" s="1057">
        <v>1</v>
      </c>
      <c r="AG1387" s="1057">
        <v>114645.27</v>
      </c>
      <c r="AH1387" s="1051">
        <v>114645.27</v>
      </c>
      <c r="AI1387" s="1051">
        <f t="shared" si="74"/>
        <v>128402.70240000002</v>
      </c>
      <c r="AJ1387" s="1052"/>
      <c r="AK1387" s="1053"/>
      <c r="AL1387" s="1053"/>
      <c r="AM1387" s="1058" t="s">
        <v>116</v>
      </c>
      <c r="AN1387" s="47"/>
      <c r="AO1387" s="1058"/>
      <c r="AP1387" s="47"/>
      <c r="AQ1387" s="47"/>
      <c r="AR1387" s="1058" t="s">
        <v>5781</v>
      </c>
      <c r="AS1387" s="47"/>
      <c r="AT1387" s="47"/>
      <c r="AU1387" s="47"/>
      <c r="AV1387" s="47"/>
      <c r="AW1387" s="47"/>
      <c r="AX1387" s="47"/>
      <c r="AY1387" s="466"/>
      <c r="AZ1387" s="466"/>
    </row>
    <row r="1388" spans="1:52" ht="12.95" customHeight="1">
      <c r="A1388" s="466" t="s">
        <v>848</v>
      </c>
      <c r="B1388" s="617"/>
      <c r="C1388" s="617"/>
      <c r="D1388" s="110">
        <v>210026528</v>
      </c>
      <c r="E1388" s="1216" t="s">
        <v>5782</v>
      </c>
      <c r="F1388" s="617"/>
      <c r="G1388" s="617"/>
      <c r="H1388" s="741" t="s">
        <v>859</v>
      </c>
      <c r="I1388" s="741" t="s">
        <v>860</v>
      </c>
      <c r="J1388" s="741" t="s">
        <v>861</v>
      </c>
      <c r="K1388" s="547" t="s">
        <v>104</v>
      </c>
      <c r="L1388" s="593"/>
      <c r="M1388" s="547"/>
      <c r="N1388" s="76" t="s">
        <v>106</v>
      </c>
      <c r="O1388" s="469" t="s">
        <v>107</v>
      </c>
      <c r="P1388" s="741" t="s">
        <v>108</v>
      </c>
      <c r="Q1388" s="469" t="s">
        <v>2156</v>
      </c>
      <c r="R1388" s="547" t="s">
        <v>110</v>
      </c>
      <c r="S1388" s="469" t="s">
        <v>107</v>
      </c>
      <c r="T1388" s="741" t="s">
        <v>122</v>
      </c>
      <c r="U1388" s="741" t="s">
        <v>112</v>
      </c>
      <c r="V1388" s="469">
        <v>60</v>
      </c>
      <c r="W1388" s="741" t="s">
        <v>113</v>
      </c>
      <c r="X1388" s="469"/>
      <c r="Y1388" s="469"/>
      <c r="Z1388" s="469"/>
      <c r="AA1388" s="595">
        <v>0</v>
      </c>
      <c r="AB1388" s="472">
        <v>90</v>
      </c>
      <c r="AC1388" s="472">
        <v>10</v>
      </c>
      <c r="AD1388" s="1049" t="s">
        <v>129</v>
      </c>
      <c r="AE1388" s="1050" t="s">
        <v>115</v>
      </c>
      <c r="AF1388" s="745">
        <v>200</v>
      </c>
      <c r="AG1388" s="745">
        <v>95.39</v>
      </c>
      <c r="AH1388" s="1051">
        <v>19078</v>
      </c>
      <c r="AI1388" s="1051">
        <f t="shared" si="74"/>
        <v>21367.360000000001</v>
      </c>
      <c r="AJ1388" s="1052"/>
      <c r="AK1388" s="1053"/>
      <c r="AL1388" s="1053"/>
      <c r="AM1388" s="466" t="s">
        <v>116</v>
      </c>
      <c r="AN1388" s="741"/>
      <c r="AO1388" s="741"/>
      <c r="AP1388" s="741"/>
      <c r="AQ1388" s="741"/>
      <c r="AR1388" s="741" t="s">
        <v>5783</v>
      </c>
      <c r="AS1388" s="741"/>
      <c r="AT1388" s="741"/>
      <c r="AU1388" s="741"/>
      <c r="AV1388" s="741"/>
      <c r="AW1388" s="741"/>
      <c r="AX1388" s="741"/>
      <c r="AY1388" s="466" t="s">
        <v>105</v>
      </c>
      <c r="AZ1388" s="466" t="s">
        <v>105</v>
      </c>
    </row>
    <row r="1389" spans="1:52" ht="12.95" customHeight="1">
      <c r="A1389" s="466" t="s">
        <v>980</v>
      </c>
      <c r="B1389" s="617"/>
      <c r="C1389" s="617"/>
      <c r="D1389" s="110">
        <v>230002876</v>
      </c>
      <c r="E1389" s="1216" t="s">
        <v>5784</v>
      </c>
      <c r="F1389" s="617"/>
      <c r="G1389" s="617"/>
      <c r="H1389" s="741" t="s">
        <v>5785</v>
      </c>
      <c r="I1389" s="741" t="s">
        <v>488</v>
      </c>
      <c r="J1389" s="741" t="s">
        <v>5786</v>
      </c>
      <c r="K1389" s="547" t="s">
        <v>104</v>
      </c>
      <c r="L1389" s="143" t="s">
        <v>105</v>
      </c>
      <c r="M1389" s="547" t="s">
        <v>121</v>
      </c>
      <c r="N1389" s="143" t="s">
        <v>83</v>
      </c>
      <c r="O1389" s="469" t="s">
        <v>107</v>
      </c>
      <c r="P1389" s="741" t="s">
        <v>108</v>
      </c>
      <c r="Q1389" s="469" t="s">
        <v>2140</v>
      </c>
      <c r="R1389" s="547" t="s">
        <v>110</v>
      </c>
      <c r="S1389" s="469" t="s">
        <v>107</v>
      </c>
      <c r="T1389" s="741" t="s">
        <v>122</v>
      </c>
      <c r="U1389" s="741" t="s">
        <v>112</v>
      </c>
      <c r="V1389" s="469">
        <v>60</v>
      </c>
      <c r="W1389" s="741" t="s">
        <v>113</v>
      </c>
      <c r="X1389" s="469"/>
      <c r="Y1389" s="469"/>
      <c r="Z1389" s="469"/>
      <c r="AA1389" s="547">
        <v>30</v>
      </c>
      <c r="AB1389" s="547">
        <v>60</v>
      </c>
      <c r="AC1389" s="547">
        <v>10</v>
      </c>
      <c r="AD1389" s="1049" t="s">
        <v>129</v>
      </c>
      <c r="AE1389" s="1050" t="s">
        <v>115</v>
      </c>
      <c r="AF1389" s="745">
        <v>54</v>
      </c>
      <c r="AG1389" s="745">
        <v>41000</v>
      </c>
      <c r="AH1389" s="1051">
        <v>2214000</v>
      </c>
      <c r="AI1389" s="1051">
        <f t="shared" si="74"/>
        <v>2479680.0000000005</v>
      </c>
      <c r="AJ1389" s="1052"/>
      <c r="AK1389" s="1053"/>
      <c r="AL1389" s="1053"/>
      <c r="AM1389" s="466" t="s">
        <v>116</v>
      </c>
      <c r="AN1389" s="741"/>
      <c r="AO1389" s="741"/>
      <c r="AP1389" s="741"/>
      <c r="AQ1389" s="741"/>
      <c r="AR1389" s="741" t="s">
        <v>5787</v>
      </c>
      <c r="AS1389" s="741"/>
      <c r="AT1389" s="741"/>
      <c r="AU1389" s="741"/>
      <c r="AV1389" s="741"/>
      <c r="AW1389" s="741"/>
      <c r="AX1389" s="741"/>
      <c r="AY1389" s="466" t="s">
        <v>105</v>
      </c>
      <c r="AZ1389" s="466" t="s">
        <v>105</v>
      </c>
    </row>
    <row r="1390" spans="1:52" ht="12.95" customHeight="1">
      <c r="A1390" s="1179" t="s">
        <v>350</v>
      </c>
      <c r="B1390" s="617"/>
      <c r="C1390" s="617"/>
      <c r="D1390" s="1206">
        <v>220027928</v>
      </c>
      <c r="E1390" s="1216" t="s">
        <v>5788</v>
      </c>
      <c r="F1390" s="617"/>
      <c r="G1390" s="617"/>
      <c r="H1390" s="1094" t="s">
        <v>2369</v>
      </c>
      <c r="I1390" s="1094" t="s">
        <v>498</v>
      </c>
      <c r="J1390" s="1094" t="s">
        <v>2370</v>
      </c>
      <c r="K1390" s="1077" t="s">
        <v>104</v>
      </c>
      <c r="L1390" s="1110" t="s">
        <v>105</v>
      </c>
      <c r="M1390" s="1077" t="s">
        <v>121</v>
      </c>
      <c r="N1390" s="1110" t="s">
        <v>83</v>
      </c>
      <c r="O1390" s="1078" t="s">
        <v>107</v>
      </c>
      <c r="P1390" s="1094" t="s">
        <v>108</v>
      </c>
      <c r="Q1390" s="1078" t="s">
        <v>2156</v>
      </c>
      <c r="R1390" s="1077" t="s">
        <v>110</v>
      </c>
      <c r="S1390" s="1207" t="s">
        <v>107</v>
      </c>
      <c r="T1390" s="1091" t="s">
        <v>122</v>
      </c>
      <c r="U1390" s="1091" t="s">
        <v>112</v>
      </c>
      <c r="V1390" s="1230">
        <v>60</v>
      </c>
      <c r="W1390" s="1091" t="s">
        <v>113</v>
      </c>
      <c r="X1390" s="1207"/>
      <c r="Y1390" s="1207"/>
      <c r="Z1390" s="1207"/>
      <c r="AA1390" s="547">
        <v>30</v>
      </c>
      <c r="AB1390" s="547">
        <v>60</v>
      </c>
      <c r="AC1390" s="547">
        <v>10</v>
      </c>
      <c r="AD1390" s="1209" t="s">
        <v>129</v>
      </c>
      <c r="AE1390" s="1091" t="s">
        <v>115</v>
      </c>
      <c r="AF1390" s="1063">
        <v>93</v>
      </c>
      <c r="AG1390" s="1063">
        <v>546.83000000000004</v>
      </c>
      <c r="AH1390" s="1051">
        <v>50855.19</v>
      </c>
      <c r="AI1390" s="1051">
        <f t="shared" si="74"/>
        <v>56957.812800000007</v>
      </c>
      <c r="AJ1390" s="1052"/>
      <c r="AK1390" s="1053"/>
      <c r="AL1390" s="1053"/>
      <c r="AM1390" s="1179" t="s">
        <v>116</v>
      </c>
      <c r="AN1390" s="1091"/>
      <c r="AO1390" s="1091"/>
      <c r="AP1390" s="1091"/>
      <c r="AQ1390" s="1091"/>
      <c r="AR1390" s="1091" t="s">
        <v>5789</v>
      </c>
      <c r="AS1390" s="1091"/>
      <c r="AT1390" s="1091"/>
      <c r="AU1390" s="1091"/>
      <c r="AV1390" s="1091"/>
      <c r="AW1390" s="1091"/>
      <c r="AX1390" s="1091"/>
      <c r="AY1390" s="1179" t="s">
        <v>105</v>
      </c>
      <c r="AZ1390" s="1179" t="s">
        <v>105</v>
      </c>
    </row>
    <row r="1391" spans="1:52" ht="12.95" customHeight="1">
      <c r="A1391" s="1179" t="s">
        <v>350</v>
      </c>
      <c r="B1391" s="617"/>
      <c r="C1391" s="617"/>
      <c r="D1391" s="1206">
        <v>220027945</v>
      </c>
      <c r="E1391" s="1216" t="s">
        <v>5790</v>
      </c>
      <c r="F1391" s="617"/>
      <c r="G1391" s="617"/>
      <c r="H1391" s="1094" t="s">
        <v>2369</v>
      </c>
      <c r="I1391" s="1094" t="s">
        <v>498</v>
      </c>
      <c r="J1391" s="1094" t="s">
        <v>2370</v>
      </c>
      <c r="K1391" s="1077" t="s">
        <v>104</v>
      </c>
      <c r="L1391" s="1110" t="s">
        <v>105</v>
      </c>
      <c r="M1391" s="1077" t="s">
        <v>121</v>
      </c>
      <c r="N1391" s="1110" t="s">
        <v>83</v>
      </c>
      <c r="O1391" s="1078" t="s">
        <v>107</v>
      </c>
      <c r="P1391" s="1094" t="s">
        <v>108</v>
      </c>
      <c r="Q1391" s="1078" t="s">
        <v>2156</v>
      </c>
      <c r="R1391" s="1077" t="s">
        <v>110</v>
      </c>
      <c r="S1391" s="1207" t="s">
        <v>107</v>
      </c>
      <c r="T1391" s="1091" t="s">
        <v>122</v>
      </c>
      <c r="U1391" s="1091" t="s">
        <v>112</v>
      </c>
      <c r="V1391" s="1230">
        <v>60</v>
      </c>
      <c r="W1391" s="1091" t="s">
        <v>113</v>
      </c>
      <c r="X1391" s="1207"/>
      <c r="Y1391" s="1207"/>
      <c r="Z1391" s="1207"/>
      <c r="AA1391" s="547">
        <v>30</v>
      </c>
      <c r="AB1391" s="547">
        <v>60</v>
      </c>
      <c r="AC1391" s="547">
        <v>10</v>
      </c>
      <c r="AD1391" s="1209" t="s">
        <v>129</v>
      </c>
      <c r="AE1391" s="1091" t="s">
        <v>115</v>
      </c>
      <c r="AF1391" s="1063">
        <v>32</v>
      </c>
      <c r="AG1391" s="1063">
        <v>246.4</v>
      </c>
      <c r="AH1391" s="1051">
        <v>7884.8</v>
      </c>
      <c r="AI1391" s="1051">
        <f t="shared" si="74"/>
        <v>8830.9760000000006</v>
      </c>
      <c r="AJ1391" s="1052"/>
      <c r="AK1391" s="1053"/>
      <c r="AL1391" s="1053"/>
      <c r="AM1391" s="1179" t="s">
        <v>116</v>
      </c>
      <c r="AN1391" s="1091"/>
      <c r="AO1391" s="1091"/>
      <c r="AP1391" s="1091"/>
      <c r="AQ1391" s="1091"/>
      <c r="AR1391" s="1091" t="s">
        <v>5791</v>
      </c>
      <c r="AS1391" s="1091"/>
      <c r="AT1391" s="1091"/>
      <c r="AU1391" s="1091"/>
      <c r="AV1391" s="1091"/>
      <c r="AW1391" s="1091"/>
      <c r="AX1391" s="1091"/>
      <c r="AY1391" s="1179" t="s">
        <v>105</v>
      </c>
      <c r="AZ1391" s="1179" t="s">
        <v>105</v>
      </c>
    </row>
    <row r="1392" spans="1:52" ht="12.95" customHeight="1">
      <c r="A1392" s="1179" t="s">
        <v>350</v>
      </c>
      <c r="B1392" s="617"/>
      <c r="C1392" s="617"/>
      <c r="D1392" s="1206">
        <v>220027946</v>
      </c>
      <c r="E1392" s="1216" t="s">
        <v>5792</v>
      </c>
      <c r="F1392" s="617"/>
      <c r="G1392" s="617"/>
      <c r="H1392" s="1094" t="s">
        <v>2369</v>
      </c>
      <c r="I1392" s="1094" t="s">
        <v>498</v>
      </c>
      <c r="J1392" s="1094" t="s">
        <v>2370</v>
      </c>
      <c r="K1392" s="1077" t="s">
        <v>104</v>
      </c>
      <c r="L1392" s="1110" t="s">
        <v>105</v>
      </c>
      <c r="M1392" s="1077" t="s">
        <v>121</v>
      </c>
      <c r="N1392" s="1110" t="s">
        <v>83</v>
      </c>
      <c r="O1392" s="1078" t="s">
        <v>107</v>
      </c>
      <c r="P1392" s="1094" t="s">
        <v>108</v>
      </c>
      <c r="Q1392" s="1078" t="s">
        <v>2156</v>
      </c>
      <c r="R1392" s="1077" t="s">
        <v>110</v>
      </c>
      <c r="S1392" s="1207" t="s">
        <v>107</v>
      </c>
      <c r="T1392" s="1091" t="s">
        <v>122</v>
      </c>
      <c r="U1392" s="1091" t="s">
        <v>112</v>
      </c>
      <c r="V1392" s="1230">
        <v>60</v>
      </c>
      <c r="W1392" s="1091" t="s">
        <v>113</v>
      </c>
      <c r="X1392" s="1207"/>
      <c r="Y1392" s="1207"/>
      <c r="Z1392" s="1207"/>
      <c r="AA1392" s="547">
        <v>30</v>
      </c>
      <c r="AB1392" s="547">
        <v>60</v>
      </c>
      <c r="AC1392" s="547">
        <v>10</v>
      </c>
      <c r="AD1392" s="1209" t="s">
        <v>129</v>
      </c>
      <c r="AE1392" s="1091" t="s">
        <v>115</v>
      </c>
      <c r="AF1392" s="1063">
        <v>32</v>
      </c>
      <c r="AG1392" s="1063">
        <v>246.4</v>
      </c>
      <c r="AH1392" s="1051">
        <v>7884.8</v>
      </c>
      <c r="AI1392" s="1051">
        <f t="shared" si="74"/>
        <v>8830.9760000000006</v>
      </c>
      <c r="AJ1392" s="1052"/>
      <c r="AK1392" s="1053"/>
      <c r="AL1392" s="1053"/>
      <c r="AM1392" s="1179" t="s">
        <v>116</v>
      </c>
      <c r="AN1392" s="1091"/>
      <c r="AO1392" s="1091"/>
      <c r="AP1392" s="1091"/>
      <c r="AQ1392" s="1091"/>
      <c r="AR1392" s="1091" t="s">
        <v>5793</v>
      </c>
      <c r="AS1392" s="1091"/>
      <c r="AT1392" s="1091"/>
      <c r="AU1392" s="1091"/>
      <c r="AV1392" s="1091"/>
      <c r="AW1392" s="1091"/>
      <c r="AX1392" s="1091"/>
      <c r="AY1392" s="1179" t="s">
        <v>105</v>
      </c>
      <c r="AZ1392" s="1179" t="s">
        <v>105</v>
      </c>
    </row>
    <row r="1393" spans="1:52" ht="12.95" customHeight="1">
      <c r="A1393" s="1179" t="s">
        <v>350</v>
      </c>
      <c r="B1393" s="617"/>
      <c r="C1393" s="617"/>
      <c r="D1393" s="1206">
        <v>220027971</v>
      </c>
      <c r="E1393" s="1216" t="s">
        <v>5794</v>
      </c>
      <c r="F1393" s="617"/>
      <c r="G1393" s="617"/>
      <c r="H1393" s="1094" t="s">
        <v>2369</v>
      </c>
      <c r="I1393" s="1094" t="s">
        <v>498</v>
      </c>
      <c r="J1393" s="1094" t="s">
        <v>2370</v>
      </c>
      <c r="K1393" s="1077" t="s">
        <v>104</v>
      </c>
      <c r="L1393" s="1110" t="s">
        <v>105</v>
      </c>
      <c r="M1393" s="1077" t="s">
        <v>121</v>
      </c>
      <c r="N1393" s="1110" t="s">
        <v>83</v>
      </c>
      <c r="O1393" s="1078" t="s">
        <v>107</v>
      </c>
      <c r="P1393" s="1094" t="s">
        <v>108</v>
      </c>
      <c r="Q1393" s="1078" t="s">
        <v>2156</v>
      </c>
      <c r="R1393" s="1077" t="s">
        <v>110</v>
      </c>
      <c r="S1393" s="1207" t="s">
        <v>107</v>
      </c>
      <c r="T1393" s="1091" t="s">
        <v>122</v>
      </c>
      <c r="U1393" s="1091" t="s">
        <v>112</v>
      </c>
      <c r="V1393" s="1230">
        <v>60</v>
      </c>
      <c r="W1393" s="1091" t="s">
        <v>113</v>
      </c>
      <c r="X1393" s="1207"/>
      <c r="Y1393" s="1207"/>
      <c r="Z1393" s="1207"/>
      <c r="AA1393" s="547">
        <v>30</v>
      </c>
      <c r="AB1393" s="547">
        <v>60</v>
      </c>
      <c r="AC1393" s="547">
        <v>10</v>
      </c>
      <c r="AD1393" s="1209" t="s">
        <v>129</v>
      </c>
      <c r="AE1393" s="1091" t="s">
        <v>115</v>
      </c>
      <c r="AF1393" s="1063">
        <v>32</v>
      </c>
      <c r="AG1393" s="1063">
        <v>246.4</v>
      </c>
      <c r="AH1393" s="1051">
        <v>7884.8</v>
      </c>
      <c r="AI1393" s="1051">
        <f t="shared" si="74"/>
        <v>8830.9760000000006</v>
      </c>
      <c r="AJ1393" s="1052"/>
      <c r="AK1393" s="1053"/>
      <c r="AL1393" s="1053"/>
      <c r="AM1393" s="1179" t="s">
        <v>116</v>
      </c>
      <c r="AN1393" s="1091"/>
      <c r="AO1393" s="1091"/>
      <c r="AP1393" s="1091"/>
      <c r="AQ1393" s="1091"/>
      <c r="AR1393" s="1091" t="s">
        <v>5795</v>
      </c>
      <c r="AS1393" s="1091"/>
      <c r="AT1393" s="1091"/>
      <c r="AU1393" s="1091"/>
      <c r="AV1393" s="1091"/>
      <c r="AW1393" s="1091"/>
      <c r="AX1393" s="1091"/>
      <c r="AY1393" s="1179" t="s">
        <v>105</v>
      </c>
      <c r="AZ1393" s="1179" t="s">
        <v>105</v>
      </c>
    </row>
    <row r="1394" spans="1:52" ht="12.95" customHeight="1">
      <c r="A1394" s="1179" t="s">
        <v>350</v>
      </c>
      <c r="B1394" s="617"/>
      <c r="C1394" s="617"/>
      <c r="D1394" s="1206">
        <v>220027972</v>
      </c>
      <c r="E1394" s="1216" t="s">
        <v>5796</v>
      </c>
      <c r="F1394" s="617"/>
      <c r="G1394" s="617"/>
      <c r="H1394" s="1094" t="s">
        <v>2369</v>
      </c>
      <c r="I1394" s="1094" t="s">
        <v>498</v>
      </c>
      <c r="J1394" s="1094" t="s">
        <v>2370</v>
      </c>
      <c r="K1394" s="1077" t="s">
        <v>104</v>
      </c>
      <c r="L1394" s="1110" t="s">
        <v>105</v>
      </c>
      <c r="M1394" s="1077" t="s">
        <v>121</v>
      </c>
      <c r="N1394" s="1110" t="s">
        <v>83</v>
      </c>
      <c r="O1394" s="1078" t="s">
        <v>107</v>
      </c>
      <c r="P1394" s="1094" t="s">
        <v>108</v>
      </c>
      <c r="Q1394" s="1078" t="s">
        <v>2156</v>
      </c>
      <c r="R1394" s="1077" t="s">
        <v>110</v>
      </c>
      <c r="S1394" s="1207" t="s">
        <v>107</v>
      </c>
      <c r="T1394" s="1091" t="s">
        <v>122</v>
      </c>
      <c r="U1394" s="1091" t="s">
        <v>112</v>
      </c>
      <c r="V1394" s="1230">
        <v>60</v>
      </c>
      <c r="W1394" s="1091" t="s">
        <v>113</v>
      </c>
      <c r="X1394" s="1207"/>
      <c r="Y1394" s="1207"/>
      <c r="Z1394" s="1207"/>
      <c r="AA1394" s="547">
        <v>30</v>
      </c>
      <c r="AB1394" s="547">
        <v>60</v>
      </c>
      <c r="AC1394" s="547">
        <v>10</v>
      </c>
      <c r="AD1394" s="1209" t="s">
        <v>129</v>
      </c>
      <c r="AE1394" s="1091" t="s">
        <v>115</v>
      </c>
      <c r="AF1394" s="1063">
        <v>45</v>
      </c>
      <c r="AG1394" s="1063">
        <v>643.13</v>
      </c>
      <c r="AH1394" s="1051">
        <v>28940.85</v>
      </c>
      <c r="AI1394" s="1051">
        <f t="shared" si="74"/>
        <v>32413.752</v>
      </c>
      <c r="AJ1394" s="1052"/>
      <c r="AK1394" s="1053"/>
      <c r="AL1394" s="1053"/>
      <c r="AM1394" s="1179" t="s">
        <v>116</v>
      </c>
      <c r="AN1394" s="1091"/>
      <c r="AO1394" s="1091"/>
      <c r="AP1394" s="1091"/>
      <c r="AQ1394" s="1091"/>
      <c r="AR1394" s="1091" t="s">
        <v>5797</v>
      </c>
      <c r="AS1394" s="1091"/>
      <c r="AT1394" s="1091"/>
      <c r="AU1394" s="1091"/>
      <c r="AV1394" s="1091"/>
      <c r="AW1394" s="1091"/>
      <c r="AX1394" s="1091"/>
      <c r="AY1394" s="1179" t="s">
        <v>105</v>
      </c>
      <c r="AZ1394" s="1179" t="s">
        <v>105</v>
      </c>
    </row>
    <row r="1395" spans="1:52" ht="12.95" customHeight="1">
      <c r="A1395" s="1179" t="s">
        <v>350</v>
      </c>
      <c r="B1395" s="617"/>
      <c r="C1395" s="617"/>
      <c r="D1395" s="1206">
        <v>220034657</v>
      </c>
      <c r="E1395" s="1216" t="s">
        <v>5798</v>
      </c>
      <c r="F1395" s="617"/>
      <c r="G1395" s="617"/>
      <c r="H1395" s="1094" t="s">
        <v>2369</v>
      </c>
      <c r="I1395" s="1094" t="s">
        <v>498</v>
      </c>
      <c r="J1395" s="1094" t="s">
        <v>2370</v>
      </c>
      <c r="K1395" s="1077" t="s">
        <v>104</v>
      </c>
      <c r="L1395" s="1110" t="s">
        <v>105</v>
      </c>
      <c r="M1395" s="1077" t="s">
        <v>121</v>
      </c>
      <c r="N1395" s="1110" t="s">
        <v>83</v>
      </c>
      <c r="O1395" s="1078" t="s">
        <v>107</v>
      </c>
      <c r="P1395" s="1094" t="s">
        <v>108</v>
      </c>
      <c r="Q1395" s="1078" t="s">
        <v>2156</v>
      </c>
      <c r="R1395" s="1077" t="s">
        <v>110</v>
      </c>
      <c r="S1395" s="1207" t="s">
        <v>107</v>
      </c>
      <c r="T1395" s="1091" t="s">
        <v>122</v>
      </c>
      <c r="U1395" s="1091" t="s">
        <v>112</v>
      </c>
      <c r="V1395" s="1230">
        <v>60</v>
      </c>
      <c r="W1395" s="1091" t="s">
        <v>113</v>
      </c>
      <c r="X1395" s="1207"/>
      <c r="Y1395" s="1207"/>
      <c r="Z1395" s="1207"/>
      <c r="AA1395" s="547">
        <v>30</v>
      </c>
      <c r="AB1395" s="547">
        <v>60</v>
      </c>
      <c r="AC1395" s="547">
        <v>10</v>
      </c>
      <c r="AD1395" s="1209" t="s">
        <v>129</v>
      </c>
      <c r="AE1395" s="1091" t="s">
        <v>115</v>
      </c>
      <c r="AF1395" s="1063">
        <v>70</v>
      </c>
      <c r="AG1395" s="1063">
        <v>254.1</v>
      </c>
      <c r="AH1395" s="1051">
        <v>17787</v>
      </c>
      <c r="AI1395" s="1051">
        <f t="shared" si="74"/>
        <v>19921.440000000002</v>
      </c>
      <c r="AJ1395" s="1052"/>
      <c r="AK1395" s="1053"/>
      <c r="AL1395" s="1053"/>
      <c r="AM1395" s="1179" t="s">
        <v>116</v>
      </c>
      <c r="AN1395" s="1091"/>
      <c r="AO1395" s="1091"/>
      <c r="AP1395" s="1091"/>
      <c r="AQ1395" s="1091"/>
      <c r="AR1395" s="1091" t="s">
        <v>5799</v>
      </c>
      <c r="AS1395" s="1091"/>
      <c r="AT1395" s="1091"/>
      <c r="AU1395" s="1091"/>
      <c r="AV1395" s="1091"/>
      <c r="AW1395" s="1091"/>
      <c r="AX1395" s="1091"/>
      <c r="AY1395" s="1179" t="s">
        <v>105</v>
      </c>
      <c r="AZ1395" s="1179" t="s">
        <v>105</v>
      </c>
    </row>
    <row r="1396" spans="1:52" ht="12.95" customHeight="1">
      <c r="A1396" s="1179" t="s">
        <v>350</v>
      </c>
      <c r="B1396" s="617"/>
      <c r="C1396" s="617"/>
      <c r="D1396" s="1206">
        <v>220034717</v>
      </c>
      <c r="E1396" s="1216" t="s">
        <v>5800</v>
      </c>
      <c r="F1396" s="617"/>
      <c r="G1396" s="617"/>
      <c r="H1396" s="1094" t="s">
        <v>2369</v>
      </c>
      <c r="I1396" s="1094" t="s">
        <v>498</v>
      </c>
      <c r="J1396" s="1094" t="s">
        <v>2370</v>
      </c>
      <c r="K1396" s="1077" t="s">
        <v>104</v>
      </c>
      <c r="L1396" s="1110" t="s">
        <v>105</v>
      </c>
      <c r="M1396" s="1077" t="s">
        <v>121</v>
      </c>
      <c r="N1396" s="1110" t="s">
        <v>83</v>
      </c>
      <c r="O1396" s="1078" t="s">
        <v>107</v>
      </c>
      <c r="P1396" s="1094" t="s">
        <v>108</v>
      </c>
      <c r="Q1396" s="1078" t="s">
        <v>2156</v>
      </c>
      <c r="R1396" s="1077" t="s">
        <v>110</v>
      </c>
      <c r="S1396" s="1207" t="s">
        <v>107</v>
      </c>
      <c r="T1396" s="1091" t="s">
        <v>122</v>
      </c>
      <c r="U1396" s="1091" t="s">
        <v>112</v>
      </c>
      <c r="V1396" s="1230">
        <v>60</v>
      </c>
      <c r="W1396" s="1091" t="s">
        <v>113</v>
      </c>
      <c r="X1396" s="1207"/>
      <c r="Y1396" s="1207"/>
      <c r="Z1396" s="1207"/>
      <c r="AA1396" s="547">
        <v>30</v>
      </c>
      <c r="AB1396" s="547">
        <v>60</v>
      </c>
      <c r="AC1396" s="547">
        <v>10</v>
      </c>
      <c r="AD1396" s="1209" t="s">
        <v>129</v>
      </c>
      <c r="AE1396" s="1091" t="s">
        <v>115</v>
      </c>
      <c r="AF1396" s="1063">
        <v>75</v>
      </c>
      <c r="AG1396" s="1063">
        <v>246.4</v>
      </c>
      <c r="AH1396" s="1051">
        <v>18480</v>
      </c>
      <c r="AI1396" s="1051">
        <f t="shared" si="74"/>
        <v>20697.600000000002</v>
      </c>
      <c r="AJ1396" s="1052"/>
      <c r="AK1396" s="1053"/>
      <c r="AL1396" s="1053"/>
      <c r="AM1396" s="1179" t="s">
        <v>116</v>
      </c>
      <c r="AN1396" s="1091"/>
      <c r="AO1396" s="1091"/>
      <c r="AP1396" s="1091"/>
      <c r="AQ1396" s="1091"/>
      <c r="AR1396" s="1091" t="s">
        <v>5801</v>
      </c>
      <c r="AS1396" s="1091"/>
      <c r="AT1396" s="1091"/>
      <c r="AU1396" s="1091"/>
      <c r="AV1396" s="1091"/>
      <c r="AW1396" s="1091"/>
      <c r="AX1396" s="1091"/>
      <c r="AY1396" s="1179" t="s">
        <v>105</v>
      </c>
      <c r="AZ1396" s="1179" t="s">
        <v>105</v>
      </c>
    </row>
    <row r="1397" spans="1:52" ht="12.95" customHeight="1">
      <c r="A1397" s="1179" t="s">
        <v>350</v>
      </c>
      <c r="B1397" s="617"/>
      <c r="C1397" s="617"/>
      <c r="D1397" s="1206">
        <v>220034718</v>
      </c>
      <c r="E1397" s="1216" t="s">
        <v>5802</v>
      </c>
      <c r="F1397" s="617"/>
      <c r="G1397" s="617"/>
      <c r="H1397" s="1094" t="s">
        <v>2369</v>
      </c>
      <c r="I1397" s="1094" t="s">
        <v>498</v>
      </c>
      <c r="J1397" s="1094" t="s">
        <v>2370</v>
      </c>
      <c r="K1397" s="1077" t="s">
        <v>104</v>
      </c>
      <c r="L1397" s="1110" t="s">
        <v>105</v>
      </c>
      <c r="M1397" s="1077" t="s">
        <v>121</v>
      </c>
      <c r="N1397" s="1110" t="s">
        <v>83</v>
      </c>
      <c r="O1397" s="1078" t="s">
        <v>107</v>
      </c>
      <c r="P1397" s="1094" t="s">
        <v>108</v>
      </c>
      <c r="Q1397" s="1078" t="s">
        <v>2156</v>
      </c>
      <c r="R1397" s="1077" t="s">
        <v>110</v>
      </c>
      <c r="S1397" s="1207" t="s">
        <v>107</v>
      </c>
      <c r="T1397" s="1091" t="s">
        <v>122</v>
      </c>
      <c r="U1397" s="1091" t="s">
        <v>112</v>
      </c>
      <c r="V1397" s="1230">
        <v>60</v>
      </c>
      <c r="W1397" s="1091" t="s">
        <v>113</v>
      </c>
      <c r="X1397" s="1207"/>
      <c r="Y1397" s="1207"/>
      <c r="Z1397" s="1207"/>
      <c r="AA1397" s="547">
        <v>30</v>
      </c>
      <c r="AB1397" s="547">
        <v>60</v>
      </c>
      <c r="AC1397" s="547">
        <v>10</v>
      </c>
      <c r="AD1397" s="1209" t="s">
        <v>129</v>
      </c>
      <c r="AE1397" s="1091" t="s">
        <v>115</v>
      </c>
      <c r="AF1397" s="1063">
        <v>90</v>
      </c>
      <c r="AG1397" s="1063">
        <v>254.1</v>
      </c>
      <c r="AH1397" s="1051">
        <v>22869</v>
      </c>
      <c r="AI1397" s="1051">
        <f t="shared" si="74"/>
        <v>25613.280000000002</v>
      </c>
      <c r="AJ1397" s="1052"/>
      <c r="AK1397" s="1053"/>
      <c r="AL1397" s="1053"/>
      <c r="AM1397" s="1179" t="s">
        <v>116</v>
      </c>
      <c r="AN1397" s="1231"/>
      <c r="AO1397" s="1091"/>
      <c r="AP1397" s="1091"/>
      <c r="AQ1397" s="1091"/>
      <c r="AR1397" s="1091" t="s">
        <v>5803</v>
      </c>
      <c r="AS1397" s="1091"/>
      <c r="AT1397" s="1091"/>
      <c r="AU1397" s="1091"/>
      <c r="AV1397" s="1091"/>
      <c r="AW1397" s="1091"/>
      <c r="AX1397" s="1091"/>
      <c r="AY1397" s="1179" t="s">
        <v>105</v>
      </c>
      <c r="AZ1397" s="1179" t="s">
        <v>105</v>
      </c>
    </row>
    <row r="1398" spans="1:52" ht="12.95" customHeight="1">
      <c r="A1398" s="1179" t="s">
        <v>350</v>
      </c>
      <c r="B1398" s="617"/>
      <c r="C1398" s="617"/>
      <c r="D1398" s="1206">
        <v>220034724</v>
      </c>
      <c r="E1398" s="1216" t="s">
        <v>5804</v>
      </c>
      <c r="F1398" s="617"/>
      <c r="G1398" s="617"/>
      <c r="H1398" s="1094" t="s">
        <v>2369</v>
      </c>
      <c r="I1398" s="1094" t="s">
        <v>498</v>
      </c>
      <c r="J1398" s="1094" t="s">
        <v>2370</v>
      </c>
      <c r="K1398" s="1077" t="s">
        <v>104</v>
      </c>
      <c r="L1398" s="1110" t="s">
        <v>105</v>
      </c>
      <c r="M1398" s="1077" t="s">
        <v>121</v>
      </c>
      <c r="N1398" s="1110" t="s">
        <v>83</v>
      </c>
      <c r="O1398" s="1078" t="s">
        <v>107</v>
      </c>
      <c r="P1398" s="1094" t="s">
        <v>108</v>
      </c>
      <c r="Q1398" s="1078" t="s">
        <v>2156</v>
      </c>
      <c r="R1398" s="1077" t="s">
        <v>110</v>
      </c>
      <c r="S1398" s="1207" t="s">
        <v>107</v>
      </c>
      <c r="T1398" s="1091" t="s">
        <v>122</v>
      </c>
      <c r="U1398" s="1091" t="s">
        <v>112</v>
      </c>
      <c r="V1398" s="1230">
        <v>60</v>
      </c>
      <c r="W1398" s="1091" t="s">
        <v>113</v>
      </c>
      <c r="X1398" s="1207"/>
      <c r="Y1398" s="1207"/>
      <c r="Z1398" s="1207"/>
      <c r="AA1398" s="547">
        <v>30</v>
      </c>
      <c r="AB1398" s="547">
        <v>60</v>
      </c>
      <c r="AC1398" s="547">
        <v>10</v>
      </c>
      <c r="AD1398" s="1209" t="s">
        <v>129</v>
      </c>
      <c r="AE1398" s="1091" t="s">
        <v>115</v>
      </c>
      <c r="AF1398" s="1063">
        <v>30</v>
      </c>
      <c r="AG1398" s="1063">
        <v>254.1</v>
      </c>
      <c r="AH1398" s="1051">
        <v>7623</v>
      </c>
      <c r="AI1398" s="1051">
        <f t="shared" si="74"/>
        <v>8537.76</v>
      </c>
      <c r="AJ1398" s="1052"/>
      <c r="AK1398" s="1053"/>
      <c r="AL1398" s="1053"/>
      <c r="AM1398" s="1179" t="s">
        <v>116</v>
      </c>
      <c r="AN1398" s="1091"/>
      <c r="AO1398" s="1091"/>
      <c r="AP1398" s="1091"/>
      <c r="AQ1398" s="1091"/>
      <c r="AR1398" s="1091" t="s">
        <v>5805</v>
      </c>
      <c r="AS1398" s="1091"/>
      <c r="AT1398" s="1091"/>
      <c r="AU1398" s="1091"/>
      <c r="AV1398" s="1091"/>
      <c r="AW1398" s="1091"/>
      <c r="AX1398" s="1091"/>
      <c r="AY1398" s="1179" t="s">
        <v>105</v>
      </c>
      <c r="AZ1398" s="1179" t="s">
        <v>105</v>
      </c>
    </row>
    <row r="1399" spans="1:52" ht="12.95" customHeight="1">
      <c r="A1399" s="1179" t="s">
        <v>350</v>
      </c>
      <c r="B1399" s="617"/>
      <c r="C1399" s="617"/>
      <c r="D1399" s="1206">
        <v>220034725</v>
      </c>
      <c r="E1399" s="1216" t="s">
        <v>5806</v>
      </c>
      <c r="F1399" s="617"/>
      <c r="G1399" s="617"/>
      <c r="H1399" s="1094" t="s">
        <v>2369</v>
      </c>
      <c r="I1399" s="1094" t="s">
        <v>498</v>
      </c>
      <c r="J1399" s="1094" t="s">
        <v>2370</v>
      </c>
      <c r="K1399" s="1077" t="s">
        <v>104</v>
      </c>
      <c r="L1399" s="1110" t="s">
        <v>105</v>
      </c>
      <c r="M1399" s="1077" t="s">
        <v>121</v>
      </c>
      <c r="N1399" s="1110" t="s">
        <v>83</v>
      </c>
      <c r="O1399" s="1078" t="s">
        <v>107</v>
      </c>
      <c r="P1399" s="1094" t="s">
        <v>108</v>
      </c>
      <c r="Q1399" s="1078" t="s">
        <v>2156</v>
      </c>
      <c r="R1399" s="1077" t="s">
        <v>110</v>
      </c>
      <c r="S1399" s="1207" t="s">
        <v>107</v>
      </c>
      <c r="T1399" s="1091" t="s">
        <v>122</v>
      </c>
      <c r="U1399" s="1091" t="s">
        <v>112</v>
      </c>
      <c r="V1399" s="1230">
        <v>60</v>
      </c>
      <c r="W1399" s="1091" t="s">
        <v>113</v>
      </c>
      <c r="X1399" s="1207"/>
      <c r="Y1399" s="1207"/>
      <c r="Z1399" s="1207"/>
      <c r="AA1399" s="547">
        <v>30</v>
      </c>
      <c r="AB1399" s="547">
        <v>60</v>
      </c>
      <c r="AC1399" s="547">
        <v>10</v>
      </c>
      <c r="AD1399" s="1209" t="s">
        <v>129</v>
      </c>
      <c r="AE1399" s="1091" t="s">
        <v>115</v>
      </c>
      <c r="AF1399" s="1063">
        <v>31</v>
      </c>
      <c r="AG1399" s="1063">
        <v>254.1</v>
      </c>
      <c r="AH1399" s="1051">
        <v>7877.0999999999995</v>
      </c>
      <c r="AI1399" s="1051">
        <f t="shared" si="74"/>
        <v>8822.3520000000008</v>
      </c>
      <c r="AJ1399" s="1052"/>
      <c r="AK1399" s="1053"/>
      <c r="AL1399" s="1053"/>
      <c r="AM1399" s="1179" t="s">
        <v>116</v>
      </c>
      <c r="AN1399" s="1091"/>
      <c r="AO1399" s="1091"/>
      <c r="AP1399" s="1091"/>
      <c r="AQ1399" s="1091"/>
      <c r="AR1399" s="1091" t="s">
        <v>5807</v>
      </c>
      <c r="AS1399" s="1091"/>
      <c r="AT1399" s="1091"/>
      <c r="AU1399" s="1091"/>
      <c r="AV1399" s="1091"/>
      <c r="AW1399" s="1091"/>
      <c r="AX1399" s="1091"/>
      <c r="AY1399" s="1179" t="s">
        <v>105</v>
      </c>
      <c r="AZ1399" s="1179" t="s">
        <v>105</v>
      </c>
    </row>
    <row r="1400" spans="1:52" ht="12.95" customHeight="1">
      <c r="A1400" s="1179" t="s">
        <v>350</v>
      </c>
      <c r="B1400" s="617"/>
      <c r="C1400" s="617"/>
      <c r="D1400" s="1206">
        <v>220034747</v>
      </c>
      <c r="E1400" s="1216" t="s">
        <v>5808</v>
      </c>
      <c r="F1400" s="617"/>
      <c r="G1400" s="617"/>
      <c r="H1400" s="1094" t="s">
        <v>2369</v>
      </c>
      <c r="I1400" s="1094" t="s">
        <v>498</v>
      </c>
      <c r="J1400" s="1094" t="s">
        <v>2370</v>
      </c>
      <c r="K1400" s="1077" t="s">
        <v>104</v>
      </c>
      <c r="L1400" s="1110" t="s">
        <v>105</v>
      </c>
      <c r="M1400" s="1077" t="s">
        <v>121</v>
      </c>
      <c r="N1400" s="1110" t="s">
        <v>83</v>
      </c>
      <c r="O1400" s="1078" t="s">
        <v>107</v>
      </c>
      <c r="P1400" s="1094" t="s">
        <v>108</v>
      </c>
      <c r="Q1400" s="1078" t="s">
        <v>2156</v>
      </c>
      <c r="R1400" s="1077" t="s">
        <v>110</v>
      </c>
      <c r="S1400" s="1207" t="s">
        <v>107</v>
      </c>
      <c r="T1400" s="1091" t="s">
        <v>122</v>
      </c>
      <c r="U1400" s="1091" t="s">
        <v>112</v>
      </c>
      <c r="V1400" s="1230">
        <v>60</v>
      </c>
      <c r="W1400" s="1091" t="s">
        <v>113</v>
      </c>
      <c r="X1400" s="1207"/>
      <c r="Y1400" s="1207"/>
      <c r="Z1400" s="1207"/>
      <c r="AA1400" s="547">
        <v>30</v>
      </c>
      <c r="AB1400" s="547">
        <v>60</v>
      </c>
      <c r="AC1400" s="547">
        <v>10</v>
      </c>
      <c r="AD1400" s="1209" t="s">
        <v>129</v>
      </c>
      <c r="AE1400" s="1091" t="s">
        <v>115</v>
      </c>
      <c r="AF1400" s="1063">
        <v>36</v>
      </c>
      <c r="AG1400" s="1063">
        <v>254.1</v>
      </c>
      <c r="AH1400" s="1051">
        <v>9147.6</v>
      </c>
      <c r="AI1400" s="1051">
        <f t="shared" si="74"/>
        <v>10245.312000000002</v>
      </c>
      <c r="AJ1400" s="1052"/>
      <c r="AK1400" s="1053"/>
      <c r="AL1400" s="1053"/>
      <c r="AM1400" s="1179" t="s">
        <v>116</v>
      </c>
      <c r="AN1400" s="1091"/>
      <c r="AO1400" s="1091"/>
      <c r="AP1400" s="1091"/>
      <c r="AQ1400" s="1091"/>
      <c r="AR1400" s="1091" t="s">
        <v>5809</v>
      </c>
      <c r="AS1400" s="1091"/>
      <c r="AT1400" s="1091"/>
      <c r="AU1400" s="1091"/>
      <c r="AV1400" s="1091"/>
      <c r="AW1400" s="1091"/>
      <c r="AX1400" s="1091"/>
      <c r="AY1400" s="1179" t="s">
        <v>105</v>
      </c>
      <c r="AZ1400" s="1179" t="s">
        <v>105</v>
      </c>
    </row>
    <row r="1401" spans="1:52" ht="12.95" customHeight="1">
      <c r="A1401" s="469" t="s">
        <v>5046</v>
      </c>
      <c r="B1401" s="617"/>
      <c r="C1401" s="617"/>
      <c r="D1401" s="110">
        <v>210028424</v>
      </c>
      <c r="E1401" s="1216" t="s">
        <v>5810</v>
      </c>
      <c r="F1401" s="617"/>
      <c r="G1401" s="617"/>
      <c r="H1401" s="47" t="s">
        <v>5811</v>
      </c>
      <c r="I1401" s="47" t="s">
        <v>5812</v>
      </c>
      <c r="J1401" s="47" t="s">
        <v>5813</v>
      </c>
      <c r="K1401" s="76" t="s">
        <v>603</v>
      </c>
      <c r="L1401" s="109" t="s">
        <v>5086</v>
      </c>
      <c r="M1401" s="143" t="s">
        <v>121</v>
      </c>
      <c r="N1401" s="76" t="s">
        <v>83</v>
      </c>
      <c r="O1401" s="47">
        <v>230000000</v>
      </c>
      <c r="P1401" s="466" t="s">
        <v>108</v>
      </c>
      <c r="Q1401" s="469" t="s">
        <v>2156</v>
      </c>
      <c r="R1401" s="76" t="s">
        <v>110</v>
      </c>
      <c r="S1401" s="47" t="s">
        <v>107</v>
      </c>
      <c r="T1401" s="47" t="s">
        <v>122</v>
      </c>
      <c r="U1401" s="466" t="s">
        <v>112</v>
      </c>
      <c r="V1401" s="47" t="s">
        <v>3253</v>
      </c>
      <c r="W1401" s="466" t="s">
        <v>113</v>
      </c>
      <c r="X1401" s="466"/>
      <c r="Y1401" s="466"/>
      <c r="Z1401" s="1056"/>
      <c r="AA1401" s="547">
        <v>30</v>
      </c>
      <c r="AB1401" s="547">
        <v>60</v>
      </c>
      <c r="AC1401" s="547">
        <v>10</v>
      </c>
      <c r="AD1401" s="1049" t="s">
        <v>129</v>
      </c>
      <c r="AE1401" s="1050" t="s">
        <v>115</v>
      </c>
      <c r="AF1401" s="1057">
        <v>7</v>
      </c>
      <c r="AG1401" s="1057">
        <v>302237.09999999998</v>
      </c>
      <c r="AH1401" s="1051">
        <v>2115659.6999999997</v>
      </c>
      <c r="AI1401" s="1051">
        <f t="shared" si="74"/>
        <v>2369538.8640000001</v>
      </c>
      <c r="AJ1401" s="1052"/>
      <c r="AK1401" s="1053"/>
      <c r="AL1401" s="1053"/>
      <c r="AM1401" s="1058" t="s">
        <v>116</v>
      </c>
      <c r="AN1401" s="47"/>
      <c r="AO1401" s="1058"/>
      <c r="AP1401" s="47"/>
      <c r="AQ1401" s="47"/>
      <c r="AR1401" s="1058" t="s">
        <v>5814</v>
      </c>
      <c r="AS1401" s="47"/>
      <c r="AT1401" s="47"/>
      <c r="AU1401" s="47"/>
      <c r="AV1401" s="47"/>
      <c r="AW1401" s="47"/>
      <c r="AX1401" s="47"/>
      <c r="AY1401" s="466"/>
      <c r="AZ1401" s="466"/>
    </row>
    <row r="1402" spans="1:52" ht="12.95" customHeight="1">
      <c r="A1402" s="469" t="s">
        <v>5046</v>
      </c>
      <c r="B1402" s="617"/>
      <c r="C1402" s="617"/>
      <c r="D1402" s="110">
        <v>120008727</v>
      </c>
      <c r="E1402" s="1216" t="s">
        <v>5815</v>
      </c>
      <c r="F1402" s="617"/>
      <c r="G1402" s="617"/>
      <c r="H1402" s="47" t="s">
        <v>5816</v>
      </c>
      <c r="I1402" s="47" t="s">
        <v>5817</v>
      </c>
      <c r="J1402" s="47" t="s">
        <v>5818</v>
      </c>
      <c r="K1402" s="76" t="s">
        <v>104</v>
      </c>
      <c r="L1402" s="233"/>
      <c r="M1402" s="143"/>
      <c r="N1402" s="76" t="s">
        <v>106</v>
      </c>
      <c r="O1402" s="47">
        <v>230000000</v>
      </c>
      <c r="P1402" s="466" t="s">
        <v>108</v>
      </c>
      <c r="Q1402" s="469" t="s">
        <v>2156</v>
      </c>
      <c r="R1402" s="76" t="s">
        <v>110</v>
      </c>
      <c r="S1402" s="47" t="s">
        <v>107</v>
      </c>
      <c r="T1402" s="47" t="s">
        <v>122</v>
      </c>
      <c r="U1402" s="466" t="s">
        <v>112</v>
      </c>
      <c r="V1402" s="47" t="s">
        <v>3114</v>
      </c>
      <c r="W1402" s="466" t="s">
        <v>113</v>
      </c>
      <c r="X1402" s="466"/>
      <c r="Y1402" s="466"/>
      <c r="Z1402" s="1056"/>
      <c r="AA1402" s="595">
        <v>0</v>
      </c>
      <c r="AB1402" s="472">
        <v>90</v>
      </c>
      <c r="AC1402" s="472">
        <v>10</v>
      </c>
      <c r="AD1402" s="1049" t="s">
        <v>123</v>
      </c>
      <c r="AE1402" s="1050" t="s">
        <v>115</v>
      </c>
      <c r="AF1402" s="1057">
        <v>1</v>
      </c>
      <c r="AG1402" s="1057">
        <v>2920540</v>
      </c>
      <c r="AH1402" s="1051">
        <v>2920540</v>
      </c>
      <c r="AI1402" s="1051">
        <f t="shared" si="74"/>
        <v>3271004.8000000003</v>
      </c>
      <c r="AJ1402" s="1052"/>
      <c r="AK1402" s="1053"/>
      <c r="AL1402" s="1053"/>
      <c r="AM1402" s="1058" t="s">
        <v>116</v>
      </c>
      <c r="AN1402" s="47"/>
      <c r="AO1402" s="1058"/>
      <c r="AP1402" s="47"/>
      <c r="AQ1402" s="47"/>
      <c r="AR1402" s="1058" t="s">
        <v>5819</v>
      </c>
      <c r="AS1402" s="47"/>
      <c r="AT1402" s="47"/>
      <c r="AU1402" s="47"/>
      <c r="AV1402" s="47"/>
      <c r="AW1402" s="47"/>
      <c r="AX1402" s="47"/>
      <c r="AY1402" s="466"/>
      <c r="AZ1402" s="466"/>
    </row>
    <row r="1403" spans="1:52" ht="12.95" customHeight="1">
      <c r="A1403" s="466" t="s">
        <v>350</v>
      </c>
      <c r="B1403" s="617"/>
      <c r="C1403" s="617"/>
      <c r="D1403" s="592">
        <v>220035760</v>
      </c>
      <c r="E1403" s="1216" t="s">
        <v>5820</v>
      </c>
      <c r="F1403" s="617"/>
      <c r="G1403" s="617"/>
      <c r="H1403" s="741" t="s">
        <v>5821</v>
      </c>
      <c r="I1403" s="741" t="s">
        <v>5817</v>
      </c>
      <c r="J1403" s="741" t="s">
        <v>5822</v>
      </c>
      <c r="K1403" s="741" t="s">
        <v>104</v>
      </c>
      <c r="L1403" s="469" t="s">
        <v>105</v>
      </c>
      <c r="M1403" s="741" t="s">
        <v>121</v>
      </c>
      <c r="N1403" s="469" t="s">
        <v>83</v>
      </c>
      <c r="O1403" s="469" t="s">
        <v>107</v>
      </c>
      <c r="P1403" s="741" t="s">
        <v>108</v>
      </c>
      <c r="Q1403" s="469" t="s">
        <v>2156</v>
      </c>
      <c r="R1403" s="741" t="s">
        <v>110</v>
      </c>
      <c r="S1403" s="469" t="s">
        <v>107</v>
      </c>
      <c r="T1403" s="741" t="s">
        <v>122</v>
      </c>
      <c r="U1403" s="741" t="s">
        <v>112</v>
      </c>
      <c r="V1403" s="469">
        <v>60</v>
      </c>
      <c r="W1403" s="741" t="s">
        <v>113</v>
      </c>
      <c r="X1403" s="469"/>
      <c r="Y1403" s="469"/>
      <c r="Z1403" s="469"/>
      <c r="AA1403" s="741">
        <v>30</v>
      </c>
      <c r="AB1403" s="741">
        <v>60</v>
      </c>
      <c r="AC1403" s="741">
        <v>10</v>
      </c>
      <c r="AD1403" s="1049" t="s">
        <v>123</v>
      </c>
      <c r="AE1403" s="741" t="s">
        <v>115</v>
      </c>
      <c r="AF1403" s="608">
        <v>2</v>
      </c>
      <c r="AG1403" s="608">
        <v>1122482</v>
      </c>
      <c r="AH1403" s="1051">
        <v>2244964</v>
      </c>
      <c r="AI1403" s="1051">
        <f t="shared" si="74"/>
        <v>2514359.6800000002</v>
      </c>
      <c r="AJ1403" s="1052"/>
      <c r="AK1403" s="1053"/>
      <c r="AL1403" s="1053"/>
      <c r="AM1403" s="466" t="s">
        <v>116</v>
      </c>
      <c r="AN1403" s="741"/>
      <c r="AO1403" s="741"/>
      <c r="AP1403" s="741"/>
      <c r="AQ1403" s="741"/>
      <c r="AR1403" s="741" t="s">
        <v>5823</v>
      </c>
      <c r="AS1403" s="741"/>
      <c r="AT1403" s="741"/>
      <c r="AU1403" s="741"/>
      <c r="AV1403" s="741"/>
      <c r="AW1403" s="741"/>
      <c r="AX1403" s="741"/>
      <c r="AY1403" s="466" t="s">
        <v>105</v>
      </c>
      <c r="AZ1403" s="466" t="s">
        <v>105</v>
      </c>
    </row>
    <row r="1404" spans="1:52" ht="12.95" customHeight="1">
      <c r="A1404" s="466" t="s">
        <v>4136</v>
      </c>
      <c r="B1404" s="617"/>
      <c r="C1404" s="617"/>
      <c r="D1404" s="110">
        <v>220032720</v>
      </c>
      <c r="E1404" s="1216" t="s">
        <v>5824</v>
      </c>
      <c r="F1404" s="617"/>
      <c r="G1404" s="617"/>
      <c r="H1404" s="741" t="s">
        <v>5825</v>
      </c>
      <c r="I1404" s="741" t="s">
        <v>5826</v>
      </c>
      <c r="J1404" s="741" t="s">
        <v>5827</v>
      </c>
      <c r="K1404" s="547" t="s">
        <v>104</v>
      </c>
      <c r="L1404" s="109" t="s">
        <v>4720</v>
      </c>
      <c r="M1404" s="143"/>
      <c r="N1404" s="76" t="s">
        <v>106</v>
      </c>
      <c r="O1404" s="469" t="s">
        <v>107</v>
      </c>
      <c r="P1404" s="741" t="s">
        <v>108</v>
      </c>
      <c r="Q1404" s="469" t="s">
        <v>2156</v>
      </c>
      <c r="R1404" s="547" t="s">
        <v>110</v>
      </c>
      <c r="S1404" s="469" t="s">
        <v>107</v>
      </c>
      <c r="T1404" s="741" t="s">
        <v>122</v>
      </c>
      <c r="U1404" s="741" t="s">
        <v>112</v>
      </c>
      <c r="V1404" s="469">
        <v>60</v>
      </c>
      <c r="W1404" s="741" t="s">
        <v>113</v>
      </c>
      <c r="X1404" s="469"/>
      <c r="Y1404" s="469"/>
      <c r="Z1404" s="469"/>
      <c r="AA1404" s="595">
        <v>0</v>
      </c>
      <c r="AB1404" s="472">
        <v>90</v>
      </c>
      <c r="AC1404" s="472">
        <v>10</v>
      </c>
      <c r="AD1404" s="1049" t="s">
        <v>129</v>
      </c>
      <c r="AE1404" s="1050" t="s">
        <v>115</v>
      </c>
      <c r="AF1404" s="745">
        <v>30</v>
      </c>
      <c r="AG1404" s="745">
        <v>163652.13</v>
      </c>
      <c r="AH1404" s="1051">
        <v>4909563.9000000004</v>
      </c>
      <c r="AI1404" s="1051">
        <f t="shared" si="74"/>
        <v>5498711.5680000009</v>
      </c>
      <c r="AJ1404" s="1052"/>
      <c r="AK1404" s="1053"/>
      <c r="AL1404" s="1053"/>
      <c r="AM1404" s="466" t="s">
        <v>116</v>
      </c>
      <c r="AN1404" s="741"/>
      <c r="AO1404" s="741"/>
      <c r="AP1404" s="741"/>
      <c r="AQ1404" s="741"/>
      <c r="AR1404" s="741" t="s">
        <v>5828</v>
      </c>
      <c r="AS1404" s="741"/>
      <c r="AT1404" s="741"/>
      <c r="AU1404" s="741"/>
      <c r="AV1404" s="741"/>
      <c r="AW1404" s="741"/>
      <c r="AX1404" s="741"/>
      <c r="AY1404" s="466" t="s">
        <v>4569</v>
      </c>
      <c r="AZ1404" s="47"/>
    </row>
    <row r="1405" spans="1:52" ht="12.95" customHeight="1">
      <c r="A1405" s="469" t="s">
        <v>5046</v>
      </c>
      <c r="B1405" s="617"/>
      <c r="C1405" s="617"/>
      <c r="D1405" s="110">
        <v>120004402</v>
      </c>
      <c r="E1405" s="1216" t="s">
        <v>5829</v>
      </c>
      <c r="F1405" s="617"/>
      <c r="G1405" s="617"/>
      <c r="H1405" s="47" t="s">
        <v>5830</v>
      </c>
      <c r="I1405" s="47" t="s">
        <v>5831</v>
      </c>
      <c r="J1405" s="47" t="s">
        <v>5832</v>
      </c>
      <c r="K1405" s="76" t="s">
        <v>150</v>
      </c>
      <c r="L1405" s="233"/>
      <c r="M1405" s="143"/>
      <c r="N1405" s="76" t="s">
        <v>106</v>
      </c>
      <c r="O1405" s="47">
        <v>230000000</v>
      </c>
      <c r="P1405" s="466" t="s">
        <v>108</v>
      </c>
      <c r="Q1405" s="469" t="s">
        <v>2156</v>
      </c>
      <c r="R1405" s="76" t="s">
        <v>110</v>
      </c>
      <c r="S1405" s="47" t="s">
        <v>107</v>
      </c>
      <c r="T1405" s="47" t="s">
        <v>122</v>
      </c>
      <c r="U1405" s="466" t="s">
        <v>112</v>
      </c>
      <c r="V1405" s="47" t="s">
        <v>3129</v>
      </c>
      <c r="W1405" s="466" t="s">
        <v>113</v>
      </c>
      <c r="X1405" s="466"/>
      <c r="Y1405" s="466"/>
      <c r="Z1405" s="1056"/>
      <c r="AA1405" s="595">
        <v>0</v>
      </c>
      <c r="AB1405" s="472">
        <v>90</v>
      </c>
      <c r="AC1405" s="472">
        <v>10</v>
      </c>
      <c r="AD1405" s="1049" t="s">
        <v>129</v>
      </c>
      <c r="AE1405" s="1050" t="s">
        <v>115</v>
      </c>
      <c r="AF1405" s="1057">
        <v>5</v>
      </c>
      <c r="AG1405" s="1057">
        <v>1099933.3799999999</v>
      </c>
      <c r="AH1405" s="1051">
        <v>5499666.8999999994</v>
      </c>
      <c r="AI1405" s="1051">
        <f t="shared" si="74"/>
        <v>6159626.9280000003</v>
      </c>
      <c r="AJ1405" s="1052"/>
      <c r="AK1405" s="1053"/>
      <c r="AL1405" s="1053"/>
      <c r="AM1405" s="1058" t="s">
        <v>116</v>
      </c>
      <c r="AN1405" s="47"/>
      <c r="AO1405" s="1058"/>
      <c r="AP1405" s="47"/>
      <c r="AQ1405" s="47"/>
      <c r="AR1405" s="1058" t="s">
        <v>5833</v>
      </c>
      <c r="AS1405" s="47"/>
      <c r="AT1405" s="47"/>
      <c r="AU1405" s="47"/>
      <c r="AV1405" s="47"/>
      <c r="AW1405" s="47"/>
      <c r="AX1405" s="47"/>
      <c r="AY1405" s="466"/>
      <c r="AZ1405" s="466"/>
    </row>
    <row r="1406" spans="1:52" ht="12.95" customHeight="1">
      <c r="A1406" s="469" t="s">
        <v>319</v>
      </c>
      <c r="B1406" s="617"/>
      <c r="C1406" s="617"/>
      <c r="D1406" s="110">
        <v>270005306</v>
      </c>
      <c r="E1406" s="1216" t="s">
        <v>5834</v>
      </c>
      <c r="F1406" s="617"/>
      <c r="G1406" s="617"/>
      <c r="H1406" s="47" t="s">
        <v>5835</v>
      </c>
      <c r="I1406" s="47" t="s">
        <v>5836</v>
      </c>
      <c r="J1406" s="47" t="s">
        <v>5837</v>
      </c>
      <c r="K1406" s="76" t="s">
        <v>104</v>
      </c>
      <c r="L1406" s="109"/>
      <c r="M1406" s="143" t="s">
        <v>2266</v>
      </c>
      <c r="N1406" s="76" t="s">
        <v>83</v>
      </c>
      <c r="O1406" s="47">
        <v>230000000</v>
      </c>
      <c r="P1406" s="466" t="s">
        <v>108</v>
      </c>
      <c r="Q1406" s="1078" t="s">
        <v>3130</v>
      </c>
      <c r="R1406" s="76" t="s">
        <v>110</v>
      </c>
      <c r="S1406" s="47" t="s">
        <v>107</v>
      </c>
      <c r="T1406" s="47" t="s">
        <v>122</v>
      </c>
      <c r="U1406" s="466" t="s">
        <v>112</v>
      </c>
      <c r="V1406" s="47">
        <v>60</v>
      </c>
      <c r="W1406" s="466" t="s">
        <v>113</v>
      </c>
      <c r="X1406" s="466"/>
      <c r="Y1406" s="466"/>
      <c r="Z1406" s="1056"/>
      <c r="AA1406" s="547">
        <v>30</v>
      </c>
      <c r="AB1406" s="547">
        <v>60</v>
      </c>
      <c r="AC1406" s="547">
        <v>10</v>
      </c>
      <c r="AD1406" s="1049" t="s">
        <v>129</v>
      </c>
      <c r="AE1406" s="1050" t="s">
        <v>115</v>
      </c>
      <c r="AF1406" s="1057">
        <v>503</v>
      </c>
      <c r="AG1406" s="1057">
        <v>13.23</v>
      </c>
      <c r="AH1406" s="1051">
        <v>6654.6900000000005</v>
      </c>
      <c r="AI1406" s="1051">
        <f t="shared" si="74"/>
        <v>7453.2528000000011</v>
      </c>
      <c r="AJ1406" s="1052"/>
      <c r="AK1406" s="1053"/>
      <c r="AL1406" s="1053"/>
      <c r="AM1406" s="1058" t="s">
        <v>116</v>
      </c>
      <c r="AN1406" s="47"/>
      <c r="AO1406" s="1058"/>
      <c r="AP1406" s="47"/>
      <c r="AQ1406" s="47"/>
      <c r="AR1406" s="1058" t="s">
        <v>5838</v>
      </c>
      <c r="AS1406" s="47"/>
      <c r="AT1406" s="47"/>
      <c r="AU1406" s="47"/>
      <c r="AV1406" s="47"/>
      <c r="AW1406" s="47"/>
      <c r="AX1406" s="47"/>
      <c r="AY1406" s="466"/>
      <c r="AZ1406" s="466"/>
    </row>
    <row r="1407" spans="1:52" ht="12.95" customHeight="1">
      <c r="A1407" s="469" t="s">
        <v>319</v>
      </c>
      <c r="B1407" s="617"/>
      <c r="C1407" s="617"/>
      <c r="D1407" s="110">
        <v>270005307</v>
      </c>
      <c r="E1407" s="1216" t="s">
        <v>5839</v>
      </c>
      <c r="F1407" s="617"/>
      <c r="G1407" s="617"/>
      <c r="H1407" s="47" t="s">
        <v>5835</v>
      </c>
      <c r="I1407" s="47" t="s">
        <v>5836</v>
      </c>
      <c r="J1407" s="47" t="s">
        <v>5837</v>
      </c>
      <c r="K1407" s="76" t="s">
        <v>104</v>
      </c>
      <c r="L1407" s="109"/>
      <c r="M1407" s="143" t="s">
        <v>2266</v>
      </c>
      <c r="N1407" s="76" t="s">
        <v>83</v>
      </c>
      <c r="O1407" s="47">
        <v>230000000</v>
      </c>
      <c r="P1407" s="466" t="s">
        <v>108</v>
      </c>
      <c r="Q1407" s="1078" t="s">
        <v>3130</v>
      </c>
      <c r="R1407" s="76" t="s">
        <v>110</v>
      </c>
      <c r="S1407" s="47" t="s">
        <v>107</v>
      </c>
      <c r="T1407" s="47" t="s">
        <v>122</v>
      </c>
      <c r="U1407" s="466" t="s">
        <v>112</v>
      </c>
      <c r="V1407" s="47">
        <v>60</v>
      </c>
      <c r="W1407" s="466" t="s">
        <v>113</v>
      </c>
      <c r="X1407" s="466"/>
      <c r="Y1407" s="466"/>
      <c r="Z1407" s="1056"/>
      <c r="AA1407" s="547">
        <v>30</v>
      </c>
      <c r="AB1407" s="547">
        <v>60</v>
      </c>
      <c r="AC1407" s="547">
        <v>10</v>
      </c>
      <c r="AD1407" s="1049" t="s">
        <v>129</v>
      </c>
      <c r="AE1407" s="1050" t="s">
        <v>115</v>
      </c>
      <c r="AF1407" s="1057">
        <v>771</v>
      </c>
      <c r="AG1407" s="1057">
        <v>16.100000000000001</v>
      </c>
      <c r="AH1407" s="1051">
        <v>12413.1</v>
      </c>
      <c r="AI1407" s="1051">
        <f t="shared" si="74"/>
        <v>13902.672000000002</v>
      </c>
      <c r="AJ1407" s="1052"/>
      <c r="AK1407" s="1053"/>
      <c r="AL1407" s="1053"/>
      <c r="AM1407" s="1058" t="s">
        <v>116</v>
      </c>
      <c r="AN1407" s="47"/>
      <c r="AO1407" s="1058"/>
      <c r="AP1407" s="47"/>
      <c r="AQ1407" s="47"/>
      <c r="AR1407" s="1058" t="s">
        <v>5840</v>
      </c>
      <c r="AS1407" s="47"/>
      <c r="AT1407" s="47"/>
      <c r="AU1407" s="47"/>
      <c r="AV1407" s="47"/>
      <c r="AW1407" s="47"/>
      <c r="AX1407" s="47"/>
      <c r="AY1407" s="466"/>
      <c r="AZ1407" s="466"/>
    </row>
    <row r="1408" spans="1:52" ht="12.95" customHeight="1">
      <c r="A1408" s="469" t="s">
        <v>319</v>
      </c>
      <c r="B1408" s="617"/>
      <c r="C1408" s="617"/>
      <c r="D1408" s="110">
        <v>270005308</v>
      </c>
      <c r="E1408" s="1216" t="s">
        <v>5841</v>
      </c>
      <c r="F1408" s="617"/>
      <c r="G1408" s="617"/>
      <c r="H1408" s="47" t="s">
        <v>5835</v>
      </c>
      <c r="I1408" s="47" t="s">
        <v>5836</v>
      </c>
      <c r="J1408" s="47" t="s">
        <v>5837</v>
      </c>
      <c r="K1408" s="76" t="s">
        <v>104</v>
      </c>
      <c r="L1408" s="109"/>
      <c r="M1408" s="143" t="s">
        <v>2266</v>
      </c>
      <c r="N1408" s="76" t="s">
        <v>83</v>
      </c>
      <c r="O1408" s="47">
        <v>230000000</v>
      </c>
      <c r="P1408" s="466" t="s">
        <v>108</v>
      </c>
      <c r="Q1408" s="1078" t="s">
        <v>3130</v>
      </c>
      <c r="R1408" s="76" t="s">
        <v>110</v>
      </c>
      <c r="S1408" s="47" t="s">
        <v>107</v>
      </c>
      <c r="T1408" s="47" t="s">
        <v>122</v>
      </c>
      <c r="U1408" s="466" t="s">
        <v>112</v>
      </c>
      <c r="V1408" s="47">
        <v>60</v>
      </c>
      <c r="W1408" s="466" t="s">
        <v>113</v>
      </c>
      <c r="X1408" s="466"/>
      <c r="Y1408" s="466"/>
      <c r="Z1408" s="1056"/>
      <c r="AA1408" s="547">
        <v>30</v>
      </c>
      <c r="AB1408" s="547">
        <v>60</v>
      </c>
      <c r="AC1408" s="547">
        <v>10</v>
      </c>
      <c r="AD1408" s="1049" t="s">
        <v>129</v>
      </c>
      <c r="AE1408" s="1050" t="s">
        <v>115</v>
      </c>
      <c r="AF1408" s="1057">
        <v>471</v>
      </c>
      <c r="AG1408" s="1057">
        <v>86.25</v>
      </c>
      <c r="AH1408" s="1051">
        <v>40623.75</v>
      </c>
      <c r="AI1408" s="1051">
        <f t="shared" si="74"/>
        <v>45498.600000000006</v>
      </c>
      <c r="AJ1408" s="1052"/>
      <c r="AK1408" s="1053"/>
      <c r="AL1408" s="1053"/>
      <c r="AM1408" s="1058" t="s">
        <v>116</v>
      </c>
      <c r="AN1408" s="1054"/>
      <c r="AO1408" s="1058"/>
      <c r="AP1408" s="47"/>
      <c r="AQ1408" s="47"/>
      <c r="AR1408" s="1058" t="s">
        <v>5842</v>
      </c>
      <c r="AS1408" s="47"/>
      <c r="AT1408" s="47"/>
      <c r="AU1408" s="47"/>
      <c r="AV1408" s="47"/>
      <c r="AW1408" s="47"/>
      <c r="AX1408" s="47"/>
      <c r="AY1408" s="466"/>
      <c r="AZ1408" s="466"/>
    </row>
    <row r="1409" spans="1:52" ht="12.95" customHeight="1">
      <c r="A1409" s="466" t="s">
        <v>848</v>
      </c>
      <c r="B1409" s="617"/>
      <c r="C1409" s="617"/>
      <c r="D1409" s="110">
        <v>210014400</v>
      </c>
      <c r="E1409" s="1216" t="s">
        <v>5843</v>
      </c>
      <c r="F1409" s="617"/>
      <c r="G1409" s="617"/>
      <c r="H1409" s="741" t="s">
        <v>5844</v>
      </c>
      <c r="I1409" s="741" t="s">
        <v>5845</v>
      </c>
      <c r="J1409" s="741" t="s">
        <v>5846</v>
      </c>
      <c r="K1409" s="547" t="s">
        <v>104</v>
      </c>
      <c r="L1409" s="233"/>
      <c r="M1409" s="143" t="s">
        <v>121</v>
      </c>
      <c r="N1409" s="143" t="s">
        <v>83</v>
      </c>
      <c r="O1409" s="469" t="s">
        <v>107</v>
      </c>
      <c r="P1409" s="741" t="s">
        <v>108</v>
      </c>
      <c r="Q1409" s="469" t="s">
        <v>3130</v>
      </c>
      <c r="R1409" s="547" t="s">
        <v>110</v>
      </c>
      <c r="S1409" s="469" t="s">
        <v>107</v>
      </c>
      <c r="T1409" s="741" t="s">
        <v>122</v>
      </c>
      <c r="U1409" s="741" t="s">
        <v>112</v>
      </c>
      <c r="V1409" s="469">
        <v>60</v>
      </c>
      <c r="W1409" s="741" t="s">
        <v>113</v>
      </c>
      <c r="X1409" s="469"/>
      <c r="Y1409" s="469"/>
      <c r="Z1409" s="469"/>
      <c r="AA1409" s="547">
        <v>30</v>
      </c>
      <c r="AB1409" s="547">
        <v>60</v>
      </c>
      <c r="AC1409" s="547">
        <v>10</v>
      </c>
      <c r="AD1409" s="1049" t="s">
        <v>129</v>
      </c>
      <c r="AE1409" s="1050" t="s">
        <v>115</v>
      </c>
      <c r="AF1409" s="745">
        <v>1</v>
      </c>
      <c r="AG1409" s="745">
        <v>87350</v>
      </c>
      <c r="AH1409" s="1051">
        <v>87350</v>
      </c>
      <c r="AI1409" s="1051">
        <f t="shared" si="74"/>
        <v>97832.000000000015</v>
      </c>
      <c r="AJ1409" s="1052"/>
      <c r="AK1409" s="1053"/>
      <c r="AL1409" s="1053"/>
      <c r="AM1409" s="466" t="s">
        <v>116</v>
      </c>
      <c r="AN1409" s="741"/>
      <c r="AO1409" s="741"/>
      <c r="AP1409" s="741"/>
      <c r="AQ1409" s="741"/>
      <c r="AR1409" s="741" t="s">
        <v>5847</v>
      </c>
      <c r="AS1409" s="741"/>
      <c r="AT1409" s="741"/>
      <c r="AU1409" s="741"/>
      <c r="AV1409" s="741"/>
      <c r="AW1409" s="741"/>
      <c r="AX1409" s="741"/>
      <c r="AY1409" s="466" t="s">
        <v>105</v>
      </c>
      <c r="AZ1409" s="466" t="s">
        <v>105</v>
      </c>
    </row>
    <row r="1410" spans="1:52" ht="12.95" customHeight="1">
      <c r="A1410" s="466" t="s">
        <v>848</v>
      </c>
      <c r="B1410" s="617"/>
      <c r="C1410" s="617"/>
      <c r="D1410" s="110">
        <v>210001279</v>
      </c>
      <c r="E1410" s="1216" t="s">
        <v>5848</v>
      </c>
      <c r="F1410" s="617"/>
      <c r="G1410" s="617"/>
      <c r="H1410" s="741" t="s">
        <v>5849</v>
      </c>
      <c r="I1410" s="741" t="s">
        <v>5845</v>
      </c>
      <c r="J1410" s="741" t="s">
        <v>5850</v>
      </c>
      <c r="K1410" s="547" t="s">
        <v>104</v>
      </c>
      <c r="L1410" s="233"/>
      <c r="M1410" s="547" t="s">
        <v>121</v>
      </c>
      <c r="N1410" s="143" t="s">
        <v>83</v>
      </c>
      <c r="O1410" s="469" t="s">
        <v>107</v>
      </c>
      <c r="P1410" s="741" t="s">
        <v>108</v>
      </c>
      <c r="Q1410" s="469" t="s">
        <v>3130</v>
      </c>
      <c r="R1410" s="547" t="s">
        <v>110</v>
      </c>
      <c r="S1410" s="469" t="s">
        <v>107</v>
      </c>
      <c r="T1410" s="741" t="s">
        <v>122</v>
      </c>
      <c r="U1410" s="741" t="s">
        <v>112</v>
      </c>
      <c r="V1410" s="469">
        <v>60</v>
      </c>
      <c r="W1410" s="741" t="s">
        <v>113</v>
      </c>
      <c r="X1410" s="469"/>
      <c r="Y1410" s="469"/>
      <c r="Z1410" s="469"/>
      <c r="AA1410" s="547">
        <v>30</v>
      </c>
      <c r="AB1410" s="547">
        <v>60</v>
      </c>
      <c r="AC1410" s="547">
        <v>10</v>
      </c>
      <c r="AD1410" s="1049" t="s">
        <v>129</v>
      </c>
      <c r="AE1410" s="1050" t="s">
        <v>115</v>
      </c>
      <c r="AF1410" s="745">
        <v>1</v>
      </c>
      <c r="AG1410" s="745">
        <v>172833.5</v>
      </c>
      <c r="AH1410" s="1051">
        <v>172833.5</v>
      </c>
      <c r="AI1410" s="1051">
        <f t="shared" si="74"/>
        <v>193573.52000000002</v>
      </c>
      <c r="AJ1410" s="1052"/>
      <c r="AK1410" s="1053"/>
      <c r="AL1410" s="1053"/>
      <c r="AM1410" s="466" t="s">
        <v>116</v>
      </c>
      <c r="AN1410" s="741"/>
      <c r="AO1410" s="741"/>
      <c r="AP1410" s="741"/>
      <c r="AQ1410" s="741"/>
      <c r="AR1410" s="741" t="s">
        <v>5851</v>
      </c>
      <c r="AS1410" s="741"/>
      <c r="AT1410" s="741"/>
      <c r="AU1410" s="741"/>
      <c r="AV1410" s="741"/>
      <c r="AW1410" s="741"/>
      <c r="AX1410" s="741"/>
      <c r="AY1410" s="466" t="s">
        <v>105</v>
      </c>
      <c r="AZ1410" s="466" t="s">
        <v>105</v>
      </c>
    </row>
    <row r="1411" spans="1:52" ht="12.95" customHeight="1">
      <c r="A1411" s="469" t="s">
        <v>2539</v>
      </c>
      <c r="B1411" s="617"/>
      <c r="C1411" s="617"/>
      <c r="D1411" s="110">
        <v>120003179</v>
      </c>
      <c r="E1411" s="1216" t="s">
        <v>5852</v>
      </c>
      <c r="F1411" s="617"/>
      <c r="G1411" s="617"/>
      <c r="H1411" s="47" t="s">
        <v>5853</v>
      </c>
      <c r="I1411" s="47" t="s">
        <v>5854</v>
      </c>
      <c r="J1411" s="47" t="s">
        <v>5855</v>
      </c>
      <c r="K1411" s="76" t="s">
        <v>104</v>
      </c>
      <c r="L1411" s="233"/>
      <c r="M1411" s="143"/>
      <c r="N1411" s="76" t="s">
        <v>106</v>
      </c>
      <c r="O1411" s="47">
        <v>230000000</v>
      </c>
      <c r="P1411" s="466" t="s">
        <v>108</v>
      </c>
      <c r="Q1411" s="469" t="s">
        <v>2156</v>
      </c>
      <c r="R1411" s="76" t="s">
        <v>110</v>
      </c>
      <c r="S1411" s="47" t="s">
        <v>107</v>
      </c>
      <c r="T1411" s="47" t="s">
        <v>122</v>
      </c>
      <c r="U1411" s="466" t="s">
        <v>112</v>
      </c>
      <c r="V1411" s="47">
        <v>70</v>
      </c>
      <c r="W1411" s="466" t="s">
        <v>113</v>
      </c>
      <c r="X1411" s="466"/>
      <c r="Y1411" s="466"/>
      <c r="Z1411" s="1056"/>
      <c r="AA1411" s="595">
        <v>0</v>
      </c>
      <c r="AB1411" s="472">
        <v>90</v>
      </c>
      <c r="AC1411" s="472">
        <v>10</v>
      </c>
      <c r="AD1411" s="1049" t="s">
        <v>129</v>
      </c>
      <c r="AE1411" s="1050" t="s">
        <v>115</v>
      </c>
      <c r="AF1411" s="1057">
        <v>1</v>
      </c>
      <c r="AG1411" s="1057">
        <v>405100</v>
      </c>
      <c r="AH1411" s="1051">
        <v>405100</v>
      </c>
      <c r="AI1411" s="1051">
        <f t="shared" si="74"/>
        <v>453712.00000000006</v>
      </c>
      <c r="AJ1411" s="1052"/>
      <c r="AK1411" s="1053"/>
      <c r="AL1411" s="1053"/>
      <c r="AM1411" s="1058" t="s">
        <v>116</v>
      </c>
      <c r="AN1411" s="47"/>
      <c r="AO1411" s="1058"/>
      <c r="AP1411" s="47"/>
      <c r="AQ1411" s="47"/>
      <c r="AR1411" s="1058" t="s">
        <v>5856</v>
      </c>
      <c r="AS1411" s="47"/>
      <c r="AT1411" s="47"/>
      <c r="AU1411" s="47"/>
      <c r="AV1411" s="47"/>
      <c r="AW1411" s="47"/>
      <c r="AX1411" s="47"/>
      <c r="AY1411" s="466"/>
      <c r="AZ1411" s="466"/>
    </row>
    <row r="1412" spans="1:52" ht="12.95" customHeight="1">
      <c r="A1412" s="469" t="s">
        <v>319</v>
      </c>
      <c r="B1412" s="617"/>
      <c r="C1412" s="617"/>
      <c r="D1412" s="110">
        <v>150002411</v>
      </c>
      <c r="E1412" s="1216" t="s">
        <v>5857</v>
      </c>
      <c r="F1412" s="617"/>
      <c r="G1412" s="617"/>
      <c r="H1412" s="47" t="s">
        <v>5858</v>
      </c>
      <c r="I1412" s="47" t="s">
        <v>5859</v>
      </c>
      <c r="J1412" s="47" t="s">
        <v>5860</v>
      </c>
      <c r="K1412" s="76" t="s">
        <v>104</v>
      </c>
      <c r="L1412" s="233"/>
      <c r="M1412" s="143"/>
      <c r="N1412" s="76" t="s">
        <v>106</v>
      </c>
      <c r="O1412" s="47">
        <v>230000000</v>
      </c>
      <c r="P1412" s="466" t="s">
        <v>108</v>
      </c>
      <c r="Q1412" s="469" t="s">
        <v>2156</v>
      </c>
      <c r="R1412" s="76" t="s">
        <v>110</v>
      </c>
      <c r="S1412" s="47" t="s">
        <v>107</v>
      </c>
      <c r="T1412" s="47" t="s">
        <v>122</v>
      </c>
      <c r="U1412" s="466" t="s">
        <v>112</v>
      </c>
      <c r="V1412" s="47">
        <v>60</v>
      </c>
      <c r="W1412" s="466" t="s">
        <v>113</v>
      </c>
      <c r="X1412" s="466"/>
      <c r="Y1412" s="466"/>
      <c r="Z1412" s="1056"/>
      <c r="AA1412" s="595">
        <v>0</v>
      </c>
      <c r="AB1412" s="472">
        <v>90</v>
      </c>
      <c r="AC1412" s="472">
        <v>10</v>
      </c>
      <c r="AD1412" s="1049" t="s">
        <v>123</v>
      </c>
      <c r="AE1412" s="1050" t="s">
        <v>115</v>
      </c>
      <c r="AF1412" s="1057">
        <v>3</v>
      </c>
      <c r="AG1412" s="1057">
        <v>914250</v>
      </c>
      <c r="AH1412" s="1051">
        <v>2742750</v>
      </c>
      <c r="AI1412" s="1051">
        <f t="shared" si="74"/>
        <v>3071880.0000000005</v>
      </c>
      <c r="AJ1412" s="1052"/>
      <c r="AK1412" s="1053"/>
      <c r="AL1412" s="1053"/>
      <c r="AM1412" s="1058" t="s">
        <v>116</v>
      </c>
      <c r="AN1412" s="47"/>
      <c r="AO1412" s="1058"/>
      <c r="AP1412" s="47"/>
      <c r="AQ1412" s="47"/>
      <c r="AR1412" s="1058" t="s">
        <v>5861</v>
      </c>
      <c r="AS1412" s="47"/>
      <c r="AT1412" s="47"/>
      <c r="AU1412" s="47"/>
      <c r="AV1412" s="47"/>
      <c r="AW1412" s="47"/>
      <c r="AX1412" s="47"/>
      <c r="AY1412" s="466"/>
      <c r="AZ1412" s="466"/>
    </row>
    <row r="1413" spans="1:52" ht="12.95" customHeight="1">
      <c r="A1413" s="466" t="s">
        <v>333</v>
      </c>
      <c r="B1413" s="617"/>
      <c r="C1413" s="617"/>
      <c r="D1413" s="1215">
        <v>210017801</v>
      </c>
      <c r="E1413" s="1216" t="s">
        <v>5862</v>
      </c>
      <c r="F1413" s="617"/>
      <c r="G1413" s="617"/>
      <c r="H1413" s="1050" t="s">
        <v>519</v>
      </c>
      <c r="I1413" s="1050" t="s">
        <v>516</v>
      </c>
      <c r="J1413" s="1050" t="s">
        <v>520</v>
      </c>
      <c r="K1413" s="76" t="s">
        <v>150</v>
      </c>
      <c r="L1413" s="109" t="s">
        <v>4720</v>
      </c>
      <c r="M1413" s="76" t="s">
        <v>121</v>
      </c>
      <c r="N1413" s="76" t="s">
        <v>83</v>
      </c>
      <c r="O1413" s="1086" t="s">
        <v>107</v>
      </c>
      <c r="P1413" s="1050" t="s">
        <v>108</v>
      </c>
      <c r="Q1413" s="469" t="s">
        <v>2140</v>
      </c>
      <c r="R1413" s="1217" t="s">
        <v>110</v>
      </c>
      <c r="S1413" s="1086" t="s">
        <v>107</v>
      </c>
      <c r="T1413" s="1050" t="s">
        <v>122</v>
      </c>
      <c r="U1413" s="1050" t="s">
        <v>112</v>
      </c>
      <c r="V1413" s="1086">
        <v>60</v>
      </c>
      <c r="W1413" s="1050" t="s">
        <v>113</v>
      </c>
      <c r="X1413" s="1086"/>
      <c r="Y1413" s="1086"/>
      <c r="Z1413" s="1222"/>
      <c r="AA1413" s="547">
        <v>30</v>
      </c>
      <c r="AB1413" s="547">
        <v>60</v>
      </c>
      <c r="AC1413" s="547">
        <v>10</v>
      </c>
      <c r="AD1413" s="1055" t="s">
        <v>129</v>
      </c>
      <c r="AE1413" s="1050" t="s">
        <v>115</v>
      </c>
      <c r="AF1413" s="1057">
        <v>52</v>
      </c>
      <c r="AG1413" s="1057">
        <v>73034.710000000006</v>
      </c>
      <c r="AH1413" s="1051">
        <v>3797804.9200000004</v>
      </c>
      <c r="AI1413" s="1051">
        <f t="shared" si="74"/>
        <v>4253541.510400001</v>
      </c>
      <c r="AJ1413" s="1052"/>
      <c r="AK1413" s="1053"/>
      <c r="AL1413" s="1053"/>
      <c r="AM1413" s="1058" t="s">
        <v>116</v>
      </c>
      <c r="AN1413" s="1058"/>
      <c r="AO1413" s="1058"/>
      <c r="AP1413" s="1050"/>
      <c r="AQ1413" s="1050"/>
      <c r="AR1413" s="1082" t="s">
        <v>5863</v>
      </c>
      <c r="AS1413" s="1082"/>
      <c r="AT1413" s="47"/>
      <c r="AU1413" s="1082"/>
      <c r="AV1413" s="1082"/>
      <c r="AW1413" s="1082"/>
      <c r="AX1413" s="1082"/>
      <c r="AY1413" s="466" t="s">
        <v>4569</v>
      </c>
      <c r="AZ1413" s="1082"/>
    </row>
    <row r="1414" spans="1:52" ht="12.95" customHeight="1">
      <c r="A1414" s="466" t="s">
        <v>4136</v>
      </c>
      <c r="B1414" s="617"/>
      <c r="C1414" s="617"/>
      <c r="D1414" s="110">
        <v>210029700</v>
      </c>
      <c r="E1414" s="1216" t="s">
        <v>5864</v>
      </c>
      <c r="F1414" s="617"/>
      <c r="G1414" s="617"/>
      <c r="H1414" s="741" t="s">
        <v>526</v>
      </c>
      <c r="I1414" s="741" t="s">
        <v>516</v>
      </c>
      <c r="J1414" s="741" t="s">
        <v>527</v>
      </c>
      <c r="K1414" s="76" t="s">
        <v>150</v>
      </c>
      <c r="L1414" s="109" t="s">
        <v>4720</v>
      </c>
      <c r="M1414" s="143" t="s">
        <v>121</v>
      </c>
      <c r="N1414" s="143" t="s">
        <v>83</v>
      </c>
      <c r="O1414" s="469" t="s">
        <v>107</v>
      </c>
      <c r="P1414" s="741" t="s">
        <v>108</v>
      </c>
      <c r="Q1414" s="469" t="s">
        <v>2156</v>
      </c>
      <c r="R1414" s="547" t="s">
        <v>110</v>
      </c>
      <c r="S1414" s="469" t="s">
        <v>107</v>
      </c>
      <c r="T1414" s="741" t="s">
        <v>122</v>
      </c>
      <c r="U1414" s="741" t="s">
        <v>112</v>
      </c>
      <c r="V1414" s="469">
        <v>60</v>
      </c>
      <c r="W1414" s="741" t="s">
        <v>113</v>
      </c>
      <c r="X1414" s="469"/>
      <c r="Y1414" s="469"/>
      <c r="Z1414" s="469"/>
      <c r="AA1414" s="547">
        <v>30</v>
      </c>
      <c r="AB1414" s="547">
        <v>60</v>
      </c>
      <c r="AC1414" s="547">
        <v>10</v>
      </c>
      <c r="AD1414" s="1049" t="s">
        <v>129</v>
      </c>
      <c r="AE1414" s="1050" t="s">
        <v>115</v>
      </c>
      <c r="AF1414" s="745">
        <v>31</v>
      </c>
      <c r="AG1414" s="745">
        <v>148306.25</v>
      </c>
      <c r="AH1414" s="1051">
        <v>4597493.75</v>
      </c>
      <c r="AI1414" s="1051">
        <f t="shared" si="74"/>
        <v>5149193.0000000009</v>
      </c>
      <c r="AJ1414" s="1052"/>
      <c r="AK1414" s="1053"/>
      <c r="AL1414" s="1053"/>
      <c r="AM1414" s="466" t="s">
        <v>116</v>
      </c>
      <c r="AN1414" s="741"/>
      <c r="AO1414" s="741"/>
      <c r="AP1414" s="741"/>
      <c r="AQ1414" s="741"/>
      <c r="AR1414" s="741" t="s">
        <v>5865</v>
      </c>
      <c r="AS1414" s="741"/>
      <c r="AT1414" s="741"/>
      <c r="AU1414" s="741"/>
      <c r="AV1414" s="741"/>
      <c r="AW1414" s="741"/>
      <c r="AX1414" s="741"/>
      <c r="AY1414" s="466" t="s">
        <v>4569</v>
      </c>
      <c r="AZ1414" s="47"/>
    </row>
    <row r="1415" spans="1:52" ht="12.95" customHeight="1">
      <c r="A1415" s="466" t="s">
        <v>333</v>
      </c>
      <c r="B1415" s="617"/>
      <c r="C1415" s="617"/>
      <c r="D1415" s="1215">
        <v>210028857</v>
      </c>
      <c r="E1415" s="1216" t="s">
        <v>5866</v>
      </c>
      <c r="F1415" s="617"/>
      <c r="G1415" s="617"/>
      <c r="H1415" s="1050" t="s">
        <v>526</v>
      </c>
      <c r="I1415" s="1050" t="s">
        <v>516</v>
      </c>
      <c r="J1415" s="1050" t="s">
        <v>527</v>
      </c>
      <c r="K1415" s="76" t="s">
        <v>150</v>
      </c>
      <c r="L1415" s="109" t="s">
        <v>4720</v>
      </c>
      <c r="M1415" s="76" t="s">
        <v>121</v>
      </c>
      <c r="N1415" s="76" t="s">
        <v>83</v>
      </c>
      <c r="O1415" s="1086" t="s">
        <v>107</v>
      </c>
      <c r="P1415" s="1050" t="s">
        <v>108</v>
      </c>
      <c r="Q1415" s="469" t="s">
        <v>2140</v>
      </c>
      <c r="R1415" s="1217" t="s">
        <v>110</v>
      </c>
      <c r="S1415" s="1086" t="s">
        <v>107</v>
      </c>
      <c r="T1415" s="1050" t="s">
        <v>122</v>
      </c>
      <c r="U1415" s="1050" t="s">
        <v>112</v>
      </c>
      <c r="V1415" s="1086">
        <v>60</v>
      </c>
      <c r="W1415" s="1050" t="s">
        <v>113</v>
      </c>
      <c r="X1415" s="1086"/>
      <c r="Y1415" s="1086"/>
      <c r="Z1415" s="1222"/>
      <c r="AA1415" s="547">
        <v>30</v>
      </c>
      <c r="AB1415" s="547">
        <v>60</v>
      </c>
      <c r="AC1415" s="547">
        <v>10</v>
      </c>
      <c r="AD1415" s="1055" t="s">
        <v>129</v>
      </c>
      <c r="AE1415" s="1050" t="s">
        <v>115</v>
      </c>
      <c r="AF1415" s="1057">
        <v>104</v>
      </c>
      <c r="AG1415" s="1057">
        <v>21986.25</v>
      </c>
      <c r="AH1415" s="1051">
        <v>2286570</v>
      </c>
      <c r="AI1415" s="1051">
        <f t="shared" si="74"/>
        <v>2560958.4000000004</v>
      </c>
      <c r="AJ1415" s="1052"/>
      <c r="AK1415" s="1053"/>
      <c r="AL1415" s="1053"/>
      <c r="AM1415" s="466" t="s">
        <v>116</v>
      </c>
      <c r="AN1415" s="1058"/>
      <c r="AO1415" s="1058"/>
      <c r="AP1415" s="1050"/>
      <c r="AQ1415" s="1050"/>
      <c r="AR1415" s="1082" t="s">
        <v>5867</v>
      </c>
      <c r="AS1415" s="1082"/>
      <c r="AT1415" s="47"/>
      <c r="AU1415" s="1082"/>
      <c r="AV1415" s="1082"/>
      <c r="AW1415" s="1082"/>
      <c r="AX1415" s="1082"/>
      <c r="AY1415" s="466" t="s">
        <v>4569</v>
      </c>
      <c r="AZ1415" s="1082"/>
    </row>
    <row r="1416" spans="1:52" ht="12.95" customHeight="1">
      <c r="A1416" s="466" t="s">
        <v>333</v>
      </c>
      <c r="B1416" s="617"/>
      <c r="C1416" s="617"/>
      <c r="D1416" s="1215">
        <v>210028862</v>
      </c>
      <c r="E1416" s="1216" t="s">
        <v>5868</v>
      </c>
      <c r="F1416" s="617"/>
      <c r="G1416" s="617"/>
      <c r="H1416" s="1050" t="s">
        <v>526</v>
      </c>
      <c r="I1416" s="1050" t="s">
        <v>516</v>
      </c>
      <c r="J1416" s="1050" t="s">
        <v>527</v>
      </c>
      <c r="K1416" s="76" t="s">
        <v>150</v>
      </c>
      <c r="L1416" s="109" t="s">
        <v>4720</v>
      </c>
      <c r="M1416" s="76" t="s">
        <v>121</v>
      </c>
      <c r="N1416" s="76" t="s">
        <v>83</v>
      </c>
      <c r="O1416" s="1086" t="s">
        <v>107</v>
      </c>
      <c r="P1416" s="1050" t="s">
        <v>108</v>
      </c>
      <c r="Q1416" s="469" t="s">
        <v>2140</v>
      </c>
      <c r="R1416" s="1217" t="s">
        <v>110</v>
      </c>
      <c r="S1416" s="1086" t="s">
        <v>107</v>
      </c>
      <c r="T1416" s="1050" t="s">
        <v>122</v>
      </c>
      <c r="U1416" s="1050" t="s">
        <v>112</v>
      </c>
      <c r="V1416" s="1086">
        <v>60</v>
      </c>
      <c r="W1416" s="1050" t="s">
        <v>113</v>
      </c>
      <c r="X1416" s="1086"/>
      <c r="Y1416" s="1086"/>
      <c r="Z1416" s="1222"/>
      <c r="AA1416" s="547">
        <v>30</v>
      </c>
      <c r="AB1416" s="547">
        <v>60</v>
      </c>
      <c r="AC1416" s="547">
        <v>10</v>
      </c>
      <c r="AD1416" s="1055" t="s">
        <v>129</v>
      </c>
      <c r="AE1416" s="1050" t="s">
        <v>115</v>
      </c>
      <c r="AF1416" s="1057">
        <v>4</v>
      </c>
      <c r="AG1416" s="1057">
        <v>108400</v>
      </c>
      <c r="AH1416" s="1051">
        <v>433600</v>
      </c>
      <c r="AI1416" s="1051">
        <f t="shared" si="74"/>
        <v>485632.00000000006</v>
      </c>
      <c r="AJ1416" s="1052"/>
      <c r="AK1416" s="1053"/>
      <c r="AL1416" s="1053"/>
      <c r="AM1416" s="466" t="s">
        <v>116</v>
      </c>
      <c r="AN1416" s="1058"/>
      <c r="AO1416" s="1058"/>
      <c r="AP1416" s="1050"/>
      <c r="AQ1416" s="1050"/>
      <c r="AR1416" s="1082" t="s">
        <v>5869</v>
      </c>
      <c r="AS1416" s="1082"/>
      <c r="AT1416" s="47"/>
      <c r="AU1416" s="1082"/>
      <c r="AV1416" s="1082"/>
      <c r="AW1416" s="1082"/>
      <c r="AX1416" s="1082"/>
      <c r="AY1416" s="466" t="s">
        <v>4569</v>
      </c>
      <c r="AZ1416" s="1082"/>
    </row>
    <row r="1417" spans="1:52" ht="12.95" customHeight="1">
      <c r="A1417" s="466" t="s">
        <v>333</v>
      </c>
      <c r="B1417" s="617"/>
      <c r="C1417" s="617"/>
      <c r="D1417" s="1215">
        <v>210036413</v>
      </c>
      <c r="E1417" s="1216" t="s">
        <v>5870</v>
      </c>
      <c r="F1417" s="617"/>
      <c r="G1417" s="617"/>
      <c r="H1417" s="1050" t="s">
        <v>526</v>
      </c>
      <c r="I1417" s="1050" t="s">
        <v>516</v>
      </c>
      <c r="J1417" s="1050" t="s">
        <v>527</v>
      </c>
      <c r="K1417" s="76" t="s">
        <v>150</v>
      </c>
      <c r="L1417" s="109" t="s">
        <v>4720</v>
      </c>
      <c r="M1417" s="76" t="s">
        <v>121</v>
      </c>
      <c r="N1417" s="76" t="s">
        <v>83</v>
      </c>
      <c r="O1417" s="1086" t="s">
        <v>107</v>
      </c>
      <c r="P1417" s="1050" t="s">
        <v>108</v>
      </c>
      <c r="Q1417" s="469" t="s">
        <v>2140</v>
      </c>
      <c r="R1417" s="1217" t="s">
        <v>110</v>
      </c>
      <c r="S1417" s="1086" t="s">
        <v>107</v>
      </c>
      <c r="T1417" s="1050" t="s">
        <v>122</v>
      </c>
      <c r="U1417" s="1050" t="s">
        <v>112</v>
      </c>
      <c r="V1417" s="1086">
        <v>60</v>
      </c>
      <c r="W1417" s="1050" t="s">
        <v>113</v>
      </c>
      <c r="X1417" s="1086"/>
      <c r="Y1417" s="1086"/>
      <c r="Z1417" s="1222"/>
      <c r="AA1417" s="547">
        <v>30</v>
      </c>
      <c r="AB1417" s="547">
        <v>60</v>
      </c>
      <c r="AC1417" s="547">
        <v>10</v>
      </c>
      <c r="AD1417" s="1055" t="s">
        <v>129</v>
      </c>
      <c r="AE1417" s="1050" t="s">
        <v>115</v>
      </c>
      <c r="AF1417" s="1057">
        <v>2</v>
      </c>
      <c r="AG1417" s="1057">
        <v>203320.75</v>
      </c>
      <c r="AH1417" s="1051">
        <v>406641.5</v>
      </c>
      <c r="AI1417" s="1051">
        <f t="shared" si="74"/>
        <v>455438.48000000004</v>
      </c>
      <c r="AJ1417" s="1052"/>
      <c r="AK1417" s="1053"/>
      <c r="AL1417" s="1053"/>
      <c r="AM1417" s="466" t="s">
        <v>116</v>
      </c>
      <c r="AN1417" s="1058"/>
      <c r="AO1417" s="1058"/>
      <c r="AP1417" s="1050"/>
      <c r="AQ1417" s="1050"/>
      <c r="AR1417" s="1082" t="s">
        <v>5871</v>
      </c>
      <c r="AS1417" s="1082"/>
      <c r="AT1417" s="47"/>
      <c r="AU1417" s="1082"/>
      <c r="AV1417" s="1082"/>
      <c r="AW1417" s="1082"/>
      <c r="AX1417" s="1082"/>
      <c r="AY1417" s="466" t="s">
        <v>4569</v>
      </c>
      <c r="AZ1417" s="1082"/>
    </row>
    <row r="1418" spans="1:52" ht="12.95" customHeight="1">
      <c r="A1418" s="466" t="s">
        <v>333</v>
      </c>
      <c r="B1418" s="617"/>
      <c r="C1418" s="617"/>
      <c r="D1418" s="1215">
        <v>210036414</v>
      </c>
      <c r="E1418" s="1216" t="s">
        <v>5872</v>
      </c>
      <c r="F1418" s="617"/>
      <c r="G1418" s="617"/>
      <c r="H1418" s="1050" t="s">
        <v>526</v>
      </c>
      <c r="I1418" s="1050" t="s">
        <v>516</v>
      </c>
      <c r="J1418" s="1050" t="s">
        <v>527</v>
      </c>
      <c r="K1418" s="76" t="s">
        <v>150</v>
      </c>
      <c r="L1418" s="109" t="s">
        <v>4720</v>
      </c>
      <c r="M1418" s="76" t="s">
        <v>121</v>
      </c>
      <c r="N1418" s="76" t="s">
        <v>83</v>
      </c>
      <c r="O1418" s="1086" t="s">
        <v>107</v>
      </c>
      <c r="P1418" s="1050" t="s">
        <v>108</v>
      </c>
      <c r="Q1418" s="469" t="s">
        <v>2140</v>
      </c>
      <c r="R1418" s="1217" t="s">
        <v>110</v>
      </c>
      <c r="S1418" s="1086" t="s">
        <v>107</v>
      </c>
      <c r="T1418" s="1050" t="s">
        <v>122</v>
      </c>
      <c r="U1418" s="1050" t="s">
        <v>112</v>
      </c>
      <c r="V1418" s="1086">
        <v>60</v>
      </c>
      <c r="W1418" s="1050" t="s">
        <v>113</v>
      </c>
      <c r="X1418" s="1086"/>
      <c r="Y1418" s="1086"/>
      <c r="Z1418" s="1222"/>
      <c r="AA1418" s="547">
        <v>30</v>
      </c>
      <c r="AB1418" s="547">
        <v>60</v>
      </c>
      <c r="AC1418" s="547">
        <v>10</v>
      </c>
      <c r="AD1418" s="1055" t="s">
        <v>129</v>
      </c>
      <c r="AE1418" s="1050" t="s">
        <v>115</v>
      </c>
      <c r="AF1418" s="1057">
        <v>2</v>
      </c>
      <c r="AG1418" s="1057">
        <v>201590</v>
      </c>
      <c r="AH1418" s="1051">
        <v>403180</v>
      </c>
      <c r="AI1418" s="1051">
        <f t="shared" si="74"/>
        <v>451561.60000000003</v>
      </c>
      <c r="AJ1418" s="1052"/>
      <c r="AK1418" s="1053"/>
      <c r="AL1418" s="1053"/>
      <c r="AM1418" s="466" t="s">
        <v>116</v>
      </c>
      <c r="AN1418" s="1058"/>
      <c r="AO1418" s="1058"/>
      <c r="AP1418" s="1050"/>
      <c r="AQ1418" s="1050"/>
      <c r="AR1418" s="1082" t="s">
        <v>5873</v>
      </c>
      <c r="AS1418" s="1082"/>
      <c r="AT1418" s="47"/>
      <c r="AU1418" s="1082"/>
      <c r="AV1418" s="1082"/>
      <c r="AW1418" s="1082"/>
      <c r="AX1418" s="1082"/>
      <c r="AY1418" s="466" t="s">
        <v>4569</v>
      </c>
      <c r="AZ1418" s="1082"/>
    </row>
    <row r="1419" spans="1:52" ht="12.95" customHeight="1">
      <c r="A1419" s="466" t="s">
        <v>333</v>
      </c>
      <c r="B1419" s="617"/>
      <c r="C1419" s="617"/>
      <c r="D1419" s="1215">
        <v>210036415</v>
      </c>
      <c r="E1419" s="1216" t="s">
        <v>5874</v>
      </c>
      <c r="F1419" s="617"/>
      <c r="G1419" s="617"/>
      <c r="H1419" s="1050" t="s">
        <v>526</v>
      </c>
      <c r="I1419" s="1050" t="s">
        <v>516</v>
      </c>
      <c r="J1419" s="1050" t="s">
        <v>527</v>
      </c>
      <c r="K1419" s="76" t="s">
        <v>150</v>
      </c>
      <c r="L1419" s="109" t="s">
        <v>4720</v>
      </c>
      <c r="M1419" s="76" t="s">
        <v>121</v>
      </c>
      <c r="N1419" s="76" t="s">
        <v>83</v>
      </c>
      <c r="O1419" s="1086" t="s">
        <v>107</v>
      </c>
      <c r="P1419" s="1050" t="s">
        <v>108</v>
      </c>
      <c r="Q1419" s="469" t="s">
        <v>2140</v>
      </c>
      <c r="R1419" s="1217" t="s">
        <v>110</v>
      </c>
      <c r="S1419" s="1086" t="s">
        <v>107</v>
      </c>
      <c r="T1419" s="1050" t="s">
        <v>122</v>
      </c>
      <c r="U1419" s="1050" t="s">
        <v>112</v>
      </c>
      <c r="V1419" s="1086">
        <v>60</v>
      </c>
      <c r="W1419" s="1050" t="s">
        <v>113</v>
      </c>
      <c r="X1419" s="1086"/>
      <c r="Y1419" s="1086"/>
      <c r="Z1419" s="1222"/>
      <c r="AA1419" s="547">
        <v>30</v>
      </c>
      <c r="AB1419" s="547">
        <v>60</v>
      </c>
      <c r="AC1419" s="547">
        <v>10</v>
      </c>
      <c r="AD1419" s="1055" t="s">
        <v>129</v>
      </c>
      <c r="AE1419" s="1050" t="s">
        <v>115</v>
      </c>
      <c r="AF1419" s="1057">
        <v>10</v>
      </c>
      <c r="AG1419" s="1057">
        <v>30000</v>
      </c>
      <c r="AH1419" s="1051">
        <v>300000</v>
      </c>
      <c r="AI1419" s="1051">
        <f t="shared" si="74"/>
        <v>336000.00000000006</v>
      </c>
      <c r="AJ1419" s="1052"/>
      <c r="AK1419" s="1053"/>
      <c r="AL1419" s="1053"/>
      <c r="AM1419" s="466" t="s">
        <v>116</v>
      </c>
      <c r="AN1419" s="1058"/>
      <c r="AO1419" s="1058"/>
      <c r="AP1419" s="1050"/>
      <c r="AQ1419" s="1050"/>
      <c r="AR1419" s="1082" t="s">
        <v>5875</v>
      </c>
      <c r="AS1419" s="1082"/>
      <c r="AT1419" s="47"/>
      <c r="AU1419" s="1082"/>
      <c r="AV1419" s="1082"/>
      <c r="AW1419" s="1082"/>
      <c r="AX1419" s="1082"/>
      <c r="AY1419" s="466" t="s">
        <v>4569</v>
      </c>
      <c r="AZ1419" s="1082"/>
    </row>
    <row r="1420" spans="1:52" ht="12.95" customHeight="1">
      <c r="A1420" s="466" t="s">
        <v>333</v>
      </c>
      <c r="B1420" s="617"/>
      <c r="C1420" s="617"/>
      <c r="D1420" s="1215">
        <v>210036416</v>
      </c>
      <c r="E1420" s="1216" t="s">
        <v>5876</v>
      </c>
      <c r="F1420" s="617"/>
      <c r="G1420" s="617"/>
      <c r="H1420" s="1050" t="s">
        <v>526</v>
      </c>
      <c r="I1420" s="1050" t="s">
        <v>516</v>
      </c>
      <c r="J1420" s="1050" t="s">
        <v>527</v>
      </c>
      <c r="K1420" s="76" t="s">
        <v>150</v>
      </c>
      <c r="L1420" s="109" t="s">
        <v>4720</v>
      </c>
      <c r="M1420" s="76" t="s">
        <v>121</v>
      </c>
      <c r="N1420" s="76" t="s">
        <v>83</v>
      </c>
      <c r="O1420" s="1086" t="s">
        <v>107</v>
      </c>
      <c r="P1420" s="1050" t="s">
        <v>108</v>
      </c>
      <c r="Q1420" s="469" t="s">
        <v>2140</v>
      </c>
      <c r="R1420" s="1217" t="s">
        <v>110</v>
      </c>
      <c r="S1420" s="1086" t="s">
        <v>107</v>
      </c>
      <c r="T1420" s="1050" t="s">
        <v>122</v>
      </c>
      <c r="U1420" s="1050" t="s">
        <v>112</v>
      </c>
      <c r="V1420" s="1086">
        <v>60</v>
      </c>
      <c r="W1420" s="1050" t="s">
        <v>113</v>
      </c>
      <c r="X1420" s="1086"/>
      <c r="Y1420" s="1086"/>
      <c r="Z1420" s="1222"/>
      <c r="AA1420" s="547">
        <v>30</v>
      </c>
      <c r="AB1420" s="547">
        <v>60</v>
      </c>
      <c r="AC1420" s="547">
        <v>10</v>
      </c>
      <c r="AD1420" s="1055" t="s">
        <v>129</v>
      </c>
      <c r="AE1420" s="1050" t="s">
        <v>115</v>
      </c>
      <c r="AF1420" s="1057">
        <v>10</v>
      </c>
      <c r="AG1420" s="1057">
        <v>30000</v>
      </c>
      <c r="AH1420" s="1051">
        <v>300000</v>
      </c>
      <c r="AI1420" s="1051">
        <f t="shared" si="74"/>
        <v>336000.00000000006</v>
      </c>
      <c r="AJ1420" s="1052"/>
      <c r="AK1420" s="1053"/>
      <c r="AL1420" s="1053"/>
      <c r="AM1420" s="466" t="s">
        <v>116</v>
      </c>
      <c r="AN1420" s="1223"/>
      <c r="AO1420" s="1058"/>
      <c r="AP1420" s="1050"/>
      <c r="AQ1420" s="1050"/>
      <c r="AR1420" s="1082" t="s">
        <v>5877</v>
      </c>
      <c r="AS1420" s="1082"/>
      <c r="AT1420" s="47"/>
      <c r="AU1420" s="1082"/>
      <c r="AV1420" s="1082"/>
      <c r="AW1420" s="1082"/>
      <c r="AX1420" s="1082"/>
      <c r="AY1420" s="466" t="s">
        <v>4569</v>
      </c>
      <c r="AZ1420" s="1082"/>
    </row>
    <row r="1421" spans="1:52" ht="12.95" customHeight="1">
      <c r="A1421" s="1221" t="s">
        <v>980</v>
      </c>
      <c r="B1421" s="617"/>
      <c r="C1421" s="617"/>
      <c r="D1421" s="1206">
        <v>210030919</v>
      </c>
      <c r="E1421" s="1216" t="s">
        <v>5878</v>
      </c>
      <c r="F1421" s="617"/>
      <c r="G1421" s="617"/>
      <c r="H1421" s="1094" t="s">
        <v>5879</v>
      </c>
      <c r="I1421" s="1094" t="s">
        <v>516</v>
      </c>
      <c r="J1421" s="1094" t="s">
        <v>5880</v>
      </c>
      <c r="K1421" s="76" t="s">
        <v>150</v>
      </c>
      <c r="L1421" s="1110" t="s">
        <v>105</v>
      </c>
      <c r="M1421" s="1077"/>
      <c r="N1421" s="76" t="s">
        <v>106</v>
      </c>
      <c r="O1421" s="1078" t="s">
        <v>107</v>
      </c>
      <c r="P1421" s="1094" t="s">
        <v>108</v>
      </c>
      <c r="Q1421" s="469" t="s">
        <v>2140</v>
      </c>
      <c r="R1421" s="1077" t="s">
        <v>110</v>
      </c>
      <c r="S1421" s="1078" t="s">
        <v>107</v>
      </c>
      <c r="T1421" s="1094" t="s">
        <v>122</v>
      </c>
      <c r="U1421" s="1094" t="s">
        <v>112</v>
      </c>
      <c r="V1421" s="1078">
        <v>60</v>
      </c>
      <c r="W1421" s="1094" t="s">
        <v>113</v>
      </c>
      <c r="X1421" s="1078"/>
      <c r="Y1421" s="1078"/>
      <c r="Z1421" s="1078"/>
      <c r="AA1421" s="595">
        <v>0</v>
      </c>
      <c r="AB1421" s="472">
        <v>90</v>
      </c>
      <c r="AC1421" s="472">
        <v>10</v>
      </c>
      <c r="AD1421" s="1104" t="s">
        <v>129</v>
      </c>
      <c r="AE1421" s="1050" t="s">
        <v>115</v>
      </c>
      <c r="AF1421" s="1063">
        <v>130</v>
      </c>
      <c r="AG1421" s="1063">
        <v>2685</v>
      </c>
      <c r="AH1421" s="1051">
        <v>349050</v>
      </c>
      <c r="AI1421" s="1051">
        <f t="shared" si="74"/>
        <v>390936.00000000006</v>
      </c>
      <c r="AJ1421" s="1052"/>
      <c r="AK1421" s="1053"/>
      <c r="AL1421" s="1053"/>
      <c r="AM1421" s="1221" t="s">
        <v>116</v>
      </c>
      <c r="AN1421" s="1094"/>
      <c r="AO1421" s="1094"/>
      <c r="AP1421" s="1094"/>
      <c r="AQ1421" s="1094"/>
      <c r="AR1421" s="1094"/>
      <c r="AS1421" s="1094"/>
      <c r="AT1421" s="1094"/>
      <c r="AU1421" s="1094"/>
      <c r="AV1421" s="1094"/>
      <c r="AW1421" s="1094"/>
      <c r="AX1421" s="1094"/>
      <c r="AY1421" s="1221" t="s">
        <v>105</v>
      </c>
      <c r="AZ1421" s="1221" t="s">
        <v>105</v>
      </c>
    </row>
    <row r="1422" spans="1:52" ht="12.95" customHeight="1">
      <c r="A1422" s="1219" t="s">
        <v>350</v>
      </c>
      <c r="B1422" s="617"/>
      <c r="C1422" s="617"/>
      <c r="D1422" s="110">
        <v>210037031</v>
      </c>
      <c r="E1422" s="1216" t="s">
        <v>5881</v>
      </c>
      <c r="F1422" s="617"/>
      <c r="G1422" s="617"/>
      <c r="H1422" s="327" t="s">
        <v>526</v>
      </c>
      <c r="I1422" s="327" t="s">
        <v>516</v>
      </c>
      <c r="J1422" s="327" t="s">
        <v>527</v>
      </c>
      <c r="K1422" s="547" t="s">
        <v>150</v>
      </c>
      <c r="L1422" s="576" t="s">
        <v>105</v>
      </c>
      <c r="M1422" s="327" t="s">
        <v>121</v>
      </c>
      <c r="N1422" s="576" t="s">
        <v>83</v>
      </c>
      <c r="O1422" s="576" t="s">
        <v>107</v>
      </c>
      <c r="P1422" s="327" t="s">
        <v>108</v>
      </c>
      <c r="Q1422" s="576" t="s">
        <v>2156</v>
      </c>
      <c r="R1422" s="547" t="s">
        <v>110</v>
      </c>
      <c r="S1422" s="576" t="s">
        <v>107</v>
      </c>
      <c r="T1422" s="327" t="s">
        <v>122</v>
      </c>
      <c r="U1422" s="327" t="s">
        <v>112</v>
      </c>
      <c r="V1422" s="731">
        <v>60</v>
      </c>
      <c r="W1422" s="327" t="s">
        <v>113</v>
      </c>
      <c r="X1422" s="576"/>
      <c r="Y1422" s="576"/>
      <c r="Z1422" s="576"/>
      <c r="AA1422" s="547">
        <v>30</v>
      </c>
      <c r="AB1422" s="547">
        <v>60</v>
      </c>
      <c r="AC1422" s="547">
        <v>10</v>
      </c>
      <c r="AD1422" s="1220" t="s">
        <v>129</v>
      </c>
      <c r="AE1422" s="327" t="s">
        <v>115</v>
      </c>
      <c r="AF1422" s="598">
        <v>4</v>
      </c>
      <c r="AG1422" s="598">
        <v>222584.34</v>
      </c>
      <c r="AH1422" s="1051">
        <v>890337.36</v>
      </c>
      <c r="AI1422" s="1051">
        <f t="shared" si="74"/>
        <v>997177.84320000012</v>
      </c>
      <c r="AJ1422" s="1052"/>
      <c r="AK1422" s="1053"/>
      <c r="AL1422" s="1053"/>
      <c r="AM1422" s="1219" t="s">
        <v>116</v>
      </c>
      <c r="AN1422" s="327"/>
      <c r="AO1422" s="327"/>
      <c r="AP1422" s="327"/>
      <c r="AQ1422" s="327"/>
      <c r="AR1422" s="327" t="s">
        <v>5882</v>
      </c>
      <c r="AS1422" s="327"/>
      <c r="AT1422" s="327"/>
      <c r="AU1422" s="327"/>
      <c r="AV1422" s="327"/>
      <c r="AW1422" s="327"/>
      <c r="AX1422" s="327"/>
      <c r="AY1422" s="1219" t="s">
        <v>105</v>
      </c>
      <c r="AZ1422" s="1219" t="s">
        <v>105</v>
      </c>
    </row>
    <row r="1423" spans="1:52" ht="12.95" customHeight="1">
      <c r="A1423" s="1219" t="s">
        <v>350</v>
      </c>
      <c r="B1423" s="617"/>
      <c r="C1423" s="617"/>
      <c r="D1423" s="110">
        <v>210037032</v>
      </c>
      <c r="E1423" s="1216" t="s">
        <v>5883</v>
      </c>
      <c r="F1423" s="617"/>
      <c r="G1423" s="617"/>
      <c r="H1423" s="327" t="s">
        <v>526</v>
      </c>
      <c r="I1423" s="327" t="s">
        <v>516</v>
      </c>
      <c r="J1423" s="327" t="s">
        <v>527</v>
      </c>
      <c r="K1423" s="547" t="s">
        <v>150</v>
      </c>
      <c r="L1423" s="576" t="s">
        <v>105</v>
      </c>
      <c r="M1423" s="327" t="s">
        <v>121</v>
      </c>
      <c r="N1423" s="576" t="s">
        <v>83</v>
      </c>
      <c r="O1423" s="576" t="s">
        <v>107</v>
      </c>
      <c r="P1423" s="327" t="s">
        <v>108</v>
      </c>
      <c r="Q1423" s="576" t="s">
        <v>2156</v>
      </c>
      <c r="R1423" s="547" t="s">
        <v>110</v>
      </c>
      <c r="S1423" s="576" t="s">
        <v>107</v>
      </c>
      <c r="T1423" s="327" t="s">
        <v>122</v>
      </c>
      <c r="U1423" s="327" t="s">
        <v>112</v>
      </c>
      <c r="V1423" s="731">
        <v>60</v>
      </c>
      <c r="W1423" s="327" t="s">
        <v>113</v>
      </c>
      <c r="X1423" s="576"/>
      <c r="Y1423" s="576"/>
      <c r="Z1423" s="576"/>
      <c r="AA1423" s="547">
        <v>30</v>
      </c>
      <c r="AB1423" s="547">
        <v>60</v>
      </c>
      <c r="AC1423" s="547">
        <v>10</v>
      </c>
      <c r="AD1423" s="1220" t="s">
        <v>129</v>
      </c>
      <c r="AE1423" s="327" t="s">
        <v>115</v>
      </c>
      <c r="AF1423" s="598">
        <v>16</v>
      </c>
      <c r="AG1423" s="598">
        <v>133550.6</v>
      </c>
      <c r="AH1423" s="1051">
        <v>2136809.6</v>
      </c>
      <c r="AI1423" s="1051">
        <f t="shared" si="74"/>
        <v>2393226.7520000003</v>
      </c>
      <c r="AJ1423" s="1052"/>
      <c r="AK1423" s="1053"/>
      <c r="AL1423" s="1053"/>
      <c r="AM1423" s="1219" t="s">
        <v>116</v>
      </c>
      <c r="AN1423" s="327"/>
      <c r="AO1423" s="327"/>
      <c r="AP1423" s="327"/>
      <c r="AQ1423" s="327"/>
      <c r="AR1423" s="327" t="s">
        <v>5884</v>
      </c>
      <c r="AS1423" s="327"/>
      <c r="AT1423" s="327"/>
      <c r="AU1423" s="327"/>
      <c r="AV1423" s="327"/>
      <c r="AW1423" s="327"/>
      <c r="AX1423" s="327"/>
      <c r="AY1423" s="1219" t="s">
        <v>105</v>
      </c>
      <c r="AZ1423" s="1219" t="s">
        <v>105</v>
      </c>
    </row>
    <row r="1424" spans="1:52" ht="12.95" customHeight="1">
      <c r="A1424" s="1219" t="s">
        <v>350</v>
      </c>
      <c r="B1424" s="617"/>
      <c r="C1424" s="617"/>
      <c r="D1424" s="110">
        <v>210037034</v>
      </c>
      <c r="E1424" s="1216" t="s">
        <v>5885</v>
      </c>
      <c r="F1424" s="617"/>
      <c r="G1424" s="617"/>
      <c r="H1424" s="327" t="s">
        <v>526</v>
      </c>
      <c r="I1424" s="327" t="s">
        <v>516</v>
      </c>
      <c r="J1424" s="327" t="s">
        <v>527</v>
      </c>
      <c r="K1424" s="547" t="s">
        <v>150</v>
      </c>
      <c r="L1424" s="576" t="s">
        <v>105</v>
      </c>
      <c r="M1424" s="327" t="s">
        <v>121</v>
      </c>
      <c r="N1424" s="576" t="s">
        <v>83</v>
      </c>
      <c r="O1424" s="576" t="s">
        <v>107</v>
      </c>
      <c r="P1424" s="327" t="s">
        <v>108</v>
      </c>
      <c r="Q1424" s="576" t="s">
        <v>2156</v>
      </c>
      <c r="R1424" s="547" t="s">
        <v>110</v>
      </c>
      <c r="S1424" s="576" t="s">
        <v>107</v>
      </c>
      <c r="T1424" s="327" t="s">
        <v>122</v>
      </c>
      <c r="U1424" s="327" t="s">
        <v>112</v>
      </c>
      <c r="V1424" s="731">
        <v>60</v>
      </c>
      <c r="W1424" s="327" t="s">
        <v>113</v>
      </c>
      <c r="X1424" s="576"/>
      <c r="Y1424" s="576"/>
      <c r="Z1424" s="576"/>
      <c r="AA1424" s="547">
        <v>30</v>
      </c>
      <c r="AB1424" s="547">
        <v>60</v>
      </c>
      <c r="AC1424" s="547">
        <v>10</v>
      </c>
      <c r="AD1424" s="1220" t="s">
        <v>129</v>
      </c>
      <c r="AE1424" s="327" t="s">
        <v>115</v>
      </c>
      <c r="AF1424" s="598">
        <v>18</v>
      </c>
      <c r="AG1424" s="598">
        <v>201043.92</v>
      </c>
      <c r="AH1424" s="1051">
        <v>3618790.56</v>
      </c>
      <c r="AI1424" s="1051">
        <f t="shared" si="74"/>
        <v>4053045.4272000003</v>
      </c>
      <c r="AJ1424" s="1052"/>
      <c r="AK1424" s="1053"/>
      <c r="AL1424" s="1053"/>
      <c r="AM1424" s="1219" t="s">
        <v>116</v>
      </c>
      <c r="AN1424" s="327"/>
      <c r="AO1424" s="327"/>
      <c r="AP1424" s="327"/>
      <c r="AQ1424" s="327"/>
      <c r="AR1424" s="327" t="s">
        <v>5886</v>
      </c>
      <c r="AS1424" s="327"/>
      <c r="AT1424" s="327"/>
      <c r="AU1424" s="327"/>
      <c r="AV1424" s="327"/>
      <c r="AW1424" s="327"/>
      <c r="AX1424" s="327"/>
      <c r="AY1424" s="1219" t="s">
        <v>105</v>
      </c>
      <c r="AZ1424" s="1219" t="s">
        <v>105</v>
      </c>
    </row>
    <row r="1425" spans="1:52" ht="12.95" customHeight="1">
      <c r="A1425" s="1219" t="s">
        <v>350</v>
      </c>
      <c r="B1425" s="617"/>
      <c r="C1425" s="617"/>
      <c r="D1425" s="110">
        <v>210037035</v>
      </c>
      <c r="E1425" s="1216" t="s">
        <v>5887</v>
      </c>
      <c r="F1425" s="617"/>
      <c r="G1425" s="617"/>
      <c r="H1425" s="327" t="s">
        <v>526</v>
      </c>
      <c r="I1425" s="327" t="s">
        <v>516</v>
      </c>
      <c r="J1425" s="327" t="s">
        <v>527</v>
      </c>
      <c r="K1425" s="547" t="s">
        <v>150</v>
      </c>
      <c r="L1425" s="576" t="s">
        <v>105</v>
      </c>
      <c r="M1425" s="327" t="s">
        <v>121</v>
      </c>
      <c r="N1425" s="576" t="s">
        <v>83</v>
      </c>
      <c r="O1425" s="576" t="s">
        <v>107</v>
      </c>
      <c r="P1425" s="327" t="s">
        <v>108</v>
      </c>
      <c r="Q1425" s="576" t="s">
        <v>2156</v>
      </c>
      <c r="R1425" s="547" t="s">
        <v>110</v>
      </c>
      <c r="S1425" s="576" t="s">
        <v>107</v>
      </c>
      <c r="T1425" s="327" t="s">
        <v>122</v>
      </c>
      <c r="U1425" s="327" t="s">
        <v>112</v>
      </c>
      <c r="V1425" s="731">
        <v>60</v>
      </c>
      <c r="W1425" s="327" t="s">
        <v>113</v>
      </c>
      <c r="X1425" s="576"/>
      <c r="Y1425" s="576"/>
      <c r="Z1425" s="576"/>
      <c r="AA1425" s="547">
        <v>30</v>
      </c>
      <c r="AB1425" s="547">
        <v>60</v>
      </c>
      <c r="AC1425" s="547">
        <v>10</v>
      </c>
      <c r="AD1425" s="1220" t="s">
        <v>129</v>
      </c>
      <c r="AE1425" s="327" t="s">
        <v>115</v>
      </c>
      <c r="AF1425" s="598">
        <v>4</v>
      </c>
      <c r="AG1425" s="598">
        <v>198171.86</v>
      </c>
      <c r="AH1425" s="1051">
        <v>792687.44</v>
      </c>
      <c r="AI1425" s="1051">
        <f t="shared" ref="AI1425:AI1489" si="75">AH1425*1.12</f>
        <v>887809.93280000007</v>
      </c>
      <c r="AJ1425" s="1052"/>
      <c r="AK1425" s="1053"/>
      <c r="AL1425" s="1053"/>
      <c r="AM1425" s="1219" t="s">
        <v>116</v>
      </c>
      <c r="AN1425" s="327"/>
      <c r="AO1425" s="327"/>
      <c r="AP1425" s="327"/>
      <c r="AQ1425" s="327"/>
      <c r="AR1425" s="327" t="s">
        <v>5888</v>
      </c>
      <c r="AS1425" s="327"/>
      <c r="AT1425" s="327"/>
      <c r="AU1425" s="327"/>
      <c r="AV1425" s="327"/>
      <c r="AW1425" s="327"/>
      <c r="AX1425" s="327"/>
      <c r="AY1425" s="1219" t="s">
        <v>105</v>
      </c>
      <c r="AZ1425" s="1219" t="s">
        <v>105</v>
      </c>
    </row>
    <row r="1426" spans="1:52" ht="12.95" customHeight="1">
      <c r="A1426" s="466" t="s">
        <v>980</v>
      </c>
      <c r="B1426" s="617"/>
      <c r="C1426" s="617"/>
      <c r="D1426" s="110">
        <v>230000195</v>
      </c>
      <c r="E1426" s="1216" t="s">
        <v>5889</v>
      </c>
      <c r="F1426" s="617"/>
      <c r="G1426" s="617"/>
      <c r="H1426" s="741" t="s">
        <v>5890</v>
      </c>
      <c r="I1426" s="741" t="s">
        <v>5891</v>
      </c>
      <c r="J1426" s="741" t="s">
        <v>5892</v>
      </c>
      <c r="K1426" s="547" t="s">
        <v>104</v>
      </c>
      <c r="L1426" s="143" t="s">
        <v>105</v>
      </c>
      <c r="M1426" s="547" t="s">
        <v>121</v>
      </c>
      <c r="N1426" s="143" t="s">
        <v>83</v>
      </c>
      <c r="O1426" s="469" t="s">
        <v>107</v>
      </c>
      <c r="P1426" s="741" t="s">
        <v>108</v>
      </c>
      <c r="Q1426" s="469" t="s">
        <v>2140</v>
      </c>
      <c r="R1426" s="547" t="s">
        <v>110</v>
      </c>
      <c r="S1426" s="469" t="s">
        <v>107</v>
      </c>
      <c r="T1426" s="741" t="s">
        <v>122</v>
      </c>
      <c r="U1426" s="741" t="s">
        <v>112</v>
      </c>
      <c r="V1426" s="469">
        <v>60</v>
      </c>
      <c r="W1426" s="741" t="s">
        <v>113</v>
      </c>
      <c r="X1426" s="469"/>
      <c r="Y1426" s="469"/>
      <c r="Z1426" s="469"/>
      <c r="AA1426" s="547">
        <v>30</v>
      </c>
      <c r="AB1426" s="547">
        <v>60</v>
      </c>
      <c r="AC1426" s="547">
        <v>10</v>
      </c>
      <c r="AD1426" s="1055" t="s">
        <v>114</v>
      </c>
      <c r="AE1426" s="1050" t="s">
        <v>115</v>
      </c>
      <c r="AF1426" s="745">
        <v>1602</v>
      </c>
      <c r="AG1426" s="745">
        <v>349.45</v>
      </c>
      <c r="AH1426" s="1051">
        <v>559818.9</v>
      </c>
      <c r="AI1426" s="1051">
        <f t="shared" si="75"/>
        <v>626997.16800000006</v>
      </c>
      <c r="AJ1426" s="1052"/>
      <c r="AK1426" s="1053"/>
      <c r="AL1426" s="1053"/>
      <c r="AM1426" s="466" t="s">
        <v>116</v>
      </c>
      <c r="AN1426" s="741"/>
      <c r="AO1426" s="741"/>
      <c r="AP1426" s="741"/>
      <c r="AQ1426" s="741"/>
      <c r="AR1426" s="741" t="s">
        <v>5893</v>
      </c>
      <c r="AS1426" s="741"/>
      <c r="AT1426" s="741"/>
      <c r="AU1426" s="741"/>
      <c r="AV1426" s="741"/>
      <c r="AW1426" s="741"/>
      <c r="AX1426" s="741"/>
      <c r="AY1426" s="466" t="s">
        <v>105</v>
      </c>
      <c r="AZ1426" s="466" t="s">
        <v>105</v>
      </c>
    </row>
    <row r="1427" spans="1:52" ht="12.95" customHeight="1">
      <c r="A1427" s="466" t="s">
        <v>980</v>
      </c>
      <c r="B1427" s="617"/>
      <c r="C1427" s="617"/>
      <c r="D1427" s="110">
        <v>230001199</v>
      </c>
      <c r="E1427" s="1216" t="s">
        <v>5894</v>
      </c>
      <c r="F1427" s="617"/>
      <c r="G1427" s="617"/>
      <c r="H1427" s="741" t="s">
        <v>5890</v>
      </c>
      <c r="I1427" s="741" t="s">
        <v>5891</v>
      </c>
      <c r="J1427" s="741" t="s">
        <v>5892</v>
      </c>
      <c r="K1427" s="547" t="s">
        <v>104</v>
      </c>
      <c r="L1427" s="143" t="s">
        <v>105</v>
      </c>
      <c r="M1427" s="547" t="s">
        <v>121</v>
      </c>
      <c r="N1427" s="143" t="s">
        <v>83</v>
      </c>
      <c r="O1427" s="469" t="s">
        <v>107</v>
      </c>
      <c r="P1427" s="741" t="s">
        <v>108</v>
      </c>
      <c r="Q1427" s="469" t="s">
        <v>2140</v>
      </c>
      <c r="R1427" s="547" t="s">
        <v>110</v>
      </c>
      <c r="S1427" s="469" t="s">
        <v>107</v>
      </c>
      <c r="T1427" s="741" t="s">
        <v>122</v>
      </c>
      <c r="U1427" s="741" t="s">
        <v>112</v>
      </c>
      <c r="V1427" s="469">
        <v>60</v>
      </c>
      <c r="W1427" s="741" t="s">
        <v>113</v>
      </c>
      <c r="X1427" s="469"/>
      <c r="Y1427" s="469"/>
      <c r="Z1427" s="469"/>
      <c r="AA1427" s="547">
        <v>30</v>
      </c>
      <c r="AB1427" s="547">
        <v>60</v>
      </c>
      <c r="AC1427" s="547">
        <v>10</v>
      </c>
      <c r="AD1427" s="1049" t="s">
        <v>179</v>
      </c>
      <c r="AE1427" s="1050" t="s">
        <v>115</v>
      </c>
      <c r="AF1427" s="745">
        <v>5.39</v>
      </c>
      <c r="AG1427" s="745">
        <v>335950</v>
      </c>
      <c r="AH1427" s="1051">
        <v>1810770.5</v>
      </c>
      <c r="AI1427" s="1051">
        <f t="shared" si="75"/>
        <v>2028062.9600000002</v>
      </c>
      <c r="AJ1427" s="1052"/>
      <c r="AK1427" s="1053"/>
      <c r="AL1427" s="1053"/>
      <c r="AM1427" s="466" t="s">
        <v>116</v>
      </c>
      <c r="AN1427" s="741"/>
      <c r="AO1427" s="741"/>
      <c r="AP1427" s="741"/>
      <c r="AQ1427" s="741"/>
      <c r="AR1427" s="741" t="s">
        <v>5895</v>
      </c>
      <c r="AS1427" s="741"/>
      <c r="AT1427" s="741"/>
      <c r="AU1427" s="741"/>
      <c r="AV1427" s="741"/>
      <c r="AW1427" s="741"/>
      <c r="AX1427" s="741"/>
      <c r="AY1427" s="466" t="s">
        <v>105</v>
      </c>
      <c r="AZ1427" s="466" t="s">
        <v>105</v>
      </c>
    </row>
    <row r="1428" spans="1:52" ht="12.95" customHeight="1">
      <c r="A1428" s="466" t="s">
        <v>980</v>
      </c>
      <c r="B1428" s="617"/>
      <c r="C1428" s="617"/>
      <c r="D1428" s="110">
        <v>230002722</v>
      </c>
      <c r="E1428" s="1216" t="s">
        <v>5896</v>
      </c>
      <c r="F1428" s="617"/>
      <c r="G1428" s="617"/>
      <c r="H1428" s="741" t="s">
        <v>5890</v>
      </c>
      <c r="I1428" s="741" t="s">
        <v>5891</v>
      </c>
      <c r="J1428" s="741" t="s">
        <v>5892</v>
      </c>
      <c r="K1428" s="547" t="s">
        <v>104</v>
      </c>
      <c r="L1428" s="143" t="s">
        <v>105</v>
      </c>
      <c r="M1428" s="547" t="s">
        <v>121</v>
      </c>
      <c r="N1428" s="143" t="s">
        <v>83</v>
      </c>
      <c r="O1428" s="469" t="s">
        <v>107</v>
      </c>
      <c r="P1428" s="741" t="s">
        <v>108</v>
      </c>
      <c r="Q1428" s="469" t="s">
        <v>2140</v>
      </c>
      <c r="R1428" s="547" t="s">
        <v>110</v>
      </c>
      <c r="S1428" s="469" t="s">
        <v>107</v>
      </c>
      <c r="T1428" s="741" t="s">
        <v>122</v>
      </c>
      <c r="U1428" s="741" t="s">
        <v>112</v>
      </c>
      <c r="V1428" s="469">
        <v>60</v>
      </c>
      <c r="W1428" s="741" t="s">
        <v>113</v>
      </c>
      <c r="X1428" s="469"/>
      <c r="Y1428" s="469"/>
      <c r="Z1428" s="469"/>
      <c r="AA1428" s="547">
        <v>30</v>
      </c>
      <c r="AB1428" s="547">
        <v>60</v>
      </c>
      <c r="AC1428" s="547">
        <v>10</v>
      </c>
      <c r="AD1428" s="1049" t="s">
        <v>179</v>
      </c>
      <c r="AE1428" s="1050" t="s">
        <v>115</v>
      </c>
      <c r="AF1428" s="745">
        <v>1.54</v>
      </c>
      <c r="AG1428" s="745">
        <v>310000</v>
      </c>
      <c r="AH1428" s="1051">
        <v>477400</v>
      </c>
      <c r="AI1428" s="1051">
        <f t="shared" si="75"/>
        <v>534688</v>
      </c>
      <c r="AJ1428" s="1052"/>
      <c r="AK1428" s="1053"/>
      <c r="AL1428" s="1053"/>
      <c r="AM1428" s="466" t="s">
        <v>116</v>
      </c>
      <c r="AN1428" s="741"/>
      <c r="AO1428" s="741"/>
      <c r="AP1428" s="741"/>
      <c r="AQ1428" s="741"/>
      <c r="AR1428" s="741" t="s">
        <v>5897</v>
      </c>
      <c r="AS1428" s="741"/>
      <c r="AT1428" s="741"/>
      <c r="AU1428" s="741"/>
      <c r="AV1428" s="741"/>
      <c r="AW1428" s="741"/>
      <c r="AX1428" s="741"/>
      <c r="AY1428" s="466" t="s">
        <v>105</v>
      </c>
      <c r="AZ1428" s="466" t="s">
        <v>105</v>
      </c>
    </row>
    <row r="1429" spans="1:52" ht="12.95" customHeight="1">
      <c r="A1429" s="466" t="s">
        <v>848</v>
      </c>
      <c r="B1429" s="617"/>
      <c r="C1429" s="617"/>
      <c r="D1429" s="110">
        <v>210034658</v>
      </c>
      <c r="E1429" s="1216" t="s">
        <v>5898</v>
      </c>
      <c r="F1429" s="617"/>
      <c r="G1429" s="617"/>
      <c r="H1429" s="741" t="s">
        <v>5899</v>
      </c>
      <c r="I1429" s="741" t="s">
        <v>535</v>
      </c>
      <c r="J1429" s="741" t="s">
        <v>5900</v>
      </c>
      <c r="K1429" s="547" t="s">
        <v>104</v>
      </c>
      <c r="L1429" s="233"/>
      <c r="M1429" s="547" t="s">
        <v>121</v>
      </c>
      <c r="N1429" s="143" t="s">
        <v>83</v>
      </c>
      <c r="O1429" s="469" t="s">
        <v>107</v>
      </c>
      <c r="P1429" s="741" t="s">
        <v>108</v>
      </c>
      <c r="Q1429" s="469" t="s">
        <v>3130</v>
      </c>
      <c r="R1429" s="547" t="s">
        <v>110</v>
      </c>
      <c r="S1429" s="469" t="s">
        <v>107</v>
      </c>
      <c r="T1429" s="741" t="s">
        <v>122</v>
      </c>
      <c r="U1429" s="741" t="s">
        <v>112</v>
      </c>
      <c r="V1429" s="469">
        <v>60</v>
      </c>
      <c r="W1429" s="741" t="s">
        <v>113</v>
      </c>
      <c r="X1429" s="469"/>
      <c r="Y1429" s="469"/>
      <c r="Z1429" s="469"/>
      <c r="AA1429" s="547">
        <v>30</v>
      </c>
      <c r="AB1429" s="547">
        <v>60</v>
      </c>
      <c r="AC1429" s="547">
        <v>10</v>
      </c>
      <c r="AD1429" s="1049" t="s">
        <v>129</v>
      </c>
      <c r="AE1429" s="1050" t="s">
        <v>115</v>
      </c>
      <c r="AF1429" s="745">
        <v>50</v>
      </c>
      <c r="AG1429" s="745">
        <v>1035</v>
      </c>
      <c r="AH1429" s="1051">
        <v>51750</v>
      </c>
      <c r="AI1429" s="1051">
        <f t="shared" si="75"/>
        <v>57960.000000000007</v>
      </c>
      <c r="AJ1429" s="1052"/>
      <c r="AK1429" s="1053"/>
      <c r="AL1429" s="1053"/>
      <c r="AM1429" s="466" t="s">
        <v>116</v>
      </c>
      <c r="AN1429" s="741"/>
      <c r="AO1429" s="741"/>
      <c r="AP1429" s="741"/>
      <c r="AQ1429" s="741"/>
      <c r="AR1429" s="741" t="s">
        <v>5901</v>
      </c>
      <c r="AS1429" s="741"/>
      <c r="AT1429" s="741"/>
      <c r="AU1429" s="741"/>
      <c r="AV1429" s="741"/>
      <c r="AW1429" s="741"/>
      <c r="AX1429" s="741"/>
      <c r="AY1429" s="466" t="s">
        <v>105</v>
      </c>
      <c r="AZ1429" s="466" t="s">
        <v>105</v>
      </c>
    </row>
    <row r="1430" spans="1:52" ht="12.95" customHeight="1">
      <c r="A1430" s="1179" t="s">
        <v>350</v>
      </c>
      <c r="B1430" s="617"/>
      <c r="C1430" s="617"/>
      <c r="D1430" s="1206">
        <v>210025579</v>
      </c>
      <c r="E1430" s="1216" t="s">
        <v>5902</v>
      </c>
      <c r="F1430" s="617"/>
      <c r="G1430" s="617"/>
      <c r="H1430" s="1094" t="s">
        <v>5903</v>
      </c>
      <c r="I1430" s="1094" t="s">
        <v>539</v>
      </c>
      <c r="J1430" s="1094" t="s">
        <v>5904</v>
      </c>
      <c r="K1430" s="1077" t="s">
        <v>104</v>
      </c>
      <c r="L1430" s="1110" t="s">
        <v>105</v>
      </c>
      <c r="M1430" s="1077"/>
      <c r="N1430" s="76" t="s">
        <v>106</v>
      </c>
      <c r="O1430" s="1078" t="s">
        <v>107</v>
      </c>
      <c r="P1430" s="1094" t="s">
        <v>108</v>
      </c>
      <c r="Q1430" s="1078" t="s">
        <v>2156</v>
      </c>
      <c r="R1430" s="1077" t="s">
        <v>110</v>
      </c>
      <c r="S1430" s="1078" t="s">
        <v>107</v>
      </c>
      <c r="T1430" s="1094" t="s">
        <v>122</v>
      </c>
      <c r="U1430" s="1094" t="s">
        <v>112</v>
      </c>
      <c r="V1430" s="1078">
        <v>60</v>
      </c>
      <c r="W1430" s="1094" t="s">
        <v>113</v>
      </c>
      <c r="X1430" s="1207"/>
      <c r="Y1430" s="1207"/>
      <c r="Z1430" s="1207"/>
      <c r="AA1430" s="595">
        <v>0</v>
      </c>
      <c r="AB1430" s="472">
        <v>90</v>
      </c>
      <c r="AC1430" s="472">
        <v>10</v>
      </c>
      <c r="AD1430" s="1209" t="s">
        <v>129</v>
      </c>
      <c r="AE1430" s="1091" t="s">
        <v>115</v>
      </c>
      <c r="AF1430" s="1063">
        <v>8</v>
      </c>
      <c r="AG1430" s="1063">
        <v>281621.65000000002</v>
      </c>
      <c r="AH1430" s="1051">
        <v>2252973.2000000002</v>
      </c>
      <c r="AI1430" s="1051">
        <f t="shared" si="75"/>
        <v>2523329.9840000006</v>
      </c>
      <c r="AJ1430" s="1052"/>
      <c r="AK1430" s="1053"/>
      <c r="AL1430" s="1053"/>
      <c r="AM1430" s="1179" t="s">
        <v>116</v>
      </c>
      <c r="AN1430" s="1091"/>
      <c r="AO1430" s="1091"/>
      <c r="AP1430" s="1091"/>
      <c r="AQ1430" s="1091"/>
      <c r="AR1430" s="1091" t="s">
        <v>5905</v>
      </c>
      <c r="AS1430" s="1091"/>
      <c r="AT1430" s="1091"/>
      <c r="AU1430" s="1091"/>
      <c r="AV1430" s="1091"/>
      <c r="AW1430" s="1091"/>
      <c r="AX1430" s="1091"/>
      <c r="AY1430" s="1179" t="s">
        <v>105</v>
      </c>
      <c r="AZ1430" s="1179" t="s">
        <v>105</v>
      </c>
    </row>
    <row r="1431" spans="1:52" ht="12.95" customHeight="1">
      <c r="A1431" s="1179" t="s">
        <v>350</v>
      </c>
      <c r="B1431" s="617"/>
      <c r="C1431" s="617"/>
      <c r="D1431" s="1206">
        <v>220034661</v>
      </c>
      <c r="E1431" s="1216" t="s">
        <v>5906</v>
      </c>
      <c r="F1431" s="617"/>
      <c r="G1431" s="617"/>
      <c r="H1431" s="1094" t="s">
        <v>5907</v>
      </c>
      <c r="I1431" s="1094" t="s">
        <v>5908</v>
      </c>
      <c r="J1431" s="1094" t="s">
        <v>5909</v>
      </c>
      <c r="K1431" s="1077" t="s">
        <v>104</v>
      </c>
      <c r="L1431" s="1110" t="s">
        <v>105</v>
      </c>
      <c r="M1431" s="1077"/>
      <c r="N1431" s="76" t="s">
        <v>106</v>
      </c>
      <c r="O1431" s="1078" t="s">
        <v>107</v>
      </c>
      <c r="P1431" s="1094" t="s">
        <v>108</v>
      </c>
      <c r="Q1431" s="1078" t="s">
        <v>2156</v>
      </c>
      <c r="R1431" s="1077" t="s">
        <v>110</v>
      </c>
      <c r="S1431" s="1078" t="s">
        <v>107</v>
      </c>
      <c r="T1431" s="1094" t="s">
        <v>122</v>
      </c>
      <c r="U1431" s="1094" t="s">
        <v>112</v>
      </c>
      <c r="V1431" s="1078">
        <v>60</v>
      </c>
      <c r="W1431" s="1094" t="s">
        <v>113</v>
      </c>
      <c r="X1431" s="1207"/>
      <c r="Y1431" s="1207"/>
      <c r="Z1431" s="1207"/>
      <c r="AA1431" s="595">
        <v>0</v>
      </c>
      <c r="AB1431" s="472">
        <v>90</v>
      </c>
      <c r="AC1431" s="472">
        <v>10</v>
      </c>
      <c r="AD1431" s="1209" t="s">
        <v>129</v>
      </c>
      <c r="AE1431" s="1091" t="s">
        <v>115</v>
      </c>
      <c r="AF1431" s="1063">
        <v>32</v>
      </c>
      <c r="AG1431" s="1063">
        <v>10061</v>
      </c>
      <c r="AH1431" s="1051">
        <v>321952</v>
      </c>
      <c r="AI1431" s="1051">
        <f t="shared" si="75"/>
        <v>360586.24000000005</v>
      </c>
      <c r="AJ1431" s="1052"/>
      <c r="AK1431" s="1053"/>
      <c r="AL1431" s="1053"/>
      <c r="AM1431" s="1179" t="s">
        <v>116</v>
      </c>
      <c r="AN1431" s="1091"/>
      <c r="AO1431" s="1091"/>
      <c r="AP1431" s="1091"/>
      <c r="AQ1431" s="1091"/>
      <c r="AR1431" s="1091" t="s">
        <v>5910</v>
      </c>
      <c r="AS1431" s="1091"/>
      <c r="AT1431" s="1091"/>
      <c r="AU1431" s="1091"/>
      <c r="AV1431" s="1091"/>
      <c r="AW1431" s="1091"/>
      <c r="AX1431" s="1091"/>
      <c r="AY1431" s="1179" t="s">
        <v>105</v>
      </c>
      <c r="AZ1431" s="1179" t="s">
        <v>105</v>
      </c>
    </row>
    <row r="1432" spans="1:52" ht="12.95" customHeight="1">
      <c r="A1432" s="466" t="s">
        <v>2152</v>
      </c>
      <c r="B1432" s="617"/>
      <c r="C1432" s="617"/>
      <c r="D1432" s="1215">
        <v>210023427</v>
      </c>
      <c r="E1432" s="1216" t="s">
        <v>5911</v>
      </c>
      <c r="F1432" s="617"/>
      <c r="G1432" s="617"/>
      <c r="H1432" s="1050" t="s">
        <v>5912</v>
      </c>
      <c r="I1432" s="1050" t="s">
        <v>5913</v>
      </c>
      <c r="J1432" s="1050" t="s">
        <v>5914</v>
      </c>
      <c r="K1432" s="76" t="s">
        <v>150</v>
      </c>
      <c r="L1432" s="233"/>
      <c r="M1432" s="76"/>
      <c r="N1432" s="76" t="s">
        <v>106</v>
      </c>
      <c r="O1432" s="1086" t="s">
        <v>107</v>
      </c>
      <c r="P1432" s="1050" t="s">
        <v>108</v>
      </c>
      <c r="Q1432" s="469" t="s">
        <v>2156</v>
      </c>
      <c r="R1432" s="1217" t="s">
        <v>110</v>
      </c>
      <c r="S1432" s="1086" t="s">
        <v>107</v>
      </c>
      <c r="T1432" s="1050" t="s">
        <v>111</v>
      </c>
      <c r="U1432" s="1050" t="s">
        <v>112</v>
      </c>
      <c r="V1432" s="1086">
        <v>60</v>
      </c>
      <c r="W1432" s="1050" t="s">
        <v>113</v>
      </c>
      <c r="X1432" s="1086"/>
      <c r="Y1432" s="1086"/>
      <c r="Z1432" s="1086"/>
      <c r="AA1432" s="595">
        <v>0</v>
      </c>
      <c r="AB1432" s="472">
        <v>90</v>
      </c>
      <c r="AC1432" s="472">
        <v>10</v>
      </c>
      <c r="AD1432" s="1055" t="s">
        <v>114</v>
      </c>
      <c r="AE1432" s="1050" t="s">
        <v>115</v>
      </c>
      <c r="AF1432" s="1057">
        <v>1141.04</v>
      </c>
      <c r="AG1432" s="1057">
        <v>10043.42</v>
      </c>
      <c r="AH1432" s="1051">
        <v>11459943.956799999</v>
      </c>
      <c r="AI1432" s="1051">
        <f t="shared" si="75"/>
        <v>12835137.231616</v>
      </c>
      <c r="AJ1432" s="1052"/>
      <c r="AK1432" s="1053"/>
      <c r="AL1432" s="1053"/>
      <c r="AM1432" s="1058" t="s">
        <v>116</v>
      </c>
      <c r="AN1432" s="1050"/>
      <c r="AO1432" s="1050"/>
      <c r="AP1432" s="1050"/>
      <c r="AQ1432" s="1050"/>
      <c r="AR1432" s="1082" t="s">
        <v>5915</v>
      </c>
      <c r="AS1432" s="1082"/>
      <c r="AT1432" s="47"/>
      <c r="AU1432" s="1082"/>
      <c r="AV1432" s="1082"/>
      <c r="AW1432" s="1082"/>
      <c r="AX1432" s="1082"/>
      <c r="AY1432" s="466" t="s">
        <v>4569</v>
      </c>
      <c r="AZ1432" s="1082"/>
    </row>
    <row r="1433" spans="1:52" ht="12.95" customHeight="1">
      <c r="A1433" s="466" t="s">
        <v>848</v>
      </c>
      <c r="B1433" s="617"/>
      <c r="C1433" s="617"/>
      <c r="D1433" s="110">
        <v>270009241</v>
      </c>
      <c r="E1433" s="1216" t="s">
        <v>5916</v>
      </c>
      <c r="F1433" s="617"/>
      <c r="G1433" s="617"/>
      <c r="H1433" s="741" t="s">
        <v>5917</v>
      </c>
      <c r="I1433" s="741" t="s">
        <v>5918</v>
      </c>
      <c r="J1433" s="741" t="s">
        <v>5919</v>
      </c>
      <c r="K1433" s="547" t="s">
        <v>104</v>
      </c>
      <c r="L1433" s="593"/>
      <c r="M1433" s="547"/>
      <c r="N1433" s="76" t="s">
        <v>106</v>
      </c>
      <c r="O1433" s="469" t="s">
        <v>107</v>
      </c>
      <c r="P1433" s="741" t="s">
        <v>108</v>
      </c>
      <c r="Q1433" s="469" t="s">
        <v>2156</v>
      </c>
      <c r="R1433" s="547" t="s">
        <v>110</v>
      </c>
      <c r="S1433" s="469" t="s">
        <v>107</v>
      </c>
      <c r="T1433" s="741" t="s">
        <v>122</v>
      </c>
      <c r="U1433" s="741" t="s">
        <v>112</v>
      </c>
      <c r="V1433" s="469">
        <v>60</v>
      </c>
      <c r="W1433" s="741" t="s">
        <v>113</v>
      </c>
      <c r="X1433" s="469"/>
      <c r="Y1433" s="469"/>
      <c r="Z1433" s="469"/>
      <c r="AA1433" s="595">
        <v>0</v>
      </c>
      <c r="AB1433" s="472">
        <v>90</v>
      </c>
      <c r="AC1433" s="472">
        <v>10</v>
      </c>
      <c r="AD1433" s="1049" t="s">
        <v>5600</v>
      </c>
      <c r="AE1433" s="1050" t="s">
        <v>115</v>
      </c>
      <c r="AF1433" s="745">
        <v>50</v>
      </c>
      <c r="AG1433" s="745">
        <v>20644.439999999999</v>
      </c>
      <c r="AH1433" s="1051">
        <v>1032221.9999999999</v>
      </c>
      <c r="AI1433" s="1051">
        <f t="shared" si="75"/>
        <v>1156088.6399999999</v>
      </c>
      <c r="AJ1433" s="1052"/>
      <c r="AK1433" s="1053"/>
      <c r="AL1433" s="1053"/>
      <c r="AM1433" s="466" t="s">
        <v>116</v>
      </c>
      <c r="AN1433" s="741"/>
      <c r="AO1433" s="741"/>
      <c r="AP1433" s="741"/>
      <c r="AQ1433" s="741"/>
      <c r="AR1433" s="741" t="s">
        <v>5920</v>
      </c>
      <c r="AS1433" s="741"/>
      <c r="AT1433" s="741"/>
      <c r="AU1433" s="741"/>
      <c r="AV1433" s="741"/>
      <c r="AW1433" s="741"/>
      <c r="AX1433" s="741"/>
      <c r="AY1433" s="466" t="s">
        <v>105</v>
      </c>
      <c r="AZ1433" s="466" t="s">
        <v>105</v>
      </c>
    </row>
    <row r="1434" spans="1:52" ht="12.95" customHeight="1">
      <c r="A1434" s="466" t="s">
        <v>848</v>
      </c>
      <c r="B1434" s="617"/>
      <c r="C1434" s="617"/>
      <c r="D1434" s="110">
        <v>230000198</v>
      </c>
      <c r="E1434" s="1216" t="s">
        <v>5921</v>
      </c>
      <c r="F1434" s="617"/>
      <c r="G1434" s="617"/>
      <c r="H1434" s="741" t="s">
        <v>5922</v>
      </c>
      <c r="I1434" s="741" t="s">
        <v>864</v>
      </c>
      <c r="J1434" s="741" t="s">
        <v>5923</v>
      </c>
      <c r="K1434" s="547" t="s">
        <v>104</v>
      </c>
      <c r="L1434" s="233"/>
      <c r="M1434" s="547"/>
      <c r="N1434" s="76" t="s">
        <v>106</v>
      </c>
      <c r="O1434" s="469" t="s">
        <v>107</v>
      </c>
      <c r="P1434" s="741" t="s">
        <v>108</v>
      </c>
      <c r="Q1434" s="469" t="s">
        <v>2140</v>
      </c>
      <c r="R1434" s="547" t="s">
        <v>110</v>
      </c>
      <c r="S1434" s="469" t="s">
        <v>107</v>
      </c>
      <c r="T1434" s="741" t="s">
        <v>122</v>
      </c>
      <c r="U1434" s="741" t="s">
        <v>112</v>
      </c>
      <c r="V1434" s="469">
        <v>60</v>
      </c>
      <c r="W1434" s="741" t="s">
        <v>113</v>
      </c>
      <c r="X1434" s="469"/>
      <c r="Y1434" s="469"/>
      <c r="Z1434" s="469"/>
      <c r="AA1434" s="595">
        <v>0</v>
      </c>
      <c r="AB1434" s="472">
        <v>90</v>
      </c>
      <c r="AC1434" s="472">
        <v>10</v>
      </c>
      <c r="AD1434" s="1055" t="s">
        <v>114</v>
      </c>
      <c r="AE1434" s="1050" t="s">
        <v>115</v>
      </c>
      <c r="AF1434" s="745">
        <v>79.400000000000006</v>
      </c>
      <c r="AG1434" s="745">
        <v>3640</v>
      </c>
      <c r="AH1434" s="1051">
        <v>289016</v>
      </c>
      <c r="AI1434" s="1051">
        <f t="shared" si="75"/>
        <v>323697.92000000004</v>
      </c>
      <c r="AJ1434" s="1052"/>
      <c r="AK1434" s="1053"/>
      <c r="AL1434" s="1053"/>
      <c r="AM1434" s="466" t="s">
        <v>116</v>
      </c>
      <c r="AN1434" s="741"/>
      <c r="AO1434" s="741"/>
      <c r="AP1434" s="741"/>
      <c r="AQ1434" s="741"/>
      <c r="AR1434" s="741" t="s">
        <v>5924</v>
      </c>
      <c r="AS1434" s="741"/>
      <c r="AT1434" s="741"/>
      <c r="AU1434" s="741"/>
      <c r="AV1434" s="741"/>
      <c r="AW1434" s="741"/>
      <c r="AX1434" s="741"/>
      <c r="AY1434" s="466" t="s">
        <v>105</v>
      </c>
      <c r="AZ1434" s="466" t="s">
        <v>105</v>
      </c>
    </row>
    <row r="1435" spans="1:52" ht="12.95" customHeight="1">
      <c r="A1435" s="469" t="s">
        <v>5046</v>
      </c>
      <c r="B1435" s="617"/>
      <c r="C1435" s="617"/>
      <c r="D1435" s="110">
        <v>120004819</v>
      </c>
      <c r="E1435" s="1216" t="s">
        <v>5925</v>
      </c>
      <c r="F1435" s="617"/>
      <c r="G1435" s="617"/>
      <c r="H1435" s="47" t="s">
        <v>5926</v>
      </c>
      <c r="I1435" s="47" t="s">
        <v>5927</v>
      </c>
      <c r="J1435" s="47" t="s">
        <v>5928</v>
      </c>
      <c r="K1435" s="76" t="s">
        <v>104</v>
      </c>
      <c r="L1435" s="233"/>
      <c r="M1435" s="143"/>
      <c r="N1435" s="76" t="s">
        <v>106</v>
      </c>
      <c r="O1435" s="47">
        <v>230000000</v>
      </c>
      <c r="P1435" s="466" t="s">
        <v>108</v>
      </c>
      <c r="Q1435" s="469" t="s">
        <v>2140</v>
      </c>
      <c r="R1435" s="76" t="s">
        <v>110</v>
      </c>
      <c r="S1435" s="47" t="s">
        <v>107</v>
      </c>
      <c r="T1435" s="47" t="s">
        <v>122</v>
      </c>
      <c r="U1435" s="466" t="s">
        <v>112</v>
      </c>
      <c r="V1435" s="47" t="s">
        <v>3253</v>
      </c>
      <c r="W1435" s="466" t="s">
        <v>113</v>
      </c>
      <c r="X1435" s="466"/>
      <c r="Y1435" s="466"/>
      <c r="Z1435" s="1056"/>
      <c r="AA1435" s="595">
        <v>0</v>
      </c>
      <c r="AB1435" s="472">
        <v>90</v>
      </c>
      <c r="AC1435" s="472">
        <v>10</v>
      </c>
      <c r="AD1435" s="1049" t="s">
        <v>129</v>
      </c>
      <c r="AE1435" s="1050" t="s">
        <v>115</v>
      </c>
      <c r="AF1435" s="1057">
        <v>22</v>
      </c>
      <c r="AG1435" s="1057">
        <v>81900</v>
      </c>
      <c r="AH1435" s="1051">
        <v>1801800</v>
      </c>
      <c r="AI1435" s="1051">
        <f t="shared" si="75"/>
        <v>2018016.0000000002</v>
      </c>
      <c r="AJ1435" s="1052"/>
      <c r="AK1435" s="1053"/>
      <c r="AL1435" s="1053"/>
      <c r="AM1435" s="1058" t="s">
        <v>116</v>
      </c>
      <c r="AN1435" s="47"/>
      <c r="AO1435" s="1058"/>
      <c r="AP1435" s="47"/>
      <c r="AQ1435" s="47"/>
      <c r="AR1435" s="1058" t="s">
        <v>5929</v>
      </c>
      <c r="AS1435" s="47"/>
      <c r="AT1435" s="47"/>
      <c r="AU1435" s="47"/>
      <c r="AV1435" s="47"/>
      <c r="AW1435" s="47"/>
      <c r="AX1435" s="47"/>
      <c r="AY1435" s="466"/>
      <c r="AZ1435" s="466"/>
    </row>
    <row r="1436" spans="1:52" ht="12.95" customHeight="1">
      <c r="A1436" s="466" t="s">
        <v>848</v>
      </c>
      <c r="B1436" s="617"/>
      <c r="C1436" s="617"/>
      <c r="D1436" s="110">
        <v>210034664</v>
      </c>
      <c r="E1436" s="1216" t="s">
        <v>5930</v>
      </c>
      <c r="F1436" s="617"/>
      <c r="G1436" s="617"/>
      <c r="H1436" s="741" t="s">
        <v>5931</v>
      </c>
      <c r="I1436" s="741" t="s">
        <v>5932</v>
      </c>
      <c r="J1436" s="741" t="s">
        <v>2209</v>
      </c>
      <c r="K1436" s="547" t="s">
        <v>104</v>
      </c>
      <c r="L1436" s="233"/>
      <c r="M1436" s="547"/>
      <c r="N1436" s="76" t="s">
        <v>106</v>
      </c>
      <c r="O1436" s="469" t="s">
        <v>107</v>
      </c>
      <c r="P1436" s="741" t="s">
        <v>108</v>
      </c>
      <c r="Q1436" s="469" t="s">
        <v>3130</v>
      </c>
      <c r="R1436" s="547" t="s">
        <v>110</v>
      </c>
      <c r="S1436" s="469" t="s">
        <v>107</v>
      </c>
      <c r="T1436" s="741" t="s">
        <v>122</v>
      </c>
      <c r="U1436" s="741" t="s">
        <v>112</v>
      </c>
      <c r="V1436" s="469">
        <v>60</v>
      </c>
      <c r="W1436" s="741" t="s">
        <v>113</v>
      </c>
      <c r="X1436" s="469"/>
      <c r="Y1436" s="469"/>
      <c r="Z1436" s="469"/>
      <c r="AA1436" s="595">
        <v>0</v>
      </c>
      <c r="AB1436" s="472">
        <v>90</v>
      </c>
      <c r="AC1436" s="472">
        <v>10</v>
      </c>
      <c r="AD1436" s="1049" t="s">
        <v>427</v>
      </c>
      <c r="AE1436" s="1050" t="s">
        <v>115</v>
      </c>
      <c r="AF1436" s="745">
        <v>500</v>
      </c>
      <c r="AG1436" s="745">
        <v>349</v>
      </c>
      <c r="AH1436" s="1051">
        <v>174500</v>
      </c>
      <c r="AI1436" s="1051">
        <f t="shared" si="75"/>
        <v>195440.00000000003</v>
      </c>
      <c r="AJ1436" s="1052"/>
      <c r="AK1436" s="1053"/>
      <c r="AL1436" s="1053"/>
      <c r="AM1436" s="466" t="s">
        <v>116</v>
      </c>
      <c r="AN1436" s="741"/>
      <c r="AO1436" s="741"/>
      <c r="AP1436" s="741"/>
      <c r="AQ1436" s="741"/>
      <c r="AR1436" s="741" t="s">
        <v>5933</v>
      </c>
      <c r="AS1436" s="741"/>
      <c r="AT1436" s="741"/>
      <c r="AU1436" s="741"/>
      <c r="AV1436" s="741"/>
      <c r="AW1436" s="741"/>
      <c r="AX1436" s="741"/>
      <c r="AY1436" s="466" t="s">
        <v>105</v>
      </c>
      <c r="AZ1436" s="466" t="s">
        <v>105</v>
      </c>
    </row>
    <row r="1437" spans="1:52" ht="12.95" customHeight="1">
      <c r="A1437" s="1221" t="s">
        <v>980</v>
      </c>
      <c r="B1437" s="617"/>
      <c r="C1437" s="617"/>
      <c r="D1437" s="1206">
        <v>230000074</v>
      </c>
      <c r="E1437" s="1216" t="s">
        <v>5934</v>
      </c>
      <c r="F1437" s="617"/>
      <c r="G1437" s="617"/>
      <c r="H1437" s="1094" t="s">
        <v>5935</v>
      </c>
      <c r="I1437" s="1094" t="s">
        <v>5936</v>
      </c>
      <c r="J1437" s="1094" t="s">
        <v>5937</v>
      </c>
      <c r="K1437" s="1077" t="s">
        <v>104</v>
      </c>
      <c r="L1437" s="1110" t="s">
        <v>105</v>
      </c>
      <c r="M1437" s="1077"/>
      <c r="N1437" s="76" t="s">
        <v>106</v>
      </c>
      <c r="O1437" s="1078" t="s">
        <v>107</v>
      </c>
      <c r="P1437" s="1094" t="s">
        <v>108</v>
      </c>
      <c r="Q1437" s="1078" t="s">
        <v>2156</v>
      </c>
      <c r="R1437" s="1077" t="s">
        <v>110</v>
      </c>
      <c r="S1437" s="1078" t="s">
        <v>107</v>
      </c>
      <c r="T1437" s="1094" t="s">
        <v>122</v>
      </c>
      <c r="U1437" s="1094" t="s">
        <v>112</v>
      </c>
      <c r="V1437" s="1078">
        <v>60</v>
      </c>
      <c r="W1437" s="1094" t="s">
        <v>113</v>
      </c>
      <c r="X1437" s="1078"/>
      <c r="Y1437" s="1078"/>
      <c r="Z1437" s="1078"/>
      <c r="AA1437" s="595">
        <v>0</v>
      </c>
      <c r="AB1437" s="472">
        <v>90</v>
      </c>
      <c r="AC1437" s="472">
        <v>10</v>
      </c>
      <c r="AD1437" s="1055" t="s">
        <v>114</v>
      </c>
      <c r="AE1437" s="1050" t="s">
        <v>115</v>
      </c>
      <c r="AF1437" s="1063">
        <v>3106.4</v>
      </c>
      <c r="AG1437" s="1063">
        <v>1620</v>
      </c>
      <c r="AH1437" s="1051">
        <v>5032368</v>
      </c>
      <c r="AI1437" s="1051">
        <f t="shared" si="75"/>
        <v>5636252.1600000001</v>
      </c>
      <c r="AJ1437" s="1052"/>
      <c r="AK1437" s="1053"/>
      <c r="AL1437" s="1053"/>
      <c r="AM1437" s="1221" t="s">
        <v>116</v>
      </c>
      <c r="AN1437" s="1094"/>
      <c r="AO1437" s="1094"/>
      <c r="AP1437" s="1094"/>
      <c r="AQ1437" s="1094"/>
      <c r="AR1437" s="1094" t="s">
        <v>5938</v>
      </c>
      <c r="AS1437" s="1094"/>
      <c r="AT1437" s="1094"/>
      <c r="AU1437" s="1094"/>
      <c r="AV1437" s="1094"/>
      <c r="AW1437" s="1094"/>
      <c r="AX1437" s="1094"/>
      <c r="AY1437" s="1221" t="s">
        <v>105</v>
      </c>
      <c r="AZ1437" s="1221" t="s">
        <v>105</v>
      </c>
    </row>
    <row r="1438" spans="1:52" ht="12.95" customHeight="1">
      <c r="A1438" s="466" t="s">
        <v>848</v>
      </c>
      <c r="B1438" s="617"/>
      <c r="C1438" s="617"/>
      <c r="D1438" s="110">
        <v>230001692</v>
      </c>
      <c r="E1438" s="1216" t="s">
        <v>5939</v>
      </c>
      <c r="F1438" s="617"/>
      <c r="G1438" s="617"/>
      <c r="H1438" s="741" t="s">
        <v>5940</v>
      </c>
      <c r="I1438" s="741" t="s">
        <v>5941</v>
      </c>
      <c r="J1438" s="741" t="s">
        <v>5942</v>
      </c>
      <c r="K1438" s="547" t="s">
        <v>104</v>
      </c>
      <c r="L1438" s="233"/>
      <c r="M1438" s="547"/>
      <c r="N1438" s="76" t="s">
        <v>106</v>
      </c>
      <c r="O1438" s="469" t="s">
        <v>107</v>
      </c>
      <c r="P1438" s="741" t="s">
        <v>108</v>
      </c>
      <c r="Q1438" s="469" t="s">
        <v>2140</v>
      </c>
      <c r="R1438" s="547" t="s">
        <v>110</v>
      </c>
      <c r="S1438" s="469" t="s">
        <v>107</v>
      </c>
      <c r="T1438" s="741" t="s">
        <v>122</v>
      </c>
      <c r="U1438" s="741" t="s">
        <v>112</v>
      </c>
      <c r="V1438" s="469">
        <v>60</v>
      </c>
      <c r="W1438" s="741" t="s">
        <v>113</v>
      </c>
      <c r="X1438" s="469"/>
      <c r="Y1438" s="469"/>
      <c r="Z1438" s="469"/>
      <c r="AA1438" s="595">
        <v>0</v>
      </c>
      <c r="AB1438" s="472">
        <v>90</v>
      </c>
      <c r="AC1438" s="472">
        <v>10</v>
      </c>
      <c r="AD1438" s="1049" t="s">
        <v>427</v>
      </c>
      <c r="AE1438" s="1050" t="s">
        <v>115</v>
      </c>
      <c r="AF1438" s="745">
        <v>230</v>
      </c>
      <c r="AG1438" s="745">
        <v>124.8</v>
      </c>
      <c r="AH1438" s="1051">
        <v>28704</v>
      </c>
      <c r="AI1438" s="1051">
        <f t="shared" si="75"/>
        <v>32148.480000000003</v>
      </c>
      <c r="AJ1438" s="1052"/>
      <c r="AK1438" s="1053"/>
      <c r="AL1438" s="1053"/>
      <c r="AM1438" s="466" t="s">
        <v>116</v>
      </c>
      <c r="AN1438" s="741"/>
      <c r="AO1438" s="741"/>
      <c r="AP1438" s="741"/>
      <c r="AQ1438" s="741"/>
      <c r="AR1438" s="741" t="s">
        <v>5943</v>
      </c>
      <c r="AS1438" s="741"/>
      <c r="AT1438" s="741"/>
      <c r="AU1438" s="741"/>
      <c r="AV1438" s="741"/>
      <c r="AW1438" s="741"/>
      <c r="AX1438" s="741"/>
      <c r="AY1438" s="466" t="s">
        <v>105</v>
      </c>
      <c r="AZ1438" s="466" t="s">
        <v>105</v>
      </c>
    </row>
    <row r="1439" spans="1:52" ht="12.95" customHeight="1">
      <c r="A1439" s="466" t="s">
        <v>848</v>
      </c>
      <c r="B1439" s="617"/>
      <c r="C1439" s="617"/>
      <c r="D1439" s="110">
        <v>210000015</v>
      </c>
      <c r="E1439" s="1216" t="s">
        <v>5944</v>
      </c>
      <c r="F1439" s="617"/>
      <c r="G1439" s="617"/>
      <c r="H1439" s="741" t="s">
        <v>5945</v>
      </c>
      <c r="I1439" s="741" t="s">
        <v>5946</v>
      </c>
      <c r="J1439" s="741" t="s">
        <v>5947</v>
      </c>
      <c r="K1439" s="547" t="s">
        <v>104</v>
      </c>
      <c r="L1439" s="593"/>
      <c r="M1439" s="547"/>
      <c r="N1439" s="76" t="s">
        <v>106</v>
      </c>
      <c r="O1439" s="469" t="s">
        <v>107</v>
      </c>
      <c r="P1439" s="741" t="s">
        <v>108</v>
      </c>
      <c r="Q1439" s="469" t="s">
        <v>2156</v>
      </c>
      <c r="R1439" s="547" t="s">
        <v>110</v>
      </c>
      <c r="S1439" s="469" t="s">
        <v>107</v>
      </c>
      <c r="T1439" s="741" t="s">
        <v>122</v>
      </c>
      <c r="U1439" s="741" t="s">
        <v>112</v>
      </c>
      <c r="V1439" s="469">
        <v>60</v>
      </c>
      <c r="W1439" s="741" t="s">
        <v>113</v>
      </c>
      <c r="X1439" s="469"/>
      <c r="Y1439" s="469"/>
      <c r="Z1439" s="469"/>
      <c r="AA1439" s="595">
        <v>0</v>
      </c>
      <c r="AB1439" s="472">
        <v>90</v>
      </c>
      <c r="AC1439" s="472">
        <v>10</v>
      </c>
      <c r="AD1439" s="1055" t="s">
        <v>114</v>
      </c>
      <c r="AE1439" s="1050" t="s">
        <v>115</v>
      </c>
      <c r="AF1439" s="745">
        <v>320</v>
      </c>
      <c r="AG1439" s="745">
        <v>2250</v>
      </c>
      <c r="AH1439" s="1051">
        <v>720000</v>
      </c>
      <c r="AI1439" s="1051">
        <f t="shared" si="75"/>
        <v>806400.00000000012</v>
      </c>
      <c r="AJ1439" s="1052"/>
      <c r="AK1439" s="1053"/>
      <c r="AL1439" s="1053"/>
      <c r="AM1439" s="466" t="s">
        <v>116</v>
      </c>
      <c r="AN1439" s="741"/>
      <c r="AO1439" s="741"/>
      <c r="AP1439" s="741"/>
      <c r="AQ1439" s="741"/>
      <c r="AR1439" s="741" t="s">
        <v>5948</v>
      </c>
      <c r="AS1439" s="741"/>
      <c r="AT1439" s="741"/>
      <c r="AU1439" s="741"/>
      <c r="AV1439" s="741"/>
      <c r="AW1439" s="741"/>
      <c r="AX1439" s="741"/>
      <c r="AY1439" s="466" t="s">
        <v>105</v>
      </c>
      <c r="AZ1439" s="466" t="s">
        <v>105</v>
      </c>
    </row>
    <row r="1440" spans="1:52" ht="12.95" customHeight="1">
      <c r="A1440" s="1179" t="s">
        <v>350</v>
      </c>
      <c r="B1440" s="617"/>
      <c r="C1440" s="617"/>
      <c r="D1440" s="1206">
        <v>210014657</v>
      </c>
      <c r="E1440" s="1216" t="s">
        <v>5949</v>
      </c>
      <c r="F1440" s="617"/>
      <c r="G1440" s="617"/>
      <c r="H1440" s="1094" t="s">
        <v>5950</v>
      </c>
      <c r="I1440" s="1094" t="s">
        <v>552</v>
      </c>
      <c r="J1440" s="1094" t="s">
        <v>5951</v>
      </c>
      <c r="K1440" s="1077" t="s">
        <v>150</v>
      </c>
      <c r="L1440" s="1110" t="s">
        <v>105</v>
      </c>
      <c r="M1440" s="1077"/>
      <c r="N1440" s="76" t="s">
        <v>106</v>
      </c>
      <c r="O1440" s="1078" t="s">
        <v>107</v>
      </c>
      <c r="P1440" s="1094" t="s">
        <v>108</v>
      </c>
      <c r="Q1440" s="1078" t="s">
        <v>2156</v>
      </c>
      <c r="R1440" s="1077" t="s">
        <v>110</v>
      </c>
      <c r="S1440" s="1078" t="s">
        <v>107</v>
      </c>
      <c r="T1440" s="1094" t="s">
        <v>122</v>
      </c>
      <c r="U1440" s="1094" t="s">
        <v>112</v>
      </c>
      <c r="V1440" s="1078">
        <v>60</v>
      </c>
      <c r="W1440" s="1094" t="s">
        <v>113</v>
      </c>
      <c r="X1440" s="1207"/>
      <c r="Y1440" s="1207"/>
      <c r="Z1440" s="1207"/>
      <c r="AA1440" s="595">
        <v>0</v>
      </c>
      <c r="AB1440" s="472">
        <v>90</v>
      </c>
      <c r="AC1440" s="472">
        <v>10</v>
      </c>
      <c r="AD1440" s="1209" t="s">
        <v>179</v>
      </c>
      <c r="AE1440" s="1091" t="s">
        <v>115</v>
      </c>
      <c r="AF1440" s="1063">
        <v>1</v>
      </c>
      <c r="AG1440" s="1063">
        <v>4346737.8</v>
      </c>
      <c r="AH1440" s="1051">
        <v>4346737.8</v>
      </c>
      <c r="AI1440" s="1051">
        <f t="shared" si="75"/>
        <v>4868346.3360000001</v>
      </c>
      <c r="AJ1440" s="1052"/>
      <c r="AK1440" s="1053"/>
      <c r="AL1440" s="1053"/>
      <c r="AM1440" s="1179" t="s">
        <v>116</v>
      </c>
      <c r="AN1440" s="1091"/>
      <c r="AO1440" s="1091"/>
      <c r="AP1440" s="1091"/>
      <c r="AQ1440" s="1091"/>
      <c r="AR1440" s="1091" t="s">
        <v>5952</v>
      </c>
      <c r="AS1440" s="1091"/>
      <c r="AT1440" s="1091"/>
      <c r="AU1440" s="1091"/>
      <c r="AV1440" s="1091"/>
      <c r="AW1440" s="1091"/>
      <c r="AX1440" s="1091"/>
      <c r="AY1440" s="1179" t="s">
        <v>105</v>
      </c>
      <c r="AZ1440" s="1179" t="s">
        <v>105</v>
      </c>
    </row>
    <row r="1441" spans="1:52" ht="12.95" customHeight="1">
      <c r="A1441" s="466" t="s">
        <v>4136</v>
      </c>
      <c r="B1441" s="617"/>
      <c r="C1441" s="617"/>
      <c r="D1441" s="110">
        <v>210015186</v>
      </c>
      <c r="E1441" s="1216" t="s">
        <v>5953</v>
      </c>
      <c r="F1441" s="617"/>
      <c r="G1441" s="617"/>
      <c r="H1441" s="741" t="s">
        <v>5954</v>
      </c>
      <c r="I1441" s="741" t="s">
        <v>5955</v>
      </c>
      <c r="J1441" s="741" t="s">
        <v>5956</v>
      </c>
      <c r="K1441" s="547" t="s">
        <v>104</v>
      </c>
      <c r="L1441" s="109" t="s">
        <v>4720</v>
      </c>
      <c r="M1441" s="143"/>
      <c r="N1441" s="76" t="s">
        <v>106</v>
      </c>
      <c r="O1441" s="469" t="s">
        <v>107</v>
      </c>
      <c r="P1441" s="741" t="s">
        <v>108</v>
      </c>
      <c r="Q1441" s="469" t="s">
        <v>2156</v>
      </c>
      <c r="R1441" s="547" t="s">
        <v>110</v>
      </c>
      <c r="S1441" s="469" t="s">
        <v>107</v>
      </c>
      <c r="T1441" s="741" t="s">
        <v>122</v>
      </c>
      <c r="U1441" s="741" t="s">
        <v>112</v>
      </c>
      <c r="V1441" s="469">
        <v>60</v>
      </c>
      <c r="W1441" s="741" t="s">
        <v>113</v>
      </c>
      <c r="X1441" s="469"/>
      <c r="Y1441" s="469"/>
      <c r="Z1441" s="469"/>
      <c r="AA1441" s="595">
        <v>0</v>
      </c>
      <c r="AB1441" s="472">
        <v>90</v>
      </c>
      <c r="AC1441" s="472">
        <v>10</v>
      </c>
      <c r="AD1441" s="1049" t="s">
        <v>129</v>
      </c>
      <c r="AE1441" s="1050" t="s">
        <v>115</v>
      </c>
      <c r="AF1441" s="745">
        <v>2</v>
      </c>
      <c r="AG1441" s="745">
        <v>227157.83</v>
      </c>
      <c r="AH1441" s="1051">
        <v>454315.66</v>
      </c>
      <c r="AI1441" s="1051">
        <f t="shared" si="75"/>
        <v>508833.5392</v>
      </c>
      <c r="AJ1441" s="1052"/>
      <c r="AK1441" s="1053"/>
      <c r="AL1441" s="1053"/>
      <c r="AM1441" s="466" t="s">
        <v>116</v>
      </c>
      <c r="AN1441" s="741"/>
      <c r="AO1441" s="741"/>
      <c r="AP1441" s="741"/>
      <c r="AQ1441" s="741"/>
      <c r="AR1441" s="741" t="s">
        <v>5957</v>
      </c>
      <c r="AS1441" s="741"/>
      <c r="AT1441" s="741"/>
      <c r="AU1441" s="741"/>
      <c r="AV1441" s="741"/>
      <c r="AW1441" s="741"/>
      <c r="AX1441" s="741"/>
      <c r="AY1441" s="466" t="s">
        <v>4569</v>
      </c>
      <c r="AZ1441" s="47"/>
    </row>
    <row r="1442" spans="1:52" ht="12.95" customHeight="1">
      <c r="A1442" s="466" t="s">
        <v>4136</v>
      </c>
      <c r="B1442" s="617"/>
      <c r="C1442" s="617"/>
      <c r="D1442" s="110">
        <v>210031762</v>
      </c>
      <c r="E1442" s="1216" t="s">
        <v>5958</v>
      </c>
      <c r="F1442" s="617"/>
      <c r="G1442" s="617"/>
      <c r="H1442" s="741" t="s">
        <v>5954</v>
      </c>
      <c r="I1442" s="741" t="s">
        <v>5955</v>
      </c>
      <c r="J1442" s="741" t="s">
        <v>5956</v>
      </c>
      <c r="K1442" s="547" t="s">
        <v>104</v>
      </c>
      <c r="L1442" s="109" t="s">
        <v>4720</v>
      </c>
      <c r="M1442" s="143"/>
      <c r="N1442" s="76" t="s">
        <v>106</v>
      </c>
      <c r="O1442" s="469" t="s">
        <v>107</v>
      </c>
      <c r="P1442" s="741" t="s">
        <v>108</v>
      </c>
      <c r="Q1442" s="469" t="s">
        <v>2156</v>
      </c>
      <c r="R1442" s="547" t="s">
        <v>110</v>
      </c>
      <c r="S1442" s="469" t="s">
        <v>107</v>
      </c>
      <c r="T1442" s="741" t="s">
        <v>122</v>
      </c>
      <c r="U1442" s="741" t="s">
        <v>112</v>
      </c>
      <c r="V1442" s="469">
        <v>60</v>
      </c>
      <c r="W1442" s="741" t="s">
        <v>113</v>
      </c>
      <c r="X1442" s="469"/>
      <c r="Y1442" s="469"/>
      <c r="Z1442" s="469"/>
      <c r="AA1442" s="595">
        <v>0</v>
      </c>
      <c r="AB1442" s="472">
        <v>90</v>
      </c>
      <c r="AC1442" s="472">
        <v>10</v>
      </c>
      <c r="AD1442" s="1049" t="s">
        <v>129</v>
      </c>
      <c r="AE1442" s="1050" t="s">
        <v>115</v>
      </c>
      <c r="AF1442" s="745">
        <v>9</v>
      </c>
      <c r="AG1442" s="745">
        <v>221546.67</v>
      </c>
      <c r="AH1442" s="1051">
        <v>1993920.03</v>
      </c>
      <c r="AI1442" s="1051">
        <f t="shared" si="75"/>
        <v>2233190.4336000001</v>
      </c>
      <c r="AJ1442" s="1052"/>
      <c r="AK1442" s="1053"/>
      <c r="AL1442" s="1053"/>
      <c r="AM1442" s="466" t="s">
        <v>116</v>
      </c>
      <c r="AN1442" s="741"/>
      <c r="AO1442" s="741"/>
      <c r="AP1442" s="741"/>
      <c r="AQ1442" s="741"/>
      <c r="AR1442" s="741" t="s">
        <v>5959</v>
      </c>
      <c r="AS1442" s="741"/>
      <c r="AT1442" s="741"/>
      <c r="AU1442" s="741"/>
      <c r="AV1442" s="741"/>
      <c r="AW1442" s="741"/>
      <c r="AX1442" s="741"/>
      <c r="AY1442" s="466" t="s">
        <v>4569</v>
      </c>
      <c r="AZ1442" s="47"/>
    </row>
    <row r="1443" spans="1:52" ht="12.95" customHeight="1">
      <c r="A1443" s="469" t="s">
        <v>5638</v>
      </c>
      <c r="B1443" s="617"/>
      <c r="C1443" s="617"/>
      <c r="D1443" s="110">
        <v>210036564</v>
      </c>
      <c r="E1443" s="1216" t="s">
        <v>5960</v>
      </c>
      <c r="F1443" s="617"/>
      <c r="G1443" s="617"/>
      <c r="H1443" s="47" t="s">
        <v>5954</v>
      </c>
      <c r="I1443" s="47" t="s">
        <v>5955</v>
      </c>
      <c r="J1443" s="47" t="s">
        <v>5956</v>
      </c>
      <c r="K1443" s="76" t="s">
        <v>104</v>
      </c>
      <c r="L1443" s="233"/>
      <c r="M1443" s="143"/>
      <c r="N1443" s="76" t="s">
        <v>106</v>
      </c>
      <c r="O1443" s="47">
        <v>230000000</v>
      </c>
      <c r="P1443" s="466" t="s">
        <v>108</v>
      </c>
      <c r="Q1443" s="469" t="s">
        <v>2140</v>
      </c>
      <c r="R1443" s="76" t="s">
        <v>110</v>
      </c>
      <c r="S1443" s="47" t="s">
        <v>107</v>
      </c>
      <c r="T1443" s="47" t="s">
        <v>122</v>
      </c>
      <c r="U1443" s="466" t="s">
        <v>112</v>
      </c>
      <c r="V1443" s="47">
        <v>60</v>
      </c>
      <c r="W1443" s="466" t="s">
        <v>113</v>
      </c>
      <c r="X1443" s="466"/>
      <c r="Y1443" s="466"/>
      <c r="Z1443" s="1056"/>
      <c r="AA1443" s="595">
        <v>0</v>
      </c>
      <c r="AB1443" s="472">
        <v>90</v>
      </c>
      <c r="AC1443" s="472">
        <v>10</v>
      </c>
      <c r="AD1443" s="1049" t="s">
        <v>129</v>
      </c>
      <c r="AE1443" s="1050" t="s">
        <v>115</v>
      </c>
      <c r="AF1443" s="1057">
        <v>1</v>
      </c>
      <c r="AG1443" s="1057">
        <v>227264</v>
      </c>
      <c r="AH1443" s="1051">
        <v>227264</v>
      </c>
      <c r="AI1443" s="1051">
        <f t="shared" si="75"/>
        <v>254535.68000000002</v>
      </c>
      <c r="AJ1443" s="1052"/>
      <c r="AK1443" s="1053"/>
      <c r="AL1443" s="1053"/>
      <c r="AM1443" s="1058" t="s">
        <v>116</v>
      </c>
      <c r="AN1443" s="47"/>
      <c r="AO1443" s="1058"/>
      <c r="AP1443" s="47"/>
      <c r="AQ1443" s="47"/>
      <c r="AR1443" s="1058" t="s">
        <v>5961</v>
      </c>
      <c r="AS1443" s="47"/>
      <c r="AT1443" s="47"/>
      <c r="AU1443" s="47"/>
      <c r="AV1443" s="47"/>
      <c r="AW1443" s="47"/>
      <c r="AX1443" s="47"/>
      <c r="AY1443" s="466"/>
      <c r="AZ1443" s="466"/>
    </row>
    <row r="1444" spans="1:52" ht="12.95" customHeight="1">
      <c r="A1444" s="469" t="s">
        <v>5638</v>
      </c>
      <c r="B1444" s="617"/>
      <c r="C1444" s="617"/>
      <c r="D1444" s="110">
        <v>210036565</v>
      </c>
      <c r="E1444" s="1216" t="s">
        <v>5962</v>
      </c>
      <c r="F1444" s="617"/>
      <c r="G1444" s="617"/>
      <c r="H1444" s="47" t="s">
        <v>5954</v>
      </c>
      <c r="I1444" s="47" t="s">
        <v>5955</v>
      </c>
      <c r="J1444" s="47" t="s">
        <v>5956</v>
      </c>
      <c r="K1444" s="76" t="s">
        <v>104</v>
      </c>
      <c r="L1444" s="233"/>
      <c r="M1444" s="143"/>
      <c r="N1444" s="76" t="s">
        <v>106</v>
      </c>
      <c r="O1444" s="47">
        <v>230000000</v>
      </c>
      <c r="P1444" s="466" t="s">
        <v>108</v>
      </c>
      <c r="Q1444" s="469" t="s">
        <v>2140</v>
      </c>
      <c r="R1444" s="76" t="s">
        <v>110</v>
      </c>
      <c r="S1444" s="47" t="s">
        <v>107</v>
      </c>
      <c r="T1444" s="47" t="s">
        <v>122</v>
      </c>
      <c r="U1444" s="466" t="s">
        <v>112</v>
      </c>
      <c r="V1444" s="47">
        <v>60</v>
      </c>
      <c r="W1444" s="466" t="s">
        <v>113</v>
      </c>
      <c r="X1444" s="466"/>
      <c r="Y1444" s="466"/>
      <c r="Z1444" s="1056"/>
      <c r="AA1444" s="595">
        <v>0</v>
      </c>
      <c r="AB1444" s="472">
        <v>90</v>
      </c>
      <c r="AC1444" s="472">
        <v>10</v>
      </c>
      <c r="AD1444" s="1049" t="s">
        <v>129</v>
      </c>
      <c r="AE1444" s="1050" t="s">
        <v>115</v>
      </c>
      <c r="AF1444" s="1057">
        <v>1</v>
      </c>
      <c r="AG1444" s="1057">
        <v>288550</v>
      </c>
      <c r="AH1444" s="1051">
        <v>288550</v>
      </c>
      <c r="AI1444" s="1051">
        <f t="shared" si="75"/>
        <v>323176.00000000006</v>
      </c>
      <c r="AJ1444" s="1052"/>
      <c r="AK1444" s="1053"/>
      <c r="AL1444" s="1053"/>
      <c r="AM1444" s="1058" t="s">
        <v>116</v>
      </c>
      <c r="AN1444" s="47"/>
      <c r="AO1444" s="1058"/>
      <c r="AP1444" s="47"/>
      <c r="AQ1444" s="47"/>
      <c r="AR1444" s="1058" t="s">
        <v>5963</v>
      </c>
      <c r="AS1444" s="47"/>
      <c r="AT1444" s="47"/>
      <c r="AU1444" s="47"/>
      <c r="AV1444" s="47"/>
      <c r="AW1444" s="47"/>
      <c r="AX1444" s="47"/>
      <c r="AY1444" s="466"/>
      <c r="AZ1444" s="466"/>
    </row>
    <row r="1445" spans="1:52" ht="12.95" customHeight="1">
      <c r="A1445" s="469" t="s">
        <v>5638</v>
      </c>
      <c r="B1445" s="617"/>
      <c r="C1445" s="617"/>
      <c r="D1445" s="110">
        <v>210036566</v>
      </c>
      <c r="E1445" s="1216" t="s">
        <v>5964</v>
      </c>
      <c r="F1445" s="617"/>
      <c r="G1445" s="617"/>
      <c r="H1445" s="47" t="s">
        <v>5954</v>
      </c>
      <c r="I1445" s="47" t="s">
        <v>5955</v>
      </c>
      <c r="J1445" s="47" t="s">
        <v>5956</v>
      </c>
      <c r="K1445" s="76" t="s">
        <v>104</v>
      </c>
      <c r="L1445" s="233"/>
      <c r="M1445" s="143"/>
      <c r="N1445" s="76" t="s">
        <v>106</v>
      </c>
      <c r="O1445" s="47">
        <v>230000000</v>
      </c>
      <c r="P1445" s="466" t="s">
        <v>108</v>
      </c>
      <c r="Q1445" s="469" t="s">
        <v>2140</v>
      </c>
      <c r="R1445" s="76" t="s">
        <v>110</v>
      </c>
      <c r="S1445" s="47" t="s">
        <v>107</v>
      </c>
      <c r="T1445" s="47" t="s">
        <v>122</v>
      </c>
      <c r="U1445" s="466" t="s">
        <v>112</v>
      </c>
      <c r="V1445" s="47">
        <v>60</v>
      </c>
      <c r="W1445" s="466" t="s">
        <v>113</v>
      </c>
      <c r="X1445" s="466"/>
      <c r="Y1445" s="466"/>
      <c r="Z1445" s="1056"/>
      <c r="AA1445" s="595">
        <v>0</v>
      </c>
      <c r="AB1445" s="472">
        <v>90</v>
      </c>
      <c r="AC1445" s="472">
        <v>10</v>
      </c>
      <c r="AD1445" s="1049" t="s">
        <v>129</v>
      </c>
      <c r="AE1445" s="1050" t="s">
        <v>115</v>
      </c>
      <c r="AF1445" s="1057">
        <v>1</v>
      </c>
      <c r="AG1445" s="1057">
        <v>131128</v>
      </c>
      <c r="AH1445" s="1051">
        <v>131128</v>
      </c>
      <c r="AI1445" s="1051">
        <f t="shared" si="75"/>
        <v>146863.36000000002</v>
      </c>
      <c r="AJ1445" s="1052"/>
      <c r="AK1445" s="1053"/>
      <c r="AL1445" s="1053"/>
      <c r="AM1445" s="1058" t="s">
        <v>116</v>
      </c>
      <c r="AN1445" s="47"/>
      <c r="AO1445" s="1058"/>
      <c r="AP1445" s="47"/>
      <c r="AQ1445" s="47"/>
      <c r="AR1445" s="1058" t="s">
        <v>5965</v>
      </c>
      <c r="AS1445" s="47"/>
      <c r="AT1445" s="47"/>
      <c r="AU1445" s="47"/>
      <c r="AV1445" s="47"/>
      <c r="AW1445" s="47"/>
      <c r="AX1445" s="47"/>
      <c r="AY1445" s="466"/>
      <c r="AZ1445" s="466"/>
    </row>
    <row r="1446" spans="1:52" ht="12.95" customHeight="1">
      <c r="A1446" s="466" t="s">
        <v>2152</v>
      </c>
      <c r="B1446" s="617"/>
      <c r="C1446" s="617"/>
      <c r="D1446" s="1215">
        <v>210013057</v>
      </c>
      <c r="E1446" s="1216" t="s">
        <v>5966</v>
      </c>
      <c r="F1446" s="617"/>
      <c r="G1446" s="617"/>
      <c r="H1446" s="1050" t="s">
        <v>5967</v>
      </c>
      <c r="I1446" s="1050" t="s">
        <v>5968</v>
      </c>
      <c r="J1446" s="1050" t="s">
        <v>5969</v>
      </c>
      <c r="K1446" s="76" t="s">
        <v>104</v>
      </c>
      <c r="L1446" s="109" t="s">
        <v>4720</v>
      </c>
      <c r="M1446" s="143"/>
      <c r="N1446" s="76" t="s">
        <v>106</v>
      </c>
      <c r="O1446" s="1086" t="s">
        <v>107</v>
      </c>
      <c r="P1446" s="1050" t="s">
        <v>108</v>
      </c>
      <c r="Q1446" s="469" t="s">
        <v>2156</v>
      </c>
      <c r="R1446" s="1217" t="s">
        <v>110</v>
      </c>
      <c r="S1446" s="1086" t="s">
        <v>107</v>
      </c>
      <c r="T1446" s="1050" t="s">
        <v>122</v>
      </c>
      <c r="U1446" s="1050" t="s">
        <v>112</v>
      </c>
      <c r="V1446" s="1086">
        <v>60</v>
      </c>
      <c r="W1446" s="1050" t="s">
        <v>113</v>
      </c>
      <c r="X1446" s="1086"/>
      <c r="Y1446" s="1086"/>
      <c r="Z1446" s="1086"/>
      <c r="AA1446" s="595">
        <v>0</v>
      </c>
      <c r="AB1446" s="472">
        <v>90</v>
      </c>
      <c r="AC1446" s="472">
        <v>10</v>
      </c>
      <c r="AD1446" s="1218" t="s">
        <v>129</v>
      </c>
      <c r="AE1446" s="1050" t="s">
        <v>115</v>
      </c>
      <c r="AF1446" s="1057">
        <v>36</v>
      </c>
      <c r="AG1446" s="1057">
        <v>17949.8</v>
      </c>
      <c r="AH1446" s="1051">
        <v>646192.79999999993</v>
      </c>
      <c r="AI1446" s="1051">
        <f t="shared" si="75"/>
        <v>723735.93599999999</v>
      </c>
      <c r="AJ1446" s="1052"/>
      <c r="AK1446" s="1053"/>
      <c r="AL1446" s="1053"/>
      <c r="AM1446" s="1058" t="s">
        <v>116</v>
      </c>
      <c r="AN1446" s="1050"/>
      <c r="AO1446" s="1050"/>
      <c r="AP1446" s="1050"/>
      <c r="AQ1446" s="1050"/>
      <c r="AR1446" s="1082" t="s">
        <v>5970</v>
      </c>
      <c r="AS1446" s="1082"/>
      <c r="AT1446" s="47"/>
      <c r="AU1446" s="1082"/>
      <c r="AV1446" s="1082"/>
      <c r="AW1446" s="1082"/>
      <c r="AX1446" s="1082"/>
      <c r="AY1446" s="466" t="s">
        <v>4569</v>
      </c>
      <c r="AZ1446" s="1082"/>
    </row>
    <row r="1447" spans="1:52" ht="12.95" customHeight="1">
      <c r="A1447" s="1221" t="s">
        <v>980</v>
      </c>
      <c r="B1447" s="617"/>
      <c r="C1447" s="617"/>
      <c r="D1447" s="1206">
        <v>230001192</v>
      </c>
      <c r="E1447" s="1216" t="s">
        <v>5971</v>
      </c>
      <c r="F1447" s="617"/>
      <c r="G1447" s="617"/>
      <c r="H1447" s="1094" t="s">
        <v>5972</v>
      </c>
      <c r="I1447" s="1094" t="s">
        <v>5973</v>
      </c>
      <c r="J1447" s="1094" t="s">
        <v>5974</v>
      </c>
      <c r="K1447" s="1077" t="s">
        <v>104</v>
      </c>
      <c r="L1447" s="1110" t="s">
        <v>105</v>
      </c>
      <c r="M1447" s="1077" t="s">
        <v>121</v>
      </c>
      <c r="N1447" s="1110" t="s">
        <v>83</v>
      </c>
      <c r="O1447" s="1078" t="s">
        <v>107</v>
      </c>
      <c r="P1447" s="1094" t="s">
        <v>108</v>
      </c>
      <c r="Q1447" s="469" t="s">
        <v>2140</v>
      </c>
      <c r="R1447" s="1077" t="s">
        <v>110</v>
      </c>
      <c r="S1447" s="1078" t="s">
        <v>107</v>
      </c>
      <c r="T1447" s="1094" t="s">
        <v>122</v>
      </c>
      <c r="U1447" s="1094" t="s">
        <v>112</v>
      </c>
      <c r="V1447" s="1078">
        <v>60</v>
      </c>
      <c r="W1447" s="1094" t="s">
        <v>113</v>
      </c>
      <c r="X1447" s="1078"/>
      <c r="Y1447" s="1078"/>
      <c r="Z1447" s="1078"/>
      <c r="AA1447" s="547">
        <v>30</v>
      </c>
      <c r="AB1447" s="547">
        <v>60</v>
      </c>
      <c r="AC1447" s="547">
        <v>10</v>
      </c>
      <c r="AD1447" s="1104" t="s">
        <v>129</v>
      </c>
      <c r="AE1447" s="1050" t="s">
        <v>115</v>
      </c>
      <c r="AF1447" s="1063">
        <v>117</v>
      </c>
      <c r="AG1447" s="1063">
        <v>28723</v>
      </c>
      <c r="AH1447" s="1051">
        <v>3360591</v>
      </c>
      <c r="AI1447" s="1051">
        <f t="shared" si="75"/>
        <v>3763861.9200000004</v>
      </c>
      <c r="AJ1447" s="1052"/>
      <c r="AK1447" s="1053"/>
      <c r="AL1447" s="1053"/>
      <c r="AM1447" s="1221" t="s">
        <v>116</v>
      </c>
      <c r="AN1447" s="1094"/>
      <c r="AO1447" s="1094"/>
      <c r="AP1447" s="1094"/>
      <c r="AQ1447" s="1094"/>
      <c r="AR1447" s="1094" t="s">
        <v>5975</v>
      </c>
      <c r="AS1447" s="1094"/>
      <c r="AT1447" s="1094"/>
      <c r="AU1447" s="1094"/>
      <c r="AV1447" s="1094"/>
      <c r="AW1447" s="1094"/>
      <c r="AX1447" s="1094"/>
      <c r="AY1447" s="1221" t="s">
        <v>105</v>
      </c>
      <c r="AZ1447" s="1221" t="s">
        <v>105</v>
      </c>
    </row>
    <row r="1448" spans="1:52" ht="12.95" customHeight="1">
      <c r="A1448" s="466" t="s">
        <v>4136</v>
      </c>
      <c r="B1448" s="617"/>
      <c r="C1448" s="617"/>
      <c r="D1448" s="110">
        <v>210029703</v>
      </c>
      <c r="E1448" s="1216" t="s">
        <v>5976</v>
      </c>
      <c r="F1448" s="617"/>
      <c r="G1448" s="617"/>
      <c r="H1448" s="741" t="s">
        <v>5977</v>
      </c>
      <c r="I1448" s="741" t="s">
        <v>5978</v>
      </c>
      <c r="J1448" s="741" t="s">
        <v>5979</v>
      </c>
      <c r="K1448" s="547" t="s">
        <v>104</v>
      </c>
      <c r="L1448" s="109" t="s">
        <v>4720</v>
      </c>
      <c r="M1448" s="143"/>
      <c r="N1448" s="76" t="s">
        <v>106</v>
      </c>
      <c r="O1448" s="469" t="s">
        <v>107</v>
      </c>
      <c r="P1448" s="741" t="s">
        <v>108</v>
      </c>
      <c r="Q1448" s="469" t="s">
        <v>2156</v>
      </c>
      <c r="R1448" s="547" t="s">
        <v>110</v>
      </c>
      <c r="S1448" s="469" t="s">
        <v>107</v>
      </c>
      <c r="T1448" s="741" t="s">
        <v>122</v>
      </c>
      <c r="U1448" s="741" t="s">
        <v>112</v>
      </c>
      <c r="V1448" s="469">
        <v>60</v>
      </c>
      <c r="W1448" s="741" t="s">
        <v>113</v>
      </c>
      <c r="X1448" s="469"/>
      <c r="Y1448" s="469"/>
      <c r="Z1448" s="469"/>
      <c r="AA1448" s="595">
        <v>0</v>
      </c>
      <c r="AB1448" s="472">
        <v>90</v>
      </c>
      <c r="AC1448" s="472">
        <v>10</v>
      </c>
      <c r="AD1448" s="1049" t="s">
        <v>129</v>
      </c>
      <c r="AE1448" s="1050" t="s">
        <v>115</v>
      </c>
      <c r="AF1448" s="745">
        <v>3</v>
      </c>
      <c r="AG1448" s="745">
        <v>345160.65</v>
      </c>
      <c r="AH1448" s="1051">
        <v>1035481.9500000001</v>
      </c>
      <c r="AI1448" s="1051">
        <f t="shared" si="75"/>
        <v>1159739.7840000002</v>
      </c>
      <c r="AJ1448" s="1052"/>
      <c r="AK1448" s="1053"/>
      <c r="AL1448" s="1053"/>
      <c r="AM1448" s="466" t="s">
        <v>116</v>
      </c>
      <c r="AN1448" s="741"/>
      <c r="AO1448" s="741"/>
      <c r="AP1448" s="741"/>
      <c r="AQ1448" s="741"/>
      <c r="AR1448" s="741" t="s">
        <v>5980</v>
      </c>
      <c r="AS1448" s="741"/>
      <c r="AT1448" s="741"/>
      <c r="AU1448" s="741"/>
      <c r="AV1448" s="741"/>
      <c r="AW1448" s="741"/>
      <c r="AX1448" s="741"/>
      <c r="AY1448" s="466" t="s">
        <v>4569</v>
      </c>
      <c r="AZ1448" s="47"/>
    </row>
    <row r="1449" spans="1:52" ht="12.95" customHeight="1">
      <c r="A1449" s="466" t="s">
        <v>4136</v>
      </c>
      <c r="B1449" s="617"/>
      <c r="C1449" s="617"/>
      <c r="D1449" s="110">
        <v>210029704</v>
      </c>
      <c r="E1449" s="1216" t="s">
        <v>5981</v>
      </c>
      <c r="F1449" s="617"/>
      <c r="G1449" s="617"/>
      <c r="H1449" s="741" t="s">
        <v>5977</v>
      </c>
      <c r="I1449" s="741" t="s">
        <v>5978</v>
      </c>
      <c r="J1449" s="741" t="s">
        <v>5979</v>
      </c>
      <c r="K1449" s="547" t="s">
        <v>104</v>
      </c>
      <c r="L1449" s="109" t="s">
        <v>4720</v>
      </c>
      <c r="M1449" s="143"/>
      <c r="N1449" s="76" t="s">
        <v>106</v>
      </c>
      <c r="O1449" s="469" t="s">
        <v>107</v>
      </c>
      <c r="P1449" s="741" t="s">
        <v>108</v>
      </c>
      <c r="Q1449" s="469" t="s">
        <v>2156</v>
      </c>
      <c r="R1449" s="547" t="s">
        <v>110</v>
      </c>
      <c r="S1449" s="469" t="s">
        <v>107</v>
      </c>
      <c r="T1449" s="741" t="s">
        <v>122</v>
      </c>
      <c r="U1449" s="741" t="s">
        <v>112</v>
      </c>
      <c r="V1449" s="469">
        <v>60</v>
      </c>
      <c r="W1449" s="741" t="s">
        <v>113</v>
      </c>
      <c r="X1449" s="469"/>
      <c r="Y1449" s="469"/>
      <c r="Z1449" s="469"/>
      <c r="AA1449" s="595">
        <v>0</v>
      </c>
      <c r="AB1449" s="472">
        <v>90</v>
      </c>
      <c r="AC1449" s="472">
        <v>10</v>
      </c>
      <c r="AD1449" s="1049" t="s">
        <v>129</v>
      </c>
      <c r="AE1449" s="1050" t="s">
        <v>115</v>
      </c>
      <c r="AF1449" s="745">
        <v>3</v>
      </c>
      <c r="AG1449" s="745">
        <v>356056.2</v>
      </c>
      <c r="AH1449" s="1051">
        <v>1068168.6000000001</v>
      </c>
      <c r="AI1449" s="1051">
        <f t="shared" si="75"/>
        <v>1196348.8320000002</v>
      </c>
      <c r="AJ1449" s="1052"/>
      <c r="AK1449" s="1053"/>
      <c r="AL1449" s="1053"/>
      <c r="AM1449" s="466" t="s">
        <v>116</v>
      </c>
      <c r="AN1449" s="741"/>
      <c r="AO1449" s="741"/>
      <c r="AP1449" s="741"/>
      <c r="AQ1449" s="741"/>
      <c r="AR1449" s="741" t="s">
        <v>5982</v>
      </c>
      <c r="AS1449" s="741"/>
      <c r="AT1449" s="741"/>
      <c r="AU1449" s="741"/>
      <c r="AV1449" s="741"/>
      <c r="AW1449" s="741"/>
      <c r="AX1449" s="741"/>
      <c r="AY1449" s="466" t="s">
        <v>4569</v>
      </c>
      <c r="AZ1449" s="47"/>
    </row>
    <row r="1450" spans="1:52" ht="12.95" customHeight="1">
      <c r="A1450" s="466" t="s">
        <v>4136</v>
      </c>
      <c r="B1450" s="617"/>
      <c r="C1450" s="617"/>
      <c r="D1450" s="110">
        <v>210029705</v>
      </c>
      <c r="E1450" s="1216" t="s">
        <v>5983</v>
      </c>
      <c r="F1450" s="617"/>
      <c r="G1450" s="617"/>
      <c r="H1450" s="741" t="s">
        <v>5977</v>
      </c>
      <c r="I1450" s="741" t="s">
        <v>5978</v>
      </c>
      <c r="J1450" s="741" t="s">
        <v>5979</v>
      </c>
      <c r="K1450" s="547" t="s">
        <v>104</v>
      </c>
      <c r="L1450" s="109" t="s">
        <v>4720</v>
      </c>
      <c r="M1450" s="143"/>
      <c r="N1450" s="76" t="s">
        <v>106</v>
      </c>
      <c r="O1450" s="469" t="s">
        <v>107</v>
      </c>
      <c r="P1450" s="741" t="s">
        <v>108</v>
      </c>
      <c r="Q1450" s="469" t="s">
        <v>2156</v>
      </c>
      <c r="R1450" s="547" t="s">
        <v>110</v>
      </c>
      <c r="S1450" s="469" t="s">
        <v>107</v>
      </c>
      <c r="T1450" s="741" t="s">
        <v>122</v>
      </c>
      <c r="U1450" s="741" t="s">
        <v>112</v>
      </c>
      <c r="V1450" s="469">
        <v>60</v>
      </c>
      <c r="W1450" s="741" t="s">
        <v>113</v>
      </c>
      <c r="X1450" s="469"/>
      <c r="Y1450" s="469"/>
      <c r="Z1450" s="469"/>
      <c r="AA1450" s="595">
        <v>0</v>
      </c>
      <c r="AB1450" s="472">
        <v>90</v>
      </c>
      <c r="AC1450" s="472">
        <v>10</v>
      </c>
      <c r="AD1450" s="1049" t="s">
        <v>129</v>
      </c>
      <c r="AE1450" s="1050" t="s">
        <v>115</v>
      </c>
      <c r="AF1450" s="745">
        <v>2</v>
      </c>
      <c r="AG1450" s="745">
        <v>370822.05</v>
      </c>
      <c r="AH1450" s="1051">
        <v>741644.1</v>
      </c>
      <c r="AI1450" s="1051">
        <f t="shared" si="75"/>
        <v>830641.39200000011</v>
      </c>
      <c r="AJ1450" s="1052"/>
      <c r="AK1450" s="1053"/>
      <c r="AL1450" s="1053"/>
      <c r="AM1450" s="466" t="s">
        <v>116</v>
      </c>
      <c r="AN1450" s="741"/>
      <c r="AO1450" s="741"/>
      <c r="AP1450" s="741"/>
      <c r="AQ1450" s="741"/>
      <c r="AR1450" s="741" t="s">
        <v>5984</v>
      </c>
      <c r="AS1450" s="741"/>
      <c r="AT1450" s="741"/>
      <c r="AU1450" s="741"/>
      <c r="AV1450" s="741"/>
      <c r="AW1450" s="741"/>
      <c r="AX1450" s="741"/>
      <c r="AY1450" s="466" t="s">
        <v>4569</v>
      </c>
      <c r="AZ1450" s="47"/>
    </row>
    <row r="1451" spans="1:52" ht="12.95" customHeight="1">
      <c r="A1451" s="1179" t="s">
        <v>350</v>
      </c>
      <c r="B1451" s="617"/>
      <c r="C1451" s="617"/>
      <c r="D1451" s="1206">
        <v>220034720</v>
      </c>
      <c r="E1451" s="1216" t="s">
        <v>5985</v>
      </c>
      <c r="F1451" s="617"/>
      <c r="G1451" s="617"/>
      <c r="H1451" s="1094" t="s">
        <v>576</v>
      </c>
      <c r="I1451" s="1094" t="s">
        <v>572</v>
      </c>
      <c r="J1451" s="1094" t="s">
        <v>577</v>
      </c>
      <c r="K1451" s="1077" t="s">
        <v>104</v>
      </c>
      <c r="L1451" s="1110" t="s">
        <v>105</v>
      </c>
      <c r="M1451" s="1077" t="s">
        <v>121</v>
      </c>
      <c r="N1451" s="1110" t="s">
        <v>83</v>
      </c>
      <c r="O1451" s="1078" t="s">
        <v>107</v>
      </c>
      <c r="P1451" s="1094" t="s">
        <v>108</v>
      </c>
      <c r="Q1451" s="1078" t="s">
        <v>2156</v>
      </c>
      <c r="R1451" s="1077" t="s">
        <v>110</v>
      </c>
      <c r="S1451" s="1207" t="s">
        <v>107</v>
      </c>
      <c r="T1451" s="1091" t="s">
        <v>122</v>
      </c>
      <c r="U1451" s="1091" t="s">
        <v>112</v>
      </c>
      <c r="V1451" s="1230">
        <v>60</v>
      </c>
      <c r="W1451" s="1091" t="s">
        <v>113</v>
      </c>
      <c r="X1451" s="1207"/>
      <c r="Y1451" s="1207"/>
      <c r="Z1451" s="1207"/>
      <c r="AA1451" s="547">
        <v>30</v>
      </c>
      <c r="AB1451" s="547">
        <v>60</v>
      </c>
      <c r="AC1451" s="547">
        <v>10</v>
      </c>
      <c r="AD1451" s="1209" t="s">
        <v>129</v>
      </c>
      <c r="AE1451" s="1091" t="s">
        <v>115</v>
      </c>
      <c r="AF1451" s="1063">
        <v>76</v>
      </c>
      <c r="AG1451" s="1063">
        <v>3784.08</v>
      </c>
      <c r="AH1451" s="1051">
        <v>287590.08</v>
      </c>
      <c r="AI1451" s="1051">
        <f t="shared" si="75"/>
        <v>322100.88960000005</v>
      </c>
      <c r="AJ1451" s="1052"/>
      <c r="AK1451" s="1053"/>
      <c r="AL1451" s="1053"/>
      <c r="AM1451" s="1179" t="s">
        <v>116</v>
      </c>
      <c r="AN1451" s="1091"/>
      <c r="AO1451" s="1091"/>
      <c r="AP1451" s="1091"/>
      <c r="AQ1451" s="1091"/>
      <c r="AR1451" s="1091" t="s">
        <v>5986</v>
      </c>
      <c r="AS1451" s="1091"/>
      <c r="AT1451" s="1091"/>
      <c r="AU1451" s="1091"/>
      <c r="AV1451" s="1091"/>
      <c r="AW1451" s="1091"/>
      <c r="AX1451" s="1091"/>
      <c r="AY1451" s="1179" t="s">
        <v>105</v>
      </c>
      <c r="AZ1451" s="1179" t="s">
        <v>105</v>
      </c>
    </row>
    <row r="1452" spans="1:52" ht="12.95" customHeight="1">
      <c r="A1452" s="466" t="s">
        <v>1030</v>
      </c>
      <c r="B1452" s="617"/>
      <c r="C1452" s="617"/>
      <c r="D1452" s="110">
        <v>120004000</v>
      </c>
      <c r="E1452" s="1216" t="s">
        <v>5987</v>
      </c>
      <c r="F1452" s="617"/>
      <c r="G1452" s="617"/>
      <c r="H1452" s="741" t="s">
        <v>5988</v>
      </c>
      <c r="I1452" s="741" t="s">
        <v>5989</v>
      </c>
      <c r="J1452" s="741" t="s">
        <v>5990</v>
      </c>
      <c r="K1452" s="547" t="s">
        <v>603</v>
      </c>
      <c r="L1452" s="143" t="s">
        <v>5086</v>
      </c>
      <c r="M1452" s="547" t="s">
        <v>121</v>
      </c>
      <c r="N1452" s="143" t="s">
        <v>83</v>
      </c>
      <c r="O1452" s="469" t="s">
        <v>107</v>
      </c>
      <c r="P1452" s="741" t="s">
        <v>108</v>
      </c>
      <c r="Q1452" s="469" t="s">
        <v>3130</v>
      </c>
      <c r="R1452" s="547" t="s">
        <v>110</v>
      </c>
      <c r="S1452" s="469" t="s">
        <v>107</v>
      </c>
      <c r="T1452" s="741" t="s">
        <v>122</v>
      </c>
      <c r="U1452" s="741" t="s">
        <v>112</v>
      </c>
      <c r="V1452" s="469">
        <v>60</v>
      </c>
      <c r="W1452" s="741" t="s">
        <v>113</v>
      </c>
      <c r="X1452" s="469"/>
      <c r="Y1452" s="469"/>
      <c r="Z1452" s="469"/>
      <c r="AA1452" s="547">
        <v>30</v>
      </c>
      <c r="AB1452" s="547">
        <v>60</v>
      </c>
      <c r="AC1452" s="547">
        <v>10</v>
      </c>
      <c r="AD1452" s="1049" t="s">
        <v>129</v>
      </c>
      <c r="AE1452" s="1050" t="s">
        <v>115</v>
      </c>
      <c r="AF1452" s="745">
        <v>13</v>
      </c>
      <c r="AG1452" s="745">
        <v>1625000</v>
      </c>
      <c r="AH1452" s="1051">
        <v>21125000</v>
      </c>
      <c r="AI1452" s="1051">
        <f t="shared" si="75"/>
        <v>23660000.000000004</v>
      </c>
      <c r="AJ1452" s="1052"/>
      <c r="AK1452" s="1053"/>
      <c r="AL1452" s="1053"/>
      <c r="AM1452" s="466" t="s">
        <v>116</v>
      </c>
      <c r="AN1452" s="741"/>
      <c r="AO1452" s="741"/>
      <c r="AP1452" s="741"/>
      <c r="AQ1452" s="741"/>
      <c r="AR1452" s="741" t="s">
        <v>5991</v>
      </c>
      <c r="AS1452" s="741"/>
      <c r="AT1452" s="741"/>
      <c r="AU1452" s="741"/>
      <c r="AV1452" s="741"/>
      <c r="AW1452" s="741"/>
      <c r="AX1452" s="741"/>
      <c r="AY1452" s="466" t="s">
        <v>105</v>
      </c>
      <c r="AZ1452" s="466" t="s">
        <v>105</v>
      </c>
    </row>
    <row r="1453" spans="1:52" ht="12.95" customHeight="1">
      <c r="A1453" s="466" t="s">
        <v>1030</v>
      </c>
      <c r="B1453" s="617"/>
      <c r="C1453" s="617"/>
      <c r="D1453" s="110">
        <v>120006753</v>
      </c>
      <c r="E1453" s="1216" t="s">
        <v>5992</v>
      </c>
      <c r="F1453" s="617"/>
      <c r="G1453" s="617"/>
      <c r="H1453" s="741" t="s">
        <v>5988</v>
      </c>
      <c r="I1453" s="741" t="s">
        <v>5989</v>
      </c>
      <c r="J1453" s="741" t="s">
        <v>5990</v>
      </c>
      <c r="K1453" s="547" t="s">
        <v>603</v>
      </c>
      <c r="L1453" s="143" t="s">
        <v>5086</v>
      </c>
      <c r="M1453" s="547" t="s">
        <v>121</v>
      </c>
      <c r="N1453" s="143" t="s">
        <v>83</v>
      </c>
      <c r="O1453" s="469" t="s">
        <v>107</v>
      </c>
      <c r="P1453" s="741" t="s">
        <v>108</v>
      </c>
      <c r="Q1453" s="469" t="s">
        <v>3130</v>
      </c>
      <c r="R1453" s="547" t="s">
        <v>110</v>
      </c>
      <c r="S1453" s="469" t="s">
        <v>107</v>
      </c>
      <c r="T1453" s="741" t="s">
        <v>122</v>
      </c>
      <c r="U1453" s="741" t="s">
        <v>112</v>
      </c>
      <c r="V1453" s="469">
        <v>60</v>
      </c>
      <c r="W1453" s="741" t="s">
        <v>113</v>
      </c>
      <c r="X1453" s="469"/>
      <c r="Y1453" s="469"/>
      <c r="Z1453" s="469"/>
      <c r="AA1453" s="547">
        <v>30</v>
      </c>
      <c r="AB1453" s="547">
        <v>60</v>
      </c>
      <c r="AC1453" s="547">
        <v>10</v>
      </c>
      <c r="AD1453" s="1049" t="s">
        <v>129</v>
      </c>
      <c r="AE1453" s="1050" t="s">
        <v>115</v>
      </c>
      <c r="AF1453" s="745">
        <v>11</v>
      </c>
      <c r="AG1453" s="745">
        <v>1150000</v>
      </c>
      <c r="AH1453" s="1051">
        <v>12650000</v>
      </c>
      <c r="AI1453" s="1051">
        <f t="shared" si="75"/>
        <v>14168000.000000002</v>
      </c>
      <c r="AJ1453" s="1052"/>
      <c r="AK1453" s="1053"/>
      <c r="AL1453" s="1053"/>
      <c r="AM1453" s="466" t="s">
        <v>116</v>
      </c>
      <c r="AN1453" s="741"/>
      <c r="AO1453" s="741"/>
      <c r="AP1453" s="741"/>
      <c r="AQ1453" s="741"/>
      <c r="AR1453" s="741" t="s">
        <v>5993</v>
      </c>
      <c r="AS1453" s="741"/>
      <c r="AT1453" s="741"/>
      <c r="AU1453" s="741"/>
      <c r="AV1453" s="741"/>
      <c r="AW1453" s="741"/>
      <c r="AX1453" s="741"/>
      <c r="AY1453" s="466" t="s">
        <v>105</v>
      </c>
      <c r="AZ1453" s="466" t="s">
        <v>105</v>
      </c>
    </row>
    <row r="1454" spans="1:52" ht="12.95" customHeight="1">
      <c r="A1454" s="469" t="s">
        <v>319</v>
      </c>
      <c r="B1454" s="617"/>
      <c r="C1454" s="617"/>
      <c r="D1454" s="110">
        <v>270001499</v>
      </c>
      <c r="E1454" s="1216" t="s">
        <v>5994</v>
      </c>
      <c r="F1454" s="617"/>
      <c r="G1454" s="617"/>
      <c r="H1454" s="47" t="s">
        <v>5995</v>
      </c>
      <c r="I1454" s="47" t="s">
        <v>2426</v>
      </c>
      <c r="J1454" s="47" t="s">
        <v>5996</v>
      </c>
      <c r="K1454" s="76" t="s">
        <v>104</v>
      </c>
      <c r="L1454" s="233"/>
      <c r="M1454" s="143"/>
      <c r="N1454" s="76" t="s">
        <v>106</v>
      </c>
      <c r="O1454" s="47">
        <v>230000000</v>
      </c>
      <c r="P1454" s="466" t="s">
        <v>108</v>
      </c>
      <c r="Q1454" s="469" t="s">
        <v>3130</v>
      </c>
      <c r="R1454" s="76" t="s">
        <v>110</v>
      </c>
      <c r="S1454" s="47" t="s">
        <v>107</v>
      </c>
      <c r="T1454" s="47" t="s">
        <v>122</v>
      </c>
      <c r="U1454" s="466" t="s">
        <v>112</v>
      </c>
      <c r="V1454" s="47">
        <v>60</v>
      </c>
      <c r="W1454" s="466" t="s">
        <v>113</v>
      </c>
      <c r="X1454" s="466"/>
      <c r="Y1454" s="466"/>
      <c r="Z1454" s="1056"/>
      <c r="AA1454" s="595">
        <v>0</v>
      </c>
      <c r="AB1454" s="472">
        <v>90</v>
      </c>
      <c r="AC1454" s="472">
        <v>10</v>
      </c>
      <c r="AD1454" s="1049" t="s">
        <v>140</v>
      </c>
      <c r="AE1454" s="1050" t="s">
        <v>115</v>
      </c>
      <c r="AF1454" s="1057">
        <v>225</v>
      </c>
      <c r="AG1454" s="1057">
        <v>427.5</v>
      </c>
      <c r="AH1454" s="1051">
        <v>96187.5</v>
      </c>
      <c r="AI1454" s="1051">
        <f t="shared" si="75"/>
        <v>107730.00000000001</v>
      </c>
      <c r="AJ1454" s="1052"/>
      <c r="AK1454" s="1053"/>
      <c r="AL1454" s="1053"/>
      <c r="AM1454" s="1058" t="s">
        <v>116</v>
      </c>
      <c r="AN1454" s="47"/>
      <c r="AO1454" s="1058"/>
      <c r="AP1454" s="47"/>
      <c r="AQ1454" s="47"/>
      <c r="AR1454" s="1058" t="s">
        <v>5997</v>
      </c>
      <c r="AS1454" s="47"/>
      <c r="AT1454" s="47"/>
      <c r="AU1454" s="47"/>
      <c r="AV1454" s="47"/>
      <c r="AW1454" s="47"/>
      <c r="AX1454" s="47"/>
      <c r="AY1454" s="466"/>
      <c r="AZ1454" s="466"/>
    </row>
    <row r="1455" spans="1:52" ht="12.95" customHeight="1">
      <c r="A1455" s="469" t="s">
        <v>319</v>
      </c>
      <c r="B1455" s="617"/>
      <c r="C1455" s="617"/>
      <c r="D1455" s="110">
        <v>150002250</v>
      </c>
      <c r="E1455" s="1216" t="s">
        <v>5998</v>
      </c>
      <c r="F1455" s="617"/>
      <c r="G1455" s="617"/>
      <c r="H1455" s="47" t="s">
        <v>5999</v>
      </c>
      <c r="I1455" s="47" t="s">
        <v>6000</v>
      </c>
      <c r="J1455" s="47" t="s">
        <v>6001</v>
      </c>
      <c r="K1455" s="76" t="s">
        <v>104</v>
      </c>
      <c r="L1455" s="233"/>
      <c r="M1455" s="143"/>
      <c r="N1455" s="76" t="s">
        <v>106</v>
      </c>
      <c r="O1455" s="47">
        <v>230000000</v>
      </c>
      <c r="P1455" s="466" t="s">
        <v>108</v>
      </c>
      <c r="Q1455" s="469" t="s">
        <v>2156</v>
      </c>
      <c r="R1455" s="76" t="s">
        <v>110</v>
      </c>
      <c r="S1455" s="47" t="s">
        <v>107</v>
      </c>
      <c r="T1455" s="47" t="s">
        <v>122</v>
      </c>
      <c r="U1455" s="466" t="s">
        <v>112</v>
      </c>
      <c r="V1455" s="47">
        <v>60</v>
      </c>
      <c r="W1455" s="466" t="s">
        <v>113</v>
      </c>
      <c r="X1455" s="466"/>
      <c r="Y1455" s="466"/>
      <c r="Z1455" s="1056"/>
      <c r="AA1455" s="595">
        <v>0</v>
      </c>
      <c r="AB1455" s="472">
        <v>90</v>
      </c>
      <c r="AC1455" s="472">
        <v>10</v>
      </c>
      <c r="AD1455" s="1049" t="s">
        <v>129</v>
      </c>
      <c r="AE1455" s="1050" t="s">
        <v>115</v>
      </c>
      <c r="AF1455" s="1057">
        <v>1</v>
      </c>
      <c r="AG1455" s="1057">
        <v>446050.5</v>
      </c>
      <c r="AH1455" s="1051">
        <v>446050.5</v>
      </c>
      <c r="AI1455" s="1051">
        <f t="shared" si="75"/>
        <v>499576.56000000006</v>
      </c>
      <c r="AJ1455" s="1052"/>
      <c r="AK1455" s="1053"/>
      <c r="AL1455" s="1053"/>
      <c r="AM1455" s="1058" t="s">
        <v>116</v>
      </c>
      <c r="AN1455" s="47"/>
      <c r="AO1455" s="1058"/>
      <c r="AP1455" s="47"/>
      <c r="AQ1455" s="47"/>
      <c r="AR1455" s="1058" t="s">
        <v>6002</v>
      </c>
      <c r="AS1455" s="47"/>
      <c r="AT1455" s="47"/>
      <c r="AU1455" s="47"/>
      <c r="AV1455" s="47"/>
      <c r="AW1455" s="47"/>
      <c r="AX1455" s="47"/>
      <c r="AY1455" s="466"/>
      <c r="AZ1455" s="466"/>
    </row>
    <row r="1456" spans="1:52" ht="12.95" customHeight="1">
      <c r="A1456" s="469" t="s">
        <v>319</v>
      </c>
      <c r="B1456" s="617"/>
      <c r="C1456" s="617"/>
      <c r="D1456" s="110">
        <v>150002251</v>
      </c>
      <c r="E1456" s="1216" t="s">
        <v>6003</v>
      </c>
      <c r="F1456" s="617"/>
      <c r="G1456" s="617"/>
      <c r="H1456" s="47" t="s">
        <v>6004</v>
      </c>
      <c r="I1456" s="47" t="s">
        <v>6000</v>
      </c>
      <c r="J1456" s="47" t="s">
        <v>6005</v>
      </c>
      <c r="K1456" s="76" t="s">
        <v>104</v>
      </c>
      <c r="L1456" s="233"/>
      <c r="M1456" s="143"/>
      <c r="N1456" s="76" t="s">
        <v>106</v>
      </c>
      <c r="O1456" s="47">
        <v>230000000</v>
      </c>
      <c r="P1456" s="466" t="s">
        <v>108</v>
      </c>
      <c r="Q1456" s="469" t="s">
        <v>2156</v>
      </c>
      <c r="R1456" s="76" t="s">
        <v>110</v>
      </c>
      <c r="S1456" s="47" t="s">
        <v>107</v>
      </c>
      <c r="T1456" s="47" t="s">
        <v>122</v>
      </c>
      <c r="U1456" s="466" t="s">
        <v>112</v>
      </c>
      <c r="V1456" s="47">
        <v>60</v>
      </c>
      <c r="W1456" s="466" t="s">
        <v>113</v>
      </c>
      <c r="X1456" s="466"/>
      <c r="Y1456" s="466"/>
      <c r="Z1456" s="1056"/>
      <c r="AA1456" s="595">
        <v>0</v>
      </c>
      <c r="AB1456" s="472">
        <v>90</v>
      </c>
      <c r="AC1456" s="472">
        <v>10</v>
      </c>
      <c r="AD1456" s="1049" t="s">
        <v>129</v>
      </c>
      <c r="AE1456" s="1050" t="s">
        <v>115</v>
      </c>
      <c r="AF1456" s="1057">
        <v>4</v>
      </c>
      <c r="AG1456" s="1057">
        <v>623829</v>
      </c>
      <c r="AH1456" s="1051">
        <v>2495316</v>
      </c>
      <c r="AI1456" s="1051">
        <f t="shared" si="75"/>
        <v>2794753.9200000004</v>
      </c>
      <c r="AJ1456" s="1052"/>
      <c r="AK1456" s="1053"/>
      <c r="AL1456" s="1053"/>
      <c r="AM1456" s="1058" t="s">
        <v>116</v>
      </c>
      <c r="AN1456" s="47"/>
      <c r="AO1456" s="1058"/>
      <c r="AP1456" s="47"/>
      <c r="AQ1456" s="47"/>
      <c r="AR1456" s="1058" t="s">
        <v>6006</v>
      </c>
      <c r="AS1456" s="47"/>
      <c r="AT1456" s="47"/>
      <c r="AU1456" s="47"/>
      <c r="AV1456" s="47"/>
      <c r="AW1456" s="47"/>
      <c r="AX1456" s="47"/>
      <c r="AY1456" s="466"/>
      <c r="AZ1456" s="466"/>
    </row>
    <row r="1457" spans="1:52" ht="12.95" customHeight="1">
      <c r="A1457" s="466" t="s">
        <v>2152</v>
      </c>
      <c r="B1457" s="617"/>
      <c r="C1457" s="617"/>
      <c r="D1457" s="1215">
        <v>210030875</v>
      </c>
      <c r="E1457" s="1216" t="s">
        <v>6007</v>
      </c>
      <c r="F1457" s="617"/>
      <c r="G1457" s="617"/>
      <c r="H1457" s="1050" t="s">
        <v>6008</v>
      </c>
      <c r="I1457" s="1050" t="s">
        <v>6009</v>
      </c>
      <c r="J1457" s="1050" t="s">
        <v>6010</v>
      </c>
      <c r="K1457" s="76" t="s">
        <v>104</v>
      </c>
      <c r="L1457" s="109" t="s">
        <v>4720</v>
      </c>
      <c r="M1457" s="143"/>
      <c r="N1457" s="76" t="s">
        <v>106</v>
      </c>
      <c r="O1457" s="1086" t="s">
        <v>107</v>
      </c>
      <c r="P1457" s="1050" t="s">
        <v>108</v>
      </c>
      <c r="Q1457" s="469" t="s">
        <v>2156</v>
      </c>
      <c r="R1457" s="1217" t="s">
        <v>110</v>
      </c>
      <c r="S1457" s="1086" t="s">
        <v>107</v>
      </c>
      <c r="T1457" s="1050" t="s">
        <v>122</v>
      </c>
      <c r="U1457" s="1050" t="s">
        <v>112</v>
      </c>
      <c r="V1457" s="1086">
        <v>60</v>
      </c>
      <c r="W1457" s="1050" t="s">
        <v>113</v>
      </c>
      <c r="X1457" s="1086"/>
      <c r="Y1457" s="1086"/>
      <c r="Z1457" s="1086"/>
      <c r="AA1457" s="595">
        <v>0</v>
      </c>
      <c r="AB1457" s="472">
        <v>90</v>
      </c>
      <c r="AC1457" s="472">
        <v>10</v>
      </c>
      <c r="AD1457" s="1218" t="s">
        <v>145</v>
      </c>
      <c r="AE1457" s="1050" t="s">
        <v>115</v>
      </c>
      <c r="AF1457" s="1057">
        <v>3</v>
      </c>
      <c r="AG1457" s="1057">
        <v>10945.3</v>
      </c>
      <c r="AH1457" s="1051">
        <v>32835.899999999994</v>
      </c>
      <c r="AI1457" s="1051">
        <f t="shared" si="75"/>
        <v>36776.207999999999</v>
      </c>
      <c r="AJ1457" s="1052"/>
      <c r="AK1457" s="1053"/>
      <c r="AL1457" s="1053"/>
      <c r="AM1457" s="1058" t="s">
        <v>116</v>
      </c>
      <c r="AN1457" s="1227"/>
      <c r="AO1457" s="1050"/>
      <c r="AP1457" s="1050"/>
      <c r="AQ1457" s="1050"/>
      <c r="AR1457" s="1082" t="s">
        <v>6011</v>
      </c>
      <c r="AS1457" s="1082"/>
      <c r="AT1457" s="47"/>
      <c r="AU1457" s="1082"/>
      <c r="AV1457" s="1082"/>
      <c r="AW1457" s="1082"/>
      <c r="AX1457" s="1082"/>
      <c r="AY1457" s="466" t="s">
        <v>4569</v>
      </c>
      <c r="AZ1457" s="1082"/>
    </row>
    <row r="1458" spans="1:52" ht="12.95" customHeight="1">
      <c r="A1458" s="469" t="s">
        <v>2136</v>
      </c>
      <c r="B1458" s="617"/>
      <c r="C1458" s="617" t="s">
        <v>2129</v>
      </c>
      <c r="D1458" s="1215">
        <v>260000725</v>
      </c>
      <c r="E1458" s="1216" t="s">
        <v>6012</v>
      </c>
      <c r="F1458" s="617"/>
      <c r="G1458" s="617"/>
      <c r="H1458" s="1050" t="s">
        <v>6013</v>
      </c>
      <c r="I1458" s="1050" t="s">
        <v>6014</v>
      </c>
      <c r="J1458" s="1050" t="s">
        <v>6015</v>
      </c>
      <c r="K1458" s="76" t="s">
        <v>404</v>
      </c>
      <c r="L1458" s="109" t="s">
        <v>2129</v>
      </c>
      <c r="M1458" s="76" t="s">
        <v>121</v>
      </c>
      <c r="N1458" s="76" t="s">
        <v>83</v>
      </c>
      <c r="O1458" s="1086" t="s">
        <v>1035</v>
      </c>
      <c r="P1458" s="1050" t="s">
        <v>3160</v>
      </c>
      <c r="Q1458" s="469" t="s">
        <v>2156</v>
      </c>
      <c r="R1458" s="1217" t="s">
        <v>110</v>
      </c>
      <c r="S1458" s="1086" t="s">
        <v>107</v>
      </c>
      <c r="T1458" s="1050" t="s">
        <v>122</v>
      </c>
      <c r="U1458" s="1050" t="s">
        <v>112</v>
      </c>
      <c r="V1458" s="1086">
        <v>60</v>
      </c>
      <c r="W1458" s="1050" t="s">
        <v>113</v>
      </c>
      <c r="X1458" s="1086"/>
      <c r="Y1458" s="1086"/>
      <c r="Z1458" s="1086"/>
      <c r="AA1458" s="547">
        <v>30</v>
      </c>
      <c r="AB1458" s="547">
        <v>60</v>
      </c>
      <c r="AC1458" s="547">
        <v>10</v>
      </c>
      <c r="AD1458" s="1055" t="s">
        <v>179</v>
      </c>
      <c r="AE1458" s="1050" t="s">
        <v>115</v>
      </c>
      <c r="AF1458" s="1057">
        <v>8.4499999999999993</v>
      </c>
      <c r="AG1458" s="1057">
        <v>1350481.27</v>
      </c>
      <c r="AH1458" s="1051">
        <v>11411566.7315</v>
      </c>
      <c r="AI1458" s="1051">
        <f t="shared" si="75"/>
        <v>12780954.73928</v>
      </c>
      <c r="AJ1458" s="1052"/>
      <c r="AK1458" s="1053"/>
      <c r="AL1458" s="1053"/>
      <c r="AM1458" s="1058" t="s">
        <v>1037</v>
      </c>
      <c r="AN1458" s="1058"/>
      <c r="AO1458" s="1058"/>
      <c r="AP1458" s="1050"/>
      <c r="AQ1458" s="1050"/>
      <c r="AR1458" s="1082" t="s">
        <v>6016</v>
      </c>
      <c r="AS1458" s="1082"/>
      <c r="AT1458" s="47"/>
      <c r="AU1458" s="1082"/>
      <c r="AV1458" s="1082"/>
      <c r="AW1458" s="1082"/>
      <c r="AX1458" s="1082"/>
      <c r="AY1458" s="466" t="s">
        <v>4569</v>
      </c>
      <c r="AZ1458" s="1082"/>
    </row>
    <row r="1459" spans="1:52" ht="12.95" customHeight="1">
      <c r="A1459" s="469" t="s">
        <v>2136</v>
      </c>
      <c r="B1459" s="617"/>
      <c r="C1459" s="617" t="s">
        <v>2129</v>
      </c>
      <c r="D1459" s="1215">
        <v>260000726</v>
      </c>
      <c r="E1459" s="1216" t="s">
        <v>6017</v>
      </c>
      <c r="F1459" s="617"/>
      <c r="G1459" s="617"/>
      <c r="H1459" s="1050" t="s">
        <v>6013</v>
      </c>
      <c r="I1459" s="1050" t="s">
        <v>6014</v>
      </c>
      <c r="J1459" s="1050" t="s">
        <v>6015</v>
      </c>
      <c r="K1459" s="76" t="s">
        <v>404</v>
      </c>
      <c r="L1459" s="109" t="s">
        <v>2129</v>
      </c>
      <c r="M1459" s="76" t="s">
        <v>121</v>
      </c>
      <c r="N1459" s="76" t="s">
        <v>83</v>
      </c>
      <c r="O1459" s="1086" t="s">
        <v>1035</v>
      </c>
      <c r="P1459" s="1050" t="s">
        <v>3160</v>
      </c>
      <c r="Q1459" s="469" t="s">
        <v>2156</v>
      </c>
      <c r="R1459" s="1217" t="s">
        <v>110</v>
      </c>
      <c r="S1459" s="1086" t="s">
        <v>107</v>
      </c>
      <c r="T1459" s="1050" t="s">
        <v>122</v>
      </c>
      <c r="U1459" s="1050" t="s">
        <v>112</v>
      </c>
      <c r="V1459" s="1086">
        <v>60</v>
      </c>
      <c r="W1459" s="1050" t="s">
        <v>113</v>
      </c>
      <c r="X1459" s="1086"/>
      <c r="Y1459" s="1086"/>
      <c r="Z1459" s="1086"/>
      <c r="AA1459" s="547">
        <v>30</v>
      </c>
      <c r="AB1459" s="547">
        <v>60</v>
      </c>
      <c r="AC1459" s="547">
        <v>10</v>
      </c>
      <c r="AD1459" s="1055" t="s">
        <v>179</v>
      </c>
      <c r="AE1459" s="1050" t="s">
        <v>115</v>
      </c>
      <c r="AF1459" s="1057">
        <v>4.5999999999999996</v>
      </c>
      <c r="AG1459" s="1057">
        <v>1218637.03</v>
      </c>
      <c r="AH1459" s="1051">
        <f>AF1459*AG1459</f>
        <v>5605730.3379999995</v>
      </c>
      <c r="AI1459" s="1051">
        <f t="shared" si="75"/>
        <v>6278417.9785599997</v>
      </c>
      <c r="AJ1459" s="1052"/>
      <c r="AK1459" s="1053"/>
      <c r="AL1459" s="1053"/>
      <c r="AM1459" s="1058" t="s">
        <v>1037</v>
      </c>
      <c r="AN1459" s="1058"/>
      <c r="AO1459" s="1058"/>
      <c r="AP1459" s="1050"/>
      <c r="AQ1459" s="1050"/>
      <c r="AR1459" s="1082" t="s">
        <v>6018</v>
      </c>
      <c r="AS1459" s="1082"/>
      <c r="AT1459" s="47"/>
      <c r="AU1459" s="1082"/>
      <c r="AV1459" s="1082"/>
      <c r="AW1459" s="1082"/>
      <c r="AX1459" s="1082"/>
      <c r="AY1459" s="466" t="s">
        <v>4569</v>
      </c>
      <c r="AZ1459" s="1082"/>
    </row>
    <row r="1460" spans="1:52" ht="12.95" customHeight="1">
      <c r="A1460" s="469" t="s">
        <v>2136</v>
      </c>
      <c r="B1460" s="617"/>
      <c r="C1460" s="617" t="s">
        <v>2129</v>
      </c>
      <c r="D1460" s="1215">
        <v>260000195</v>
      </c>
      <c r="E1460" s="1216" t="s">
        <v>6019</v>
      </c>
      <c r="F1460" s="617"/>
      <c r="G1460" s="617"/>
      <c r="H1460" s="1050" t="s">
        <v>6020</v>
      </c>
      <c r="I1460" s="1050" t="s">
        <v>6021</v>
      </c>
      <c r="J1460" s="1050" t="s">
        <v>6022</v>
      </c>
      <c r="K1460" s="76" t="s">
        <v>404</v>
      </c>
      <c r="L1460" s="109" t="s">
        <v>2129</v>
      </c>
      <c r="M1460" s="76" t="s">
        <v>121</v>
      </c>
      <c r="N1460" s="76" t="s">
        <v>83</v>
      </c>
      <c r="O1460" s="1086" t="s">
        <v>1035</v>
      </c>
      <c r="P1460" s="1050" t="s">
        <v>3160</v>
      </c>
      <c r="Q1460" s="469" t="s">
        <v>2156</v>
      </c>
      <c r="R1460" s="1217" t="s">
        <v>110</v>
      </c>
      <c r="S1460" s="1086" t="s">
        <v>107</v>
      </c>
      <c r="T1460" s="1050" t="s">
        <v>122</v>
      </c>
      <c r="U1460" s="1050" t="s">
        <v>112</v>
      </c>
      <c r="V1460" s="1086">
        <v>60</v>
      </c>
      <c r="W1460" s="1050" t="s">
        <v>113</v>
      </c>
      <c r="X1460" s="1086"/>
      <c r="Y1460" s="1086"/>
      <c r="Z1460" s="1086"/>
      <c r="AA1460" s="547">
        <v>30</v>
      </c>
      <c r="AB1460" s="547">
        <v>60</v>
      </c>
      <c r="AC1460" s="547">
        <v>10</v>
      </c>
      <c r="AD1460" s="1055" t="s">
        <v>179</v>
      </c>
      <c r="AE1460" s="1050" t="s">
        <v>115</v>
      </c>
      <c r="AF1460" s="1057">
        <v>1.2</v>
      </c>
      <c r="AG1460" s="1057">
        <v>1311356.94</v>
      </c>
      <c r="AH1460" s="1051">
        <f>AF1460*AG1460</f>
        <v>1573628.328</v>
      </c>
      <c r="AI1460" s="1051">
        <f t="shared" si="75"/>
        <v>1762463.7273600001</v>
      </c>
      <c r="AJ1460" s="1052"/>
      <c r="AK1460" s="1053"/>
      <c r="AL1460" s="1053"/>
      <c r="AM1460" s="1058" t="s">
        <v>1037</v>
      </c>
      <c r="AN1460" s="1058"/>
      <c r="AO1460" s="1058"/>
      <c r="AP1460" s="1050"/>
      <c r="AQ1460" s="1050"/>
      <c r="AR1460" s="1082" t="s">
        <v>6023</v>
      </c>
      <c r="AS1460" s="1082"/>
      <c r="AT1460" s="47"/>
      <c r="AU1460" s="1082"/>
      <c r="AV1460" s="1082"/>
      <c r="AW1460" s="1082"/>
      <c r="AX1460" s="1082"/>
      <c r="AY1460" s="466" t="s">
        <v>4569</v>
      </c>
      <c r="AZ1460" s="1082"/>
    </row>
    <row r="1461" spans="1:52" ht="12.95" customHeight="1">
      <c r="A1461" s="466" t="s">
        <v>333</v>
      </c>
      <c r="B1461" s="617"/>
      <c r="C1461" s="617" t="s">
        <v>2129</v>
      </c>
      <c r="D1461" s="1215">
        <v>260000820</v>
      </c>
      <c r="E1461" s="1216" t="s">
        <v>6024</v>
      </c>
      <c r="F1461" s="617"/>
      <c r="G1461" s="617"/>
      <c r="H1461" s="1050" t="s">
        <v>6020</v>
      </c>
      <c r="I1461" s="1050" t="s">
        <v>6021</v>
      </c>
      <c r="J1461" s="1050" t="s">
        <v>6022</v>
      </c>
      <c r="K1461" s="76" t="s">
        <v>404</v>
      </c>
      <c r="L1461" s="109" t="s">
        <v>2129</v>
      </c>
      <c r="M1461" s="76" t="s">
        <v>121</v>
      </c>
      <c r="N1461" s="76" t="s">
        <v>83</v>
      </c>
      <c r="O1461" s="1086" t="s">
        <v>1035</v>
      </c>
      <c r="P1461" s="1050" t="s">
        <v>3160</v>
      </c>
      <c r="Q1461" s="469" t="s">
        <v>2156</v>
      </c>
      <c r="R1461" s="1217" t="s">
        <v>110</v>
      </c>
      <c r="S1461" s="1086" t="s">
        <v>107</v>
      </c>
      <c r="T1461" s="1050" t="s">
        <v>122</v>
      </c>
      <c r="U1461" s="1050" t="s">
        <v>112</v>
      </c>
      <c r="V1461" s="1086">
        <v>60</v>
      </c>
      <c r="W1461" s="1050" t="s">
        <v>113</v>
      </c>
      <c r="X1461" s="1086"/>
      <c r="Y1461" s="1086"/>
      <c r="Z1461" s="1222"/>
      <c r="AA1461" s="547">
        <v>30</v>
      </c>
      <c r="AB1461" s="547">
        <v>60</v>
      </c>
      <c r="AC1461" s="547">
        <v>10</v>
      </c>
      <c r="AD1461" s="1055" t="s">
        <v>145</v>
      </c>
      <c r="AE1461" s="1050" t="s">
        <v>115</v>
      </c>
      <c r="AF1461" s="1057">
        <v>181.6</v>
      </c>
      <c r="AG1461" s="1057">
        <v>1463.4</v>
      </c>
      <c r="AH1461" s="1051">
        <v>265753.44</v>
      </c>
      <c r="AI1461" s="1051">
        <f t="shared" si="75"/>
        <v>297643.85280000005</v>
      </c>
      <c r="AJ1461" s="1052"/>
      <c r="AK1461" s="1053"/>
      <c r="AL1461" s="1053"/>
      <c r="AM1461" s="1058" t="s">
        <v>1037</v>
      </c>
      <c r="AN1461" s="1058"/>
      <c r="AO1461" s="1058"/>
      <c r="AP1461" s="1050"/>
      <c r="AQ1461" s="1050"/>
      <c r="AR1461" s="1082" t="s">
        <v>6025</v>
      </c>
      <c r="AS1461" s="1082"/>
      <c r="AT1461" s="47"/>
      <c r="AU1461" s="1082"/>
      <c r="AV1461" s="1082"/>
      <c r="AW1461" s="1082"/>
      <c r="AX1461" s="1082"/>
      <c r="AY1461" s="466" t="s">
        <v>4569</v>
      </c>
      <c r="AZ1461" s="1082"/>
    </row>
    <row r="1462" spans="1:52" ht="12.95" customHeight="1">
      <c r="A1462" s="466" t="s">
        <v>333</v>
      </c>
      <c r="B1462" s="617"/>
      <c r="C1462" s="617" t="s">
        <v>2129</v>
      </c>
      <c r="D1462" s="1215">
        <v>260001111</v>
      </c>
      <c r="E1462" s="1216" t="s">
        <v>6026</v>
      </c>
      <c r="F1462" s="617"/>
      <c r="G1462" s="617"/>
      <c r="H1462" s="1050" t="s">
        <v>6027</v>
      </c>
      <c r="I1462" s="1050" t="s">
        <v>6021</v>
      </c>
      <c r="J1462" s="1050" t="s">
        <v>6028</v>
      </c>
      <c r="K1462" s="76" t="s">
        <v>404</v>
      </c>
      <c r="L1462" s="109" t="s">
        <v>2129</v>
      </c>
      <c r="M1462" s="76" t="s">
        <v>121</v>
      </c>
      <c r="N1462" s="76" t="s">
        <v>83</v>
      </c>
      <c r="O1462" s="1086" t="s">
        <v>1035</v>
      </c>
      <c r="P1462" s="1050" t="s">
        <v>3160</v>
      </c>
      <c r="Q1462" s="469" t="s">
        <v>2156</v>
      </c>
      <c r="R1462" s="1217" t="s">
        <v>110</v>
      </c>
      <c r="S1462" s="1086" t="s">
        <v>107</v>
      </c>
      <c r="T1462" s="1050" t="s">
        <v>122</v>
      </c>
      <c r="U1462" s="1050" t="s">
        <v>112</v>
      </c>
      <c r="V1462" s="1086">
        <v>60</v>
      </c>
      <c r="W1462" s="1050" t="s">
        <v>113</v>
      </c>
      <c r="X1462" s="1086"/>
      <c r="Y1462" s="1086"/>
      <c r="Z1462" s="1222"/>
      <c r="AA1462" s="547">
        <v>30</v>
      </c>
      <c r="AB1462" s="547">
        <v>60</v>
      </c>
      <c r="AC1462" s="547">
        <v>10</v>
      </c>
      <c r="AD1462" s="1055" t="s">
        <v>114</v>
      </c>
      <c r="AE1462" s="1050" t="s">
        <v>115</v>
      </c>
      <c r="AF1462" s="1057">
        <v>4656</v>
      </c>
      <c r="AG1462" s="1057">
        <v>1427.59</v>
      </c>
      <c r="AH1462" s="1051">
        <v>6646859.04</v>
      </c>
      <c r="AI1462" s="1051">
        <f t="shared" si="75"/>
        <v>7444482.1248000003</v>
      </c>
      <c r="AJ1462" s="1052"/>
      <c r="AK1462" s="1053"/>
      <c r="AL1462" s="1053"/>
      <c r="AM1462" s="1058" t="s">
        <v>1037</v>
      </c>
      <c r="AN1462" s="1058"/>
      <c r="AO1462" s="1058"/>
      <c r="AP1462" s="1050"/>
      <c r="AQ1462" s="1050"/>
      <c r="AR1462" s="1082" t="s">
        <v>6029</v>
      </c>
      <c r="AS1462" s="1082"/>
      <c r="AT1462" s="47"/>
      <c r="AU1462" s="1082"/>
      <c r="AV1462" s="1082"/>
      <c r="AW1462" s="1082"/>
      <c r="AX1462" s="1082"/>
      <c r="AY1462" s="466" t="s">
        <v>4569</v>
      </c>
      <c r="AZ1462" s="1082"/>
    </row>
    <row r="1463" spans="1:52" ht="12.95" customHeight="1">
      <c r="A1463" s="466" t="s">
        <v>333</v>
      </c>
      <c r="B1463" s="617"/>
      <c r="C1463" s="617"/>
      <c r="D1463" s="1215">
        <v>260001231</v>
      </c>
      <c r="E1463" s="1216" t="s">
        <v>6030</v>
      </c>
      <c r="F1463" s="617"/>
      <c r="G1463" s="617"/>
      <c r="H1463" s="1050" t="s">
        <v>6031</v>
      </c>
      <c r="I1463" s="1050" t="s">
        <v>6021</v>
      </c>
      <c r="J1463" s="1050" t="s">
        <v>6032</v>
      </c>
      <c r="K1463" s="76" t="s">
        <v>150</v>
      </c>
      <c r="L1463" s="233"/>
      <c r="M1463" s="76"/>
      <c r="N1463" s="76" t="s">
        <v>106</v>
      </c>
      <c r="O1463" s="469" t="s">
        <v>107</v>
      </c>
      <c r="P1463" s="741" t="s">
        <v>108</v>
      </c>
      <c r="Q1463" s="469" t="s">
        <v>2156</v>
      </c>
      <c r="R1463" s="1217" t="s">
        <v>110</v>
      </c>
      <c r="S1463" s="1086" t="s">
        <v>107</v>
      </c>
      <c r="T1463" s="1050" t="s">
        <v>122</v>
      </c>
      <c r="U1463" s="1050" t="s">
        <v>112</v>
      </c>
      <c r="V1463" s="1086">
        <v>60</v>
      </c>
      <c r="W1463" s="1050" t="s">
        <v>113</v>
      </c>
      <c r="X1463" s="1086"/>
      <c r="Y1463" s="1086"/>
      <c r="Z1463" s="1222"/>
      <c r="AA1463" s="595">
        <v>0</v>
      </c>
      <c r="AB1463" s="472">
        <v>90</v>
      </c>
      <c r="AC1463" s="472">
        <v>10</v>
      </c>
      <c r="AD1463" s="1055" t="s">
        <v>114</v>
      </c>
      <c r="AE1463" s="1050" t="s">
        <v>115</v>
      </c>
      <c r="AF1463" s="1057">
        <v>1040</v>
      </c>
      <c r="AG1463" s="1057">
        <v>6494.33</v>
      </c>
      <c r="AH1463" s="1051">
        <v>6754103.2000000002</v>
      </c>
      <c r="AI1463" s="1051">
        <f t="shared" si="75"/>
        <v>7564595.5840000007</v>
      </c>
      <c r="AJ1463" s="1052"/>
      <c r="AK1463" s="1053"/>
      <c r="AL1463" s="1053"/>
      <c r="AM1463" s="466" t="s">
        <v>116</v>
      </c>
      <c r="AN1463" s="1058"/>
      <c r="AO1463" s="1058"/>
      <c r="AP1463" s="1050"/>
      <c r="AQ1463" s="1050"/>
      <c r="AR1463" s="1082" t="s">
        <v>6033</v>
      </c>
      <c r="AS1463" s="1082"/>
      <c r="AT1463" s="47"/>
      <c r="AU1463" s="1082"/>
      <c r="AV1463" s="1082"/>
      <c r="AW1463" s="1082"/>
      <c r="AX1463" s="1082"/>
      <c r="AY1463" s="466" t="s">
        <v>4569</v>
      </c>
      <c r="AZ1463" s="1082"/>
    </row>
    <row r="1464" spans="1:52" ht="12.95" customHeight="1">
      <c r="A1464" s="469" t="s">
        <v>2136</v>
      </c>
      <c r="B1464" s="617"/>
      <c r="C1464" s="617" t="s">
        <v>2129</v>
      </c>
      <c r="D1464" s="1215">
        <v>260000715</v>
      </c>
      <c r="E1464" s="1216" t="s">
        <v>6034</v>
      </c>
      <c r="F1464" s="617"/>
      <c r="G1464" s="617"/>
      <c r="H1464" s="1050" t="s">
        <v>6035</v>
      </c>
      <c r="I1464" s="1050" t="s">
        <v>6036</v>
      </c>
      <c r="J1464" s="1050" t="s">
        <v>6037</v>
      </c>
      <c r="K1464" s="76" t="s">
        <v>404</v>
      </c>
      <c r="L1464" s="109" t="s">
        <v>2129</v>
      </c>
      <c r="M1464" s="76" t="s">
        <v>121</v>
      </c>
      <c r="N1464" s="76" t="s">
        <v>83</v>
      </c>
      <c r="O1464" s="1086" t="s">
        <v>1035</v>
      </c>
      <c r="P1464" s="1050" t="s">
        <v>3160</v>
      </c>
      <c r="Q1464" s="469" t="s">
        <v>2156</v>
      </c>
      <c r="R1464" s="1217" t="s">
        <v>110</v>
      </c>
      <c r="S1464" s="1086" t="s">
        <v>107</v>
      </c>
      <c r="T1464" s="1050" t="s">
        <v>122</v>
      </c>
      <c r="U1464" s="1050" t="s">
        <v>112</v>
      </c>
      <c r="V1464" s="1086">
        <v>60</v>
      </c>
      <c r="W1464" s="1050" t="s">
        <v>113</v>
      </c>
      <c r="X1464" s="1086"/>
      <c r="Y1464" s="1086"/>
      <c r="Z1464" s="1086"/>
      <c r="AA1464" s="547">
        <v>30</v>
      </c>
      <c r="AB1464" s="547">
        <v>60</v>
      </c>
      <c r="AC1464" s="547">
        <v>10</v>
      </c>
      <c r="AD1464" s="1055" t="s">
        <v>179</v>
      </c>
      <c r="AE1464" s="1050" t="s">
        <v>115</v>
      </c>
      <c r="AF1464" s="1057">
        <v>16.809999999999999</v>
      </c>
      <c r="AG1464" s="1057">
        <v>1397548.62</v>
      </c>
      <c r="AH1464" s="1051">
        <f>AF1464*AG1464</f>
        <v>23492792.302200001</v>
      </c>
      <c r="AI1464" s="1051">
        <f t="shared" si="75"/>
        <v>26311927.378464002</v>
      </c>
      <c r="AJ1464" s="1052"/>
      <c r="AK1464" s="1053"/>
      <c r="AL1464" s="1053"/>
      <c r="AM1464" s="1058" t="s">
        <v>1037</v>
      </c>
      <c r="AN1464" s="1058"/>
      <c r="AO1464" s="1058"/>
      <c r="AP1464" s="1050"/>
      <c r="AQ1464" s="1050"/>
      <c r="AR1464" s="1082" t="s">
        <v>6038</v>
      </c>
      <c r="AS1464" s="1082"/>
      <c r="AT1464" s="47"/>
      <c r="AU1464" s="1082"/>
      <c r="AV1464" s="1082"/>
      <c r="AW1464" s="1082"/>
      <c r="AX1464" s="1082"/>
      <c r="AY1464" s="466" t="s">
        <v>4569</v>
      </c>
      <c r="AZ1464" s="1082"/>
    </row>
    <row r="1465" spans="1:52" ht="12.95" customHeight="1">
      <c r="A1465" s="469" t="s">
        <v>2136</v>
      </c>
      <c r="B1465" s="617"/>
      <c r="C1465" s="617" t="s">
        <v>2129</v>
      </c>
      <c r="D1465" s="1215">
        <v>260000716</v>
      </c>
      <c r="E1465" s="1216" t="s">
        <v>6039</v>
      </c>
      <c r="F1465" s="617"/>
      <c r="G1465" s="617"/>
      <c r="H1465" s="1050" t="s">
        <v>6040</v>
      </c>
      <c r="I1465" s="1050" t="s">
        <v>6036</v>
      </c>
      <c r="J1465" s="1050" t="s">
        <v>6041</v>
      </c>
      <c r="K1465" s="76" t="s">
        <v>404</v>
      </c>
      <c r="L1465" s="109" t="s">
        <v>2129</v>
      </c>
      <c r="M1465" s="76" t="s">
        <v>121</v>
      </c>
      <c r="N1465" s="76" t="s">
        <v>83</v>
      </c>
      <c r="O1465" s="1086" t="s">
        <v>1035</v>
      </c>
      <c r="P1465" s="1050" t="s">
        <v>3160</v>
      </c>
      <c r="Q1465" s="469" t="s">
        <v>2156</v>
      </c>
      <c r="R1465" s="1217" t="s">
        <v>110</v>
      </c>
      <c r="S1465" s="1086" t="s">
        <v>107</v>
      </c>
      <c r="T1465" s="1050" t="s">
        <v>122</v>
      </c>
      <c r="U1465" s="1050" t="s">
        <v>112</v>
      </c>
      <c r="V1465" s="1086">
        <v>60</v>
      </c>
      <c r="W1465" s="1050" t="s">
        <v>113</v>
      </c>
      <c r="X1465" s="1086"/>
      <c r="Y1465" s="1086"/>
      <c r="Z1465" s="1086"/>
      <c r="AA1465" s="547">
        <v>30</v>
      </c>
      <c r="AB1465" s="547">
        <v>60</v>
      </c>
      <c r="AC1465" s="547">
        <v>10</v>
      </c>
      <c r="AD1465" s="1055" t="s">
        <v>179</v>
      </c>
      <c r="AE1465" s="1050" t="s">
        <v>115</v>
      </c>
      <c r="AF1465" s="1057">
        <v>22.21</v>
      </c>
      <c r="AG1465" s="1057">
        <v>1353198.26</v>
      </c>
      <c r="AH1465" s="1051">
        <f>AF1465*AG1465</f>
        <v>30054533.354600001</v>
      </c>
      <c r="AI1465" s="1051">
        <f t="shared" si="75"/>
        <v>33661077.357152008</v>
      </c>
      <c r="AJ1465" s="1052"/>
      <c r="AK1465" s="1053"/>
      <c r="AL1465" s="1053"/>
      <c r="AM1465" s="1058" t="s">
        <v>1037</v>
      </c>
      <c r="AN1465" s="1058"/>
      <c r="AO1465" s="1058"/>
      <c r="AP1465" s="1050"/>
      <c r="AQ1465" s="1050"/>
      <c r="AR1465" s="1082" t="s">
        <v>6042</v>
      </c>
      <c r="AS1465" s="1082"/>
      <c r="AT1465" s="47"/>
      <c r="AU1465" s="1082"/>
      <c r="AV1465" s="1082"/>
      <c r="AW1465" s="1082"/>
      <c r="AX1465" s="1082"/>
      <c r="AY1465" s="466" t="s">
        <v>4569</v>
      </c>
      <c r="AZ1465" s="1082"/>
    </row>
    <row r="1466" spans="1:52" ht="12.95" customHeight="1">
      <c r="A1466" s="469" t="s">
        <v>2136</v>
      </c>
      <c r="B1466" s="617"/>
      <c r="C1466" s="617" t="s">
        <v>2129</v>
      </c>
      <c r="D1466" s="1215">
        <v>260000717</v>
      </c>
      <c r="E1466" s="1216" t="s">
        <v>6043</v>
      </c>
      <c r="F1466" s="617"/>
      <c r="G1466" s="617"/>
      <c r="H1466" s="1050" t="s">
        <v>6044</v>
      </c>
      <c r="I1466" s="1050" t="s">
        <v>6036</v>
      </c>
      <c r="J1466" s="1050" t="s">
        <v>6045</v>
      </c>
      <c r="K1466" s="76" t="s">
        <v>404</v>
      </c>
      <c r="L1466" s="109" t="s">
        <v>2129</v>
      </c>
      <c r="M1466" s="76" t="s">
        <v>121</v>
      </c>
      <c r="N1466" s="76" t="s">
        <v>83</v>
      </c>
      <c r="O1466" s="1086" t="s">
        <v>1035</v>
      </c>
      <c r="P1466" s="1050" t="s">
        <v>3160</v>
      </c>
      <c r="Q1466" s="469" t="s">
        <v>2156</v>
      </c>
      <c r="R1466" s="1217" t="s">
        <v>110</v>
      </c>
      <c r="S1466" s="1086" t="s">
        <v>107</v>
      </c>
      <c r="T1466" s="1050" t="s">
        <v>122</v>
      </c>
      <c r="U1466" s="1050" t="s">
        <v>112</v>
      </c>
      <c r="V1466" s="1086">
        <v>60</v>
      </c>
      <c r="W1466" s="1050" t="s">
        <v>113</v>
      </c>
      <c r="X1466" s="1086"/>
      <c r="Y1466" s="1086"/>
      <c r="Z1466" s="1086"/>
      <c r="AA1466" s="547">
        <v>30</v>
      </c>
      <c r="AB1466" s="547">
        <v>60</v>
      </c>
      <c r="AC1466" s="547">
        <v>10</v>
      </c>
      <c r="AD1466" s="1055" t="s">
        <v>179</v>
      </c>
      <c r="AE1466" s="1050" t="s">
        <v>115</v>
      </c>
      <c r="AF1466" s="1057">
        <v>18.670000000000002</v>
      </c>
      <c r="AG1466" s="1057">
        <v>1870000</v>
      </c>
      <c r="AH1466" s="1051">
        <f>AF1466*AG1466</f>
        <v>34912900</v>
      </c>
      <c r="AI1466" s="1051">
        <f t="shared" si="75"/>
        <v>39102448</v>
      </c>
      <c r="AJ1466" s="1052"/>
      <c r="AK1466" s="1053"/>
      <c r="AL1466" s="1053"/>
      <c r="AM1466" s="1058" t="s">
        <v>1037</v>
      </c>
      <c r="AN1466" s="1058"/>
      <c r="AO1466" s="1058"/>
      <c r="AP1466" s="1050"/>
      <c r="AQ1466" s="1050"/>
      <c r="AR1466" s="1082" t="s">
        <v>6046</v>
      </c>
      <c r="AS1466" s="1082"/>
      <c r="AT1466" s="47"/>
      <c r="AU1466" s="1082"/>
      <c r="AV1466" s="1082"/>
      <c r="AW1466" s="1082"/>
      <c r="AX1466" s="1082"/>
      <c r="AY1466" s="466" t="s">
        <v>4569</v>
      </c>
      <c r="AZ1466" s="1082"/>
    </row>
    <row r="1467" spans="1:52" ht="12.95" customHeight="1">
      <c r="A1467" s="466" t="s">
        <v>333</v>
      </c>
      <c r="B1467" s="617"/>
      <c r="C1467" s="617" t="s">
        <v>2129</v>
      </c>
      <c r="D1467" s="1215">
        <v>260001046</v>
      </c>
      <c r="E1467" s="1216" t="s">
        <v>6047</v>
      </c>
      <c r="F1467" s="617"/>
      <c r="G1467" s="617"/>
      <c r="H1467" s="1050" t="s">
        <v>6044</v>
      </c>
      <c r="I1467" s="1050" t="s">
        <v>6036</v>
      </c>
      <c r="J1467" s="1050" t="s">
        <v>6045</v>
      </c>
      <c r="K1467" s="76" t="s">
        <v>404</v>
      </c>
      <c r="L1467" s="109" t="s">
        <v>2129</v>
      </c>
      <c r="M1467" s="76" t="s">
        <v>121</v>
      </c>
      <c r="N1467" s="76" t="s">
        <v>83</v>
      </c>
      <c r="O1467" s="1086" t="s">
        <v>1035</v>
      </c>
      <c r="P1467" s="1050" t="s">
        <v>3160</v>
      </c>
      <c r="Q1467" s="469" t="s">
        <v>2156</v>
      </c>
      <c r="R1467" s="1217" t="s">
        <v>110</v>
      </c>
      <c r="S1467" s="1086" t="s">
        <v>107</v>
      </c>
      <c r="T1467" s="1050" t="s">
        <v>122</v>
      </c>
      <c r="U1467" s="1050" t="s">
        <v>112</v>
      </c>
      <c r="V1467" s="1086">
        <v>60</v>
      </c>
      <c r="W1467" s="1050" t="s">
        <v>113</v>
      </c>
      <c r="X1467" s="1086"/>
      <c r="Y1467" s="1086"/>
      <c r="Z1467" s="1222"/>
      <c r="AA1467" s="547">
        <v>30</v>
      </c>
      <c r="AB1467" s="547">
        <v>60</v>
      </c>
      <c r="AC1467" s="547">
        <v>10</v>
      </c>
      <c r="AD1467" s="1055" t="s">
        <v>145</v>
      </c>
      <c r="AE1467" s="1050" t="s">
        <v>115</v>
      </c>
      <c r="AF1467" s="1057">
        <v>15353.96</v>
      </c>
      <c r="AG1467" s="1057">
        <v>1790.18</v>
      </c>
      <c r="AH1467" s="1051">
        <v>27486352.112799998</v>
      </c>
      <c r="AI1467" s="1051">
        <f t="shared" si="75"/>
        <v>30784714.366336003</v>
      </c>
      <c r="AJ1467" s="1052"/>
      <c r="AK1467" s="1053"/>
      <c r="AL1467" s="1053"/>
      <c r="AM1467" s="1058" t="s">
        <v>1037</v>
      </c>
      <c r="AN1467" s="1058"/>
      <c r="AO1467" s="1058"/>
      <c r="AP1467" s="1050"/>
      <c r="AQ1467" s="1050"/>
      <c r="AR1467" s="1082" t="s">
        <v>6048</v>
      </c>
      <c r="AS1467" s="1082"/>
      <c r="AT1467" s="47"/>
      <c r="AU1467" s="1082"/>
      <c r="AV1467" s="1082"/>
      <c r="AW1467" s="1082"/>
      <c r="AX1467" s="1082"/>
      <c r="AY1467" s="466" t="s">
        <v>4569</v>
      </c>
      <c r="AZ1467" s="1082"/>
    </row>
    <row r="1468" spans="1:52" ht="12.95" customHeight="1">
      <c r="A1468" s="466" t="s">
        <v>333</v>
      </c>
      <c r="B1468" s="617"/>
      <c r="C1468" s="617" t="s">
        <v>2129</v>
      </c>
      <c r="D1468" s="1215">
        <v>260000605</v>
      </c>
      <c r="E1468" s="1216" t="s">
        <v>6049</v>
      </c>
      <c r="F1468" s="617"/>
      <c r="G1468" s="617"/>
      <c r="H1468" s="1050" t="s">
        <v>6050</v>
      </c>
      <c r="I1468" s="1050" t="s">
        <v>6036</v>
      </c>
      <c r="J1468" s="1050" t="s">
        <v>6051</v>
      </c>
      <c r="K1468" s="76" t="s">
        <v>404</v>
      </c>
      <c r="L1468" s="109" t="s">
        <v>2129</v>
      </c>
      <c r="M1468" s="76" t="s">
        <v>121</v>
      </c>
      <c r="N1468" s="76" t="s">
        <v>83</v>
      </c>
      <c r="O1468" s="1086" t="s">
        <v>1035</v>
      </c>
      <c r="P1468" s="1050" t="s">
        <v>3160</v>
      </c>
      <c r="Q1468" s="469" t="s">
        <v>2156</v>
      </c>
      <c r="R1468" s="1217" t="s">
        <v>110</v>
      </c>
      <c r="S1468" s="1086" t="s">
        <v>107</v>
      </c>
      <c r="T1468" s="1050" t="s">
        <v>122</v>
      </c>
      <c r="U1468" s="1050" t="s">
        <v>112</v>
      </c>
      <c r="V1468" s="1086">
        <v>60</v>
      </c>
      <c r="W1468" s="1050" t="s">
        <v>113</v>
      </c>
      <c r="X1468" s="1086"/>
      <c r="Y1468" s="1086"/>
      <c r="Z1468" s="1222"/>
      <c r="AA1468" s="547">
        <v>30</v>
      </c>
      <c r="AB1468" s="547">
        <v>60</v>
      </c>
      <c r="AC1468" s="547">
        <v>10</v>
      </c>
      <c r="AD1468" s="1055" t="s">
        <v>114</v>
      </c>
      <c r="AE1468" s="1050" t="s">
        <v>115</v>
      </c>
      <c r="AF1468" s="1057">
        <v>24025.77</v>
      </c>
      <c r="AG1468" s="1057">
        <v>2066.4499999999998</v>
      </c>
      <c r="AH1468" s="1051">
        <v>49648052.416499995</v>
      </c>
      <c r="AI1468" s="1051">
        <f t="shared" si="75"/>
        <v>55605818.706479996</v>
      </c>
      <c r="AJ1468" s="1052"/>
      <c r="AK1468" s="1053"/>
      <c r="AL1468" s="1053"/>
      <c r="AM1468" s="1058" t="s">
        <v>1037</v>
      </c>
      <c r="AN1468" s="1058"/>
      <c r="AO1468" s="1058"/>
      <c r="AP1468" s="1050"/>
      <c r="AQ1468" s="1050"/>
      <c r="AR1468" s="1082" t="s">
        <v>6052</v>
      </c>
      <c r="AS1468" s="1082"/>
      <c r="AT1468" s="47"/>
      <c r="AU1468" s="1082"/>
      <c r="AV1468" s="1082"/>
      <c r="AW1468" s="1082"/>
      <c r="AX1468" s="1082"/>
      <c r="AY1468" s="466" t="s">
        <v>4569</v>
      </c>
      <c r="AZ1468" s="1082"/>
    </row>
    <row r="1469" spans="1:52" ht="12.95" customHeight="1">
      <c r="A1469" s="466" t="s">
        <v>333</v>
      </c>
      <c r="B1469" s="617"/>
      <c r="C1469" s="617" t="s">
        <v>2129</v>
      </c>
      <c r="D1469" s="1215">
        <v>260001225</v>
      </c>
      <c r="E1469" s="1216" t="s">
        <v>6053</v>
      </c>
      <c r="F1469" s="617"/>
      <c r="G1469" s="617"/>
      <c r="H1469" s="1050" t="s">
        <v>6054</v>
      </c>
      <c r="I1469" s="1050" t="s">
        <v>6055</v>
      </c>
      <c r="J1469" s="1050" t="s">
        <v>6032</v>
      </c>
      <c r="K1469" s="76" t="s">
        <v>404</v>
      </c>
      <c r="L1469" s="109" t="s">
        <v>2129</v>
      </c>
      <c r="M1469" s="76" t="s">
        <v>121</v>
      </c>
      <c r="N1469" s="76" t="s">
        <v>83</v>
      </c>
      <c r="O1469" s="1086" t="s">
        <v>1035</v>
      </c>
      <c r="P1469" s="1050" t="s">
        <v>3160</v>
      </c>
      <c r="Q1469" s="469" t="s">
        <v>2156</v>
      </c>
      <c r="R1469" s="1217" t="s">
        <v>110</v>
      </c>
      <c r="S1469" s="1086" t="s">
        <v>107</v>
      </c>
      <c r="T1469" s="1050" t="s">
        <v>122</v>
      </c>
      <c r="U1469" s="1050" t="s">
        <v>112</v>
      </c>
      <c r="V1469" s="1086">
        <v>60</v>
      </c>
      <c r="W1469" s="1050" t="s">
        <v>113</v>
      </c>
      <c r="X1469" s="1086"/>
      <c r="Y1469" s="1086"/>
      <c r="Z1469" s="1222"/>
      <c r="AA1469" s="547">
        <v>30</v>
      </c>
      <c r="AB1469" s="547">
        <v>60</v>
      </c>
      <c r="AC1469" s="547">
        <v>10</v>
      </c>
      <c r="AD1469" s="1055" t="s">
        <v>114</v>
      </c>
      <c r="AE1469" s="1050" t="s">
        <v>115</v>
      </c>
      <c r="AF1469" s="1057">
        <v>185</v>
      </c>
      <c r="AG1469" s="1057">
        <v>1552.5</v>
      </c>
      <c r="AH1469" s="1051">
        <v>287212.5</v>
      </c>
      <c r="AI1469" s="1051">
        <f t="shared" si="75"/>
        <v>321678.00000000006</v>
      </c>
      <c r="AJ1469" s="1052"/>
      <c r="AK1469" s="1053"/>
      <c r="AL1469" s="1053"/>
      <c r="AM1469" s="1058" t="s">
        <v>1037</v>
      </c>
      <c r="AN1469" s="1058"/>
      <c r="AO1469" s="1058"/>
      <c r="AP1469" s="1050"/>
      <c r="AQ1469" s="1050"/>
      <c r="AR1469" s="1082" t="s">
        <v>6056</v>
      </c>
      <c r="AS1469" s="1082"/>
      <c r="AT1469" s="47"/>
      <c r="AU1469" s="1082"/>
      <c r="AV1469" s="1082"/>
      <c r="AW1469" s="1082"/>
      <c r="AX1469" s="1082"/>
      <c r="AY1469" s="466" t="s">
        <v>4569</v>
      </c>
      <c r="AZ1469" s="1082"/>
    </row>
    <row r="1470" spans="1:52" ht="12.95" customHeight="1">
      <c r="A1470" s="466" t="s">
        <v>333</v>
      </c>
      <c r="B1470" s="617"/>
      <c r="C1470" s="617" t="s">
        <v>2129</v>
      </c>
      <c r="D1470" s="1215">
        <v>260001226</v>
      </c>
      <c r="E1470" s="1216" t="s">
        <v>6057</v>
      </c>
      <c r="F1470" s="617"/>
      <c r="G1470" s="617"/>
      <c r="H1470" s="1050" t="s">
        <v>6054</v>
      </c>
      <c r="I1470" s="1050" t="s">
        <v>6055</v>
      </c>
      <c r="J1470" s="1050" t="s">
        <v>6032</v>
      </c>
      <c r="K1470" s="76" t="s">
        <v>404</v>
      </c>
      <c r="L1470" s="109" t="s">
        <v>2129</v>
      </c>
      <c r="M1470" s="76" t="s">
        <v>121</v>
      </c>
      <c r="N1470" s="76" t="s">
        <v>83</v>
      </c>
      <c r="O1470" s="1086" t="s">
        <v>1035</v>
      </c>
      <c r="P1470" s="1050" t="s">
        <v>3160</v>
      </c>
      <c r="Q1470" s="469" t="s">
        <v>2156</v>
      </c>
      <c r="R1470" s="1217" t="s">
        <v>110</v>
      </c>
      <c r="S1470" s="1086" t="s">
        <v>107</v>
      </c>
      <c r="T1470" s="1050" t="s">
        <v>122</v>
      </c>
      <c r="U1470" s="1050" t="s">
        <v>112</v>
      </c>
      <c r="V1470" s="1086">
        <v>60</v>
      </c>
      <c r="W1470" s="1050" t="s">
        <v>113</v>
      </c>
      <c r="X1470" s="1086"/>
      <c r="Y1470" s="1086"/>
      <c r="Z1470" s="1222"/>
      <c r="AA1470" s="547">
        <v>30</v>
      </c>
      <c r="AB1470" s="547">
        <v>60</v>
      </c>
      <c r="AC1470" s="547">
        <v>10</v>
      </c>
      <c r="AD1470" s="1055" t="s">
        <v>114</v>
      </c>
      <c r="AE1470" s="1050" t="s">
        <v>115</v>
      </c>
      <c r="AF1470" s="1057">
        <v>68</v>
      </c>
      <c r="AG1470" s="1057">
        <v>2530</v>
      </c>
      <c r="AH1470" s="1051">
        <v>172040</v>
      </c>
      <c r="AI1470" s="1051">
        <f t="shared" si="75"/>
        <v>192684.80000000002</v>
      </c>
      <c r="AJ1470" s="1052"/>
      <c r="AK1470" s="1053"/>
      <c r="AL1470" s="1053"/>
      <c r="AM1470" s="1058" t="s">
        <v>1037</v>
      </c>
      <c r="AN1470" s="1058"/>
      <c r="AO1470" s="1058"/>
      <c r="AP1470" s="1050"/>
      <c r="AQ1470" s="1050"/>
      <c r="AR1470" s="1082" t="s">
        <v>6058</v>
      </c>
      <c r="AS1470" s="1082"/>
      <c r="AT1470" s="47"/>
      <c r="AU1470" s="1082"/>
      <c r="AV1470" s="1082"/>
      <c r="AW1470" s="1082"/>
      <c r="AX1470" s="1082"/>
      <c r="AY1470" s="466" t="s">
        <v>4569</v>
      </c>
      <c r="AZ1470" s="1082"/>
    </row>
    <row r="1471" spans="1:52" ht="12.95" customHeight="1">
      <c r="A1471" s="469" t="s">
        <v>2136</v>
      </c>
      <c r="B1471" s="617"/>
      <c r="C1471" s="617" t="s">
        <v>2129</v>
      </c>
      <c r="D1471" s="1215">
        <v>260001121</v>
      </c>
      <c r="E1471" s="1216" t="s">
        <v>6059</v>
      </c>
      <c r="F1471" s="617"/>
      <c r="G1471" s="617"/>
      <c r="H1471" s="1050" t="s">
        <v>6060</v>
      </c>
      <c r="I1471" s="1050" t="s">
        <v>6061</v>
      </c>
      <c r="J1471" s="1050" t="s">
        <v>6062</v>
      </c>
      <c r="K1471" s="76" t="s">
        <v>404</v>
      </c>
      <c r="L1471" s="109" t="s">
        <v>2129</v>
      </c>
      <c r="M1471" s="76" t="s">
        <v>121</v>
      </c>
      <c r="N1471" s="76" t="s">
        <v>83</v>
      </c>
      <c r="O1471" s="1086" t="s">
        <v>1035</v>
      </c>
      <c r="P1471" s="1050" t="s">
        <v>3160</v>
      </c>
      <c r="Q1471" s="469" t="s">
        <v>2156</v>
      </c>
      <c r="R1471" s="1217" t="s">
        <v>110</v>
      </c>
      <c r="S1471" s="1086" t="s">
        <v>107</v>
      </c>
      <c r="T1471" s="1050" t="s">
        <v>122</v>
      </c>
      <c r="U1471" s="1050" t="s">
        <v>112</v>
      </c>
      <c r="V1471" s="1086">
        <v>60</v>
      </c>
      <c r="W1471" s="1050" t="s">
        <v>113</v>
      </c>
      <c r="X1471" s="1086"/>
      <c r="Y1471" s="1086"/>
      <c r="Z1471" s="1086"/>
      <c r="AA1471" s="547">
        <v>30</v>
      </c>
      <c r="AB1471" s="547">
        <v>60</v>
      </c>
      <c r="AC1471" s="547">
        <v>10</v>
      </c>
      <c r="AD1471" s="1055" t="s">
        <v>179</v>
      </c>
      <c r="AE1471" s="1050" t="s">
        <v>115</v>
      </c>
      <c r="AF1471" s="1057">
        <v>0.49</v>
      </c>
      <c r="AG1471" s="1057">
        <v>2669823.33</v>
      </c>
      <c r="AH1471" s="1051">
        <v>1308213.4317000001</v>
      </c>
      <c r="AI1471" s="1051">
        <f t="shared" si="75"/>
        <v>1465199.0435040002</v>
      </c>
      <c r="AJ1471" s="1052"/>
      <c r="AK1471" s="1053"/>
      <c r="AL1471" s="1053"/>
      <c r="AM1471" s="1058" t="s">
        <v>1037</v>
      </c>
      <c r="AN1471" s="1058"/>
      <c r="AO1471" s="1058"/>
      <c r="AP1471" s="1050"/>
      <c r="AQ1471" s="1050"/>
      <c r="AR1471" s="1082" t="s">
        <v>6063</v>
      </c>
      <c r="AS1471" s="1082"/>
      <c r="AT1471" s="47"/>
      <c r="AU1471" s="1082"/>
      <c r="AV1471" s="1082"/>
      <c r="AW1471" s="1082"/>
      <c r="AX1471" s="1082"/>
      <c r="AY1471" s="466" t="s">
        <v>4569</v>
      </c>
      <c r="AZ1471" s="1082"/>
    </row>
    <row r="1472" spans="1:52" ht="12.95" customHeight="1">
      <c r="A1472" s="469" t="s">
        <v>2136</v>
      </c>
      <c r="B1472" s="617"/>
      <c r="C1472" s="617" t="s">
        <v>2129</v>
      </c>
      <c r="D1472" s="1215">
        <v>260000722</v>
      </c>
      <c r="E1472" s="1216" t="s">
        <v>6064</v>
      </c>
      <c r="F1472" s="617"/>
      <c r="G1472" s="617"/>
      <c r="H1472" s="1050" t="s">
        <v>6065</v>
      </c>
      <c r="I1472" s="1050" t="s">
        <v>6061</v>
      </c>
      <c r="J1472" s="1050" t="s">
        <v>6066</v>
      </c>
      <c r="K1472" s="76" t="s">
        <v>404</v>
      </c>
      <c r="L1472" s="109" t="s">
        <v>2129</v>
      </c>
      <c r="M1472" s="76" t="s">
        <v>121</v>
      </c>
      <c r="N1472" s="76" t="s">
        <v>83</v>
      </c>
      <c r="O1472" s="1086" t="s">
        <v>1035</v>
      </c>
      <c r="P1472" s="1050" t="s">
        <v>3160</v>
      </c>
      <c r="Q1472" s="469" t="s">
        <v>2156</v>
      </c>
      <c r="R1472" s="1217" t="s">
        <v>110</v>
      </c>
      <c r="S1472" s="1086" t="s">
        <v>107</v>
      </c>
      <c r="T1472" s="1050" t="s">
        <v>122</v>
      </c>
      <c r="U1472" s="1050" t="s">
        <v>112</v>
      </c>
      <c r="V1472" s="1086">
        <v>60</v>
      </c>
      <c r="W1472" s="1050" t="s">
        <v>113</v>
      </c>
      <c r="X1472" s="1086"/>
      <c r="Y1472" s="1086"/>
      <c r="Z1472" s="1086"/>
      <c r="AA1472" s="547">
        <v>30</v>
      </c>
      <c r="AB1472" s="547">
        <v>60</v>
      </c>
      <c r="AC1472" s="547">
        <v>10</v>
      </c>
      <c r="AD1472" s="1055" t="s">
        <v>179</v>
      </c>
      <c r="AE1472" s="1050" t="s">
        <v>115</v>
      </c>
      <c r="AF1472" s="1057">
        <v>2.09</v>
      </c>
      <c r="AG1472" s="1057">
        <v>1798110.45</v>
      </c>
      <c r="AH1472" s="1051">
        <v>3758050.8404999995</v>
      </c>
      <c r="AI1472" s="1051">
        <f t="shared" si="75"/>
        <v>4209016.9413599996</v>
      </c>
      <c r="AJ1472" s="1052"/>
      <c r="AK1472" s="1053"/>
      <c r="AL1472" s="1053"/>
      <c r="AM1472" s="1058" t="s">
        <v>1037</v>
      </c>
      <c r="AN1472" s="1058"/>
      <c r="AO1472" s="1058"/>
      <c r="AP1472" s="1050"/>
      <c r="AQ1472" s="1050"/>
      <c r="AR1472" s="1082" t="s">
        <v>6067</v>
      </c>
      <c r="AS1472" s="1082"/>
      <c r="AT1472" s="47"/>
      <c r="AU1472" s="1082"/>
      <c r="AV1472" s="1082"/>
      <c r="AW1472" s="1082"/>
      <c r="AX1472" s="1082"/>
      <c r="AY1472" s="466" t="s">
        <v>4569</v>
      </c>
      <c r="AZ1472" s="1082"/>
    </row>
    <row r="1473" spans="1:52" ht="12.95" customHeight="1">
      <c r="A1473" s="469" t="s">
        <v>2136</v>
      </c>
      <c r="B1473" s="617"/>
      <c r="C1473" s="617" t="s">
        <v>2129</v>
      </c>
      <c r="D1473" s="1215">
        <v>260000721</v>
      </c>
      <c r="E1473" s="1216" t="s">
        <v>6068</v>
      </c>
      <c r="F1473" s="617"/>
      <c r="G1473" s="617"/>
      <c r="H1473" s="1050" t="s">
        <v>6069</v>
      </c>
      <c r="I1473" s="1050" t="s">
        <v>6061</v>
      </c>
      <c r="J1473" s="1050" t="s">
        <v>6070</v>
      </c>
      <c r="K1473" s="76" t="s">
        <v>404</v>
      </c>
      <c r="L1473" s="109" t="s">
        <v>2129</v>
      </c>
      <c r="M1473" s="76" t="s">
        <v>121</v>
      </c>
      <c r="N1473" s="76" t="s">
        <v>83</v>
      </c>
      <c r="O1473" s="1086" t="s">
        <v>1035</v>
      </c>
      <c r="P1473" s="1050" t="s">
        <v>3160</v>
      </c>
      <c r="Q1473" s="469" t="s">
        <v>2156</v>
      </c>
      <c r="R1473" s="1217" t="s">
        <v>110</v>
      </c>
      <c r="S1473" s="1086" t="s">
        <v>107</v>
      </c>
      <c r="T1473" s="1050" t="s">
        <v>122</v>
      </c>
      <c r="U1473" s="1050" t="s">
        <v>112</v>
      </c>
      <c r="V1473" s="1086">
        <v>60</v>
      </c>
      <c r="W1473" s="1050" t="s">
        <v>113</v>
      </c>
      <c r="X1473" s="1086"/>
      <c r="Y1473" s="1086"/>
      <c r="Z1473" s="1086"/>
      <c r="AA1473" s="547">
        <v>30</v>
      </c>
      <c r="AB1473" s="547">
        <v>60</v>
      </c>
      <c r="AC1473" s="547">
        <v>10</v>
      </c>
      <c r="AD1473" s="1055" t="s">
        <v>179</v>
      </c>
      <c r="AE1473" s="1050" t="s">
        <v>115</v>
      </c>
      <c r="AF1473" s="1057">
        <v>2.84</v>
      </c>
      <c r="AG1473" s="1057">
        <v>1391983.89</v>
      </c>
      <c r="AH1473" s="1051">
        <v>3953234.2475999994</v>
      </c>
      <c r="AI1473" s="1051">
        <f t="shared" si="75"/>
        <v>4427622.3573119994</v>
      </c>
      <c r="AJ1473" s="1052"/>
      <c r="AK1473" s="1053"/>
      <c r="AL1473" s="1053"/>
      <c r="AM1473" s="1058" t="s">
        <v>1037</v>
      </c>
      <c r="AN1473" s="1058"/>
      <c r="AO1473" s="1058"/>
      <c r="AP1473" s="1050"/>
      <c r="AQ1473" s="1050"/>
      <c r="AR1473" s="1082" t="s">
        <v>6071</v>
      </c>
      <c r="AS1473" s="1082"/>
      <c r="AT1473" s="47"/>
      <c r="AU1473" s="1082"/>
      <c r="AV1473" s="1082"/>
      <c r="AW1473" s="1082"/>
      <c r="AX1473" s="1082"/>
      <c r="AY1473" s="466" t="s">
        <v>4569</v>
      </c>
      <c r="AZ1473" s="1082"/>
    </row>
    <row r="1474" spans="1:52" ht="12.95" customHeight="1">
      <c r="A1474" s="466" t="s">
        <v>848</v>
      </c>
      <c r="B1474" s="617"/>
      <c r="C1474" s="617" t="s">
        <v>2129</v>
      </c>
      <c r="D1474" s="110">
        <v>260000183</v>
      </c>
      <c r="E1474" s="1216" t="s">
        <v>6072</v>
      </c>
      <c r="F1474" s="617"/>
      <c r="G1474" s="617"/>
      <c r="H1474" s="741" t="s">
        <v>6073</v>
      </c>
      <c r="I1474" s="741" t="s">
        <v>6074</v>
      </c>
      <c r="J1474" s="741" t="s">
        <v>6075</v>
      </c>
      <c r="K1474" s="547" t="s">
        <v>404</v>
      </c>
      <c r="L1474" s="233"/>
      <c r="M1474" s="547" t="s">
        <v>121</v>
      </c>
      <c r="N1474" s="143" t="s">
        <v>83</v>
      </c>
      <c r="O1474" s="469" t="s">
        <v>1035</v>
      </c>
      <c r="P1474" s="741" t="s">
        <v>3160</v>
      </c>
      <c r="Q1474" s="469" t="s">
        <v>2140</v>
      </c>
      <c r="R1474" s="547" t="s">
        <v>110</v>
      </c>
      <c r="S1474" s="469" t="s">
        <v>107</v>
      </c>
      <c r="T1474" s="741" t="s">
        <v>122</v>
      </c>
      <c r="U1474" s="741" t="s">
        <v>112</v>
      </c>
      <c r="V1474" s="469">
        <v>60</v>
      </c>
      <c r="W1474" s="741" t="s">
        <v>113</v>
      </c>
      <c r="X1474" s="469"/>
      <c r="Y1474" s="469"/>
      <c r="Z1474" s="469"/>
      <c r="AA1474" s="547">
        <v>30</v>
      </c>
      <c r="AB1474" s="547">
        <v>60</v>
      </c>
      <c r="AC1474" s="547">
        <v>10</v>
      </c>
      <c r="AD1474" s="1049" t="s">
        <v>179</v>
      </c>
      <c r="AE1474" s="1050" t="s">
        <v>115</v>
      </c>
      <c r="AF1474" s="745">
        <v>1.32</v>
      </c>
      <c r="AG1474" s="745">
        <v>340400</v>
      </c>
      <c r="AH1474" s="1051">
        <v>0</v>
      </c>
      <c r="AI1474" s="1051">
        <f t="shared" si="75"/>
        <v>0</v>
      </c>
      <c r="AJ1474" s="1052"/>
      <c r="AK1474" s="1053"/>
      <c r="AL1474" s="1053"/>
      <c r="AM1474" s="1058" t="s">
        <v>1037</v>
      </c>
      <c r="AN1474" s="741"/>
      <c r="AO1474" s="741"/>
      <c r="AP1474" s="741"/>
      <c r="AQ1474" s="741"/>
      <c r="AR1474" s="741" t="s">
        <v>6076</v>
      </c>
      <c r="AS1474" s="741"/>
      <c r="AT1474" s="741"/>
      <c r="AU1474" s="741"/>
      <c r="AV1474" s="741"/>
      <c r="AW1474" s="741"/>
      <c r="AX1474" s="741"/>
      <c r="AY1474" s="466" t="s">
        <v>105</v>
      </c>
      <c r="AZ1474" s="466" t="s">
        <v>105</v>
      </c>
    </row>
    <row r="1475" spans="1:52" s="216" customFormat="1" ht="13.15" customHeight="1">
      <c r="A1475" s="761" t="s">
        <v>848</v>
      </c>
      <c r="B1475" s="624"/>
      <c r="C1475" s="617" t="s">
        <v>2129</v>
      </c>
      <c r="D1475" s="762">
        <v>260000183</v>
      </c>
      <c r="E1475" s="1339" t="s">
        <v>7569</v>
      </c>
      <c r="F1475" s="624"/>
      <c r="G1475" s="624"/>
      <c r="H1475" s="627" t="s">
        <v>6073</v>
      </c>
      <c r="I1475" s="627" t="s">
        <v>6074</v>
      </c>
      <c r="J1475" s="627" t="s">
        <v>6075</v>
      </c>
      <c r="K1475" s="755" t="s">
        <v>404</v>
      </c>
      <c r="L1475" s="763"/>
      <c r="M1475" s="755" t="s">
        <v>121</v>
      </c>
      <c r="N1475" s="754" t="s">
        <v>83</v>
      </c>
      <c r="O1475" s="358" t="s">
        <v>1035</v>
      </c>
      <c r="P1475" s="627" t="s">
        <v>3160</v>
      </c>
      <c r="Q1475" s="565" t="s">
        <v>2156</v>
      </c>
      <c r="R1475" s="755" t="s">
        <v>110</v>
      </c>
      <c r="S1475" s="358" t="s">
        <v>107</v>
      </c>
      <c r="T1475" s="627" t="s">
        <v>122</v>
      </c>
      <c r="U1475" s="627" t="s">
        <v>112</v>
      </c>
      <c r="V1475" s="358">
        <v>60</v>
      </c>
      <c r="W1475" s="627" t="s">
        <v>113</v>
      </c>
      <c r="X1475" s="358"/>
      <c r="Y1475" s="358"/>
      <c r="Z1475" s="358"/>
      <c r="AA1475" s="755">
        <v>30</v>
      </c>
      <c r="AB1475" s="755">
        <v>60</v>
      </c>
      <c r="AC1475" s="755">
        <v>10</v>
      </c>
      <c r="AD1475" s="756" t="s">
        <v>179</v>
      </c>
      <c r="AE1475" s="757" t="s">
        <v>115</v>
      </c>
      <c r="AF1475" s="629">
        <v>1.32</v>
      </c>
      <c r="AG1475" s="629">
        <v>340400</v>
      </c>
      <c r="AH1475" s="758">
        <v>449328</v>
      </c>
      <c r="AI1475" s="758">
        <f t="shared" si="75"/>
        <v>503247.36000000004</v>
      </c>
      <c r="AJ1475" s="759"/>
      <c r="AK1475" s="760"/>
      <c r="AL1475" s="760"/>
      <c r="AM1475" s="767" t="s">
        <v>1037</v>
      </c>
      <c r="AN1475" s="627"/>
      <c r="AO1475" s="627"/>
      <c r="AP1475" s="627"/>
      <c r="AQ1475" s="627"/>
      <c r="AR1475" s="627" t="s">
        <v>6076</v>
      </c>
      <c r="AS1475" s="627"/>
      <c r="AT1475" s="627"/>
      <c r="AU1475" s="627"/>
      <c r="AV1475" s="627"/>
      <c r="AW1475" s="627"/>
      <c r="AX1475" s="627"/>
      <c r="AY1475" s="761" t="s">
        <v>64</v>
      </c>
      <c r="AZ1475" s="761" t="s">
        <v>105</v>
      </c>
    </row>
    <row r="1476" spans="1:52" ht="12.95" customHeight="1">
      <c r="A1476" s="1221" t="s">
        <v>980</v>
      </c>
      <c r="B1476" s="617"/>
      <c r="C1476" s="617"/>
      <c r="D1476" s="1206">
        <v>230001917</v>
      </c>
      <c r="E1476" s="1216" t="s">
        <v>6077</v>
      </c>
      <c r="F1476" s="617"/>
      <c r="G1476" s="617"/>
      <c r="H1476" s="1094" t="s">
        <v>6078</v>
      </c>
      <c r="I1476" s="1094" t="s">
        <v>6079</v>
      </c>
      <c r="J1476" s="1094" t="s">
        <v>6080</v>
      </c>
      <c r="K1476" s="1077" t="s">
        <v>104</v>
      </c>
      <c r="L1476" s="1110" t="s">
        <v>105</v>
      </c>
      <c r="M1476" s="1077"/>
      <c r="N1476" s="76" t="s">
        <v>106</v>
      </c>
      <c r="O1476" s="1078" t="s">
        <v>107</v>
      </c>
      <c r="P1476" s="1094" t="s">
        <v>108</v>
      </c>
      <c r="Q1476" s="469" t="s">
        <v>2140</v>
      </c>
      <c r="R1476" s="1077" t="s">
        <v>110</v>
      </c>
      <c r="S1476" s="1078" t="s">
        <v>107</v>
      </c>
      <c r="T1476" s="1094" t="s">
        <v>122</v>
      </c>
      <c r="U1476" s="1094" t="s">
        <v>112</v>
      </c>
      <c r="V1476" s="1078">
        <v>60</v>
      </c>
      <c r="W1476" s="1094" t="s">
        <v>113</v>
      </c>
      <c r="X1476" s="1078"/>
      <c r="Y1476" s="1078"/>
      <c r="Z1476" s="1078"/>
      <c r="AA1476" s="595">
        <v>0</v>
      </c>
      <c r="AB1476" s="472">
        <v>90</v>
      </c>
      <c r="AC1476" s="472">
        <v>10</v>
      </c>
      <c r="AD1476" s="1055" t="s">
        <v>114</v>
      </c>
      <c r="AE1476" s="1050" t="s">
        <v>115</v>
      </c>
      <c r="AF1476" s="1063">
        <v>125</v>
      </c>
      <c r="AG1476" s="1063">
        <v>780</v>
      </c>
      <c r="AH1476" s="1051">
        <v>97500</v>
      </c>
      <c r="AI1476" s="1051">
        <f t="shared" si="75"/>
        <v>109200.00000000001</v>
      </c>
      <c r="AJ1476" s="1052"/>
      <c r="AK1476" s="1053"/>
      <c r="AL1476" s="1053"/>
      <c r="AM1476" s="1221" t="s">
        <v>116</v>
      </c>
      <c r="AN1476" s="1094"/>
      <c r="AO1476" s="1094"/>
      <c r="AP1476" s="1094"/>
      <c r="AQ1476" s="1094"/>
      <c r="AR1476" s="1094" t="s">
        <v>6081</v>
      </c>
      <c r="AS1476" s="1094"/>
      <c r="AT1476" s="1094"/>
      <c r="AU1476" s="1094"/>
      <c r="AV1476" s="1094"/>
      <c r="AW1476" s="1094"/>
      <c r="AX1476" s="1094"/>
      <c r="AY1476" s="1221" t="s">
        <v>105</v>
      </c>
      <c r="AZ1476" s="1221" t="s">
        <v>105</v>
      </c>
    </row>
    <row r="1477" spans="1:52" ht="12.95" customHeight="1">
      <c r="A1477" s="469" t="s">
        <v>5046</v>
      </c>
      <c r="B1477" s="617"/>
      <c r="C1477" s="617"/>
      <c r="D1477" s="110">
        <v>120009761</v>
      </c>
      <c r="E1477" s="1216" t="s">
        <v>6082</v>
      </c>
      <c r="F1477" s="617"/>
      <c r="G1477" s="617"/>
      <c r="H1477" s="47" t="s">
        <v>6083</v>
      </c>
      <c r="I1477" s="47" t="s">
        <v>6084</v>
      </c>
      <c r="J1477" s="47" t="s">
        <v>6085</v>
      </c>
      <c r="K1477" s="76" t="s">
        <v>104</v>
      </c>
      <c r="L1477" s="233"/>
      <c r="M1477" s="143"/>
      <c r="N1477" s="76" t="s">
        <v>106</v>
      </c>
      <c r="O1477" s="47">
        <v>230000000</v>
      </c>
      <c r="P1477" s="466" t="s">
        <v>108</v>
      </c>
      <c r="Q1477" s="469" t="s">
        <v>2140</v>
      </c>
      <c r="R1477" s="76" t="s">
        <v>110</v>
      </c>
      <c r="S1477" s="47" t="s">
        <v>107</v>
      </c>
      <c r="T1477" s="47" t="s">
        <v>122</v>
      </c>
      <c r="U1477" s="466" t="s">
        <v>112</v>
      </c>
      <c r="V1477" s="47" t="s">
        <v>3253</v>
      </c>
      <c r="W1477" s="466" t="s">
        <v>113</v>
      </c>
      <c r="X1477" s="466"/>
      <c r="Y1477" s="466"/>
      <c r="Z1477" s="1056"/>
      <c r="AA1477" s="595">
        <v>0</v>
      </c>
      <c r="AB1477" s="472">
        <v>90</v>
      </c>
      <c r="AC1477" s="472">
        <v>10</v>
      </c>
      <c r="AD1477" s="1049" t="s">
        <v>129</v>
      </c>
      <c r="AE1477" s="1050" t="s">
        <v>115</v>
      </c>
      <c r="AF1477" s="1057">
        <v>13</v>
      </c>
      <c r="AG1477" s="1057">
        <v>39898.949999999997</v>
      </c>
      <c r="AH1477" s="1051">
        <v>518686.35</v>
      </c>
      <c r="AI1477" s="1051">
        <f t="shared" si="75"/>
        <v>580928.71200000006</v>
      </c>
      <c r="AJ1477" s="1052"/>
      <c r="AK1477" s="1053"/>
      <c r="AL1477" s="1053"/>
      <c r="AM1477" s="1058" t="s">
        <v>116</v>
      </c>
      <c r="AN1477" s="47"/>
      <c r="AO1477" s="1058"/>
      <c r="AP1477" s="47"/>
      <c r="AQ1477" s="47"/>
      <c r="AR1477" s="1058" t="s">
        <v>6086</v>
      </c>
      <c r="AS1477" s="47"/>
      <c r="AT1477" s="47"/>
      <c r="AU1477" s="47"/>
      <c r="AV1477" s="47"/>
      <c r="AW1477" s="47"/>
      <c r="AX1477" s="47"/>
      <c r="AY1477" s="466"/>
      <c r="AZ1477" s="466"/>
    </row>
    <row r="1478" spans="1:52" ht="12.95" customHeight="1">
      <c r="A1478" s="469" t="s">
        <v>319</v>
      </c>
      <c r="B1478" s="617"/>
      <c r="C1478" s="617"/>
      <c r="D1478" s="110">
        <v>150002516</v>
      </c>
      <c r="E1478" s="1216" t="s">
        <v>6087</v>
      </c>
      <c r="F1478" s="617"/>
      <c r="G1478" s="617"/>
      <c r="H1478" s="47" t="s">
        <v>6088</v>
      </c>
      <c r="I1478" s="47" t="s">
        <v>6089</v>
      </c>
      <c r="J1478" s="47" t="s">
        <v>6090</v>
      </c>
      <c r="K1478" s="76" t="s">
        <v>104</v>
      </c>
      <c r="L1478" s="233"/>
      <c r="M1478" s="143"/>
      <c r="N1478" s="76" t="s">
        <v>106</v>
      </c>
      <c r="O1478" s="47">
        <v>230000000</v>
      </c>
      <c r="P1478" s="466" t="s">
        <v>108</v>
      </c>
      <c r="Q1478" s="469" t="s">
        <v>2156</v>
      </c>
      <c r="R1478" s="76" t="s">
        <v>110</v>
      </c>
      <c r="S1478" s="47" t="s">
        <v>107</v>
      </c>
      <c r="T1478" s="47" t="s">
        <v>122</v>
      </c>
      <c r="U1478" s="466" t="s">
        <v>112</v>
      </c>
      <c r="V1478" s="47">
        <v>60</v>
      </c>
      <c r="W1478" s="466" t="s">
        <v>113</v>
      </c>
      <c r="X1478" s="466"/>
      <c r="Y1478" s="466"/>
      <c r="Z1478" s="1056"/>
      <c r="AA1478" s="595">
        <v>0</v>
      </c>
      <c r="AB1478" s="472">
        <v>90</v>
      </c>
      <c r="AC1478" s="472">
        <v>10</v>
      </c>
      <c r="AD1478" s="1049" t="s">
        <v>129</v>
      </c>
      <c r="AE1478" s="1050" t="s">
        <v>115</v>
      </c>
      <c r="AF1478" s="1057">
        <v>4</v>
      </c>
      <c r="AG1478" s="1057">
        <v>475260.5</v>
      </c>
      <c r="AH1478" s="1051">
        <v>1901042</v>
      </c>
      <c r="AI1478" s="1051">
        <f t="shared" si="75"/>
        <v>2129167.04</v>
      </c>
      <c r="AJ1478" s="1052"/>
      <c r="AK1478" s="1053"/>
      <c r="AL1478" s="1053"/>
      <c r="AM1478" s="1058" t="s">
        <v>116</v>
      </c>
      <c r="AN1478" s="47"/>
      <c r="AO1478" s="1058"/>
      <c r="AP1478" s="47"/>
      <c r="AQ1478" s="47"/>
      <c r="AR1478" s="1058" t="s">
        <v>6091</v>
      </c>
      <c r="AS1478" s="47"/>
      <c r="AT1478" s="47"/>
      <c r="AU1478" s="47"/>
      <c r="AV1478" s="47"/>
      <c r="AW1478" s="47"/>
      <c r="AX1478" s="47"/>
      <c r="AY1478" s="466"/>
      <c r="AZ1478" s="466"/>
    </row>
    <row r="1479" spans="1:52" ht="12.95" customHeight="1">
      <c r="A1479" s="466" t="s">
        <v>333</v>
      </c>
      <c r="B1479" s="617"/>
      <c r="C1479" s="617"/>
      <c r="D1479" s="1215">
        <v>220032029</v>
      </c>
      <c r="E1479" s="1216" t="s">
        <v>6092</v>
      </c>
      <c r="F1479" s="617"/>
      <c r="G1479" s="617"/>
      <c r="H1479" s="1050" t="s">
        <v>6093</v>
      </c>
      <c r="I1479" s="1050" t="s">
        <v>3972</v>
      </c>
      <c r="J1479" s="1050" t="s">
        <v>6094</v>
      </c>
      <c r="K1479" s="76" t="s">
        <v>104</v>
      </c>
      <c r="L1479" s="109" t="s">
        <v>4720</v>
      </c>
      <c r="M1479" s="143"/>
      <c r="N1479" s="76" t="s">
        <v>106</v>
      </c>
      <c r="O1479" s="1086" t="s">
        <v>107</v>
      </c>
      <c r="P1479" s="1050" t="s">
        <v>108</v>
      </c>
      <c r="Q1479" s="469" t="s">
        <v>2156</v>
      </c>
      <c r="R1479" s="1217" t="s">
        <v>110</v>
      </c>
      <c r="S1479" s="1086" t="s">
        <v>107</v>
      </c>
      <c r="T1479" s="1050" t="s">
        <v>122</v>
      </c>
      <c r="U1479" s="1050" t="s">
        <v>112</v>
      </c>
      <c r="V1479" s="1086">
        <v>60</v>
      </c>
      <c r="W1479" s="1050" t="s">
        <v>113</v>
      </c>
      <c r="X1479" s="1086"/>
      <c r="Y1479" s="1086"/>
      <c r="Z1479" s="1222"/>
      <c r="AA1479" s="595">
        <v>0</v>
      </c>
      <c r="AB1479" s="472">
        <v>90</v>
      </c>
      <c r="AC1479" s="472">
        <v>10</v>
      </c>
      <c r="AD1479" s="1049" t="s">
        <v>129</v>
      </c>
      <c r="AE1479" s="1050" t="s">
        <v>115</v>
      </c>
      <c r="AF1479" s="1057">
        <v>36</v>
      </c>
      <c r="AG1479" s="1057">
        <v>16458.599999999999</v>
      </c>
      <c r="AH1479" s="1051">
        <v>592509.6</v>
      </c>
      <c r="AI1479" s="1051">
        <f t="shared" si="75"/>
        <v>663610.75200000009</v>
      </c>
      <c r="AJ1479" s="1052"/>
      <c r="AK1479" s="1053"/>
      <c r="AL1479" s="1053"/>
      <c r="AM1479" s="1058" t="s">
        <v>116</v>
      </c>
      <c r="AN1479" s="1058"/>
      <c r="AO1479" s="1058"/>
      <c r="AP1479" s="1050"/>
      <c r="AQ1479" s="1050"/>
      <c r="AR1479" s="1082" t="s">
        <v>6095</v>
      </c>
      <c r="AS1479" s="1082"/>
      <c r="AT1479" s="47"/>
      <c r="AU1479" s="1082"/>
      <c r="AV1479" s="1082"/>
      <c r="AW1479" s="1082"/>
      <c r="AX1479" s="1082"/>
      <c r="AY1479" s="466" t="s">
        <v>4569</v>
      </c>
      <c r="AZ1479" s="1082"/>
    </row>
    <row r="1480" spans="1:52" ht="12.95" customHeight="1">
      <c r="A1480" s="466" t="s">
        <v>333</v>
      </c>
      <c r="B1480" s="617"/>
      <c r="C1480" s="617"/>
      <c r="D1480" s="1215">
        <v>220032030</v>
      </c>
      <c r="E1480" s="1216" t="s">
        <v>6096</v>
      </c>
      <c r="F1480" s="617"/>
      <c r="G1480" s="617"/>
      <c r="H1480" s="1050" t="s">
        <v>6093</v>
      </c>
      <c r="I1480" s="1050" t="s">
        <v>3972</v>
      </c>
      <c r="J1480" s="1050" t="s">
        <v>6094</v>
      </c>
      <c r="K1480" s="76" t="s">
        <v>104</v>
      </c>
      <c r="L1480" s="109" t="s">
        <v>4720</v>
      </c>
      <c r="M1480" s="76"/>
      <c r="N1480" s="76" t="s">
        <v>106</v>
      </c>
      <c r="O1480" s="1086" t="s">
        <v>107</v>
      </c>
      <c r="P1480" s="1050" t="s">
        <v>108</v>
      </c>
      <c r="Q1480" s="469" t="s">
        <v>2156</v>
      </c>
      <c r="R1480" s="1217" t="s">
        <v>110</v>
      </c>
      <c r="S1480" s="1086" t="s">
        <v>107</v>
      </c>
      <c r="T1480" s="1050" t="s">
        <v>122</v>
      </c>
      <c r="U1480" s="1050" t="s">
        <v>112</v>
      </c>
      <c r="V1480" s="1086">
        <v>60</v>
      </c>
      <c r="W1480" s="1050" t="s">
        <v>113</v>
      </c>
      <c r="X1480" s="1086"/>
      <c r="Y1480" s="1086"/>
      <c r="Z1480" s="1222"/>
      <c r="AA1480" s="595">
        <v>0</v>
      </c>
      <c r="AB1480" s="472">
        <v>90</v>
      </c>
      <c r="AC1480" s="472">
        <v>10</v>
      </c>
      <c r="AD1480" s="1055" t="s">
        <v>129</v>
      </c>
      <c r="AE1480" s="1050" t="s">
        <v>115</v>
      </c>
      <c r="AF1480" s="1057">
        <v>20</v>
      </c>
      <c r="AG1480" s="1057">
        <v>152331.1</v>
      </c>
      <c r="AH1480" s="1051">
        <v>3046622</v>
      </c>
      <c r="AI1480" s="1051">
        <f t="shared" si="75"/>
        <v>3412216.64</v>
      </c>
      <c r="AJ1480" s="1052"/>
      <c r="AK1480" s="1053"/>
      <c r="AL1480" s="1053"/>
      <c r="AM1480" s="1058" t="s">
        <v>116</v>
      </c>
      <c r="AN1480" s="1058"/>
      <c r="AO1480" s="1058"/>
      <c r="AP1480" s="1050"/>
      <c r="AQ1480" s="1050"/>
      <c r="AR1480" s="1082" t="s">
        <v>6097</v>
      </c>
      <c r="AS1480" s="1082"/>
      <c r="AT1480" s="47"/>
      <c r="AU1480" s="1082"/>
      <c r="AV1480" s="1082"/>
      <c r="AW1480" s="1082"/>
      <c r="AX1480" s="1082"/>
      <c r="AY1480" s="466" t="s">
        <v>4569</v>
      </c>
      <c r="AZ1480" s="1082"/>
    </row>
    <row r="1481" spans="1:52" ht="12.95" customHeight="1">
      <c r="A1481" s="466" t="s">
        <v>2152</v>
      </c>
      <c r="B1481" s="617"/>
      <c r="C1481" s="617"/>
      <c r="D1481" s="1215">
        <v>210012751</v>
      </c>
      <c r="E1481" s="1216" t="s">
        <v>6098</v>
      </c>
      <c r="F1481" s="617"/>
      <c r="G1481" s="617"/>
      <c r="H1481" s="1050" t="s">
        <v>6099</v>
      </c>
      <c r="I1481" s="1050" t="s">
        <v>6100</v>
      </c>
      <c r="J1481" s="1050" t="s">
        <v>6101</v>
      </c>
      <c r="K1481" s="76" t="s">
        <v>104</v>
      </c>
      <c r="L1481" s="233"/>
      <c r="M1481" s="76"/>
      <c r="N1481" s="76" t="s">
        <v>106</v>
      </c>
      <c r="O1481" s="1086" t="s">
        <v>107</v>
      </c>
      <c r="P1481" s="1050" t="s">
        <v>108</v>
      </c>
      <c r="Q1481" s="469" t="s">
        <v>2156</v>
      </c>
      <c r="R1481" s="1217" t="s">
        <v>110</v>
      </c>
      <c r="S1481" s="1086" t="s">
        <v>107</v>
      </c>
      <c r="T1481" s="1050" t="s">
        <v>122</v>
      </c>
      <c r="U1481" s="1050" t="s">
        <v>112</v>
      </c>
      <c r="V1481" s="1086">
        <v>60</v>
      </c>
      <c r="W1481" s="1050" t="s">
        <v>113</v>
      </c>
      <c r="X1481" s="1086"/>
      <c r="Y1481" s="1086"/>
      <c r="Z1481" s="1086"/>
      <c r="AA1481" s="595">
        <v>0</v>
      </c>
      <c r="AB1481" s="472">
        <v>90</v>
      </c>
      <c r="AC1481" s="472">
        <v>10</v>
      </c>
      <c r="AD1481" s="1218" t="s">
        <v>129</v>
      </c>
      <c r="AE1481" s="1050" t="s">
        <v>115</v>
      </c>
      <c r="AF1481" s="1057">
        <v>10</v>
      </c>
      <c r="AG1481" s="1057">
        <v>2192.12</v>
      </c>
      <c r="AH1481" s="1051">
        <v>21921.199999999997</v>
      </c>
      <c r="AI1481" s="1051">
        <f t="shared" si="75"/>
        <v>24551.743999999999</v>
      </c>
      <c r="AJ1481" s="1052"/>
      <c r="AK1481" s="1053"/>
      <c r="AL1481" s="1053"/>
      <c r="AM1481" s="1058" t="s">
        <v>116</v>
      </c>
      <c r="AN1481" s="1050"/>
      <c r="AO1481" s="1050"/>
      <c r="AP1481" s="1050"/>
      <c r="AQ1481" s="1050"/>
      <c r="AR1481" s="1082" t="s">
        <v>6102</v>
      </c>
      <c r="AS1481" s="1082"/>
      <c r="AT1481" s="47"/>
      <c r="AU1481" s="1082"/>
      <c r="AV1481" s="1082"/>
      <c r="AW1481" s="1082"/>
      <c r="AX1481" s="1082"/>
      <c r="AY1481" s="466" t="s">
        <v>4569</v>
      </c>
      <c r="AZ1481" s="1082"/>
    </row>
    <row r="1482" spans="1:52" ht="12.95" customHeight="1">
      <c r="A1482" s="466" t="s">
        <v>2152</v>
      </c>
      <c r="B1482" s="617"/>
      <c r="C1482" s="617"/>
      <c r="D1482" s="1215">
        <v>210012750</v>
      </c>
      <c r="E1482" s="1216" t="s">
        <v>6103</v>
      </c>
      <c r="F1482" s="617"/>
      <c r="G1482" s="617"/>
      <c r="H1482" s="1050" t="s">
        <v>6104</v>
      </c>
      <c r="I1482" s="1050" t="s">
        <v>6100</v>
      </c>
      <c r="J1482" s="1050" t="s">
        <v>6105</v>
      </c>
      <c r="K1482" s="76" t="s">
        <v>104</v>
      </c>
      <c r="L1482" s="233"/>
      <c r="M1482" s="76"/>
      <c r="N1482" s="76" t="s">
        <v>106</v>
      </c>
      <c r="O1482" s="1086" t="s">
        <v>107</v>
      </c>
      <c r="P1482" s="1050" t="s">
        <v>108</v>
      </c>
      <c r="Q1482" s="469" t="s">
        <v>2156</v>
      </c>
      <c r="R1482" s="1217" t="s">
        <v>110</v>
      </c>
      <c r="S1482" s="1086" t="s">
        <v>107</v>
      </c>
      <c r="T1482" s="1050" t="s">
        <v>122</v>
      </c>
      <c r="U1482" s="1050" t="s">
        <v>112</v>
      </c>
      <c r="V1482" s="1086">
        <v>60</v>
      </c>
      <c r="W1482" s="1050" t="s">
        <v>113</v>
      </c>
      <c r="X1482" s="1086"/>
      <c r="Y1482" s="1086"/>
      <c r="Z1482" s="1086"/>
      <c r="AA1482" s="595">
        <v>0</v>
      </c>
      <c r="AB1482" s="472">
        <v>90</v>
      </c>
      <c r="AC1482" s="472">
        <v>10</v>
      </c>
      <c r="AD1482" s="1218" t="s">
        <v>129</v>
      </c>
      <c r="AE1482" s="1050" t="s">
        <v>115</v>
      </c>
      <c r="AF1482" s="1057">
        <v>10</v>
      </c>
      <c r="AG1482" s="1057">
        <v>2919.23</v>
      </c>
      <c r="AH1482" s="1051">
        <v>29192.3</v>
      </c>
      <c r="AI1482" s="1051">
        <f t="shared" si="75"/>
        <v>32695.376000000004</v>
      </c>
      <c r="AJ1482" s="1052"/>
      <c r="AK1482" s="1053"/>
      <c r="AL1482" s="1053"/>
      <c r="AM1482" s="1058" t="s">
        <v>116</v>
      </c>
      <c r="AN1482" s="1050"/>
      <c r="AO1482" s="1050"/>
      <c r="AP1482" s="1050"/>
      <c r="AQ1482" s="1050"/>
      <c r="AR1482" s="1082" t="s">
        <v>6106</v>
      </c>
      <c r="AS1482" s="1082"/>
      <c r="AT1482" s="47"/>
      <c r="AU1482" s="1082"/>
      <c r="AV1482" s="1082"/>
      <c r="AW1482" s="1082"/>
      <c r="AX1482" s="1082"/>
      <c r="AY1482" s="466" t="s">
        <v>4569</v>
      </c>
      <c r="AZ1482" s="1082"/>
    </row>
    <row r="1483" spans="1:52" ht="12.95" customHeight="1">
      <c r="A1483" s="466" t="s">
        <v>2152</v>
      </c>
      <c r="B1483" s="617"/>
      <c r="C1483" s="617"/>
      <c r="D1483" s="1215">
        <v>210020378</v>
      </c>
      <c r="E1483" s="1216" t="s">
        <v>6107</v>
      </c>
      <c r="F1483" s="617"/>
      <c r="G1483" s="617"/>
      <c r="H1483" s="1050" t="s">
        <v>6108</v>
      </c>
      <c r="I1483" s="1050" t="s">
        <v>6100</v>
      </c>
      <c r="J1483" s="1050" t="s">
        <v>6109</v>
      </c>
      <c r="K1483" s="76" t="s">
        <v>104</v>
      </c>
      <c r="L1483" s="109" t="s">
        <v>4720</v>
      </c>
      <c r="M1483" s="143"/>
      <c r="N1483" s="76" t="s">
        <v>106</v>
      </c>
      <c r="O1483" s="1086" t="s">
        <v>107</v>
      </c>
      <c r="P1483" s="1050" t="s">
        <v>108</v>
      </c>
      <c r="Q1483" s="469" t="s">
        <v>2156</v>
      </c>
      <c r="R1483" s="1217" t="s">
        <v>110</v>
      </c>
      <c r="S1483" s="1086" t="s">
        <v>107</v>
      </c>
      <c r="T1483" s="1050" t="s">
        <v>122</v>
      </c>
      <c r="U1483" s="1050" t="s">
        <v>112</v>
      </c>
      <c r="V1483" s="1086">
        <v>60</v>
      </c>
      <c r="W1483" s="1050" t="s">
        <v>113</v>
      </c>
      <c r="X1483" s="1086"/>
      <c r="Y1483" s="1086"/>
      <c r="Z1483" s="1086"/>
      <c r="AA1483" s="595">
        <v>0</v>
      </c>
      <c r="AB1483" s="472">
        <v>90</v>
      </c>
      <c r="AC1483" s="472">
        <v>10</v>
      </c>
      <c r="AD1483" s="1218" t="s">
        <v>129</v>
      </c>
      <c r="AE1483" s="1050" t="s">
        <v>115</v>
      </c>
      <c r="AF1483" s="1057">
        <v>10</v>
      </c>
      <c r="AG1483" s="1057">
        <v>1552.96</v>
      </c>
      <c r="AH1483" s="1051">
        <v>15529.6</v>
      </c>
      <c r="AI1483" s="1051">
        <f t="shared" si="75"/>
        <v>17393.152000000002</v>
      </c>
      <c r="AJ1483" s="1052"/>
      <c r="AK1483" s="1053"/>
      <c r="AL1483" s="1053"/>
      <c r="AM1483" s="1058" t="s">
        <v>116</v>
      </c>
      <c r="AN1483" s="1050"/>
      <c r="AO1483" s="1050"/>
      <c r="AP1483" s="1050"/>
      <c r="AQ1483" s="1050"/>
      <c r="AR1483" s="1082" t="s">
        <v>6110</v>
      </c>
      <c r="AS1483" s="1082"/>
      <c r="AT1483" s="47"/>
      <c r="AU1483" s="1082"/>
      <c r="AV1483" s="1082"/>
      <c r="AW1483" s="1082"/>
      <c r="AX1483" s="1082"/>
      <c r="AY1483" s="466" t="s">
        <v>4569</v>
      </c>
      <c r="AZ1483" s="1082"/>
    </row>
    <row r="1484" spans="1:52" ht="12.95" customHeight="1">
      <c r="A1484" s="466" t="s">
        <v>4136</v>
      </c>
      <c r="B1484" s="617"/>
      <c r="C1484" s="617"/>
      <c r="D1484" s="110">
        <v>210000128</v>
      </c>
      <c r="E1484" s="1216" t="s">
        <v>6111</v>
      </c>
      <c r="F1484" s="617"/>
      <c r="G1484" s="617"/>
      <c r="H1484" s="741" t="s">
        <v>6112</v>
      </c>
      <c r="I1484" s="741" t="s">
        <v>2456</v>
      </c>
      <c r="J1484" s="741" t="s">
        <v>6113</v>
      </c>
      <c r="K1484" s="547" t="s">
        <v>104</v>
      </c>
      <c r="L1484" s="109" t="s">
        <v>4720</v>
      </c>
      <c r="M1484" s="143" t="s">
        <v>121</v>
      </c>
      <c r="N1484" s="143" t="s">
        <v>83</v>
      </c>
      <c r="O1484" s="469" t="s">
        <v>107</v>
      </c>
      <c r="P1484" s="741" t="s">
        <v>108</v>
      </c>
      <c r="Q1484" s="469" t="s">
        <v>2156</v>
      </c>
      <c r="R1484" s="547" t="s">
        <v>110</v>
      </c>
      <c r="S1484" s="469" t="s">
        <v>107</v>
      </c>
      <c r="T1484" s="741" t="s">
        <v>122</v>
      </c>
      <c r="U1484" s="741" t="s">
        <v>112</v>
      </c>
      <c r="V1484" s="469">
        <v>60</v>
      </c>
      <c r="W1484" s="741" t="s">
        <v>113</v>
      </c>
      <c r="X1484" s="469"/>
      <c r="Y1484" s="469"/>
      <c r="Z1484" s="469"/>
      <c r="AA1484" s="547">
        <v>30</v>
      </c>
      <c r="AB1484" s="547">
        <v>60</v>
      </c>
      <c r="AC1484" s="547">
        <v>10</v>
      </c>
      <c r="AD1484" s="1049" t="s">
        <v>129</v>
      </c>
      <c r="AE1484" s="1050" t="s">
        <v>115</v>
      </c>
      <c r="AF1484" s="745">
        <v>5</v>
      </c>
      <c r="AG1484" s="745">
        <v>388406</v>
      </c>
      <c r="AH1484" s="1051">
        <v>1942030</v>
      </c>
      <c r="AI1484" s="1051">
        <f t="shared" si="75"/>
        <v>2175073.6</v>
      </c>
      <c r="AJ1484" s="1052"/>
      <c r="AK1484" s="1053"/>
      <c r="AL1484" s="1053"/>
      <c r="AM1484" s="466" t="s">
        <v>116</v>
      </c>
      <c r="AN1484" s="741"/>
      <c r="AO1484" s="741"/>
      <c r="AP1484" s="741"/>
      <c r="AQ1484" s="741"/>
      <c r="AR1484" s="741" t="s">
        <v>6114</v>
      </c>
      <c r="AS1484" s="741"/>
      <c r="AT1484" s="741"/>
      <c r="AU1484" s="741"/>
      <c r="AV1484" s="741"/>
      <c r="AW1484" s="741"/>
      <c r="AX1484" s="741"/>
      <c r="AY1484" s="466" t="s">
        <v>4569</v>
      </c>
      <c r="AZ1484" s="47"/>
    </row>
    <row r="1485" spans="1:52" ht="12.95" customHeight="1">
      <c r="A1485" s="469" t="s">
        <v>5638</v>
      </c>
      <c r="B1485" s="617"/>
      <c r="C1485" s="617"/>
      <c r="D1485" s="110">
        <v>210000129</v>
      </c>
      <c r="E1485" s="1216" t="s">
        <v>6115</v>
      </c>
      <c r="F1485" s="617"/>
      <c r="G1485" s="617"/>
      <c r="H1485" s="47" t="s">
        <v>6112</v>
      </c>
      <c r="I1485" s="47" t="s">
        <v>2456</v>
      </c>
      <c r="J1485" s="47" t="s">
        <v>6113</v>
      </c>
      <c r="K1485" s="76" t="s">
        <v>104</v>
      </c>
      <c r="L1485" s="109"/>
      <c r="M1485" s="109" t="s">
        <v>121</v>
      </c>
      <c r="N1485" s="76">
        <v>30</v>
      </c>
      <c r="O1485" s="47">
        <v>230000000</v>
      </c>
      <c r="P1485" s="466" t="s">
        <v>108</v>
      </c>
      <c r="Q1485" s="469" t="s">
        <v>2140</v>
      </c>
      <c r="R1485" s="76" t="s">
        <v>110</v>
      </c>
      <c r="S1485" s="47" t="s">
        <v>107</v>
      </c>
      <c r="T1485" s="47" t="s">
        <v>122</v>
      </c>
      <c r="U1485" s="466" t="s">
        <v>112</v>
      </c>
      <c r="V1485" s="47" t="s">
        <v>3129</v>
      </c>
      <c r="W1485" s="466" t="s">
        <v>113</v>
      </c>
      <c r="X1485" s="466"/>
      <c r="Y1485" s="466"/>
      <c r="Z1485" s="1056"/>
      <c r="AA1485" s="547">
        <v>30</v>
      </c>
      <c r="AB1485" s="547">
        <v>60</v>
      </c>
      <c r="AC1485" s="547">
        <v>10</v>
      </c>
      <c r="AD1485" s="1049" t="s">
        <v>129</v>
      </c>
      <c r="AE1485" s="1050" t="s">
        <v>115</v>
      </c>
      <c r="AF1485" s="1057">
        <v>1</v>
      </c>
      <c r="AG1485" s="1057">
        <v>184477.37</v>
      </c>
      <c r="AH1485" s="1051">
        <v>184477.37</v>
      </c>
      <c r="AI1485" s="1051">
        <f t="shared" si="75"/>
        <v>206614.65440000003</v>
      </c>
      <c r="AJ1485" s="1052"/>
      <c r="AK1485" s="1053"/>
      <c r="AL1485" s="1053"/>
      <c r="AM1485" s="1058" t="s">
        <v>116</v>
      </c>
      <c r="AN1485" s="47"/>
      <c r="AO1485" s="1058"/>
      <c r="AP1485" s="47"/>
      <c r="AQ1485" s="47"/>
      <c r="AR1485" s="1058" t="s">
        <v>6116</v>
      </c>
      <c r="AS1485" s="47"/>
      <c r="AT1485" s="47"/>
      <c r="AU1485" s="47"/>
      <c r="AV1485" s="47"/>
      <c r="AW1485" s="47"/>
      <c r="AX1485" s="47"/>
      <c r="AY1485" s="466"/>
      <c r="AZ1485" s="466"/>
    </row>
    <row r="1486" spans="1:52" ht="12.95" customHeight="1">
      <c r="A1486" s="469" t="s">
        <v>5638</v>
      </c>
      <c r="B1486" s="617"/>
      <c r="C1486" s="617"/>
      <c r="D1486" s="110">
        <v>210036557</v>
      </c>
      <c r="E1486" s="1216" t="s">
        <v>6117</v>
      </c>
      <c r="F1486" s="617"/>
      <c r="G1486" s="617"/>
      <c r="H1486" s="47" t="s">
        <v>6112</v>
      </c>
      <c r="I1486" s="47" t="s">
        <v>2456</v>
      </c>
      <c r="J1486" s="47" t="s">
        <v>6113</v>
      </c>
      <c r="K1486" s="76" t="s">
        <v>104</v>
      </c>
      <c r="L1486" s="109"/>
      <c r="M1486" s="109" t="s">
        <v>121</v>
      </c>
      <c r="N1486" s="76">
        <v>30</v>
      </c>
      <c r="O1486" s="47">
        <v>230000000</v>
      </c>
      <c r="P1486" s="466" t="s">
        <v>108</v>
      </c>
      <c r="Q1486" s="469" t="s">
        <v>2140</v>
      </c>
      <c r="R1486" s="76" t="s">
        <v>110</v>
      </c>
      <c r="S1486" s="47" t="s">
        <v>107</v>
      </c>
      <c r="T1486" s="47" t="s">
        <v>122</v>
      </c>
      <c r="U1486" s="466" t="s">
        <v>112</v>
      </c>
      <c r="V1486" s="47" t="s">
        <v>3129</v>
      </c>
      <c r="W1486" s="466" t="s">
        <v>113</v>
      </c>
      <c r="X1486" s="466"/>
      <c r="Y1486" s="466"/>
      <c r="Z1486" s="1056"/>
      <c r="AA1486" s="547">
        <v>30</v>
      </c>
      <c r="AB1486" s="547">
        <v>60</v>
      </c>
      <c r="AC1486" s="547">
        <v>10</v>
      </c>
      <c r="AD1486" s="1049" t="s">
        <v>129</v>
      </c>
      <c r="AE1486" s="1050" t="s">
        <v>115</v>
      </c>
      <c r="AF1486" s="1057">
        <v>1</v>
      </c>
      <c r="AG1486" s="1057">
        <v>114000.71</v>
      </c>
      <c r="AH1486" s="1051">
        <v>114000.71</v>
      </c>
      <c r="AI1486" s="1051">
        <f t="shared" si="75"/>
        <v>127680.79520000002</v>
      </c>
      <c r="AJ1486" s="1052"/>
      <c r="AK1486" s="1053"/>
      <c r="AL1486" s="1053"/>
      <c r="AM1486" s="1058" t="s">
        <v>116</v>
      </c>
      <c r="AN1486" s="47"/>
      <c r="AO1486" s="1058"/>
      <c r="AP1486" s="47"/>
      <c r="AQ1486" s="47"/>
      <c r="AR1486" s="1058" t="s">
        <v>6118</v>
      </c>
      <c r="AS1486" s="47"/>
      <c r="AT1486" s="47"/>
      <c r="AU1486" s="47"/>
      <c r="AV1486" s="47"/>
      <c r="AW1486" s="47"/>
      <c r="AX1486" s="47"/>
      <c r="AY1486" s="466"/>
      <c r="AZ1486" s="466"/>
    </row>
    <row r="1487" spans="1:52" ht="12.95" customHeight="1">
      <c r="A1487" s="469" t="s">
        <v>5638</v>
      </c>
      <c r="B1487" s="617"/>
      <c r="C1487" s="617"/>
      <c r="D1487" s="110">
        <v>210036558</v>
      </c>
      <c r="E1487" s="1216" t="s">
        <v>6119</v>
      </c>
      <c r="F1487" s="617"/>
      <c r="G1487" s="617"/>
      <c r="H1487" s="47" t="s">
        <v>6112</v>
      </c>
      <c r="I1487" s="47" t="s">
        <v>2456</v>
      </c>
      <c r="J1487" s="47" t="s">
        <v>6113</v>
      </c>
      <c r="K1487" s="76" t="s">
        <v>104</v>
      </c>
      <c r="L1487" s="109"/>
      <c r="M1487" s="109" t="s">
        <v>121</v>
      </c>
      <c r="N1487" s="76">
        <v>30</v>
      </c>
      <c r="O1487" s="47">
        <v>230000000</v>
      </c>
      <c r="P1487" s="466" t="s">
        <v>108</v>
      </c>
      <c r="Q1487" s="469" t="s">
        <v>2140</v>
      </c>
      <c r="R1487" s="76" t="s">
        <v>110</v>
      </c>
      <c r="S1487" s="47" t="s">
        <v>107</v>
      </c>
      <c r="T1487" s="47" t="s">
        <v>122</v>
      </c>
      <c r="U1487" s="466" t="s">
        <v>112</v>
      </c>
      <c r="V1487" s="47" t="s">
        <v>3129</v>
      </c>
      <c r="W1487" s="466" t="s">
        <v>113</v>
      </c>
      <c r="X1487" s="466"/>
      <c r="Y1487" s="466"/>
      <c r="Z1487" s="1056"/>
      <c r="AA1487" s="547">
        <v>30</v>
      </c>
      <c r="AB1487" s="547">
        <v>60</v>
      </c>
      <c r="AC1487" s="547">
        <v>10</v>
      </c>
      <c r="AD1487" s="1049" t="s">
        <v>129</v>
      </c>
      <c r="AE1487" s="1050" t="s">
        <v>115</v>
      </c>
      <c r="AF1487" s="1057">
        <v>1</v>
      </c>
      <c r="AG1487" s="1057">
        <v>114000.71</v>
      </c>
      <c r="AH1487" s="1051">
        <v>114000.71</v>
      </c>
      <c r="AI1487" s="1051">
        <f t="shared" si="75"/>
        <v>127680.79520000002</v>
      </c>
      <c r="AJ1487" s="1052"/>
      <c r="AK1487" s="1053"/>
      <c r="AL1487" s="1053"/>
      <c r="AM1487" s="1058" t="s">
        <v>116</v>
      </c>
      <c r="AN1487" s="47"/>
      <c r="AO1487" s="1058"/>
      <c r="AP1487" s="47"/>
      <c r="AQ1487" s="47"/>
      <c r="AR1487" s="1058" t="s">
        <v>6120</v>
      </c>
      <c r="AS1487" s="47"/>
      <c r="AT1487" s="47"/>
      <c r="AU1487" s="47"/>
      <c r="AV1487" s="47"/>
      <c r="AW1487" s="47"/>
      <c r="AX1487" s="47"/>
      <c r="AY1487" s="466"/>
      <c r="AZ1487" s="466"/>
    </row>
    <row r="1488" spans="1:52" ht="12.95" customHeight="1">
      <c r="A1488" s="469" t="s">
        <v>2539</v>
      </c>
      <c r="B1488" s="617"/>
      <c r="C1488" s="617"/>
      <c r="D1488" s="110">
        <v>210026534</v>
      </c>
      <c r="E1488" s="1216" t="s">
        <v>6121</v>
      </c>
      <c r="F1488" s="617"/>
      <c r="G1488" s="617"/>
      <c r="H1488" s="47" t="s">
        <v>6122</v>
      </c>
      <c r="I1488" s="47" t="s">
        <v>6123</v>
      </c>
      <c r="J1488" s="47" t="s">
        <v>6124</v>
      </c>
      <c r="K1488" s="76" t="s">
        <v>104</v>
      </c>
      <c r="L1488" s="233"/>
      <c r="M1488" s="143"/>
      <c r="N1488" s="76" t="s">
        <v>106</v>
      </c>
      <c r="O1488" s="47">
        <v>230000000</v>
      </c>
      <c r="P1488" s="466" t="s">
        <v>108</v>
      </c>
      <c r="Q1488" s="469" t="s">
        <v>2140</v>
      </c>
      <c r="R1488" s="76" t="s">
        <v>110</v>
      </c>
      <c r="S1488" s="47" t="s">
        <v>107</v>
      </c>
      <c r="T1488" s="47" t="s">
        <v>122</v>
      </c>
      <c r="U1488" s="466" t="s">
        <v>112</v>
      </c>
      <c r="V1488" s="47">
        <v>60</v>
      </c>
      <c r="W1488" s="466" t="s">
        <v>113</v>
      </c>
      <c r="X1488" s="466"/>
      <c r="Y1488" s="466"/>
      <c r="Z1488" s="1056"/>
      <c r="AA1488" s="595">
        <v>0</v>
      </c>
      <c r="AB1488" s="472">
        <v>90</v>
      </c>
      <c r="AC1488" s="472">
        <v>10</v>
      </c>
      <c r="AD1488" s="1049" t="s">
        <v>129</v>
      </c>
      <c r="AE1488" s="1050" t="s">
        <v>115</v>
      </c>
      <c r="AF1488" s="1057">
        <v>5</v>
      </c>
      <c r="AG1488" s="1057">
        <v>351931.5</v>
      </c>
      <c r="AH1488" s="1051">
        <v>1759657.5</v>
      </c>
      <c r="AI1488" s="1051">
        <f t="shared" si="75"/>
        <v>1970816.4000000001</v>
      </c>
      <c r="AJ1488" s="1052"/>
      <c r="AK1488" s="1053"/>
      <c r="AL1488" s="1053"/>
      <c r="AM1488" s="1058" t="s">
        <v>116</v>
      </c>
      <c r="AN1488" s="47"/>
      <c r="AO1488" s="1058"/>
      <c r="AP1488" s="47"/>
      <c r="AQ1488" s="47"/>
      <c r="AR1488" s="1058" t="s">
        <v>6125</v>
      </c>
      <c r="AS1488" s="47"/>
      <c r="AT1488" s="47"/>
      <c r="AU1488" s="47"/>
      <c r="AV1488" s="47"/>
      <c r="AW1488" s="47"/>
      <c r="AX1488" s="47"/>
      <c r="AY1488" s="466"/>
      <c r="AZ1488" s="466"/>
    </row>
    <row r="1489" spans="1:52" ht="12.95" customHeight="1">
      <c r="A1489" s="469" t="s">
        <v>2539</v>
      </c>
      <c r="B1489" s="617"/>
      <c r="C1489" s="617"/>
      <c r="D1489" s="110">
        <v>210032554</v>
      </c>
      <c r="E1489" s="1216" t="s">
        <v>6126</v>
      </c>
      <c r="F1489" s="617"/>
      <c r="G1489" s="617"/>
      <c r="H1489" s="47" t="s">
        <v>6122</v>
      </c>
      <c r="I1489" s="47" t="s">
        <v>6123</v>
      </c>
      <c r="J1489" s="47" t="s">
        <v>6124</v>
      </c>
      <c r="K1489" s="76" t="s">
        <v>104</v>
      </c>
      <c r="L1489" s="233"/>
      <c r="M1489" s="143"/>
      <c r="N1489" s="76" t="s">
        <v>106</v>
      </c>
      <c r="O1489" s="47">
        <v>230000000</v>
      </c>
      <c r="P1489" s="466" t="s">
        <v>108</v>
      </c>
      <c r="Q1489" s="469" t="s">
        <v>2140</v>
      </c>
      <c r="R1489" s="76" t="s">
        <v>110</v>
      </c>
      <c r="S1489" s="47" t="s">
        <v>107</v>
      </c>
      <c r="T1489" s="47" t="s">
        <v>122</v>
      </c>
      <c r="U1489" s="466" t="s">
        <v>112</v>
      </c>
      <c r="V1489" s="47">
        <v>60</v>
      </c>
      <c r="W1489" s="466" t="s">
        <v>113</v>
      </c>
      <c r="X1489" s="466"/>
      <c r="Y1489" s="466"/>
      <c r="Z1489" s="1056"/>
      <c r="AA1489" s="595">
        <v>0</v>
      </c>
      <c r="AB1489" s="472">
        <v>90</v>
      </c>
      <c r="AC1489" s="472">
        <v>10</v>
      </c>
      <c r="AD1489" s="1049" t="s">
        <v>129</v>
      </c>
      <c r="AE1489" s="1050" t="s">
        <v>115</v>
      </c>
      <c r="AF1489" s="1057">
        <v>2</v>
      </c>
      <c r="AG1489" s="1057">
        <v>637710.48</v>
      </c>
      <c r="AH1489" s="1051">
        <v>1275420.96</v>
      </c>
      <c r="AI1489" s="1051">
        <f t="shared" si="75"/>
        <v>1428471.4752</v>
      </c>
      <c r="AJ1489" s="1052"/>
      <c r="AK1489" s="1053"/>
      <c r="AL1489" s="1053"/>
      <c r="AM1489" s="1058" t="s">
        <v>116</v>
      </c>
      <c r="AN1489" s="47"/>
      <c r="AO1489" s="1058"/>
      <c r="AP1489" s="47"/>
      <c r="AQ1489" s="47"/>
      <c r="AR1489" s="1058" t="s">
        <v>6127</v>
      </c>
      <c r="AS1489" s="47"/>
      <c r="AT1489" s="47"/>
      <c r="AU1489" s="47"/>
      <c r="AV1489" s="47"/>
      <c r="AW1489" s="47"/>
      <c r="AX1489" s="47"/>
      <c r="AY1489" s="466"/>
      <c r="AZ1489" s="466"/>
    </row>
    <row r="1490" spans="1:52" ht="12.95" customHeight="1">
      <c r="A1490" s="469" t="s">
        <v>2539</v>
      </c>
      <c r="B1490" s="617"/>
      <c r="C1490" s="617"/>
      <c r="D1490" s="110">
        <v>210032553</v>
      </c>
      <c r="E1490" s="1216" t="s">
        <v>6128</v>
      </c>
      <c r="F1490" s="617"/>
      <c r="G1490" s="617"/>
      <c r="H1490" s="47" t="s">
        <v>6129</v>
      </c>
      <c r="I1490" s="47" t="s">
        <v>6130</v>
      </c>
      <c r="J1490" s="47" t="s">
        <v>5387</v>
      </c>
      <c r="K1490" s="76" t="s">
        <v>104</v>
      </c>
      <c r="L1490" s="233"/>
      <c r="M1490" s="143"/>
      <c r="N1490" s="76" t="s">
        <v>106</v>
      </c>
      <c r="O1490" s="47">
        <v>230000000</v>
      </c>
      <c r="P1490" s="466" t="s">
        <v>108</v>
      </c>
      <c r="Q1490" s="469" t="s">
        <v>2140</v>
      </c>
      <c r="R1490" s="76" t="s">
        <v>110</v>
      </c>
      <c r="S1490" s="47" t="s">
        <v>107</v>
      </c>
      <c r="T1490" s="47" t="s">
        <v>122</v>
      </c>
      <c r="U1490" s="466" t="s">
        <v>112</v>
      </c>
      <c r="V1490" s="47">
        <v>60</v>
      </c>
      <c r="W1490" s="466" t="s">
        <v>113</v>
      </c>
      <c r="X1490" s="466"/>
      <c r="Y1490" s="466"/>
      <c r="Z1490" s="1056"/>
      <c r="AA1490" s="595">
        <v>0</v>
      </c>
      <c r="AB1490" s="472">
        <v>90</v>
      </c>
      <c r="AC1490" s="472">
        <v>10</v>
      </c>
      <c r="AD1490" s="1049" t="s">
        <v>129</v>
      </c>
      <c r="AE1490" s="1050" t="s">
        <v>115</v>
      </c>
      <c r="AF1490" s="1057">
        <v>4</v>
      </c>
      <c r="AG1490" s="1057">
        <v>120450</v>
      </c>
      <c r="AH1490" s="1051">
        <v>481800</v>
      </c>
      <c r="AI1490" s="1051">
        <f t="shared" ref="AI1490:AI1553" si="76">AH1490*1.12</f>
        <v>539616</v>
      </c>
      <c r="AJ1490" s="1052"/>
      <c r="AK1490" s="1053"/>
      <c r="AL1490" s="1053"/>
      <c r="AM1490" s="1058" t="s">
        <v>116</v>
      </c>
      <c r="AN1490" s="47"/>
      <c r="AO1490" s="1058"/>
      <c r="AP1490" s="47"/>
      <c r="AQ1490" s="47"/>
      <c r="AR1490" s="1058" t="s">
        <v>6131</v>
      </c>
      <c r="AS1490" s="47"/>
      <c r="AT1490" s="47"/>
      <c r="AU1490" s="47"/>
      <c r="AV1490" s="47"/>
      <c r="AW1490" s="47"/>
      <c r="AX1490" s="47"/>
      <c r="AY1490" s="466"/>
      <c r="AZ1490" s="466"/>
    </row>
    <row r="1491" spans="1:52" ht="12.95" customHeight="1">
      <c r="A1491" s="469" t="s">
        <v>2539</v>
      </c>
      <c r="B1491" s="617"/>
      <c r="C1491" s="617"/>
      <c r="D1491" s="110">
        <v>210025332</v>
      </c>
      <c r="E1491" s="1216" t="s">
        <v>6132</v>
      </c>
      <c r="F1491" s="617"/>
      <c r="G1491" s="617"/>
      <c r="H1491" s="47" t="s">
        <v>6133</v>
      </c>
      <c r="I1491" s="47" t="s">
        <v>6134</v>
      </c>
      <c r="J1491" s="47" t="s">
        <v>5387</v>
      </c>
      <c r="K1491" s="76" t="s">
        <v>104</v>
      </c>
      <c r="L1491" s="233"/>
      <c r="M1491" s="143"/>
      <c r="N1491" s="76" t="s">
        <v>106</v>
      </c>
      <c r="O1491" s="47">
        <v>230000000</v>
      </c>
      <c r="P1491" s="466" t="s">
        <v>108</v>
      </c>
      <c r="Q1491" s="469" t="s">
        <v>2140</v>
      </c>
      <c r="R1491" s="76" t="s">
        <v>110</v>
      </c>
      <c r="S1491" s="47" t="s">
        <v>107</v>
      </c>
      <c r="T1491" s="47" t="s">
        <v>122</v>
      </c>
      <c r="U1491" s="466" t="s">
        <v>112</v>
      </c>
      <c r="V1491" s="47">
        <v>60</v>
      </c>
      <c r="W1491" s="466" t="s">
        <v>113</v>
      </c>
      <c r="X1491" s="466"/>
      <c r="Y1491" s="466"/>
      <c r="Z1491" s="1056"/>
      <c r="AA1491" s="595">
        <v>0</v>
      </c>
      <c r="AB1491" s="472">
        <v>90</v>
      </c>
      <c r="AC1491" s="472">
        <v>10</v>
      </c>
      <c r="AD1491" s="1049" t="s">
        <v>129</v>
      </c>
      <c r="AE1491" s="1050" t="s">
        <v>115</v>
      </c>
      <c r="AF1491" s="1057">
        <v>5</v>
      </c>
      <c r="AG1491" s="1057">
        <v>1260000</v>
      </c>
      <c r="AH1491" s="1051">
        <v>6300000</v>
      </c>
      <c r="AI1491" s="1051">
        <f t="shared" si="76"/>
        <v>7056000.0000000009</v>
      </c>
      <c r="AJ1491" s="1052"/>
      <c r="AK1491" s="1053"/>
      <c r="AL1491" s="1053"/>
      <c r="AM1491" s="1058" t="s">
        <v>116</v>
      </c>
      <c r="AN1491" s="47"/>
      <c r="AO1491" s="1058"/>
      <c r="AP1491" s="47"/>
      <c r="AQ1491" s="47"/>
      <c r="AR1491" s="1058" t="s">
        <v>6135</v>
      </c>
      <c r="AS1491" s="47"/>
      <c r="AT1491" s="47"/>
      <c r="AU1491" s="47"/>
      <c r="AV1491" s="47"/>
      <c r="AW1491" s="47"/>
      <c r="AX1491" s="47"/>
      <c r="AY1491" s="466"/>
      <c r="AZ1491" s="466"/>
    </row>
    <row r="1492" spans="1:52" ht="12.95" customHeight="1">
      <c r="A1492" s="1091" t="s">
        <v>5046</v>
      </c>
      <c r="B1492" s="617"/>
      <c r="C1492" s="617"/>
      <c r="D1492" s="1077">
        <v>220031556</v>
      </c>
      <c r="E1492" s="1216" t="s">
        <v>6136</v>
      </c>
      <c r="F1492" s="617"/>
      <c r="G1492" s="617"/>
      <c r="H1492" s="1094" t="s">
        <v>6137</v>
      </c>
      <c r="I1492" s="1094" t="s">
        <v>6138</v>
      </c>
      <c r="J1492" s="1094" t="s">
        <v>6139</v>
      </c>
      <c r="K1492" s="1077" t="s">
        <v>104</v>
      </c>
      <c r="L1492" s="1077"/>
      <c r="M1492" s="1077"/>
      <c r="N1492" s="76" t="s">
        <v>106</v>
      </c>
      <c r="O1492" s="1094">
        <v>230000000</v>
      </c>
      <c r="P1492" s="1094" t="s">
        <v>108</v>
      </c>
      <c r="Q1492" s="1094" t="s">
        <v>2156</v>
      </c>
      <c r="R1492" s="547" t="s">
        <v>110</v>
      </c>
      <c r="S1492" s="1094" t="s">
        <v>107</v>
      </c>
      <c r="T1492" s="1082" t="s">
        <v>122</v>
      </c>
      <c r="U1492" s="1094" t="s">
        <v>112</v>
      </c>
      <c r="V1492" s="1078" t="s">
        <v>3253</v>
      </c>
      <c r="W1492" s="1094" t="s">
        <v>113</v>
      </c>
      <c r="X1492" s="1091"/>
      <c r="Y1492" s="1091"/>
      <c r="Z1492" s="1091"/>
      <c r="AA1492" s="595">
        <v>0</v>
      </c>
      <c r="AB1492" s="472">
        <v>90</v>
      </c>
      <c r="AC1492" s="472">
        <v>10</v>
      </c>
      <c r="AD1492" s="1049" t="s">
        <v>129</v>
      </c>
      <c r="AE1492" s="1050" t="s">
        <v>115</v>
      </c>
      <c r="AF1492" s="1063">
        <v>15</v>
      </c>
      <c r="AG1492" s="1232">
        <v>327624</v>
      </c>
      <c r="AH1492" s="1051">
        <v>4914360</v>
      </c>
      <c r="AI1492" s="1051">
        <f t="shared" si="76"/>
        <v>5504083.2000000002</v>
      </c>
      <c r="AJ1492" s="1052"/>
      <c r="AK1492" s="1053"/>
      <c r="AL1492" s="1053"/>
      <c r="AM1492" s="1058" t="s">
        <v>116</v>
      </c>
      <c r="AN1492" s="1091"/>
      <c r="AO1492" s="1091"/>
      <c r="AP1492" s="1091"/>
      <c r="AQ1492" s="1091"/>
      <c r="AR1492" s="1091" t="s">
        <v>6140</v>
      </c>
      <c r="AS1492" s="1091" t="s">
        <v>6141</v>
      </c>
      <c r="AT1492" s="1091"/>
      <c r="AU1492" s="1091"/>
      <c r="AV1492" s="1091"/>
      <c r="AW1492" s="1091"/>
      <c r="AX1492" s="1091"/>
      <c r="AY1492" s="1091"/>
      <c r="AZ1492" s="1091"/>
    </row>
    <row r="1493" spans="1:52" ht="12.95" customHeight="1">
      <c r="A1493" s="466" t="s">
        <v>2152</v>
      </c>
      <c r="B1493" s="617"/>
      <c r="C1493" s="617"/>
      <c r="D1493" s="1215">
        <v>150002813</v>
      </c>
      <c r="E1493" s="1216" t="s">
        <v>6142</v>
      </c>
      <c r="F1493" s="617"/>
      <c r="G1493" s="617"/>
      <c r="H1493" s="1050" t="s">
        <v>6143</v>
      </c>
      <c r="I1493" s="1050" t="s">
        <v>6144</v>
      </c>
      <c r="J1493" s="1050" t="s">
        <v>6145</v>
      </c>
      <c r="K1493" s="76" t="s">
        <v>104</v>
      </c>
      <c r="L1493" s="109" t="s">
        <v>4720</v>
      </c>
      <c r="M1493" s="143"/>
      <c r="N1493" s="76" t="s">
        <v>106</v>
      </c>
      <c r="O1493" s="1086" t="s">
        <v>107</v>
      </c>
      <c r="P1493" s="1050" t="s">
        <v>108</v>
      </c>
      <c r="Q1493" s="469" t="s">
        <v>2156</v>
      </c>
      <c r="R1493" s="1217" t="s">
        <v>110</v>
      </c>
      <c r="S1493" s="1086" t="s">
        <v>107</v>
      </c>
      <c r="T1493" s="1050" t="s">
        <v>122</v>
      </c>
      <c r="U1493" s="1050" t="s">
        <v>112</v>
      </c>
      <c r="V1493" s="1086">
        <v>60</v>
      </c>
      <c r="W1493" s="1050" t="s">
        <v>113</v>
      </c>
      <c r="X1493" s="1086"/>
      <c r="Y1493" s="1086"/>
      <c r="Z1493" s="1086"/>
      <c r="AA1493" s="595">
        <v>0</v>
      </c>
      <c r="AB1493" s="472">
        <v>90</v>
      </c>
      <c r="AC1493" s="472">
        <v>10</v>
      </c>
      <c r="AD1493" s="1218" t="s">
        <v>129</v>
      </c>
      <c r="AE1493" s="1050" t="s">
        <v>115</v>
      </c>
      <c r="AF1493" s="1057">
        <v>5</v>
      </c>
      <c r="AG1493" s="1057">
        <v>833287.33</v>
      </c>
      <c r="AH1493" s="1051">
        <v>4166436.65</v>
      </c>
      <c r="AI1493" s="1051">
        <f t="shared" si="76"/>
        <v>4666409.0480000004</v>
      </c>
      <c r="AJ1493" s="1052"/>
      <c r="AK1493" s="1053"/>
      <c r="AL1493" s="1053"/>
      <c r="AM1493" s="1058" t="s">
        <v>116</v>
      </c>
      <c r="AN1493" s="1050"/>
      <c r="AO1493" s="1050"/>
      <c r="AP1493" s="1050"/>
      <c r="AQ1493" s="1050"/>
      <c r="AR1493" s="1082" t="s">
        <v>6146</v>
      </c>
      <c r="AS1493" s="1082"/>
      <c r="AT1493" s="47"/>
      <c r="AU1493" s="1082"/>
      <c r="AV1493" s="1082"/>
      <c r="AW1493" s="1082"/>
      <c r="AX1493" s="1082"/>
      <c r="AY1493" s="466" t="s">
        <v>4569</v>
      </c>
      <c r="AZ1493" s="1082"/>
    </row>
    <row r="1494" spans="1:52" ht="12.95" customHeight="1">
      <c r="A1494" s="1221" t="s">
        <v>980</v>
      </c>
      <c r="B1494" s="617"/>
      <c r="C1494" s="617"/>
      <c r="D1494" s="1206">
        <v>250000241</v>
      </c>
      <c r="E1494" s="1216" t="s">
        <v>6147</v>
      </c>
      <c r="F1494" s="617"/>
      <c r="G1494" s="617"/>
      <c r="H1494" s="1094" t="s">
        <v>6148</v>
      </c>
      <c r="I1494" s="1094" t="s">
        <v>2468</v>
      </c>
      <c r="J1494" s="1094" t="s">
        <v>6149</v>
      </c>
      <c r="K1494" s="1077" t="s">
        <v>104</v>
      </c>
      <c r="L1494" s="1110" t="s">
        <v>105</v>
      </c>
      <c r="M1494" s="1077"/>
      <c r="N1494" s="76" t="s">
        <v>106</v>
      </c>
      <c r="O1494" s="1078" t="s">
        <v>107</v>
      </c>
      <c r="P1494" s="1094" t="s">
        <v>108</v>
      </c>
      <c r="Q1494" s="469" t="s">
        <v>2140</v>
      </c>
      <c r="R1494" s="1077" t="s">
        <v>110</v>
      </c>
      <c r="S1494" s="1078" t="s">
        <v>107</v>
      </c>
      <c r="T1494" s="1094" t="s">
        <v>122</v>
      </c>
      <c r="U1494" s="1094" t="s">
        <v>112</v>
      </c>
      <c r="V1494" s="1078">
        <v>60</v>
      </c>
      <c r="W1494" s="1094" t="s">
        <v>113</v>
      </c>
      <c r="X1494" s="1078"/>
      <c r="Y1494" s="1078"/>
      <c r="Z1494" s="1078"/>
      <c r="AA1494" s="595">
        <v>0</v>
      </c>
      <c r="AB1494" s="472">
        <v>90</v>
      </c>
      <c r="AC1494" s="472">
        <v>10</v>
      </c>
      <c r="AD1494" s="1104" t="s">
        <v>129</v>
      </c>
      <c r="AE1494" s="1050" t="s">
        <v>115</v>
      </c>
      <c r="AF1494" s="1063">
        <v>10</v>
      </c>
      <c r="AG1494" s="1063">
        <v>892.5</v>
      </c>
      <c r="AH1494" s="1051">
        <v>8925</v>
      </c>
      <c r="AI1494" s="1051">
        <f t="shared" si="76"/>
        <v>9996.0000000000018</v>
      </c>
      <c r="AJ1494" s="1052"/>
      <c r="AK1494" s="1053"/>
      <c r="AL1494" s="1053"/>
      <c r="AM1494" s="1221" t="s">
        <v>116</v>
      </c>
      <c r="AN1494" s="1094"/>
      <c r="AO1494" s="1094"/>
      <c r="AP1494" s="1094"/>
      <c r="AQ1494" s="1094"/>
      <c r="AR1494" s="1094" t="s">
        <v>6150</v>
      </c>
      <c r="AS1494" s="1094"/>
      <c r="AT1494" s="1094"/>
      <c r="AU1494" s="1094"/>
      <c r="AV1494" s="1094"/>
      <c r="AW1494" s="1094"/>
      <c r="AX1494" s="1094"/>
      <c r="AY1494" s="1221" t="s">
        <v>105</v>
      </c>
      <c r="AZ1494" s="1221" t="s">
        <v>105</v>
      </c>
    </row>
    <row r="1495" spans="1:52" ht="12.95" customHeight="1">
      <c r="A1495" s="469" t="s">
        <v>319</v>
      </c>
      <c r="B1495" s="617"/>
      <c r="C1495" s="617"/>
      <c r="D1495" s="110">
        <v>150001299</v>
      </c>
      <c r="E1495" s="1216" t="s">
        <v>6151</v>
      </c>
      <c r="F1495" s="617"/>
      <c r="G1495" s="617"/>
      <c r="H1495" s="47" t="s">
        <v>6152</v>
      </c>
      <c r="I1495" s="47" t="s">
        <v>6153</v>
      </c>
      <c r="J1495" s="47" t="s">
        <v>6154</v>
      </c>
      <c r="K1495" s="76" t="s">
        <v>104</v>
      </c>
      <c r="L1495" s="233"/>
      <c r="M1495" s="143"/>
      <c r="N1495" s="76" t="s">
        <v>106</v>
      </c>
      <c r="O1495" s="47">
        <v>230000000</v>
      </c>
      <c r="P1495" s="466" t="s">
        <v>108</v>
      </c>
      <c r="Q1495" s="469" t="s">
        <v>2156</v>
      </c>
      <c r="R1495" s="76" t="s">
        <v>110</v>
      </c>
      <c r="S1495" s="47" t="s">
        <v>107</v>
      </c>
      <c r="T1495" s="47" t="s">
        <v>122</v>
      </c>
      <c r="U1495" s="466" t="s">
        <v>112</v>
      </c>
      <c r="V1495" s="47">
        <v>60</v>
      </c>
      <c r="W1495" s="466" t="s">
        <v>113</v>
      </c>
      <c r="X1495" s="466"/>
      <c r="Y1495" s="466"/>
      <c r="Z1495" s="1056"/>
      <c r="AA1495" s="595">
        <v>0</v>
      </c>
      <c r="AB1495" s="472">
        <v>90</v>
      </c>
      <c r="AC1495" s="472">
        <v>10</v>
      </c>
      <c r="AD1495" s="1049" t="s">
        <v>129</v>
      </c>
      <c r="AE1495" s="1050" t="s">
        <v>115</v>
      </c>
      <c r="AF1495" s="1057">
        <v>7</v>
      </c>
      <c r="AG1495" s="1057">
        <v>287892.62</v>
      </c>
      <c r="AH1495" s="1051">
        <v>2015248.3399999999</v>
      </c>
      <c r="AI1495" s="1051">
        <f t="shared" si="76"/>
        <v>2257078.1408000002</v>
      </c>
      <c r="AJ1495" s="1052"/>
      <c r="AK1495" s="1053"/>
      <c r="AL1495" s="1053"/>
      <c r="AM1495" s="1058" t="s">
        <v>116</v>
      </c>
      <c r="AN1495" s="47"/>
      <c r="AO1495" s="1058"/>
      <c r="AP1495" s="47"/>
      <c r="AQ1495" s="47"/>
      <c r="AR1495" s="1058" t="s">
        <v>6155</v>
      </c>
      <c r="AS1495" s="47"/>
      <c r="AT1495" s="47"/>
      <c r="AU1495" s="47"/>
      <c r="AV1495" s="47"/>
      <c r="AW1495" s="47"/>
      <c r="AX1495" s="47"/>
      <c r="AY1495" s="466"/>
      <c r="AZ1495" s="466"/>
    </row>
    <row r="1496" spans="1:52" ht="12.95" customHeight="1">
      <c r="A1496" s="1221" t="s">
        <v>980</v>
      </c>
      <c r="B1496" s="617"/>
      <c r="C1496" s="617"/>
      <c r="D1496" s="1206">
        <v>230002823</v>
      </c>
      <c r="E1496" s="1216" t="s">
        <v>6156</v>
      </c>
      <c r="F1496" s="617"/>
      <c r="G1496" s="617"/>
      <c r="H1496" s="1094" t="s">
        <v>6157</v>
      </c>
      <c r="I1496" s="1094" t="s">
        <v>6158</v>
      </c>
      <c r="J1496" s="1094" t="s">
        <v>6159</v>
      </c>
      <c r="K1496" s="1077" t="s">
        <v>150</v>
      </c>
      <c r="L1496" s="1110" t="s">
        <v>105</v>
      </c>
      <c r="M1496" s="1077"/>
      <c r="N1496" s="76" t="s">
        <v>106</v>
      </c>
      <c r="O1496" s="1078" t="s">
        <v>107</v>
      </c>
      <c r="P1496" s="1094" t="s">
        <v>108</v>
      </c>
      <c r="Q1496" s="1078" t="s">
        <v>2156</v>
      </c>
      <c r="R1496" s="1077" t="s">
        <v>110</v>
      </c>
      <c r="S1496" s="1078" t="s">
        <v>107</v>
      </c>
      <c r="T1496" s="1094" t="s">
        <v>122</v>
      </c>
      <c r="U1496" s="1094" t="s">
        <v>112</v>
      </c>
      <c r="V1496" s="1078">
        <v>60</v>
      </c>
      <c r="W1496" s="1094" t="s">
        <v>113</v>
      </c>
      <c r="X1496" s="1078"/>
      <c r="Y1496" s="1078"/>
      <c r="Z1496" s="1078"/>
      <c r="AA1496" s="595">
        <v>0</v>
      </c>
      <c r="AB1496" s="472">
        <v>90</v>
      </c>
      <c r="AC1496" s="472">
        <v>10</v>
      </c>
      <c r="AD1496" s="1055" t="s">
        <v>114</v>
      </c>
      <c r="AE1496" s="1050" t="s">
        <v>115</v>
      </c>
      <c r="AF1496" s="1063">
        <v>9800</v>
      </c>
      <c r="AG1496" s="1063">
        <v>4000</v>
      </c>
      <c r="AH1496" s="1051">
        <v>39200000</v>
      </c>
      <c r="AI1496" s="1051">
        <f t="shared" si="76"/>
        <v>43904000.000000007</v>
      </c>
      <c r="AJ1496" s="1052"/>
      <c r="AK1496" s="1053"/>
      <c r="AL1496" s="1053"/>
      <c r="AM1496" s="1221" t="s">
        <v>116</v>
      </c>
      <c r="AN1496" s="1094"/>
      <c r="AO1496" s="1094"/>
      <c r="AP1496" s="1094"/>
      <c r="AQ1496" s="1094"/>
      <c r="AR1496" s="1094" t="s">
        <v>6160</v>
      </c>
      <c r="AS1496" s="1094"/>
      <c r="AT1496" s="1094"/>
      <c r="AU1496" s="1094"/>
      <c r="AV1496" s="1094"/>
      <c r="AW1496" s="1094"/>
      <c r="AX1496" s="1094"/>
      <c r="AY1496" s="1221" t="s">
        <v>105</v>
      </c>
      <c r="AZ1496" s="1221" t="s">
        <v>105</v>
      </c>
    </row>
    <row r="1497" spans="1:52" ht="12.95" customHeight="1">
      <c r="A1497" s="466" t="s">
        <v>4136</v>
      </c>
      <c r="B1497" s="617"/>
      <c r="C1497" s="617"/>
      <c r="D1497" s="110">
        <v>210026476</v>
      </c>
      <c r="E1497" s="1216" t="s">
        <v>6161</v>
      </c>
      <c r="F1497" s="617"/>
      <c r="G1497" s="617"/>
      <c r="H1497" s="741" t="s">
        <v>6162</v>
      </c>
      <c r="I1497" s="741" t="s">
        <v>2476</v>
      </c>
      <c r="J1497" s="741" t="s">
        <v>6163</v>
      </c>
      <c r="K1497" s="547" t="s">
        <v>104</v>
      </c>
      <c r="L1497" s="233"/>
      <c r="M1497" s="143"/>
      <c r="N1497" s="76" t="s">
        <v>106</v>
      </c>
      <c r="O1497" s="469" t="s">
        <v>107</v>
      </c>
      <c r="P1497" s="741" t="s">
        <v>108</v>
      </c>
      <c r="Q1497" s="469" t="s">
        <v>2156</v>
      </c>
      <c r="R1497" s="547" t="s">
        <v>110</v>
      </c>
      <c r="S1497" s="469" t="s">
        <v>107</v>
      </c>
      <c r="T1497" s="741" t="s">
        <v>122</v>
      </c>
      <c r="U1497" s="741" t="s">
        <v>112</v>
      </c>
      <c r="V1497" s="469">
        <v>60</v>
      </c>
      <c r="W1497" s="741" t="s">
        <v>113</v>
      </c>
      <c r="X1497" s="469"/>
      <c r="Y1497" s="469"/>
      <c r="Z1497" s="469"/>
      <c r="AA1497" s="595">
        <v>0</v>
      </c>
      <c r="AB1497" s="472">
        <v>90</v>
      </c>
      <c r="AC1497" s="472">
        <v>10</v>
      </c>
      <c r="AD1497" s="1049" t="s">
        <v>129</v>
      </c>
      <c r="AE1497" s="1050" t="s">
        <v>115</v>
      </c>
      <c r="AF1497" s="745">
        <v>44</v>
      </c>
      <c r="AG1497" s="745">
        <v>61512</v>
      </c>
      <c r="AH1497" s="1051">
        <v>2706528</v>
      </c>
      <c r="AI1497" s="1051">
        <f t="shared" si="76"/>
        <v>3031311.3600000003</v>
      </c>
      <c r="AJ1497" s="1052"/>
      <c r="AK1497" s="1053"/>
      <c r="AL1497" s="1053"/>
      <c r="AM1497" s="466" t="s">
        <v>116</v>
      </c>
      <c r="AN1497" s="741"/>
      <c r="AO1497" s="741"/>
      <c r="AP1497" s="741"/>
      <c r="AQ1497" s="741"/>
      <c r="AR1497" s="741" t="s">
        <v>6164</v>
      </c>
      <c r="AS1497" s="741"/>
      <c r="AT1497" s="741"/>
      <c r="AU1497" s="741"/>
      <c r="AV1497" s="741"/>
      <c r="AW1497" s="741"/>
      <c r="AX1497" s="741"/>
      <c r="AY1497" s="466" t="s">
        <v>4569</v>
      </c>
      <c r="AZ1497" s="47"/>
    </row>
    <row r="1498" spans="1:52" ht="12.95" customHeight="1">
      <c r="A1498" s="466" t="s">
        <v>848</v>
      </c>
      <c r="B1498" s="617"/>
      <c r="C1498" s="617"/>
      <c r="D1498" s="110">
        <v>210022132</v>
      </c>
      <c r="E1498" s="1216" t="s">
        <v>6165</v>
      </c>
      <c r="F1498" s="617"/>
      <c r="G1498" s="617"/>
      <c r="H1498" s="741" t="s">
        <v>6166</v>
      </c>
      <c r="I1498" s="741" t="s">
        <v>2476</v>
      </c>
      <c r="J1498" s="741" t="s">
        <v>6167</v>
      </c>
      <c r="K1498" s="547" t="s">
        <v>104</v>
      </c>
      <c r="L1498" s="233"/>
      <c r="M1498" s="547" t="s">
        <v>121</v>
      </c>
      <c r="N1498" s="143" t="s">
        <v>83</v>
      </c>
      <c r="O1498" s="469" t="s">
        <v>107</v>
      </c>
      <c r="P1498" s="741" t="s">
        <v>108</v>
      </c>
      <c r="Q1498" s="469" t="s">
        <v>2140</v>
      </c>
      <c r="R1498" s="547" t="s">
        <v>110</v>
      </c>
      <c r="S1498" s="469" t="s">
        <v>107</v>
      </c>
      <c r="T1498" s="741" t="s">
        <v>122</v>
      </c>
      <c r="U1498" s="741" t="s">
        <v>112</v>
      </c>
      <c r="V1498" s="469">
        <v>60</v>
      </c>
      <c r="W1498" s="741" t="s">
        <v>113</v>
      </c>
      <c r="X1498" s="469"/>
      <c r="Y1498" s="469"/>
      <c r="Z1498" s="469"/>
      <c r="AA1498" s="547">
        <v>30</v>
      </c>
      <c r="AB1498" s="547">
        <v>60</v>
      </c>
      <c r="AC1498" s="547">
        <v>10</v>
      </c>
      <c r="AD1498" s="1049" t="s">
        <v>129</v>
      </c>
      <c r="AE1498" s="1050" t="s">
        <v>115</v>
      </c>
      <c r="AF1498" s="745">
        <v>6</v>
      </c>
      <c r="AG1498" s="745">
        <v>15525</v>
      </c>
      <c r="AH1498" s="1051">
        <v>93150</v>
      </c>
      <c r="AI1498" s="1051">
        <f t="shared" si="76"/>
        <v>104328.00000000001</v>
      </c>
      <c r="AJ1498" s="1052"/>
      <c r="AK1498" s="1053"/>
      <c r="AL1498" s="1053"/>
      <c r="AM1498" s="466" t="s">
        <v>116</v>
      </c>
      <c r="AN1498" s="741"/>
      <c r="AO1498" s="741"/>
      <c r="AP1498" s="741"/>
      <c r="AQ1498" s="741"/>
      <c r="AR1498" s="741" t="s">
        <v>6168</v>
      </c>
      <c r="AS1498" s="741"/>
      <c r="AT1498" s="741"/>
      <c r="AU1498" s="741"/>
      <c r="AV1498" s="741"/>
      <c r="AW1498" s="741"/>
      <c r="AX1498" s="741"/>
      <c r="AY1498" s="466" t="s">
        <v>105</v>
      </c>
      <c r="AZ1498" s="466" t="s">
        <v>105</v>
      </c>
    </row>
    <row r="1499" spans="1:52" ht="12.95" customHeight="1">
      <c r="A1499" s="466" t="s">
        <v>848</v>
      </c>
      <c r="B1499" s="617"/>
      <c r="C1499" s="617"/>
      <c r="D1499" s="110">
        <v>210022133</v>
      </c>
      <c r="E1499" s="1216" t="s">
        <v>6169</v>
      </c>
      <c r="F1499" s="617"/>
      <c r="G1499" s="617"/>
      <c r="H1499" s="741" t="s">
        <v>6166</v>
      </c>
      <c r="I1499" s="741" t="s">
        <v>2476</v>
      </c>
      <c r="J1499" s="741" t="s">
        <v>6167</v>
      </c>
      <c r="K1499" s="547" t="s">
        <v>104</v>
      </c>
      <c r="L1499" s="233"/>
      <c r="M1499" s="547" t="s">
        <v>121</v>
      </c>
      <c r="N1499" s="143" t="s">
        <v>83</v>
      </c>
      <c r="O1499" s="469" t="s">
        <v>107</v>
      </c>
      <c r="P1499" s="741" t="s">
        <v>108</v>
      </c>
      <c r="Q1499" s="469" t="s">
        <v>2140</v>
      </c>
      <c r="R1499" s="547" t="s">
        <v>110</v>
      </c>
      <c r="S1499" s="469" t="s">
        <v>107</v>
      </c>
      <c r="T1499" s="741" t="s">
        <v>122</v>
      </c>
      <c r="U1499" s="741" t="s">
        <v>112</v>
      </c>
      <c r="V1499" s="469">
        <v>60</v>
      </c>
      <c r="W1499" s="741" t="s">
        <v>113</v>
      </c>
      <c r="X1499" s="469"/>
      <c r="Y1499" s="469"/>
      <c r="Z1499" s="469"/>
      <c r="AA1499" s="547">
        <v>30</v>
      </c>
      <c r="AB1499" s="547">
        <v>60</v>
      </c>
      <c r="AC1499" s="547">
        <v>10</v>
      </c>
      <c r="AD1499" s="1049" t="s">
        <v>129</v>
      </c>
      <c r="AE1499" s="1050" t="s">
        <v>115</v>
      </c>
      <c r="AF1499" s="745">
        <v>6</v>
      </c>
      <c r="AG1499" s="745">
        <v>13800</v>
      </c>
      <c r="AH1499" s="1051">
        <v>82800</v>
      </c>
      <c r="AI1499" s="1051">
        <f t="shared" si="76"/>
        <v>92736.000000000015</v>
      </c>
      <c r="AJ1499" s="1052"/>
      <c r="AK1499" s="1053"/>
      <c r="AL1499" s="1053"/>
      <c r="AM1499" s="466" t="s">
        <v>116</v>
      </c>
      <c r="AN1499" s="741"/>
      <c r="AO1499" s="741"/>
      <c r="AP1499" s="741"/>
      <c r="AQ1499" s="741"/>
      <c r="AR1499" s="741" t="s">
        <v>6170</v>
      </c>
      <c r="AS1499" s="741"/>
      <c r="AT1499" s="741"/>
      <c r="AU1499" s="741"/>
      <c r="AV1499" s="741"/>
      <c r="AW1499" s="741"/>
      <c r="AX1499" s="741"/>
      <c r="AY1499" s="466" t="s">
        <v>105</v>
      </c>
      <c r="AZ1499" s="466" t="s">
        <v>105</v>
      </c>
    </row>
    <row r="1500" spans="1:52" ht="12.95" customHeight="1">
      <c r="A1500" s="466" t="s">
        <v>848</v>
      </c>
      <c r="B1500" s="617"/>
      <c r="C1500" s="617"/>
      <c r="D1500" s="110">
        <v>210029223</v>
      </c>
      <c r="E1500" s="1216" t="s">
        <v>6171</v>
      </c>
      <c r="F1500" s="617"/>
      <c r="G1500" s="617"/>
      <c r="H1500" s="741" t="s">
        <v>6166</v>
      </c>
      <c r="I1500" s="741" t="s">
        <v>2476</v>
      </c>
      <c r="J1500" s="741" t="s">
        <v>6167</v>
      </c>
      <c r="K1500" s="547" t="s">
        <v>104</v>
      </c>
      <c r="L1500" s="593"/>
      <c r="M1500" s="547" t="s">
        <v>121</v>
      </c>
      <c r="N1500" s="143" t="s">
        <v>83</v>
      </c>
      <c r="O1500" s="469" t="s">
        <v>107</v>
      </c>
      <c r="P1500" s="741" t="s">
        <v>108</v>
      </c>
      <c r="Q1500" s="469" t="s">
        <v>2156</v>
      </c>
      <c r="R1500" s="547" t="s">
        <v>110</v>
      </c>
      <c r="S1500" s="469" t="s">
        <v>107</v>
      </c>
      <c r="T1500" s="741" t="s">
        <v>122</v>
      </c>
      <c r="U1500" s="741" t="s">
        <v>112</v>
      </c>
      <c r="V1500" s="469">
        <v>60</v>
      </c>
      <c r="W1500" s="741" t="s">
        <v>113</v>
      </c>
      <c r="X1500" s="469"/>
      <c r="Y1500" s="469"/>
      <c r="Z1500" s="469"/>
      <c r="AA1500" s="547">
        <v>30</v>
      </c>
      <c r="AB1500" s="547">
        <v>60</v>
      </c>
      <c r="AC1500" s="547">
        <v>10</v>
      </c>
      <c r="AD1500" s="1049" t="s">
        <v>129</v>
      </c>
      <c r="AE1500" s="1050" t="s">
        <v>115</v>
      </c>
      <c r="AF1500" s="745">
        <v>3</v>
      </c>
      <c r="AG1500" s="745">
        <v>42150</v>
      </c>
      <c r="AH1500" s="1051">
        <v>126450</v>
      </c>
      <c r="AI1500" s="1051">
        <f t="shared" si="76"/>
        <v>141624</v>
      </c>
      <c r="AJ1500" s="1052"/>
      <c r="AK1500" s="1053"/>
      <c r="AL1500" s="1053"/>
      <c r="AM1500" s="466" t="s">
        <v>116</v>
      </c>
      <c r="AN1500" s="741"/>
      <c r="AO1500" s="741"/>
      <c r="AP1500" s="741"/>
      <c r="AQ1500" s="741"/>
      <c r="AR1500" s="741" t="s">
        <v>6172</v>
      </c>
      <c r="AS1500" s="741"/>
      <c r="AT1500" s="741"/>
      <c r="AU1500" s="741"/>
      <c r="AV1500" s="741"/>
      <c r="AW1500" s="741"/>
      <c r="AX1500" s="741"/>
      <c r="AY1500" s="466" t="s">
        <v>105</v>
      </c>
      <c r="AZ1500" s="466" t="s">
        <v>105</v>
      </c>
    </row>
    <row r="1501" spans="1:52" ht="12.95" customHeight="1">
      <c r="A1501" s="1179" t="s">
        <v>350</v>
      </c>
      <c r="B1501" s="617"/>
      <c r="C1501" s="617"/>
      <c r="D1501" s="1206">
        <v>220034721</v>
      </c>
      <c r="E1501" s="1216" t="s">
        <v>6173</v>
      </c>
      <c r="F1501" s="617"/>
      <c r="G1501" s="617"/>
      <c r="H1501" s="1094" t="s">
        <v>6174</v>
      </c>
      <c r="I1501" s="1094" t="s">
        <v>2476</v>
      </c>
      <c r="J1501" s="1094" t="s">
        <v>5909</v>
      </c>
      <c r="K1501" s="1077" t="s">
        <v>104</v>
      </c>
      <c r="L1501" s="1110" t="s">
        <v>105</v>
      </c>
      <c r="M1501" s="1077"/>
      <c r="N1501" s="76" t="s">
        <v>106</v>
      </c>
      <c r="O1501" s="1078" t="s">
        <v>107</v>
      </c>
      <c r="P1501" s="1094" t="s">
        <v>108</v>
      </c>
      <c r="Q1501" s="1078" t="s">
        <v>2156</v>
      </c>
      <c r="R1501" s="1077" t="s">
        <v>110</v>
      </c>
      <c r="S1501" s="1078" t="s">
        <v>107</v>
      </c>
      <c r="T1501" s="1094" t="s">
        <v>122</v>
      </c>
      <c r="U1501" s="1094" t="s">
        <v>112</v>
      </c>
      <c r="V1501" s="1078">
        <v>60</v>
      </c>
      <c r="W1501" s="1094" t="s">
        <v>113</v>
      </c>
      <c r="X1501" s="1207"/>
      <c r="Y1501" s="1207"/>
      <c r="Z1501" s="1207"/>
      <c r="AA1501" s="595">
        <v>0</v>
      </c>
      <c r="AB1501" s="472">
        <v>90</v>
      </c>
      <c r="AC1501" s="472">
        <v>10</v>
      </c>
      <c r="AD1501" s="1209" t="s">
        <v>129</v>
      </c>
      <c r="AE1501" s="1091" t="s">
        <v>115</v>
      </c>
      <c r="AF1501" s="1063">
        <v>60</v>
      </c>
      <c r="AG1501" s="1063">
        <v>6720</v>
      </c>
      <c r="AH1501" s="1051">
        <v>403200</v>
      </c>
      <c r="AI1501" s="1051">
        <f t="shared" si="76"/>
        <v>451584.00000000006</v>
      </c>
      <c r="AJ1501" s="1052"/>
      <c r="AK1501" s="1053"/>
      <c r="AL1501" s="1053"/>
      <c r="AM1501" s="1179" t="s">
        <v>116</v>
      </c>
      <c r="AN1501" s="1091"/>
      <c r="AO1501" s="1091"/>
      <c r="AP1501" s="1091"/>
      <c r="AQ1501" s="1091"/>
      <c r="AR1501" s="1091" t="s">
        <v>6175</v>
      </c>
      <c r="AS1501" s="1091"/>
      <c r="AT1501" s="1091"/>
      <c r="AU1501" s="1091"/>
      <c r="AV1501" s="1091"/>
      <c r="AW1501" s="1091"/>
      <c r="AX1501" s="1091"/>
      <c r="AY1501" s="1179" t="s">
        <v>105</v>
      </c>
      <c r="AZ1501" s="1179" t="s">
        <v>105</v>
      </c>
    </row>
    <row r="1502" spans="1:52" ht="12.95" customHeight="1">
      <c r="A1502" s="1221" t="s">
        <v>980</v>
      </c>
      <c r="B1502" s="617"/>
      <c r="C1502" s="617"/>
      <c r="D1502" s="1206">
        <v>250001094</v>
      </c>
      <c r="E1502" s="1216" t="s">
        <v>6176</v>
      </c>
      <c r="F1502" s="617"/>
      <c r="G1502" s="617"/>
      <c r="H1502" s="1094" t="s">
        <v>6177</v>
      </c>
      <c r="I1502" s="1094" t="s">
        <v>2483</v>
      </c>
      <c r="J1502" s="1094" t="s">
        <v>6178</v>
      </c>
      <c r="K1502" s="1077" t="s">
        <v>104</v>
      </c>
      <c r="L1502" s="1110" t="s">
        <v>105</v>
      </c>
      <c r="M1502" s="1077"/>
      <c r="N1502" s="76" t="s">
        <v>106</v>
      </c>
      <c r="O1502" s="1078" t="s">
        <v>107</v>
      </c>
      <c r="P1502" s="1094" t="s">
        <v>108</v>
      </c>
      <c r="Q1502" s="469" t="s">
        <v>2140</v>
      </c>
      <c r="R1502" s="1077" t="s">
        <v>110</v>
      </c>
      <c r="S1502" s="1078" t="s">
        <v>107</v>
      </c>
      <c r="T1502" s="1094" t="s">
        <v>122</v>
      </c>
      <c r="U1502" s="1094" t="s">
        <v>112</v>
      </c>
      <c r="V1502" s="1078">
        <v>60</v>
      </c>
      <c r="W1502" s="1094" t="s">
        <v>113</v>
      </c>
      <c r="X1502" s="1078"/>
      <c r="Y1502" s="1078"/>
      <c r="Z1502" s="1078"/>
      <c r="AA1502" s="595">
        <v>0</v>
      </c>
      <c r="AB1502" s="472">
        <v>90</v>
      </c>
      <c r="AC1502" s="472">
        <v>10</v>
      </c>
      <c r="AD1502" s="1104" t="s">
        <v>129</v>
      </c>
      <c r="AE1502" s="1050" t="s">
        <v>115</v>
      </c>
      <c r="AF1502" s="1063">
        <v>2</v>
      </c>
      <c r="AG1502" s="1063">
        <v>33250</v>
      </c>
      <c r="AH1502" s="1051">
        <v>66500</v>
      </c>
      <c r="AI1502" s="1051">
        <f t="shared" si="76"/>
        <v>74480</v>
      </c>
      <c r="AJ1502" s="1052"/>
      <c r="AK1502" s="1053"/>
      <c r="AL1502" s="1053"/>
      <c r="AM1502" s="1221" t="s">
        <v>116</v>
      </c>
      <c r="AN1502" s="1094"/>
      <c r="AO1502" s="1094"/>
      <c r="AP1502" s="1094"/>
      <c r="AQ1502" s="1094"/>
      <c r="AR1502" s="1094" t="s">
        <v>6179</v>
      </c>
      <c r="AS1502" s="1094"/>
      <c r="AT1502" s="1094"/>
      <c r="AU1502" s="1094"/>
      <c r="AV1502" s="1094"/>
      <c r="AW1502" s="1094"/>
      <c r="AX1502" s="1094"/>
      <c r="AY1502" s="1221" t="s">
        <v>105</v>
      </c>
      <c r="AZ1502" s="1221" t="s">
        <v>105</v>
      </c>
    </row>
    <row r="1503" spans="1:52" ht="12.95" customHeight="1">
      <c r="A1503" s="469" t="s">
        <v>2136</v>
      </c>
      <c r="B1503" s="617"/>
      <c r="C1503" s="617"/>
      <c r="D1503" s="110">
        <v>250005047</v>
      </c>
      <c r="E1503" s="1216" t="s">
        <v>6180</v>
      </c>
      <c r="F1503" s="617"/>
      <c r="G1503" s="617"/>
      <c r="H1503" s="466" t="s">
        <v>2495</v>
      </c>
      <c r="I1503" s="466" t="s">
        <v>2496</v>
      </c>
      <c r="J1503" s="47" t="s">
        <v>2497</v>
      </c>
      <c r="K1503" s="76" t="s">
        <v>104</v>
      </c>
      <c r="L1503" s="109" t="s">
        <v>4720</v>
      </c>
      <c r="M1503" s="143"/>
      <c r="N1503" s="76" t="s">
        <v>106</v>
      </c>
      <c r="O1503" s="466" t="s">
        <v>107</v>
      </c>
      <c r="P1503" s="466" t="s">
        <v>108</v>
      </c>
      <c r="Q1503" s="469" t="s">
        <v>2156</v>
      </c>
      <c r="R1503" s="76" t="s">
        <v>110</v>
      </c>
      <c r="S1503" s="466" t="s">
        <v>107</v>
      </c>
      <c r="T1503" s="1053" t="s">
        <v>122</v>
      </c>
      <c r="U1503" s="466" t="s">
        <v>112</v>
      </c>
      <c r="V1503" s="466">
        <v>60</v>
      </c>
      <c r="W1503" s="466" t="s">
        <v>113</v>
      </c>
      <c r="X1503" s="1062"/>
      <c r="Y1503" s="466"/>
      <c r="Z1503" s="592"/>
      <c r="AA1503" s="595">
        <v>0</v>
      </c>
      <c r="AB1503" s="472">
        <v>90</v>
      </c>
      <c r="AC1503" s="472">
        <v>10</v>
      </c>
      <c r="AD1503" s="1055" t="s">
        <v>129</v>
      </c>
      <c r="AE1503" s="1050" t="s">
        <v>115</v>
      </c>
      <c r="AF1503" s="1057">
        <v>9</v>
      </c>
      <c r="AG1503" s="1057">
        <v>109168.25</v>
      </c>
      <c r="AH1503" s="1051">
        <v>982514.25</v>
      </c>
      <c r="AI1503" s="1051">
        <f t="shared" si="76"/>
        <v>1100415.9600000002</v>
      </c>
      <c r="AJ1503" s="1052"/>
      <c r="AK1503" s="1053"/>
      <c r="AL1503" s="1053"/>
      <c r="AM1503" s="1058" t="s">
        <v>116</v>
      </c>
      <c r="AN1503" s="1058"/>
      <c r="AO1503" s="1058"/>
      <c r="AP1503" s="1058"/>
      <c r="AQ1503" s="1058"/>
      <c r="AR1503" s="469" t="s">
        <v>6181</v>
      </c>
      <c r="AS1503" s="1233"/>
      <c r="AT1503" s="466"/>
      <c r="AU1503" s="466"/>
      <c r="AV1503" s="466"/>
      <c r="AW1503" s="466"/>
      <c r="AX1503" s="466"/>
      <c r="AY1503" s="466" t="s">
        <v>4569</v>
      </c>
      <c r="AZ1503" s="466"/>
    </row>
    <row r="1504" spans="1:52" ht="12.95" customHeight="1">
      <c r="A1504" s="466" t="s">
        <v>848</v>
      </c>
      <c r="B1504" s="617"/>
      <c r="C1504" s="617"/>
      <c r="D1504" s="110">
        <v>210020626</v>
      </c>
      <c r="E1504" s="1216" t="s">
        <v>6182</v>
      </c>
      <c r="F1504" s="617"/>
      <c r="G1504" s="617"/>
      <c r="H1504" s="741" t="s">
        <v>2500</v>
      </c>
      <c r="I1504" s="741" t="s">
        <v>887</v>
      </c>
      <c r="J1504" s="741" t="s">
        <v>2501</v>
      </c>
      <c r="K1504" s="547" t="s">
        <v>104</v>
      </c>
      <c r="L1504" s="593"/>
      <c r="M1504" s="547"/>
      <c r="N1504" s="76" t="s">
        <v>106</v>
      </c>
      <c r="O1504" s="469" t="s">
        <v>107</v>
      </c>
      <c r="P1504" s="741" t="s">
        <v>108</v>
      </c>
      <c r="Q1504" s="469" t="s">
        <v>2156</v>
      </c>
      <c r="R1504" s="547" t="s">
        <v>110</v>
      </c>
      <c r="S1504" s="469" t="s">
        <v>107</v>
      </c>
      <c r="T1504" s="741" t="s">
        <v>122</v>
      </c>
      <c r="U1504" s="741" t="s">
        <v>112</v>
      </c>
      <c r="V1504" s="469">
        <v>60</v>
      </c>
      <c r="W1504" s="741" t="s">
        <v>113</v>
      </c>
      <c r="X1504" s="469"/>
      <c r="Y1504" s="469"/>
      <c r="Z1504" s="469"/>
      <c r="AA1504" s="595">
        <v>0</v>
      </c>
      <c r="AB1504" s="472">
        <v>90</v>
      </c>
      <c r="AC1504" s="472">
        <v>10</v>
      </c>
      <c r="AD1504" s="1049" t="s">
        <v>129</v>
      </c>
      <c r="AE1504" s="1050" t="s">
        <v>115</v>
      </c>
      <c r="AF1504" s="745">
        <v>66</v>
      </c>
      <c r="AG1504" s="745">
        <v>190</v>
      </c>
      <c r="AH1504" s="1051">
        <v>12540</v>
      </c>
      <c r="AI1504" s="1051">
        <f t="shared" si="76"/>
        <v>14044.800000000001</v>
      </c>
      <c r="AJ1504" s="1052"/>
      <c r="AK1504" s="1053"/>
      <c r="AL1504" s="1053"/>
      <c r="AM1504" s="466" t="s">
        <v>116</v>
      </c>
      <c r="AN1504" s="1079"/>
      <c r="AO1504" s="741"/>
      <c r="AP1504" s="741"/>
      <c r="AQ1504" s="741"/>
      <c r="AR1504" s="741" t="s">
        <v>6183</v>
      </c>
      <c r="AS1504" s="741"/>
      <c r="AT1504" s="741"/>
      <c r="AU1504" s="741"/>
      <c r="AV1504" s="741"/>
      <c r="AW1504" s="741"/>
      <c r="AX1504" s="741"/>
      <c r="AY1504" s="466" t="s">
        <v>105</v>
      </c>
      <c r="AZ1504" s="466" t="s">
        <v>105</v>
      </c>
    </row>
    <row r="1505" spans="1:52" ht="12.95" customHeight="1">
      <c r="A1505" s="1179" t="s">
        <v>350</v>
      </c>
      <c r="B1505" s="617"/>
      <c r="C1505" s="617"/>
      <c r="D1505" s="1206">
        <v>150004539</v>
      </c>
      <c r="E1505" s="1216" t="s">
        <v>6184</v>
      </c>
      <c r="F1505" s="617"/>
      <c r="G1505" s="617"/>
      <c r="H1505" s="1094" t="s">
        <v>6185</v>
      </c>
      <c r="I1505" s="1094" t="s">
        <v>596</v>
      </c>
      <c r="J1505" s="1094" t="s">
        <v>6186</v>
      </c>
      <c r="K1505" s="1077" t="s">
        <v>150</v>
      </c>
      <c r="L1505" s="1110" t="s">
        <v>105</v>
      </c>
      <c r="M1505" s="1077"/>
      <c r="N1505" s="76" t="s">
        <v>106</v>
      </c>
      <c r="O1505" s="1078" t="s">
        <v>107</v>
      </c>
      <c r="P1505" s="1094" t="s">
        <v>108</v>
      </c>
      <c r="Q1505" s="1078" t="s">
        <v>2156</v>
      </c>
      <c r="R1505" s="1077" t="s">
        <v>110</v>
      </c>
      <c r="S1505" s="1078" t="s">
        <v>107</v>
      </c>
      <c r="T1505" s="1094" t="s">
        <v>122</v>
      </c>
      <c r="U1505" s="1094" t="s">
        <v>112</v>
      </c>
      <c r="V1505" s="1078">
        <v>60</v>
      </c>
      <c r="W1505" s="1094" t="s">
        <v>113</v>
      </c>
      <c r="X1505" s="1207"/>
      <c r="Y1505" s="1207"/>
      <c r="Z1505" s="1207"/>
      <c r="AA1505" s="595">
        <v>0</v>
      </c>
      <c r="AB1505" s="472">
        <v>90</v>
      </c>
      <c r="AC1505" s="472">
        <v>10</v>
      </c>
      <c r="AD1505" s="1209" t="s">
        <v>123</v>
      </c>
      <c r="AE1505" s="1091" t="s">
        <v>115</v>
      </c>
      <c r="AF1505" s="1063">
        <v>2</v>
      </c>
      <c r="AG1505" s="1063">
        <v>472340</v>
      </c>
      <c r="AH1505" s="1051">
        <v>944680</v>
      </c>
      <c r="AI1505" s="1051">
        <f t="shared" si="76"/>
        <v>1058041.6000000001</v>
      </c>
      <c r="AJ1505" s="1052"/>
      <c r="AK1505" s="1053"/>
      <c r="AL1505" s="1053"/>
      <c r="AM1505" s="1179" t="s">
        <v>116</v>
      </c>
      <c r="AN1505" s="1091"/>
      <c r="AO1505" s="1091"/>
      <c r="AP1505" s="1091"/>
      <c r="AQ1505" s="1091"/>
      <c r="AR1505" s="1091" t="s">
        <v>6187</v>
      </c>
      <c r="AS1505" s="1091"/>
      <c r="AT1505" s="1091"/>
      <c r="AU1505" s="1091"/>
      <c r="AV1505" s="1091"/>
      <c r="AW1505" s="1091"/>
      <c r="AX1505" s="1091"/>
      <c r="AY1505" s="1179" t="s">
        <v>105</v>
      </c>
      <c r="AZ1505" s="1179" t="s">
        <v>105</v>
      </c>
    </row>
    <row r="1506" spans="1:52" ht="12.95" customHeight="1">
      <c r="A1506" s="1179" t="s">
        <v>350</v>
      </c>
      <c r="B1506" s="617"/>
      <c r="C1506" s="617"/>
      <c r="D1506" s="1206">
        <v>120000256</v>
      </c>
      <c r="E1506" s="1216" t="s">
        <v>6188</v>
      </c>
      <c r="F1506" s="617"/>
      <c r="G1506" s="617"/>
      <c r="H1506" s="1094" t="s">
        <v>6185</v>
      </c>
      <c r="I1506" s="1094" t="s">
        <v>596</v>
      </c>
      <c r="J1506" s="1094" t="s">
        <v>6186</v>
      </c>
      <c r="K1506" s="1077" t="s">
        <v>150</v>
      </c>
      <c r="L1506" s="1110" t="s">
        <v>105</v>
      </c>
      <c r="M1506" s="1077"/>
      <c r="N1506" s="76" t="s">
        <v>106</v>
      </c>
      <c r="O1506" s="1078" t="s">
        <v>107</v>
      </c>
      <c r="P1506" s="1094" t="s">
        <v>108</v>
      </c>
      <c r="Q1506" s="1078" t="s">
        <v>2156</v>
      </c>
      <c r="R1506" s="1077" t="s">
        <v>110</v>
      </c>
      <c r="S1506" s="1078" t="s">
        <v>107</v>
      </c>
      <c r="T1506" s="1094" t="s">
        <v>122</v>
      </c>
      <c r="U1506" s="1094" t="s">
        <v>112</v>
      </c>
      <c r="V1506" s="1078">
        <v>90</v>
      </c>
      <c r="W1506" s="1094" t="s">
        <v>113</v>
      </c>
      <c r="X1506" s="1207"/>
      <c r="Y1506" s="1207"/>
      <c r="Z1506" s="1207"/>
      <c r="AA1506" s="595">
        <v>0</v>
      </c>
      <c r="AB1506" s="472">
        <v>90</v>
      </c>
      <c r="AC1506" s="472">
        <v>10</v>
      </c>
      <c r="AD1506" s="1209" t="s">
        <v>123</v>
      </c>
      <c r="AE1506" s="1091" t="s">
        <v>115</v>
      </c>
      <c r="AF1506" s="1063">
        <v>2</v>
      </c>
      <c r="AG1506" s="1063">
        <v>284436.59999999998</v>
      </c>
      <c r="AH1506" s="1051">
        <v>568873.19999999995</v>
      </c>
      <c r="AI1506" s="1051">
        <f t="shared" si="76"/>
        <v>637137.98400000005</v>
      </c>
      <c r="AJ1506" s="1052"/>
      <c r="AK1506" s="1053"/>
      <c r="AL1506" s="1053"/>
      <c r="AM1506" s="1179" t="s">
        <v>116</v>
      </c>
      <c r="AN1506" s="1091"/>
      <c r="AO1506" s="1091"/>
      <c r="AP1506" s="1091"/>
      <c r="AQ1506" s="1091"/>
      <c r="AR1506" s="1091" t="s">
        <v>6189</v>
      </c>
      <c r="AS1506" s="1091"/>
      <c r="AT1506" s="1091"/>
      <c r="AU1506" s="1091"/>
      <c r="AV1506" s="1091"/>
      <c r="AW1506" s="1091"/>
      <c r="AX1506" s="1091"/>
      <c r="AY1506" s="1179" t="s">
        <v>105</v>
      </c>
      <c r="AZ1506" s="1179" t="s">
        <v>105</v>
      </c>
    </row>
    <row r="1507" spans="1:52" ht="12.95" customHeight="1">
      <c r="A1507" s="1179" t="s">
        <v>350</v>
      </c>
      <c r="B1507" s="617"/>
      <c r="C1507" s="617"/>
      <c r="D1507" s="1206">
        <v>120001691</v>
      </c>
      <c r="E1507" s="1216" t="s">
        <v>6190</v>
      </c>
      <c r="F1507" s="617"/>
      <c r="G1507" s="617"/>
      <c r="H1507" s="1094" t="s">
        <v>6185</v>
      </c>
      <c r="I1507" s="1094" t="s">
        <v>596</v>
      </c>
      <c r="J1507" s="1094" t="s">
        <v>6186</v>
      </c>
      <c r="K1507" s="1077" t="s">
        <v>150</v>
      </c>
      <c r="L1507" s="1110" t="s">
        <v>105</v>
      </c>
      <c r="M1507" s="1077"/>
      <c r="N1507" s="76" t="s">
        <v>106</v>
      </c>
      <c r="O1507" s="1078" t="s">
        <v>107</v>
      </c>
      <c r="P1507" s="1094" t="s">
        <v>108</v>
      </c>
      <c r="Q1507" s="1078" t="s">
        <v>2156</v>
      </c>
      <c r="R1507" s="1077" t="s">
        <v>110</v>
      </c>
      <c r="S1507" s="1078" t="s">
        <v>107</v>
      </c>
      <c r="T1507" s="1094" t="s">
        <v>122</v>
      </c>
      <c r="U1507" s="1094" t="s">
        <v>112</v>
      </c>
      <c r="V1507" s="1078">
        <v>90</v>
      </c>
      <c r="W1507" s="1094" t="s">
        <v>113</v>
      </c>
      <c r="X1507" s="1207"/>
      <c r="Y1507" s="1207"/>
      <c r="Z1507" s="1207"/>
      <c r="AA1507" s="595">
        <v>0</v>
      </c>
      <c r="AB1507" s="472">
        <v>90</v>
      </c>
      <c r="AC1507" s="472">
        <v>10</v>
      </c>
      <c r="AD1507" s="1209" t="s">
        <v>123</v>
      </c>
      <c r="AE1507" s="1091" t="s">
        <v>115</v>
      </c>
      <c r="AF1507" s="1063">
        <v>3</v>
      </c>
      <c r="AG1507" s="1063">
        <v>319508.7</v>
      </c>
      <c r="AH1507" s="1051">
        <v>958526.10000000009</v>
      </c>
      <c r="AI1507" s="1051">
        <f t="shared" si="76"/>
        <v>1073549.2320000003</v>
      </c>
      <c r="AJ1507" s="1052"/>
      <c r="AK1507" s="1053"/>
      <c r="AL1507" s="1053"/>
      <c r="AM1507" s="1179" t="s">
        <v>116</v>
      </c>
      <c r="AN1507" s="1091"/>
      <c r="AO1507" s="1091"/>
      <c r="AP1507" s="1091"/>
      <c r="AQ1507" s="1091"/>
      <c r="AR1507" s="1091" t="s">
        <v>6191</v>
      </c>
      <c r="AS1507" s="1091"/>
      <c r="AT1507" s="1091"/>
      <c r="AU1507" s="1091"/>
      <c r="AV1507" s="1091"/>
      <c r="AW1507" s="1091"/>
      <c r="AX1507" s="1091"/>
      <c r="AY1507" s="1179" t="s">
        <v>105</v>
      </c>
      <c r="AZ1507" s="1179" t="s">
        <v>105</v>
      </c>
    </row>
    <row r="1508" spans="1:52" ht="12.95" customHeight="1">
      <c r="A1508" s="1179" t="s">
        <v>350</v>
      </c>
      <c r="B1508" s="617"/>
      <c r="C1508" s="617"/>
      <c r="D1508" s="1206">
        <v>120002320</v>
      </c>
      <c r="E1508" s="1216" t="s">
        <v>6192</v>
      </c>
      <c r="F1508" s="617"/>
      <c r="G1508" s="617"/>
      <c r="H1508" s="1094" t="s">
        <v>6185</v>
      </c>
      <c r="I1508" s="1094" t="s">
        <v>596</v>
      </c>
      <c r="J1508" s="1094" t="s">
        <v>6186</v>
      </c>
      <c r="K1508" s="1077" t="s">
        <v>150</v>
      </c>
      <c r="L1508" s="1110" t="s">
        <v>105</v>
      </c>
      <c r="M1508" s="1077"/>
      <c r="N1508" s="76" t="s">
        <v>106</v>
      </c>
      <c r="O1508" s="1078" t="s">
        <v>107</v>
      </c>
      <c r="P1508" s="1094" t="s">
        <v>108</v>
      </c>
      <c r="Q1508" s="1078" t="s">
        <v>2156</v>
      </c>
      <c r="R1508" s="1077" t="s">
        <v>110</v>
      </c>
      <c r="S1508" s="1078" t="s">
        <v>107</v>
      </c>
      <c r="T1508" s="1094" t="s">
        <v>122</v>
      </c>
      <c r="U1508" s="1094" t="s">
        <v>112</v>
      </c>
      <c r="V1508" s="1078">
        <v>90</v>
      </c>
      <c r="W1508" s="1094" t="s">
        <v>113</v>
      </c>
      <c r="X1508" s="1207"/>
      <c r="Y1508" s="1207"/>
      <c r="Z1508" s="1207"/>
      <c r="AA1508" s="595">
        <v>0</v>
      </c>
      <c r="AB1508" s="472">
        <v>90</v>
      </c>
      <c r="AC1508" s="472">
        <v>10</v>
      </c>
      <c r="AD1508" s="1209" t="s">
        <v>123</v>
      </c>
      <c r="AE1508" s="1091" t="s">
        <v>115</v>
      </c>
      <c r="AF1508" s="1063">
        <v>2</v>
      </c>
      <c r="AG1508" s="1063">
        <v>418548.2</v>
      </c>
      <c r="AH1508" s="1051">
        <v>837096.4</v>
      </c>
      <c r="AI1508" s="1051">
        <f t="shared" si="76"/>
        <v>937547.96800000011</v>
      </c>
      <c r="AJ1508" s="1052"/>
      <c r="AK1508" s="1053"/>
      <c r="AL1508" s="1053"/>
      <c r="AM1508" s="1179" t="s">
        <v>116</v>
      </c>
      <c r="AN1508" s="1091"/>
      <c r="AO1508" s="1091"/>
      <c r="AP1508" s="1091"/>
      <c r="AQ1508" s="1091"/>
      <c r="AR1508" s="1091" t="s">
        <v>6193</v>
      </c>
      <c r="AS1508" s="1091"/>
      <c r="AT1508" s="1091"/>
      <c r="AU1508" s="1091"/>
      <c r="AV1508" s="1091"/>
      <c r="AW1508" s="1091"/>
      <c r="AX1508" s="1091"/>
      <c r="AY1508" s="1179" t="s">
        <v>105</v>
      </c>
      <c r="AZ1508" s="1179" t="s">
        <v>105</v>
      </c>
    </row>
    <row r="1509" spans="1:52" ht="12.95" customHeight="1">
      <c r="A1509" s="1179" t="s">
        <v>350</v>
      </c>
      <c r="B1509" s="617"/>
      <c r="C1509" s="617"/>
      <c r="D1509" s="1206">
        <v>120002853</v>
      </c>
      <c r="E1509" s="1216" t="s">
        <v>6194</v>
      </c>
      <c r="F1509" s="617"/>
      <c r="G1509" s="617"/>
      <c r="H1509" s="1094" t="s">
        <v>6185</v>
      </c>
      <c r="I1509" s="1094" t="s">
        <v>596</v>
      </c>
      <c r="J1509" s="1094" t="s">
        <v>6186</v>
      </c>
      <c r="K1509" s="1077" t="s">
        <v>150</v>
      </c>
      <c r="L1509" s="1110" t="s">
        <v>105</v>
      </c>
      <c r="M1509" s="1077"/>
      <c r="N1509" s="76" t="s">
        <v>106</v>
      </c>
      <c r="O1509" s="1078" t="s">
        <v>107</v>
      </c>
      <c r="P1509" s="1094" t="s">
        <v>108</v>
      </c>
      <c r="Q1509" s="1078" t="s">
        <v>2156</v>
      </c>
      <c r="R1509" s="1077" t="s">
        <v>110</v>
      </c>
      <c r="S1509" s="1078" t="s">
        <v>107</v>
      </c>
      <c r="T1509" s="1094" t="s">
        <v>122</v>
      </c>
      <c r="U1509" s="1094" t="s">
        <v>112</v>
      </c>
      <c r="V1509" s="1078">
        <v>90</v>
      </c>
      <c r="W1509" s="1094" t="s">
        <v>113</v>
      </c>
      <c r="X1509" s="1207"/>
      <c r="Y1509" s="1207"/>
      <c r="Z1509" s="1207"/>
      <c r="AA1509" s="595">
        <v>0</v>
      </c>
      <c r="AB1509" s="472">
        <v>90</v>
      </c>
      <c r="AC1509" s="472">
        <v>10</v>
      </c>
      <c r="AD1509" s="1209" t="s">
        <v>123</v>
      </c>
      <c r="AE1509" s="1091" t="s">
        <v>115</v>
      </c>
      <c r="AF1509" s="1063">
        <v>1</v>
      </c>
      <c r="AG1509" s="1063">
        <v>182737.8</v>
      </c>
      <c r="AH1509" s="1051">
        <v>182737.8</v>
      </c>
      <c r="AI1509" s="1051">
        <f t="shared" si="76"/>
        <v>204666.33600000001</v>
      </c>
      <c r="AJ1509" s="1052"/>
      <c r="AK1509" s="1053"/>
      <c r="AL1509" s="1053"/>
      <c r="AM1509" s="1179" t="s">
        <v>116</v>
      </c>
      <c r="AN1509" s="1091"/>
      <c r="AO1509" s="1091"/>
      <c r="AP1509" s="1091"/>
      <c r="AQ1509" s="1091"/>
      <c r="AR1509" s="1091" t="s">
        <v>6195</v>
      </c>
      <c r="AS1509" s="1091"/>
      <c r="AT1509" s="1091"/>
      <c r="AU1509" s="1091"/>
      <c r="AV1509" s="1091"/>
      <c r="AW1509" s="1091"/>
      <c r="AX1509" s="1091"/>
      <c r="AY1509" s="1179" t="s">
        <v>105</v>
      </c>
      <c r="AZ1509" s="1179" t="s">
        <v>105</v>
      </c>
    </row>
    <row r="1510" spans="1:52" ht="12.95" customHeight="1">
      <c r="A1510" s="1179" t="s">
        <v>350</v>
      </c>
      <c r="B1510" s="617"/>
      <c r="C1510" s="617"/>
      <c r="D1510" s="1206">
        <v>120005374</v>
      </c>
      <c r="E1510" s="1216" t="s">
        <v>6196</v>
      </c>
      <c r="F1510" s="617"/>
      <c r="G1510" s="617"/>
      <c r="H1510" s="1094" t="s">
        <v>6185</v>
      </c>
      <c r="I1510" s="1094" t="s">
        <v>596</v>
      </c>
      <c r="J1510" s="1094" t="s">
        <v>6186</v>
      </c>
      <c r="K1510" s="1077" t="s">
        <v>150</v>
      </c>
      <c r="L1510" s="1110" t="s">
        <v>105</v>
      </c>
      <c r="M1510" s="1077"/>
      <c r="N1510" s="76" t="s">
        <v>106</v>
      </c>
      <c r="O1510" s="1078" t="s">
        <v>107</v>
      </c>
      <c r="P1510" s="1094" t="s">
        <v>108</v>
      </c>
      <c r="Q1510" s="1078" t="s">
        <v>2156</v>
      </c>
      <c r="R1510" s="1077" t="s">
        <v>110</v>
      </c>
      <c r="S1510" s="1078" t="s">
        <v>107</v>
      </c>
      <c r="T1510" s="1094" t="s">
        <v>122</v>
      </c>
      <c r="U1510" s="1094" t="s">
        <v>112</v>
      </c>
      <c r="V1510" s="1078">
        <v>90</v>
      </c>
      <c r="W1510" s="1094" t="s">
        <v>113</v>
      </c>
      <c r="X1510" s="1207"/>
      <c r="Y1510" s="1207"/>
      <c r="Z1510" s="1207"/>
      <c r="AA1510" s="595">
        <v>0</v>
      </c>
      <c r="AB1510" s="472">
        <v>90</v>
      </c>
      <c r="AC1510" s="472">
        <v>10</v>
      </c>
      <c r="AD1510" s="1209" t="s">
        <v>123</v>
      </c>
      <c r="AE1510" s="1091" t="s">
        <v>115</v>
      </c>
      <c r="AF1510" s="1063">
        <v>4</v>
      </c>
      <c r="AG1510" s="1063">
        <v>968000</v>
      </c>
      <c r="AH1510" s="1051">
        <v>3872000</v>
      </c>
      <c r="AI1510" s="1051">
        <f t="shared" si="76"/>
        <v>4336640</v>
      </c>
      <c r="AJ1510" s="1052"/>
      <c r="AK1510" s="1053"/>
      <c r="AL1510" s="1053"/>
      <c r="AM1510" s="1179" t="s">
        <v>116</v>
      </c>
      <c r="AN1510" s="1091"/>
      <c r="AO1510" s="1091"/>
      <c r="AP1510" s="1091"/>
      <c r="AQ1510" s="1091"/>
      <c r="AR1510" s="1091" t="s">
        <v>605</v>
      </c>
      <c r="AS1510" s="1091"/>
      <c r="AT1510" s="1091"/>
      <c r="AU1510" s="1091"/>
      <c r="AV1510" s="1091"/>
      <c r="AW1510" s="1091"/>
      <c r="AX1510" s="1091"/>
      <c r="AY1510" s="1179" t="s">
        <v>105</v>
      </c>
      <c r="AZ1510" s="1179" t="s">
        <v>105</v>
      </c>
    </row>
    <row r="1511" spans="1:52" ht="12.95" customHeight="1">
      <c r="A1511" s="1179" t="s">
        <v>350</v>
      </c>
      <c r="B1511" s="617"/>
      <c r="C1511" s="617"/>
      <c r="D1511" s="1206">
        <v>120006878</v>
      </c>
      <c r="E1511" s="1216" t="s">
        <v>6197</v>
      </c>
      <c r="F1511" s="617"/>
      <c r="G1511" s="617"/>
      <c r="H1511" s="1094" t="s">
        <v>6185</v>
      </c>
      <c r="I1511" s="1094" t="s">
        <v>596</v>
      </c>
      <c r="J1511" s="1094" t="s">
        <v>6186</v>
      </c>
      <c r="K1511" s="1077" t="s">
        <v>150</v>
      </c>
      <c r="L1511" s="1110" t="s">
        <v>105</v>
      </c>
      <c r="M1511" s="1077"/>
      <c r="N1511" s="76" t="s">
        <v>106</v>
      </c>
      <c r="O1511" s="1078" t="s">
        <v>107</v>
      </c>
      <c r="P1511" s="1094" t="s">
        <v>108</v>
      </c>
      <c r="Q1511" s="1078" t="s">
        <v>2156</v>
      </c>
      <c r="R1511" s="1077" t="s">
        <v>110</v>
      </c>
      <c r="S1511" s="1078" t="s">
        <v>107</v>
      </c>
      <c r="T1511" s="1094" t="s">
        <v>122</v>
      </c>
      <c r="U1511" s="1094" t="s">
        <v>112</v>
      </c>
      <c r="V1511" s="1078">
        <v>90</v>
      </c>
      <c r="W1511" s="1094" t="s">
        <v>113</v>
      </c>
      <c r="X1511" s="1207"/>
      <c r="Y1511" s="1207"/>
      <c r="Z1511" s="1207"/>
      <c r="AA1511" s="595">
        <v>0</v>
      </c>
      <c r="AB1511" s="472">
        <v>90</v>
      </c>
      <c r="AC1511" s="472">
        <v>10</v>
      </c>
      <c r="AD1511" s="1209" t="s">
        <v>123</v>
      </c>
      <c r="AE1511" s="1091" t="s">
        <v>115</v>
      </c>
      <c r="AF1511" s="1063">
        <v>4</v>
      </c>
      <c r="AG1511" s="1063">
        <v>617727.74</v>
      </c>
      <c r="AH1511" s="1051">
        <v>2470910.96</v>
      </c>
      <c r="AI1511" s="1051">
        <f t="shared" si="76"/>
        <v>2767420.2752</v>
      </c>
      <c r="AJ1511" s="1052"/>
      <c r="AK1511" s="1053"/>
      <c r="AL1511" s="1053"/>
      <c r="AM1511" s="1179" t="s">
        <v>116</v>
      </c>
      <c r="AN1511" s="1091"/>
      <c r="AO1511" s="1091"/>
      <c r="AP1511" s="1091"/>
      <c r="AQ1511" s="1091"/>
      <c r="AR1511" s="1091" t="s">
        <v>606</v>
      </c>
      <c r="AS1511" s="1091"/>
      <c r="AT1511" s="1091"/>
      <c r="AU1511" s="1091"/>
      <c r="AV1511" s="1091"/>
      <c r="AW1511" s="1091"/>
      <c r="AX1511" s="1091"/>
      <c r="AY1511" s="1179" t="s">
        <v>105</v>
      </c>
      <c r="AZ1511" s="1179" t="s">
        <v>105</v>
      </c>
    </row>
    <row r="1512" spans="1:52" ht="12.95" customHeight="1">
      <c r="A1512" s="1219" t="s">
        <v>350</v>
      </c>
      <c r="B1512" s="617"/>
      <c r="C1512" s="617"/>
      <c r="D1512" s="110">
        <v>150004546</v>
      </c>
      <c r="E1512" s="1216" t="s">
        <v>6198</v>
      </c>
      <c r="F1512" s="617"/>
      <c r="G1512" s="617"/>
      <c r="H1512" s="327" t="s">
        <v>6185</v>
      </c>
      <c r="I1512" s="327" t="s">
        <v>596</v>
      </c>
      <c r="J1512" s="327" t="s">
        <v>6186</v>
      </c>
      <c r="K1512" s="547" t="s">
        <v>150</v>
      </c>
      <c r="L1512" s="576" t="s">
        <v>105</v>
      </c>
      <c r="M1512" s="327"/>
      <c r="N1512" s="76" t="s">
        <v>106</v>
      </c>
      <c r="O1512" s="469" t="s">
        <v>107</v>
      </c>
      <c r="P1512" s="741" t="s">
        <v>108</v>
      </c>
      <c r="Q1512" s="469" t="s">
        <v>2156</v>
      </c>
      <c r="R1512" s="547" t="s">
        <v>110</v>
      </c>
      <c r="S1512" s="469" t="s">
        <v>107</v>
      </c>
      <c r="T1512" s="741" t="s">
        <v>122</v>
      </c>
      <c r="U1512" s="741" t="s">
        <v>112</v>
      </c>
      <c r="V1512" s="469">
        <v>60</v>
      </c>
      <c r="W1512" s="741" t="s">
        <v>113</v>
      </c>
      <c r="X1512" s="576"/>
      <c r="Y1512" s="576"/>
      <c r="Z1512" s="576"/>
      <c r="AA1512" s="595">
        <v>0</v>
      </c>
      <c r="AB1512" s="472">
        <v>90</v>
      </c>
      <c r="AC1512" s="472">
        <v>10</v>
      </c>
      <c r="AD1512" s="1220" t="s">
        <v>129</v>
      </c>
      <c r="AE1512" s="327" t="s">
        <v>115</v>
      </c>
      <c r="AF1512" s="598">
        <v>1</v>
      </c>
      <c r="AG1512" s="598">
        <v>4230310</v>
      </c>
      <c r="AH1512" s="1051">
        <v>4230310</v>
      </c>
      <c r="AI1512" s="1051">
        <f t="shared" si="76"/>
        <v>4737947.2</v>
      </c>
      <c r="AJ1512" s="1052"/>
      <c r="AK1512" s="1053"/>
      <c r="AL1512" s="1053"/>
      <c r="AM1512" s="1219" t="s">
        <v>116</v>
      </c>
      <c r="AN1512" s="327"/>
      <c r="AO1512" s="327"/>
      <c r="AP1512" s="327"/>
      <c r="AQ1512" s="327"/>
      <c r="AR1512" s="327" t="s">
        <v>6199</v>
      </c>
      <c r="AS1512" s="327"/>
      <c r="AT1512" s="327"/>
      <c r="AU1512" s="327"/>
      <c r="AV1512" s="327"/>
      <c r="AW1512" s="327"/>
      <c r="AX1512" s="327"/>
      <c r="AY1512" s="1219" t="s">
        <v>105</v>
      </c>
      <c r="AZ1512" s="1219" t="s">
        <v>105</v>
      </c>
    </row>
    <row r="1513" spans="1:52" ht="12.95" customHeight="1">
      <c r="A1513" s="466" t="s">
        <v>980</v>
      </c>
      <c r="B1513" s="617"/>
      <c r="C1513" s="617"/>
      <c r="D1513" s="110">
        <v>120004900</v>
      </c>
      <c r="E1513" s="1216" t="s">
        <v>6200</v>
      </c>
      <c r="F1513" s="617"/>
      <c r="G1513" s="617"/>
      <c r="H1513" s="741" t="s">
        <v>6201</v>
      </c>
      <c r="I1513" s="741" t="s">
        <v>6202</v>
      </c>
      <c r="J1513" s="741" t="s">
        <v>6203</v>
      </c>
      <c r="K1513" s="547" t="s">
        <v>104</v>
      </c>
      <c r="L1513" s="233"/>
      <c r="M1513" s="547"/>
      <c r="N1513" s="76" t="s">
        <v>106</v>
      </c>
      <c r="O1513" s="469" t="s">
        <v>107</v>
      </c>
      <c r="P1513" s="741" t="s">
        <v>108</v>
      </c>
      <c r="Q1513" s="469" t="s">
        <v>2140</v>
      </c>
      <c r="R1513" s="547" t="s">
        <v>110</v>
      </c>
      <c r="S1513" s="469" t="s">
        <v>107</v>
      </c>
      <c r="T1513" s="741" t="s">
        <v>122</v>
      </c>
      <c r="U1513" s="741" t="s">
        <v>112</v>
      </c>
      <c r="V1513" s="469">
        <v>60</v>
      </c>
      <c r="W1513" s="741" t="s">
        <v>113</v>
      </c>
      <c r="X1513" s="469"/>
      <c r="Y1513" s="469"/>
      <c r="Z1513" s="469"/>
      <c r="AA1513" s="595">
        <v>0</v>
      </c>
      <c r="AB1513" s="472">
        <v>90</v>
      </c>
      <c r="AC1513" s="472">
        <v>10</v>
      </c>
      <c r="AD1513" s="1049" t="s">
        <v>129</v>
      </c>
      <c r="AE1513" s="1050" t="s">
        <v>115</v>
      </c>
      <c r="AF1513" s="745">
        <v>1</v>
      </c>
      <c r="AG1513" s="745">
        <v>147900</v>
      </c>
      <c r="AH1513" s="1051">
        <v>147900</v>
      </c>
      <c r="AI1513" s="1051">
        <f t="shared" si="76"/>
        <v>165648.00000000003</v>
      </c>
      <c r="AJ1513" s="1052"/>
      <c r="AK1513" s="1053"/>
      <c r="AL1513" s="1053"/>
      <c r="AM1513" s="466" t="s">
        <v>116</v>
      </c>
      <c r="AN1513" s="741"/>
      <c r="AO1513" s="741"/>
      <c r="AP1513" s="741"/>
      <c r="AQ1513" s="741"/>
      <c r="AR1513" s="741" t="s">
        <v>6204</v>
      </c>
      <c r="AS1513" s="741"/>
      <c r="AT1513" s="741"/>
      <c r="AU1513" s="741"/>
      <c r="AV1513" s="741"/>
      <c r="AW1513" s="741"/>
      <c r="AX1513" s="741"/>
      <c r="AY1513" s="466" t="s">
        <v>105</v>
      </c>
      <c r="AZ1513" s="466" t="s">
        <v>105</v>
      </c>
    </row>
    <row r="1514" spans="1:52" ht="12.95" customHeight="1">
      <c r="A1514" s="466" t="s">
        <v>1030</v>
      </c>
      <c r="B1514" s="617"/>
      <c r="C1514" s="617"/>
      <c r="D1514" s="110">
        <v>210029542</v>
      </c>
      <c r="E1514" s="1216" t="s">
        <v>6205</v>
      </c>
      <c r="F1514" s="617"/>
      <c r="G1514" s="617"/>
      <c r="H1514" s="741" t="s">
        <v>6206</v>
      </c>
      <c r="I1514" s="741" t="s">
        <v>6207</v>
      </c>
      <c r="J1514" s="741" t="s">
        <v>6208</v>
      </c>
      <c r="K1514" s="547" t="s">
        <v>104</v>
      </c>
      <c r="L1514" s="233"/>
      <c r="M1514" s="547"/>
      <c r="N1514" s="76" t="s">
        <v>106</v>
      </c>
      <c r="O1514" s="469" t="s">
        <v>107</v>
      </c>
      <c r="P1514" s="741" t="s">
        <v>108</v>
      </c>
      <c r="Q1514" s="469" t="s">
        <v>2156</v>
      </c>
      <c r="R1514" s="547" t="s">
        <v>110</v>
      </c>
      <c r="S1514" s="469" t="s">
        <v>107</v>
      </c>
      <c r="T1514" s="741" t="s">
        <v>122</v>
      </c>
      <c r="U1514" s="741" t="s">
        <v>112</v>
      </c>
      <c r="V1514" s="469">
        <v>60</v>
      </c>
      <c r="W1514" s="741" t="s">
        <v>113</v>
      </c>
      <c r="X1514" s="469"/>
      <c r="Y1514" s="469"/>
      <c r="Z1514" s="469"/>
      <c r="AA1514" s="595">
        <v>0</v>
      </c>
      <c r="AB1514" s="472">
        <v>90</v>
      </c>
      <c r="AC1514" s="472">
        <v>10</v>
      </c>
      <c r="AD1514" s="1049" t="s">
        <v>427</v>
      </c>
      <c r="AE1514" s="1050" t="s">
        <v>115</v>
      </c>
      <c r="AF1514" s="745">
        <v>120</v>
      </c>
      <c r="AG1514" s="745">
        <v>950</v>
      </c>
      <c r="AH1514" s="1051">
        <v>114000</v>
      </c>
      <c r="AI1514" s="1051">
        <f t="shared" si="76"/>
        <v>127680.00000000001</v>
      </c>
      <c r="AJ1514" s="1052"/>
      <c r="AK1514" s="1053"/>
      <c r="AL1514" s="1053"/>
      <c r="AM1514" s="466" t="s">
        <v>116</v>
      </c>
      <c r="AN1514" s="741"/>
      <c r="AO1514" s="741"/>
      <c r="AP1514" s="741"/>
      <c r="AQ1514" s="741"/>
      <c r="AR1514" s="741" t="s">
        <v>6209</v>
      </c>
      <c r="AS1514" s="741"/>
      <c r="AT1514" s="741"/>
      <c r="AU1514" s="741"/>
      <c r="AV1514" s="741"/>
      <c r="AW1514" s="741"/>
      <c r="AX1514" s="741"/>
      <c r="AY1514" s="466" t="s">
        <v>105</v>
      </c>
      <c r="AZ1514" s="466" t="s">
        <v>105</v>
      </c>
    </row>
    <row r="1515" spans="1:52" ht="12.95" customHeight="1">
      <c r="A1515" s="469" t="s">
        <v>319</v>
      </c>
      <c r="B1515" s="617"/>
      <c r="C1515" s="617"/>
      <c r="D1515" s="110">
        <v>270002111</v>
      </c>
      <c r="E1515" s="1216" t="s">
        <v>6210</v>
      </c>
      <c r="F1515" s="617"/>
      <c r="G1515" s="617"/>
      <c r="H1515" s="47" t="s">
        <v>2532</v>
      </c>
      <c r="I1515" s="47" t="s">
        <v>2533</v>
      </c>
      <c r="J1515" s="47" t="s">
        <v>2534</v>
      </c>
      <c r="K1515" s="76" t="s">
        <v>104</v>
      </c>
      <c r="L1515" s="233"/>
      <c r="M1515" s="143"/>
      <c r="N1515" s="76" t="s">
        <v>106</v>
      </c>
      <c r="O1515" s="47">
        <v>230000000</v>
      </c>
      <c r="P1515" s="466" t="s">
        <v>108</v>
      </c>
      <c r="Q1515" s="1078" t="s">
        <v>3130</v>
      </c>
      <c r="R1515" s="76" t="s">
        <v>110</v>
      </c>
      <c r="S1515" s="47" t="s">
        <v>107</v>
      </c>
      <c r="T1515" s="47" t="s">
        <v>122</v>
      </c>
      <c r="U1515" s="466" t="s">
        <v>112</v>
      </c>
      <c r="V1515" s="47">
        <v>60</v>
      </c>
      <c r="W1515" s="466" t="s">
        <v>113</v>
      </c>
      <c r="X1515" s="466"/>
      <c r="Y1515" s="466"/>
      <c r="Z1515" s="1056"/>
      <c r="AA1515" s="595">
        <v>0</v>
      </c>
      <c r="AB1515" s="472">
        <v>90</v>
      </c>
      <c r="AC1515" s="472">
        <v>10</v>
      </c>
      <c r="AD1515" s="1049" t="s">
        <v>129</v>
      </c>
      <c r="AE1515" s="1050" t="s">
        <v>115</v>
      </c>
      <c r="AF1515" s="1057">
        <v>1225</v>
      </c>
      <c r="AG1515" s="1057">
        <v>38.909999999999997</v>
      </c>
      <c r="AH1515" s="1051">
        <v>47664.749999999993</v>
      </c>
      <c r="AI1515" s="1051">
        <f t="shared" si="76"/>
        <v>53384.52</v>
      </c>
      <c r="AJ1515" s="1052"/>
      <c r="AK1515" s="1053"/>
      <c r="AL1515" s="1053"/>
      <c r="AM1515" s="1058" t="s">
        <v>116</v>
      </c>
      <c r="AN1515" s="47"/>
      <c r="AO1515" s="1058"/>
      <c r="AP1515" s="47"/>
      <c r="AQ1515" s="47"/>
      <c r="AR1515" s="1058" t="s">
        <v>6211</v>
      </c>
      <c r="AS1515" s="47"/>
      <c r="AT1515" s="47"/>
      <c r="AU1515" s="47"/>
      <c r="AV1515" s="47"/>
      <c r="AW1515" s="47"/>
      <c r="AX1515" s="47"/>
      <c r="AY1515" s="466"/>
      <c r="AZ1515" s="466"/>
    </row>
    <row r="1516" spans="1:52" ht="12.95" customHeight="1">
      <c r="A1516" s="466" t="s">
        <v>4136</v>
      </c>
      <c r="B1516" s="617"/>
      <c r="C1516" s="617"/>
      <c r="D1516" s="110">
        <v>210006480</v>
      </c>
      <c r="E1516" s="1216" t="s">
        <v>6212</v>
      </c>
      <c r="F1516" s="617"/>
      <c r="G1516" s="617"/>
      <c r="H1516" s="741" t="s">
        <v>6213</v>
      </c>
      <c r="I1516" s="741" t="s">
        <v>6214</v>
      </c>
      <c r="J1516" s="741" t="s">
        <v>6215</v>
      </c>
      <c r="K1516" s="547" t="s">
        <v>104</v>
      </c>
      <c r="L1516" s="109" t="s">
        <v>4720</v>
      </c>
      <c r="M1516" s="143"/>
      <c r="N1516" s="76" t="s">
        <v>106</v>
      </c>
      <c r="O1516" s="469" t="s">
        <v>107</v>
      </c>
      <c r="P1516" s="741" t="s">
        <v>108</v>
      </c>
      <c r="Q1516" s="469" t="s">
        <v>2156</v>
      </c>
      <c r="R1516" s="547" t="s">
        <v>110</v>
      </c>
      <c r="S1516" s="469" t="s">
        <v>107</v>
      </c>
      <c r="T1516" s="741" t="s">
        <v>122</v>
      </c>
      <c r="U1516" s="741" t="s">
        <v>112</v>
      </c>
      <c r="V1516" s="469">
        <v>60</v>
      </c>
      <c r="W1516" s="741" t="s">
        <v>113</v>
      </c>
      <c r="X1516" s="469"/>
      <c r="Y1516" s="469"/>
      <c r="Z1516" s="469"/>
      <c r="AA1516" s="595">
        <v>0</v>
      </c>
      <c r="AB1516" s="472">
        <v>90</v>
      </c>
      <c r="AC1516" s="472">
        <v>10</v>
      </c>
      <c r="AD1516" s="1049" t="s">
        <v>129</v>
      </c>
      <c r="AE1516" s="1050" t="s">
        <v>115</v>
      </c>
      <c r="AF1516" s="745">
        <v>2</v>
      </c>
      <c r="AG1516" s="745">
        <v>504375</v>
      </c>
      <c r="AH1516" s="1051">
        <v>1008750</v>
      </c>
      <c r="AI1516" s="1051">
        <f t="shared" si="76"/>
        <v>1129800</v>
      </c>
      <c r="AJ1516" s="1052"/>
      <c r="AK1516" s="1053"/>
      <c r="AL1516" s="1053"/>
      <c r="AM1516" s="466" t="s">
        <v>116</v>
      </c>
      <c r="AN1516" s="741"/>
      <c r="AO1516" s="741"/>
      <c r="AP1516" s="741"/>
      <c r="AQ1516" s="741"/>
      <c r="AR1516" s="741" t="s">
        <v>6216</v>
      </c>
      <c r="AS1516" s="741"/>
      <c r="AT1516" s="741"/>
      <c r="AU1516" s="741"/>
      <c r="AV1516" s="741"/>
      <c r="AW1516" s="741"/>
      <c r="AX1516" s="741"/>
      <c r="AY1516" s="466" t="s">
        <v>4569</v>
      </c>
      <c r="AZ1516" s="47"/>
    </row>
    <row r="1517" spans="1:52" ht="12.95" customHeight="1">
      <c r="A1517" s="1221" t="s">
        <v>980</v>
      </c>
      <c r="B1517" s="617"/>
      <c r="C1517" s="617"/>
      <c r="D1517" s="1206">
        <v>230000067</v>
      </c>
      <c r="E1517" s="1216" t="s">
        <v>6217</v>
      </c>
      <c r="F1517" s="617"/>
      <c r="G1517" s="617"/>
      <c r="H1517" s="1094" t="s">
        <v>6218</v>
      </c>
      <c r="I1517" s="1094" t="s">
        <v>6219</v>
      </c>
      <c r="J1517" s="1094" t="s">
        <v>6220</v>
      </c>
      <c r="K1517" s="1077" t="s">
        <v>104</v>
      </c>
      <c r="L1517" s="1110" t="s">
        <v>105</v>
      </c>
      <c r="M1517" s="1077"/>
      <c r="N1517" s="76" t="s">
        <v>106</v>
      </c>
      <c r="O1517" s="1078" t="s">
        <v>107</v>
      </c>
      <c r="P1517" s="1094" t="s">
        <v>108</v>
      </c>
      <c r="Q1517" s="469" t="s">
        <v>2140</v>
      </c>
      <c r="R1517" s="1077" t="s">
        <v>110</v>
      </c>
      <c r="S1517" s="1078" t="s">
        <v>107</v>
      </c>
      <c r="T1517" s="1094" t="s">
        <v>122</v>
      </c>
      <c r="U1517" s="1094" t="s">
        <v>112</v>
      </c>
      <c r="V1517" s="1078">
        <v>60</v>
      </c>
      <c r="W1517" s="1094" t="s">
        <v>113</v>
      </c>
      <c r="X1517" s="1078"/>
      <c r="Y1517" s="1078"/>
      <c r="Z1517" s="1078"/>
      <c r="AA1517" s="595">
        <v>0</v>
      </c>
      <c r="AB1517" s="472">
        <v>90</v>
      </c>
      <c r="AC1517" s="472">
        <v>10</v>
      </c>
      <c r="AD1517" s="1055" t="s">
        <v>114</v>
      </c>
      <c r="AE1517" s="1050" t="s">
        <v>115</v>
      </c>
      <c r="AF1517" s="1063">
        <v>65</v>
      </c>
      <c r="AG1517" s="1063">
        <v>969.5</v>
      </c>
      <c r="AH1517" s="1051">
        <v>63017.5</v>
      </c>
      <c r="AI1517" s="1051">
        <f t="shared" si="76"/>
        <v>70579.600000000006</v>
      </c>
      <c r="AJ1517" s="1052"/>
      <c r="AK1517" s="1053"/>
      <c r="AL1517" s="1053"/>
      <c r="AM1517" s="1221" t="s">
        <v>116</v>
      </c>
      <c r="AN1517" s="1094"/>
      <c r="AO1517" s="1094"/>
      <c r="AP1517" s="1094"/>
      <c r="AQ1517" s="1094"/>
      <c r="AR1517" s="1094" t="s">
        <v>6221</v>
      </c>
      <c r="AS1517" s="1094"/>
      <c r="AT1517" s="1094"/>
      <c r="AU1517" s="1094"/>
      <c r="AV1517" s="1094"/>
      <c r="AW1517" s="1094"/>
      <c r="AX1517" s="1094"/>
      <c r="AY1517" s="1221" t="s">
        <v>105</v>
      </c>
      <c r="AZ1517" s="1221" t="s">
        <v>105</v>
      </c>
    </row>
    <row r="1518" spans="1:52" ht="12.95" customHeight="1">
      <c r="A1518" s="1179" t="s">
        <v>350</v>
      </c>
      <c r="B1518" s="617"/>
      <c r="C1518" s="617"/>
      <c r="D1518" s="1206">
        <v>220005707</v>
      </c>
      <c r="E1518" s="1216" t="s">
        <v>6222</v>
      </c>
      <c r="F1518" s="617"/>
      <c r="G1518" s="617"/>
      <c r="H1518" s="1094" t="s">
        <v>6223</v>
      </c>
      <c r="I1518" s="1094" t="s">
        <v>6224</v>
      </c>
      <c r="J1518" s="1094" t="s">
        <v>6225</v>
      </c>
      <c r="K1518" s="1077" t="s">
        <v>150</v>
      </c>
      <c r="L1518" s="1110" t="s">
        <v>105</v>
      </c>
      <c r="M1518" s="1077" t="s">
        <v>121</v>
      </c>
      <c r="N1518" s="1110" t="s">
        <v>83</v>
      </c>
      <c r="O1518" s="1078" t="s">
        <v>107</v>
      </c>
      <c r="P1518" s="1094" t="s">
        <v>108</v>
      </c>
      <c r="Q1518" s="1078" t="s">
        <v>2156</v>
      </c>
      <c r="R1518" s="1077" t="s">
        <v>110</v>
      </c>
      <c r="S1518" s="1207" t="s">
        <v>107</v>
      </c>
      <c r="T1518" s="1091" t="s">
        <v>122</v>
      </c>
      <c r="U1518" s="1091" t="s">
        <v>112</v>
      </c>
      <c r="V1518" s="1230">
        <v>60</v>
      </c>
      <c r="W1518" s="1091" t="s">
        <v>113</v>
      </c>
      <c r="X1518" s="1207"/>
      <c r="Y1518" s="1207"/>
      <c r="Z1518" s="1207"/>
      <c r="AA1518" s="547">
        <v>30</v>
      </c>
      <c r="AB1518" s="547">
        <v>60</v>
      </c>
      <c r="AC1518" s="547">
        <v>10</v>
      </c>
      <c r="AD1518" s="1209" t="s">
        <v>129</v>
      </c>
      <c r="AE1518" s="1091" t="s">
        <v>115</v>
      </c>
      <c r="AF1518" s="1063">
        <v>24</v>
      </c>
      <c r="AG1518" s="1063">
        <v>649000</v>
      </c>
      <c r="AH1518" s="1051">
        <v>15576000</v>
      </c>
      <c r="AI1518" s="1051">
        <f t="shared" si="76"/>
        <v>17445120</v>
      </c>
      <c r="AJ1518" s="1052"/>
      <c r="AK1518" s="1053"/>
      <c r="AL1518" s="1053"/>
      <c r="AM1518" s="1179" t="s">
        <v>116</v>
      </c>
      <c r="AN1518" s="1091"/>
      <c r="AO1518" s="1091"/>
      <c r="AP1518" s="1091"/>
      <c r="AQ1518" s="1091"/>
      <c r="AR1518" s="1091" t="s">
        <v>6226</v>
      </c>
      <c r="AS1518" s="1091"/>
      <c r="AT1518" s="1091"/>
      <c r="AU1518" s="1091"/>
      <c r="AV1518" s="1091"/>
      <c r="AW1518" s="1091"/>
      <c r="AX1518" s="1091"/>
      <c r="AY1518" s="1179" t="s">
        <v>105</v>
      </c>
      <c r="AZ1518" s="1179" t="s">
        <v>105</v>
      </c>
    </row>
    <row r="1519" spans="1:52" ht="12.95" customHeight="1">
      <c r="A1519" s="1179" t="s">
        <v>350</v>
      </c>
      <c r="B1519" s="617"/>
      <c r="C1519" s="617"/>
      <c r="D1519" s="1206">
        <v>220026442</v>
      </c>
      <c r="E1519" s="1216" t="s">
        <v>6227</v>
      </c>
      <c r="F1519" s="617"/>
      <c r="G1519" s="617"/>
      <c r="H1519" s="1094" t="s">
        <v>6223</v>
      </c>
      <c r="I1519" s="1094" t="s">
        <v>6224</v>
      </c>
      <c r="J1519" s="1094" t="s">
        <v>6225</v>
      </c>
      <c r="K1519" s="1077" t="s">
        <v>150</v>
      </c>
      <c r="L1519" s="1110" t="s">
        <v>105</v>
      </c>
      <c r="M1519" s="1077" t="s">
        <v>121</v>
      </c>
      <c r="N1519" s="1110" t="s">
        <v>83</v>
      </c>
      <c r="O1519" s="1078" t="s">
        <v>107</v>
      </c>
      <c r="P1519" s="1094" t="s">
        <v>108</v>
      </c>
      <c r="Q1519" s="1078" t="s">
        <v>2156</v>
      </c>
      <c r="R1519" s="1077" t="s">
        <v>110</v>
      </c>
      <c r="S1519" s="1207" t="s">
        <v>107</v>
      </c>
      <c r="T1519" s="1091" t="s">
        <v>122</v>
      </c>
      <c r="U1519" s="1091" t="s">
        <v>112</v>
      </c>
      <c r="V1519" s="1230">
        <v>60</v>
      </c>
      <c r="W1519" s="1091" t="s">
        <v>113</v>
      </c>
      <c r="X1519" s="1207"/>
      <c r="Y1519" s="1207"/>
      <c r="Z1519" s="1207"/>
      <c r="AA1519" s="547">
        <v>30</v>
      </c>
      <c r="AB1519" s="547">
        <v>60</v>
      </c>
      <c r="AC1519" s="547">
        <v>10</v>
      </c>
      <c r="AD1519" s="1209" t="s">
        <v>129</v>
      </c>
      <c r="AE1519" s="1091" t="s">
        <v>115</v>
      </c>
      <c r="AF1519" s="1063">
        <v>20</v>
      </c>
      <c r="AG1519" s="1063">
        <v>442700</v>
      </c>
      <c r="AH1519" s="1051">
        <v>8854000</v>
      </c>
      <c r="AI1519" s="1051">
        <f t="shared" si="76"/>
        <v>9916480.0000000019</v>
      </c>
      <c r="AJ1519" s="1052"/>
      <c r="AK1519" s="1053"/>
      <c r="AL1519" s="1053"/>
      <c r="AM1519" s="1179" t="s">
        <v>116</v>
      </c>
      <c r="AN1519" s="1091"/>
      <c r="AO1519" s="1091"/>
      <c r="AP1519" s="1091"/>
      <c r="AQ1519" s="1091"/>
      <c r="AR1519" s="1091" t="s">
        <v>6228</v>
      </c>
      <c r="AS1519" s="1091"/>
      <c r="AT1519" s="1091"/>
      <c r="AU1519" s="1091"/>
      <c r="AV1519" s="1091"/>
      <c r="AW1519" s="1091"/>
      <c r="AX1519" s="1091"/>
      <c r="AY1519" s="1179" t="s">
        <v>105</v>
      </c>
      <c r="AZ1519" s="1179" t="s">
        <v>105</v>
      </c>
    </row>
    <row r="1520" spans="1:52" ht="12.95" customHeight="1">
      <c r="A1520" s="1179" t="s">
        <v>350</v>
      </c>
      <c r="B1520" s="617"/>
      <c r="C1520" s="617"/>
      <c r="D1520" s="1206">
        <v>220033645</v>
      </c>
      <c r="E1520" s="1216" t="s">
        <v>6229</v>
      </c>
      <c r="F1520" s="617"/>
      <c r="G1520" s="617"/>
      <c r="H1520" s="1094" t="s">
        <v>6223</v>
      </c>
      <c r="I1520" s="1094" t="s">
        <v>6224</v>
      </c>
      <c r="J1520" s="1094" t="s">
        <v>6225</v>
      </c>
      <c r="K1520" s="1077" t="s">
        <v>150</v>
      </c>
      <c r="L1520" s="1110" t="s">
        <v>105</v>
      </c>
      <c r="M1520" s="1077" t="s">
        <v>121</v>
      </c>
      <c r="N1520" s="1110" t="s">
        <v>83</v>
      </c>
      <c r="O1520" s="1078" t="s">
        <v>107</v>
      </c>
      <c r="P1520" s="1094" t="s">
        <v>108</v>
      </c>
      <c r="Q1520" s="1078" t="s">
        <v>2156</v>
      </c>
      <c r="R1520" s="1077" t="s">
        <v>110</v>
      </c>
      <c r="S1520" s="1207" t="s">
        <v>107</v>
      </c>
      <c r="T1520" s="1091" t="s">
        <v>122</v>
      </c>
      <c r="U1520" s="1091" t="s">
        <v>112</v>
      </c>
      <c r="V1520" s="1230">
        <v>60</v>
      </c>
      <c r="W1520" s="1091" t="s">
        <v>113</v>
      </c>
      <c r="X1520" s="1207"/>
      <c r="Y1520" s="1207"/>
      <c r="Z1520" s="1207"/>
      <c r="AA1520" s="547">
        <v>30</v>
      </c>
      <c r="AB1520" s="547">
        <v>60</v>
      </c>
      <c r="AC1520" s="547">
        <v>10</v>
      </c>
      <c r="AD1520" s="1209" t="s">
        <v>129</v>
      </c>
      <c r="AE1520" s="1091" t="s">
        <v>115</v>
      </c>
      <c r="AF1520" s="1063">
        <v>35</v>
      </c>
      <c r="AG1520" s="1063">
        <v>309355.2</v>
      </c>
      <c r="AH1520" s="1051">
        <v>10827432</v>
      </c>
      <c r="AI1520" s="1051">
        <f t="shared" si="76"/>
        <v>12126723.840000002</v>
      </c>
      <c r="AJ1520" s="1052"/>
      <c r="AK1520" s="1053"/>
      <c r="AL1520" s="1053"/>
      <c r="AM1520" s="1179" t="s">
        <v>116</v>
      </c>
      <c r="AN1520" s="1091"/>
      <c r="AO1520" s="1091"/>
      <c r="AP1520" s="1091"/>
      <c r="AQ1520" s="1091"/>
      <c r="AR1520" s="1091" t="s">
        <v>6230</v>
      </c>
      <c r="AS1520" s="1091"/>
      <c r="AT1520" s="1091"/>
      <c r="AU1520" s="1091"/>
      <c r="AV1520" s="1091"/>
      <c r="AW1520" s="1091"/>
      <c r="AX1520" s="1091"/>
      <c r="AY1520" s="1179" t="s">
        <v>105</v>
      </c>
      <c r="AZ1520" s="1179" t="s">
        <v>105</v>
      </c>
    </row>
    <row r="1521" spans="1:52" ht="12.95" customHeight="1">
      <c r="A1521" s="1221" t="s">
        <v>980</v>
      </c>
      <c r="B1521" s="617"/>
      <c r="C1521" s="617"/>
      <c r="D1521" s="1206">
        <v>210036856</v>
      </c>
      <c r="E1521" s="1216" t="s">
        <v>6231</v>
      </c>
      <c r="F1521" s="617"/>
      <c r="G1521" s="617"/>
      <c r="H1521" s="1094" t="s">
        <v>6232</v>
      </c>
      <c r="I1521" s="1094" t="s">
        <v>611</v>
      </c>
      <c r="J1521" s="1094" t="s">
        <v>6233</v>
      </c>
      <c r="K1521" s="1077" t="s">
        <v>104</v>
      </c>
      <c r="L1521" s="1110" t="s">
        <v>105</v>
      </c>
      <c r="M1521" s="1077"/>
      <c r="N1521" s="76" t="s">
        <v>106</v>
      </c>
      <c r="O1521" s="1078" t="s">
        <v>107</v>
      </c>
      <c r="P1521" s="1094" t="s">
        <v>108</v>
      </c>
      <c r="Q1521" s="1078" t="s">
        <v>2156</v>
      </c>
      <c r="R1521" s="1077" t="s">
        <v>110</v>
      </c>
      <c r="S1521" s="1078" t="s">
        <v>107</v>
      </c>
      <c r="T1521" s="1094" t="s">
        <v>122</v>
      </c>
      <c r="U1521" s="1094" t="s">
        <v>112</v>
      </c>
      <c r="V1521" s="1078">
        <v>60</v>
      </c>
      <c r="W1521" s="1094" t="s">
        <v>113</v>
      </c>
      <c r="X1521" s="1078"/>
      <c r="Y1521" s="1078"/>
      <c r="Z1521" s="1078"/>
      <c r="AA1521" s="595">
        <v>0</v>
      </c>
      <c r="AB1521" s="472">
        <v>90</v>
      </c>
      <c r="AC1521" s="472">
        <v>10</v>
      </c>
      <c r="AD1521" s="1104" t="s">
        <v>129</v>
      </c>
      <c r="AE1521" s="1050" t="s">
        <v>115</v>
      </c>
      <c r="AF1521" s="1063">
        <v>270</v>
      </c>
      <c r="AG1521" s="1063">
        <v>1000</v>
      </c>
      <c r="AH1521" s="1051">
        <v>270000</v>
      </c>
      <c r="AI1521" s="1051">
        <f t="shared" si="76"/>
        <v>302400</v>
      </c>
      <c r="AJ1521" s="1052"/>
      <c r="AK1521" s="1053"/>
      <c r="AL1521" s="1053"/>
      <c r="AM1521" s="1221" t="s">
        <v>116</v>
      </c>
      <c r="AN1521" s="1094"/>
      <c r="AO1521" s="1094"/>
      <c r="AP1521" s="1094"/>
      <c r="AQ1521" s="1094"/>
      <c r="AR1521" s="1094" t="s">
        <v>6234</v>
      </c>
      <c r="AS1521" s="1094"/>
      <c r="AT1521" s="1094"/>
      <c r="AU1521" s="1094"/>
      <c r="AV1521" s="1094"/>
      <c r="AW1521" s="1094"/>
      <c r="AX1521" s="1094"/>
      <c r="AY1521" s="1221" t="s">
        <v>105</v>
      </c>
      <c r="AZ1521" s="1221" t="s">
        <v>105</v>
      </c>
    </row>
    <row r="1522" spans="1:52" ht="12.95" customHeight="1">
      <c r="A1522" s="1179" t="s">
        <v>350</v>
      </c>
      <c r="B1522" s="617"/>
      <c r="C1522" s="617"/>
      <c r="D1522" s="1206">
        <v>220025453</v>
      </c>
      <c r="E1522" s="1216" t="s">
        <v>6235</v>
      </c>
      <c r="F1522" s="617"/>
      <c r="G1522" s="617"/>
      <c r="H1522" s="1094" t="s">
        <v>6236</v>
      </c>
      <c r="I1522" s="1094" t="s">
        <v>6237</v>
      </c>
      <c r="J1522" s="1094" t="s">
        <v>6225</v>
      </c>
      <c r="K1522" s="1077" t="s">
        <v>104</v>
      </c>
      <c r="L1522" s="1110" t="s">
        <v>105</v>
      </c>
      <c r="M1522" s="1077" t="s">
        <v>121</v>
      </c>
      <c r="N1522" s="1110" t="s">
        <v>83</v>
      </c>
      <c r="O1522" s="1078" t="s">
        <v>107</v>
      </c>
      <c r="P1522" s="1094" t="s">
        <v>108</v>
      </c>
      <c r="Q1522" s="1078" t="s">
        <v>2156</v>
      </c>
      <c r="R1522" s="1077" t="s">
        <v>110</v>
      </c>
      <c r="S1522" s="1207" t="s">
        <v>107</v>
      </c>
      <c r="T1522" s="1091" t="s">
        <v>122</v>
      </c>
      <c r="U1522" s="1091" t="s">
        <v>112</v>
      </c>
      <c r="V1522" s="1230">
        <v>60</v>
      </c>
      <c r="W1522" s="1091" t="s">
        <v>113</v>
      </c>
      <c r="X1522" s="1207"/>
      <c r="Y1522" s="1207"/>
      <c r="Z1522" s="1207"/>
      <c r="AA1522" s="547">
        <v>30</v>
      </c>
      <c r="AB1522" s="547">
        <v>60</v>
      </c>
      <c r="AC1522" s="547">
        <v>10</v>
      </c>
      <c r="AD1522" s="1209" t="s">
        <v>129</v>
      </c>
      <c r="AE1522" s="1091" t="s">
        <v>115</v>
      </c>
      <c r="AF1522" s="1063">
        <v>67</v>
      </c>
      <c r="AG1522" s="1063">
        <v>83298.600000000006</v>
      </c>
      <c r="AH1522" s="1051">
        <v>5581006.2000000002</v>
      </c>
      <c r="AI1522" s="1051">
        <f t="shared" si="76"/>
        <v>6250726.9440000011</v>
      </c>
      <c r="AJ1522" s="1052"/>
      <c r="AK1522" s="1053"/>
      <c r="AL1522" s="1053"/>
      <c r="AM1522" s="1179" t="s">
        <v>116</v>
      </c>
      <c r="AN1522" s="1091"/>
      <c r="AO1522" s="1091"/>
      <c r="AP1522" s="1091"/>
      <c r="AQ1522" s="1091"/>
      <c r="AR1522" s="1091" t="s">
        <v>6238</v>
      </c>
      <c r="AS1522" s="1091"/>
      <c r="AT1522" s="1091"/>
      <c r="AU1522" s="1091"/>
      <c r="AV1522" s="1091"/>
      <c r="AW1522" s="1091"/>
      <c r="AX1522" s="1091"/>
      <c r="AY1522" s="1179" t="s">
        <v>105</v>
      </c>
      <c r="AZ1522" s="1179" t="s">
        <v>105</v>
      </c>
    </row>
    <row r="1523" spans="1:52" ht="12.95" customHeight="1">
      <c r="A1523" s="466" t="s">
        <v>2152</v>
      </c>
      <c r="B1523" s="617"/>
      <c r="C1523" s="617"/>
      <c r="D1523" s="1215">
        <v>210013604</v>
      </c>
      <c r="E1523" s="1216" t="s">
        <v>6239</v>
      </c>
      <c r="F1523" s="617"/>
      <c r="G1523" s="617"/>
      <c r="H1523" s="1050" t="s">
        <v>6240</v>
      </c>
      <c r="I1523" s="1050" t="s">
        <v>6241</v>
      </c>
      <c r="J1523" s="1050" t="s">
        <v>6242</v>
      </c>
      <c r="K1523" s="76" t="s">
        <v>104</v>
      </c>
      <c r="L1523" s="233"/>
      <c r="M1523" s="76"/>
      <c r="N1523" s="76" t="s">
        <v>106</v>
      </c>
      <c r="O1523" s="1086" t="s">
        <v>107</v>
      </c>
      <c r="P1523" s="1050" t="s">
        <v>108</v>
      </c>
      <c r="Q1523" s="469" t="s">
        <v>2156</v>
      </c>
      <c r="R1523" s="1217" t="s">
        <v>110</v>
      </c>
      <c r="S1523" s="1086" t="s">
        <v>107</v>
      </c>
      <c r="T1523" s="1050" t="s">
        <v>122</v>
      </c>
      <c r="U1523" s="1050" t="s">
        <v>112</v>
      </c>
      <c r="V1523" s="1086">
        <v>60</v>
      </c>
      <c r="W1523" s="1050" t="s">
        <v>113</v>
      </c>
      <c r="X1523" s="1086"/>
      <c r="Y1523" s="1086"/>
      <c r="Z1523" s="1086"/>
      <c r="AA1523" s="595">
        <v>0</v>
      </c>
      <c r="AB1523" s="472">
        <v>90</v>
      </c>
      <c r="AC1523" s="472">
        <v>10</v>
      </c>
      <c r="AD1523" s="1218" t="s">
        <v>129</v>
      </c>
      <c r="AE1523" s="1050" t="s">
        <v>115</v>
      </c>
      <c r="AF1523" s="1057">
        <v>32</v>
      </c>
      <c r="AG1523" s="1057">
        <v>1499.42</v>
      </c>
      <c r="AH1523" s="1051">
        <v>47981.440000000002</v>
      </c>
      <c r="AI1523" s="1051">
        <f t="shared" si="76"/>
        <v>53739.212800000008</v>
      </c>
      <c r="AJ1523" s="1052"/>
      <c r="AK1523" s="1053"/>
      <c r="AL1523" s="1053"/>
      <c r="AM1523" s="1058" t="s">
        <v>116</v>
      </c>
      <c r="AN1523" s="1050"/>
      <c r="AO1523" s="1050"/>
      <c r="AP1523" s="1050"/>
      <c r="AQ1523" s="1050"/>
      <c r="AR1523" s="1082" t="s">
        <v>6243</v>
      </c>
      <c r="AS1523" s="1082"/>
      <c r="AT1523" s="47"/>
      <c r="AU1523" s="1082"/>
      <c r="AV1523" s="1082"/>
      <c r="AW1523" s="1082"/>
      <c r="AX1523" s="1082"/>
      <c r="AY1523" s="466" t="s">
        <v>4569</v>
      </c>
      <c r="AZ1523" s="1082"/>
    </row>
    <row r="1524" spans="1:52" ht="12.95" customHeight="1">
      <c r="A1524" s="466" t="s">
        <v>2152</v>
      </c>
      <c r="B1524" s="617"/>
      <c r="C1524" s="617"/>
      <c r="D1524" s="1215">
        <v>210023380</v>
      </c>
      <c r="E1524" s="1216" t="s">
        <v>6244</v>
      </c>
      <c r="F1524" s="617"/>
      <c r="G1524" s="617"/>
      <c r="H1524" s="1050" t="s">
        <v>6245</v>
      </c>
      <c r="I1524" s="1050" t="s">
        <v>6241</v>
      </c>
      <c r="J1524" s="1050" t="s">
        <v>199</v>
      </c>
      <c r="K1524" s="76" t="s">
        <v>104</v>
      </c>
      <c r="L1524" s="109" t="s">
        <v>4720</v>
      </c>
      <c r="M1524" s="143"/>
      <c r="N1524" s="76" t="s">
        <v>106</v>
      </c>
      <c r="O1524" s="1086" t="s">
        <v>107</v>
      </c>
      <c r="P1524" s="1050" t="s">
        <v>108</v>
      </c>
      <c r="Q1524" s="469" t="s">
        <v>2156</v>
      </c>
      <c r="R1524" s="1217" t="s">
        <v>110</v>
      </c>
      <c r="S1524" s="1086" t="s">
        <v>107</v>
      </c>
      <c r="T1524" s="1050" t="s">
        <v>122</v>
      </c>
      <c r="U1524" s="1050" t="s">
        <v>112</v>
      </c>
      <c r="V1524" s="1086">
        <v>60</v>
      </c>
      <c r="W1524" s="1050" t="s">
        <v>113</v>
      </c>
      <c r="X1524" s="1086"/>
      <c r="Y1524" s="1086"/>
      <c r="Z1524" s="1086"/>
      <c r="AA1524" s="595">
        <v>0</v>
      </c>
      <c r="AB1524" s="472">
        <v>90</v>
      </c>
      <c r="AC1524" s="472">
        <v>10</v>
      </c>
      <c r="AD1524" s="1218" t="s">
        <v>129</v>
      </c>
      <c r="AE1524" s="1050" t="s">
        <v>115</v>
      </c>
      <c r="AF1524" s="1057">
        <v>5</v>
      </c>
      <c r="AG1524" s="1057">
        <v>104.67</v>
      </c>
      <c r="AH1524" s="1051">
        <v>523.35</v>
      </c>
      <c r="AI1524" s="1051">
        <f t="shared" si="76"/>
        <v>586.15200000000004</v>
      </c>
      <c r="AJ1524" s="1052"/>
      <c r="AK1524" s="1053"/>
      <c r="AL1524" s="1053"/>
      <c r="AM1524" s="1058" t="s">
        <v>116</v>
      </c>
      <c r="AN1524" s="1227"/>
      <c r="AO1524" s="1050"/>
      <c r="AP1524" s="1050"/>
      <c r="AQ1524" s="1050"/>
      <c r="AR1524" s="1082" t="s">
        <v>6246</v>
      </c>
      <c r="AS1524" s="1082"/>
      <c r="AT1524" s="47"/>
      <c r="AU1524" s="1082"/>
      <c r="AV1524" s="1082"/>
      <c r="AW1524" s="1082"/>
      <c r="AX1524" s="1082"/>
      <c r="AY1524" s="466" t="s">
        <v>4569</v>
      </c>
      <c r="AZ1524" s="1082"/>
    </row>
    <row r="1525" spans="1:52" ht="12.95" customHeight="1">
      <c r="A1525" s="1221" t="s">
        <v>980</v>
      </c>
      <c r="B1525" s="617"/>
      <c r="C1525" s="617"/>
      <c r="D1525" s="1206">
        <v>230002664</v>
      </c>
      <c r="E1525" s="1216" t="s">
        <v>6247</v>
      </c>
      <c r="F1525" s="617"/>
      <c r="G1525" s="617"/>
      <c r="H1525" s="1094" t="s">
        <v>6248</v>
      </c>
      <c r="I1525" s="1094" t="s">
        <v>6249</v>
      </c>
      <c r="J1525" s="1094" t="s">
        <v>6250</v>
      </c>
      <c r="K1525" s="1077" t="s">
        <v>104</v>
      </c>
      <c r="L1525" s="1110" t="s">
        <v>105</v>
      </c>
      <c r="M1525" s="1077"/>
      <c r="N1525" s="76" t="s">
        <v>106</v>
      </c>
      <c r="O1525" s="1078" t="s">
        <v>107</v>
      </c>
      <c r="P1525" s="1094" t="s">
        <v>108</v>
      </c>
      <c r="Q1525" s="1078" t="s">
        <v>2156</v>
      </c>
      <c r="R1525" s="1077" t="s">
        <v>110</v>
      </c>
      <c r="S1525" s="1078" t="s">
        <v>107</v>
      </c>
      <c r="T1525" s="1094" t="s">
        <v>122</v>
      </c>
      <c r="U1525" s="1094" t="s">
        <v>112</v>
      </c>
      <c r="V1525" s="1078">
        <v>60</v>
      </c>
      <c r="W1525" s="1094" t="s">
        <v>113</v>
      </c>
      <c r="X1525" s="1078"/>
      <c r="Y1525" s="1078"/>
      <c r="Z1525" s="1078"/>
      <c r="AA1525" s="595">
        <v>0</v>
      </c>
      <c r="AB1525" s="472">
        <v>90</v>
      </c>
      <c r="AC1525" s="472">
        <v>10</v>
      </c>
      <c r="AD1525" s="1104" t="s">
        <v>427</v>
      </c>
      <c r="AE1525" s="1050" t="s">
        <v>115</v>
      </c>
      <c r="AF1525" s="1063">
        <v>213.32</v>
      </c>
      <c r="AG1525" s="1063">
        <v>1200</v>
      </c>
      <c r="AH1525" s="1051">
        <v>255984</v>
      </c>
      <c r="AI1525" s="1051">
        <f t="shared" si="76"/>
        <v>286702.08000000002</v>
      </c>
      <c r="AJ1525" s="1052"/>
      <c r="AK1525" s="1053"/>
      <c r="AL1525" s="1053"/>
      <c r="AM1525" s="1221" t="s">
        <v>116</v>
      </c>
      <c r="AN1525" s="1094"/>
      <c r="AO1525" s="1094"/>
      <c r="AP1525" s="1094"/>
      <c r="AQ1525" s="1094"/>
      <c r="AR1525" s="1094" t="s">
        <v>6251</v>
      </c>
      <c r="AS1525" s="1094"/>
      <c r="AT1525" s="1094"/>
      <c r="AU1525" s="1094"/>
      <c r="AV1525" s="1094"/>
      <c r="AW1525" s="1094"/>
      <c r="AX1525" s="1094"/>
      <c r="AY1525" s="1221" t="s">
        <v>105</v>
      </c>
      <c r="AZ1525" s="1221" t="s">
        <v>105</v>
      </c>
    </row>
    <row r="1526" spans="1:52" ht="12.95" customHeight="1">
      <c r="A1526" s="466" t="s">
        <v>4136</v>
      </c>
      <c r="B1526" s="617"/>
      <c r="C1526" s="617"/>
      <c r="D1526" s="110">
        <v>210028872</v>
      </c>
      <c r="E1526" s="1216" t="s">
        <v>6252</v>
      </c>
      <c r="F1526" s="617"/>
      <c r="G1526" s="617"/>
      <c r="H1526" s="741" t="s">
        <v>6253</v>
      </c>
      <c r="I1526" s="741" t="s">
        <v>6254</v>
      </c>
      <c r="J1526" s="741" t="s">
        <v>6255</v>
      </c>
      <c r="K1526" s="547" t="s">
        <v>104</v>
      </c>
      <c r="L1526" s="233"/>
      <c r="M1526" s="143" t="s">
        <v>121</v>
      </c>
      <c r="N1526" s="143" t="s">
        <v>83</v>
      </c>
      <c r="O1526" s="469" t="s">
        <v>107</v>
      </c>
      <c r="P1526" s="741" t="s">
        <v>108</v>
      </c>
      <c r="Q1526" s="469" t="s">
        <v>2156</v>
      </c>
      <c r="R1526" s="547" t="s">
        <v>110</v>
      </c>
      <c r="S1526" s="469" t="s">
        <v>107</v>
      </c>
      <c r="T1526" s="741" t="s">
        <v>122</v>
      </c>
      <c r="U1526" s="741" t="s">
        <v>112</v>
      </c>
      <c r="V1526" s="469">
        <v>60</v>
      </c>
      <c r="W1526" s="741" t="s">
        <v>113</v>
      </c>
      <c r="X1526" s="469"/>
      <c r="Y1526" s="469"/>
      <c r="Z1526" s="469"/>
      <c r="AA1526" s="547">
        <v>30</v>
      </c>
      <c r="AB1526" s="547">
        <v>60</v>
      </c>
      <c r="AC1526" s="547">
        <v>10</v>
      </c>
      <c r="AD1526" s="1049" t="s">
        <v>129</v>
      </c>
      <c r="AE1526" s="1050" t="s">
        <v>115</v>
      </c>
      <c r="AF1526" s="745">
        <v>3</v>
      </c>
      <c r="AG1526" s="745">
        <v>79981.25</v>
      </c>
      <c r="AH1526" s="1051">
        <v>239943.75</v>
      </c>
      <c r="AI1526" s="1051">
        <f t="shared" si="76"/>
        <v>268737</v>
      </c>
      <c r="AJ1526" s="1052"/>
      <c r="AK1526" s="1053"/>
      <c r="AL1526" s="1053"/>
      <c r="AM1526" s="466" t="s">
        <v>116</v>
      </c>
      <c r="AN1526" s="741"/>
      <c r="AO1526" s="741"/>
      <c r="AP1526" s="741"/>
      <c r="AQ1526" s="741"/>
      <c r="AR1526" s="741" t="s">
        <v>6256</v>
      </c>
      <c r="AS1526" s="741"/>
      <c r="AT1526" s="741"/>
      <c r="AU1526" s="741"/>
      <c r="AV1526" s="741"/>
      <c r="AW1526" s="741"/>
      <c r="AX1526" s="741"/>
      <c r="AY1526" s="466" t="s">
        <v>4569</v>
      </c>
      <c r="AZ1526" s="47"/>
    </row>
    <row r="1527" spans="1:52" ht="12.95" customHeight="1">
      <c r="A1527" s="466" t="s">
        <v>4136</v>
      </c>
      <c r="B1527" s="617"/>
      <c r="C1527" s="617"/>
      <c r="D1527" s="110">
        <v>210028870</v>
      </c>
      <c r="E1527" s="1216" t="s">
        <v>6257</v>
      </c>
      <c r="F1527" s="617"/>
      <c r="G1527" s="617"/>
      <c r="H1527" s="741" t="s">
        <v>6253</v>
      </c>
      <c r="I1527" s="741" t="s">
        <v>6254</v>
      </c>
      <c r="J1527" s="741" t="s">
        <v>6255</v>
      </c>
      <c r="K1527" s="547" t="s">
        <v>104</v>
      </c>
      <c r="L1527" s="233"/>
      <c r="M1527" s="233" t="s">
        <v>121</v>
      </c>
      <c r="N1527" s="143" t="s">
        <v>83</v>
      </c>
      <c r="O1527" s="469" t="s">
        <v>107</v>
      </c>
      <c r="P1527" s="741" t="s">
        <v>108</v>
      </c>
      <c r="Q1527" s="469" t="s">
        <v>2156</v>
      </c>
      <c r="R1527" s="547" t="s">
        <v>110</v>
      </c>
      <c r="S1527" s="469" t="s">
        <v>107</v>
      </c>
      <c r="T1527" s="741" t="s">
        <v>122</v>
      </c>
      <c r="U1527" s="741" t="s">
        <v>112</v>
      </c>
      <c r="V1527" s="469">
        <v>60</v>
      </c>
      <c r="W1527" s="741" t="s">
        <v>113</v>
      </c>
      <c r="X1527" s="469"/>
      <c r="Y1527" s="469"/>
      <c r="Z1527" s="469"/>
      <c r="AA1527" s="547">
        <v>30</v>
      </c>
      <c r="AB1527" s="547">
        <v>60</v>
      </c>
      <c r="AC1527" s="547">
        <v>10</v>
      </c>
      <c r="AD1527" s="1049" t="s">
        <v>129</v>
      </c>
      <c r="AE1527" s="1050" t="s">
        <v>115</v>
      </c>
      <c r="AF1527" s="745">
        <v>45</v>
      </c>
      <c r="AG1527" s="745">
        <v>50712.5</v>
      </c>
      <c r="AH1527" s="1051">
        <v>2282062.5</v>
      </c>
      <c r="AI1527" s="1051">
        <f t="shared" si="76"/>
        <v>2555910.0000000005</v>
      </c>
      <c r="AJ1527" s="1052"/>
      <c r="AK1527" s="1053"/>
      <c r="AL1527" s="1053"/>
      <c r="AM1527" s="466" t="s">
        <v>116</v>
      </c>
      <c r="AN1527" s="741"/>
      <c r="AO1527" s="741"/>
      <c r="AP1527" s="741"/>
      <c r="AQ1527" s="741"/>
      <c r="AR1527" s="741" t="s">
        <v>6258</v>
      </c>
      <c r="AS1527" s="741"/>
      <c r="AT1527" s="741"/>
      <c r="AU1527" s="741"/>
      <c r="AV1527" s="741"/>
      <c r="AW1527" s="741"/>
      <c r="AX1527" s="741"/>
      <c r="AY1527" s="466" t="s">
        <v>4569</v>
      </c>
      <c r="AZ1527" s="47"/>
    </row>
    <row r="1528" spans="1:52" ht="12.95" customHeight="1">
      <c r="A1528" s="466" t="s">
        <v>4136</v>
      </c>
      <c r="B1528" s="617"/>
      <c r="C1528" s="617"/>
      <c r="D1528" s="110">
        <v>210026832</v>
      </c>
      <c r="E1528" s="1216" t="s">
        <v>6259</v>
      </c>
      <c r="F1528" s="617"/>
      <c r="G1528" s="617"/>
      <c r="H1528" s="741" t="s">
        <v>6260</v>
      </c>
      <c r="I1528" s="741" t="s">
        <v>6261</v>
      </c>
      <c r="J1528" s="741" t="s">
        <v>6262</v>
      </c>
      <c r="K1528" s="547" t="s">
        <v>104</v>
      </c>
      <c r="L1528" s="109" t="s">
        <v>4720</v>
      </c>
      <c r="M1528" s="143"/>
      <c r="N1528" s="76" t="s">
        <v>106</v>
      </c>
      <c r="O1528" s="469" t="s">
        <v>107</v>
      </c>
      <c r="P1528" s="741" t="s">
        <v>108</v>
      </c>
      <c r="Q1528" s="469" t="s">
        <v>2156</v>
      </c>
      <c r="R1528" s="547" t="s">
        <v>110</v>
      </c>
      <c r="S1528" s="469" t="s">
        <v>107</v>
      </c>
      <c r="T1528" s="741" t="s">
        <v>122</v>
      </c>
      <c r="U1528" s="741" t="s">
        <v>112</v>
      </c>
      <c r="V1528" s="469">
        <v>60</v>
      </c>
      <c r="W1528" s="741" t="s">
        <v>113</v>
      </c>
      <c r="X1528" s="469"/>
      <c r="Y1528" s="469"/>
      <c r="Z1528" s="469"/>
      <c r="AA1528" s="595">
        <v>0</v>
      </c>
      <c r="AB1528" s="472">
        <v>90</v>
      </c>
      <c r="AC1528" s="472">
        <v>10</v>
      </c>
      <c r="AD1528" s="1049" t="s">
        <v>129</v>
      </c>
      <c r="AE1528" s="1050" t="s">
        <v>115</v>
      </c>
      <c r="AF1528" s="745">
        <v>40</v>
      </c>
      <c r="AG1528" s="745">
        <v>55678.559999999998</v>
      </c>
      <c r="AH1528" s="1051">
        <v>2227142.4</v>
      </c>
      <c r="AI1528" s="1051">
        <f t="shared" si="76"/>
        <v>2494399.4880000004</v>
      </c>
      <c r="AJ1528" s="1052"/>
      <c r="AK1528" s="1053"/>
      <c r="AL1528" s="1053"/>
      <c r="AM1528" s="466" t="s">
        <v>116</v>
      </c>
      <c r="AN1528" s="741"/>
      <c r="AO1528" s="741"/>
      <c r="AP1528" s="741"/>
      <c r="AQ1528" s="741"/>
      <c r="AR1528" s="741" t="s">
        <v>6263</v>
      </c>
      <c r="AS1528" s="741"/>
      <c r="AT1528" s="741"/>
      <c r="AU1528" s="741"/>
      <c r="AV1528" s="741"/>
      <c r="AW1528" s="741"/>
      <c r="AX1528" s="741"/>
      <c r="AY1528" s="466" t="s">
        <v>4569</v>
      </c>
      <c r="AZ1528" s="47"/>
    </row>
    <row r="1529" spans="1:52" ht="12.95" customHeight="1">
      <c r="A1529" s="466" t="s">
        <v>4136</v>
      </c>
      <c r="B1529" s="617"/>
      <c r="C1529" s="617"/>
      <c r="D1529" s="110">
        <v>210026824</v>
      </c>
      <c r="E1529" s="1216" t="s">
        <v>6264</v>
      </c>
      <c r="F1529" s="617"/>
      <c r="G1529" s="617"/>
      <c r="H1529" s="741" t="s">
        <v>6265</v>
      </c>
      <c r="I1529" s="741" t="s">
        <v>6266</v>
      </c>
      <c r="J1529" s="741" t="s">
        <v>6267</v>
      </c>
      <c r="K1529" s="547" t="s">
        <v>104</v>
      </c>
      <c r="L1529" s="109" t="s">
        <v>4720</v>
      </c>
      <c r="M1529" s="143"/>
      <c r="N1529" s="76" t="s">
        <v>106</v>
      </c>
      <c r="O1529" s="469" t="s">
        <v>107</v>
      </c>
      <c r="P1529" s="741" t="s">
        <v>108</v>
      </c>
      <c r="Q1529" s="469" t="s">
        <v>2156</v>
      </c>
      <c r="R1529" s="547" t="s">
        <v>110</v>
      </c>
      <c r="S1529" s="469" t="s">
        <v>107</v>
      </c>
      <c r="T1529" s="741" t="s">
        <v>122</v>
      </c>
      <c r="U1529" s="741" t="s">
        <v>112</v>
      </c>
      <c r="V1529" s="469">
        <v>60</v>
      </c>
      <c r="W1529" s="741" t="s">
        <v>113</v>
      </c>
      <c r="X1529" s="469"/>
      <c r="Y1529" s="469"/>
      <c r="Z1529" s="469"/>
      <c r="AA1529" s="595">
        <v>0</v>
      </c>
      <c r="AB1529" s="472">
        <v>90</v>
      </c>
      <c r="AC1529" s="472">
        <v>10</v>
      </c>
      <c r="AD1529" s="1049" t="s">
        <v>129</v>
      </c>
      <c r="AE1529" s="1050" t="s">
        <v>115</v>
      </c>
      <c r="AF1529" s="745">
        <v>2</v>
      </c>
      <c r="AG1529" s="745">
        <v>56710</v>
      </c>
      <c r="AH1529" s="1051">
        <v>113420</v>
      </c>
      <c r="AI1529" s="1051">
        <f t="shared" si="76"/>
        <v>127030.40000000001</v>
      </c>
      <c r="AJ1529" s="1052"/>
      <c r="AK1529" s="1053"/>
      <c r="AL1529" s="1053"/>
      <c r="AM1529" s="466" t="s">
        <v>116</v>
      </c>
      <c r="AN1529" s="741"/>
      <c r="AO1529" s="741"/>
      <c r="AP1529" s="741"/>
      <c r="AQ1529" s="741"/>
      <c r="AR1529" s="741" t="s">
        <v>6268</v>
      </c>
      <c r="AS1529" s="741"/>
      <c r="AT1529" s="741"/>
      <c r="AU1529" s="741"/>
      <c r="AV1529" s="741"/>
      <c r="AW1529" s="741"/>
      <c r="AX1529" s="741"/>
      <c r="AY1529" s="466" t="s">
        <v>4569</v>
      </c>
      <c r="AZ1529" s="47"/>
    </row>
    <row r="1530" spans="1:52" ht="12.95" customHeight="1">
      <c r="A1530" s="466" t="s">
        <v>4136</v>
      </c>
      <c r="B1530" s="617"/>
      <c r="C1530" s="617"/>
      <c r="D1530" s="110">
        <v>210027728</v>
      </c>
      <c r="E1530" s="1216" t="s">
        <v>6269</v>
      </c>
      <c r="F1530" s="617"/>
      <c r="G1530" s="617"/>
      <c r="H1530" s="741" t="s">
        <v>6265</v>
      </c>
      <c r="I1530" s="741" t="s">
        <v>6266</v>
      </c>
      <c r="J1530" s="741" t="s">
        <v>6267</v>
      </c>
      <c r="K1530" s="547" t="s">
        <v>104</v>
      </c>
      <c r="L1530" s="109" t="s">
        <v>4720</v>
      </c>
      <c r="M1530" s="143"/>
      <c r="N1530" s="76" t="s">
        <v>106</v>
      </c>
      <c r="O1530" s="469" t="s">
        <v>107</v>
      </c>
      <c r="P1530" s="741" t="s">
        <v>108</v>
      </c>
      <c r="Q1530" s="469" t="s">
        <v>2156</v>
      </c>
      <c r="R1530" s="547" t="s">
        <v>110</v>
      </c>
      <c r="S1530" s="469" t="s">
        <v>107</v>
      </c>
      <c r="T1530" s="741" t="s">
        <v>122</v>
      </c>
      <c r="U1530" s="741" t="s">
        <v>112</v>
      </c>
      <c r="V1530" s="469">
        <v>60</v>
      </c>
      <c r="W1530" s="741" t="s">
        <v>113</v>
      </c>
      <c r="X1530" s="469"/>
      <c r="Y1530" s="469"/>
      <c r="Z1530" s="469"/>
      <c r="AA1530" s="595">
        <v>0</v>
      </c>
      <c r="AB1530" s="472">
        <v>90</v>
      </c>
      <c r="AC1530" s="472">
        <v>10</v>
      </c>
      <c r="AD1530" s="1049" t="s">
        <v>129</v>
      </c>
      <c r="AE1530" s="1050" t="s">
        <v>115</v>
      </c>
      <c r="AF1530" s="745">
        <v>36</v>
      </c>
      <c r="AG1530" s="745">
        <v>55147.06</v>
      </c>
      <c r="AH1530" s="1051">
        <v>1985294.16</v>
      </c>
      <c r="AI1530" s="1051">
        <f t="shared" si="76"/>
        <v>2223529.4591999999</v>
      </c>
      <c r="AJ1530" s="1052"/>
      <c r="AK1530" s="1053"/>
      <c r="AL1530" s="1053"/>
      <c r="AM1530" s="466" t="s">
        <v>116</v>
      </c>
      <c r="AN1530" s="741"/>
      <c r="AO1530" s="741"/>
      <c r="AP1530" s="741"/>
      <c r="AQ1530" s="741"/>
      <c r="AR1530" s="741" t="s">
        <v>6270</v>
      </c>
      <c r="AS1530" s="741"/>
      <c r="AT1530" s="741"/>
      <c r="AU1530" s="741"/>
      <c r="AV1530" s="741"/>
      <c r="AW1530" s="741"/>
      <c r="AX1530" s="741"/>
      <c r="AY1530" s="466" t="s">
        <v>4569</v>
      </c>
      <c r="AZ1530" s="47"/>
    </row>
    <row r="1531" spans="1:52" ht="12.95" customHeight="1">
      <c r="A1531" s="466" t="s">
        <v>4136</v>
      </c>
      <c r="B1531" s="617"/>
      <c r="C1531" s="617"/>
      <c r="D1531" s="110">
        <v>210027732</v>
      </c>
      <c r="E1531" s="1216" t="s">
        <v>6271</v>
      </c>
      <c r="F1531" s="617"/>
      <c r="G1531" s="617"/>
      <c r="H1531" s="741" t="s">
        <v>6265</v>
      </c>
      <c r="I1531" s="741" t="s">
        <v>6266</v>
      </c>
      <c r="J1531" s="741" t="s">
        <v>6267</v>
      </c>
      <c r="K1531" s="547" t="s">
        <v>104</v>
      </c>
      <c r="L1531" s="109" t="s">
        <v>4720</v>
      </c>
      <c r="M1531" s="143"/>
      <c r="N1531" s="76" t="s">
        <v>106</v>
      </c>
      <c r="O1531" s="469" t="s">
        <v>107</v>
      </c>
      <c r="P1531" s="741" t="s">
        <v>108</v>
      </c>
      <c r="Q1531" s="469" t="s">
        <v>2156</v>
      </c>
      <c r="R1531" s="547" t="s">
        <v>110</v>
      </c>
      <c r="S1531" s="469" t="s">
        <v>107</v>
      </c>
      <c r="T1531" s="741" t="s">
        <v>122</v>
      </c>
      <c r="U1531" s="741" t="s">
        <v>112</v>
      </c>
      <c r="V1531" s="469">
        <v>60</v>
      </c>
      <c r="W1531" s="741" t="s">
        <v>113</v>
      </c>
      <c r="X1531" s="469"/>
      <c r="Y1531" s="469"/>
      <c r="Z1531" s="469"/>
      <c r="AA1531" s="595">
        <v>0</v>
      </c>
      <c r="AB1531" s="472">
        <v>90</v>
      </c>
      <c r="AC1531" s="472">
        <v>10</v>
      </c>
      <c r="AD1531" s="1049" t="s">
        <v>129</v>
      </c>
      <c r="AE1531" s="1050" t="s">
        <v>115</v>
      </c>
      <c r="AF1531" s="745">
        <v>36</v>
      </c>
      <c r="AG1531" s="745">
        <v>66952.25</v>
      </c>
      <c r="AH1531" s="1051">
        <v>2410281</v>
      </c>
      <c r="AI1531" s="1051">
        <f t="shared" si="76"/>
        <v>2699514.72</v>
      </c>
      <c r="AJ1531" s="1052"/>
      <c r="AK1531" s="1053"/>
      <c r="AL1531" s="1053"/>
      <c r="AM1531" s="466" t="s">
        <v>116</v>
      </c>
      <c r="AN1531" s="741"/>
      <c r="AO1531" s="741"/>
      <c r="AP1531" s="741"/>
      <c r="AQ1531" s="741"/>
      <c r="AR1531" s="741" t="s">
        <v>6272</v>
      </c>
      <c r="AS1531" s="741"/>
      <c r="AT1531" s="741"/>
      <c r="AU1531" s="741"/>
      <c r="AV1531" s="741"/>
      <c r="AW1531" s="741"/>
      <c r="AX1531" s="741"/>
      <c r="AY1531" s="466" t="s">
        <v>4569</v>
      </c>
      <c r="AZ1531" s="47"/>
    </row>
    <row r="1532" spans="1:52" ht="12.95" customHeight="1">
      <c r="A1532" s="1179" t="s">
        <v>350</v>
      </c>
      <c r="B1532" s="617"/>
      <c r="C1532" s="617"/>
      <c r="D1532" s="1206">
        <v>220034667</v>
      </c>
      <c r="E1532" s="1216" t="s">
        <v>6273</v>
      </c>
      <c r="F1532" s="617"/>
      <c r="G1532" s="617"/>
      <c r="H1532" s="1094" t="s">
        <v>6274</v>
      </c>
      <c r="I1532" s="1094" t="s">
        <v>6275</v>
      </c>
      <c r="J1532" s="1094" t="s">
        <v>6276</v>
      </c>
      <c r="K1532" s="1077" t="s">
        <v>104</v>
      </c>
      <c r="L1532" s="1110" t="s">
        <v>105</v>
      </c>
      <c r="M1532" s="1077"/>
      <c r="N1532" s="76" t="s">
        <v>106</v>
      </c>
      <c r="O1532" s="1078" t="s">
        <v>107</v>
      </c>
      <c r="P1532" s="1094" t="s">
        <v>108</v>
      </c>
      <c r="Q1532" s="1078" t="s">
        <v>2156</v>
      </c>
      <c r="R1532" s="1077" t="s">
        <v>110</v>
      </c>
      <c r="S1532" s="1078" t="s">
        <v>107</v>
      </c>
      <c r="T1532" s="1094" t="s">
        <v>122</v>
      </c>
      <c r="U1532" s="1094" t="s">
        <v>112</v>
      </c>
      <c r="V1532" s="1078">
        <v>60</v>
      </c>
      <c r="W1532" s="1094" t="s">
        <v>113</v>
      </c>
      <c r="X1532" s="1207"/>
      <c r="Y1532" s="1207"/>
      <c r="Z1532" s="1207"/>
      <c r="AA1532" s="595">
        <v>0</v>
      </c>
      <c r="AB1532" s="472">
        <v>90</v>
      </c>
      <c r="AC1532" s="472">
        <v>10</v>
      </c>
      <c r="AD1532" s="1209" t="s">
        <v>129</v>
      </c>
      <c r="AE1532" s="1091" t="s">
        <v>115</v>
      </c>
      <c r="AF1532" s="1063">
        <v>8</v>
      </c>
      <c r="AG1532" s="1063">
        <v>816439.05</v>
      </c>
      <c r="AH1532" s="1051">
        <v>6531512.4000000004</v>
      </c>
      <c r="AI1532" s="1051">
        <f t="shared" si="76"/>
        <v>7315293.8880000012</v>
      </c>
      <c r="AJ1532" s="1052"/>
      <c r="AK1532" s="1053"/>
      <c r="AL1532" s="1053"/>
      <c r="AM1532" s="1179" t="s">
        <v>116</v>
      </c>
      <c r="AN1532" s="1091"/>
      <c r="AO1532" s="1091"/>
      <c r="AP1532" s="1091"/>
      <c r="AQ1532" s="1091"/>
      <c r="AR1532" s="1091" t="s">
        <v>6277</v>
      </c>
      <c r="AS1532" s="1091"/>
      <c r="AT1532" s="1091"/>
      <c r="AU1532" s="1091"/>
      <c r="AV1532" s="1091"/>
      <c r="AW1532" s="1091"/>
      <c r="AX1532" s="1091"/>
      <c r="AY1532" s="1179" t="s">
        <v>105</v>
      </c>
      <c r="AZ1532" s="1179" t="s">
        <v>105</v>
      </c>
    </row>
    <row r="1533" spans="1:52" ht="12.95" customHeight="1">
      <c r="A1533" s="466" t="s">
        <v>980</v>
      </c>
      <c r="B1533" s="617"/>
      <c r="C1533" s="617"/>
      <c r="D1533" s="110">
        <v>250005025</v>
      </c>
      <c r="E1533" s="1216" t="s">
        <v>6278</v>
      </c>
      <c r="F1533" s="617"/>
      <c r="G1533" s="617"/>
      <c r="H1533" s="741" t="s">
        <v>6279</v>
      </c>
      <c r="I1533" s="741" t="s">
        <v>6280</v>
      </c>
      <c r="J1533" s="741" t="s">
        <v>6281</v>
      </c>
      <c r="K1533" s="547" t="s">
        <v>104</v>
      </c>
      <c r="L1533" s="233"/>
      <c r="M1533" s="547"/>
      <c r="N1533" s="76" t="s">
        <v>106</v>
      </c>
      <c r="O1533" s="469" t="s">
        <v>107</v>
      </c>
      <c r="P1533" s="741" t="s">
        <v>108</v>
      </c>
      <c r="Q1533" s="469" t="s">
        <v>2140</v>
      </c>
      <c r="R1533" s="547" t="s">
        <v>110</v>
      </c>
      <c r="S1533" s="469" t="s">
        <v>107</v>
      </c>
      <c r="T1533" s="741" t="s">
        <v>122</v>
      </c>
      <c r="U1533" s="741" t="s">
        <v>112</v>
      </c>
      <c r="V1533" s="469">
        <v>60</v>
      </c>
      <c r="W1533" s="741" t="s">
        <v>113</v>
      </c>
      <c r="X1533" s="469"/>
      <c r="Y1533" s="469"/>
      <c r="Z1533" s="469"/>
      <c r="AA1533" s="595">
        <v>0</v>
      </c>
      <c r="AB1533" s="472">
        <v>90</v>
      </c>
      <c r="AC1533" s="472">
        <v>10</v>
      </c>
      <c r="AD1533" s="1049" t="s">
        <v>129</v>
      </c>
      <c r="AE1533" s="1050" t="s">
        <v>115</v>
      </c>
      <c r="AF1533" s="745">
        <v>2</v>
      </c>
      <c r="AG1533" s="745">
        <v>26412</v>
      </c>
      <c r="AH1533" s="1051">
        <v>52824</v>
      </c>
      <c r="AI1533" s="1051">
        <f t="shared" si="76"/>
        <v>59162.880000000005</v>
      </c>
      <c r="AJ1533" s="1052"/>
      <c r="AK1533" s="1053"/>
      <c r="AL1533" s="1053"/>
      <c r="AM1533" s="466" t="s">
        <v>116</v>
      </c>
      <c r="AN1533" s="741"/>
      <c r="AO1533" s="741"/>
      <c r="AP1533" s="741"/>
      <c r="AQ1533" s="741"/>
      <c r="AR1533" s="741" t="s">
        <v>6282</v>
      </c>
      <c r="AS1533" s="741"/>
      <c r="AT1533" s="741"/>
      <c r="AU1533" s="741"/>
      <c r="AV1533" s="741"/>
      <c r="AW1533" s="741"/>
      <c r="AX1533" s="741"/>
      <c r="AY1533" s="466" t="s">
        <v>105</v>
      </c>
      <c r="AZ1533" s="466" t="s">
        <v>105</v>
      </c>
    </row>
    <row r="1534" spans="1:52" ht="12.95" customHeight="1">
      <c r="A1534" s="469" t="s">
        <v>319</v>
      </c>
      <c r="B1534" s="617"/>
      <c r="C1534" s="617"/>
      <c r="D1534" s="110">
        <v>150002509</v>
      </c>
      <c r="E1534" s="1216" t="s">
        <v>6283</v>
      </c>
      <c r="F1534" s="617"/>
      <c r="G1534" s="617"/>
      <c r="H1534" s="47" t="s">
        <v>6284</v>
      </c>
      <c r="I1534" s="47" t="s">
        <v>648</v>
      </c>
      <c r="J1534" s="47" t="s">
        <v>6285</v>
      </c>
      <c r="K1534" s="76" t="s">
        <v>104</v>
      </c>
      <c r="L1534" s="233"/>
      <c r="M1534" s="143"/>
      <c r="N1534" s="76" t="s">
        <v>106</v>
      </c>
      <c r="O1534" s="47">
        <v>230000000</v>
      </c>
      <c r="P1534" s="466" t="s">
        <v>108</v>
      </c>
      <c r="Q1534" s="469" t="s">
        <v>2156</v>
      </c>
      <c r="R1534" s="76" t="s">
        <v>110</v>
      </c>
      <c r="S1534" s="47" t="s">
        <v>107</v>
      </c>
      <c r="T1534" s="47" t="s">
        <v>122</v>
      </c>
      <c r="U1534" s="466" t="s">
        <v>112</v>
      </c>
      <c r="V1534" s="47">
        <v>60</v>
      </c>
      <c r="W1534" s="466" t="s">
        <v>113</v>
      </c>
      <c r="X1534" s="466"/>
      <c r="Y1534" s="466"/>
      <c r="Z1534" s="1056"/>
      <c r="AA1534" s="595">
        <v>0</v>
      </c>
      <c r="AB1534" s="472">
        <v>90</v>
      </c>
      <c r="AC1534" s="472">
        <v>10</v>
      </c>
      <c r="AD1534" s="1049" t="s">
        <v>123</v>
      </c>
      <c r="AE1534" s="1050" t="s">
        <v>115</v>
      </c>
      <c r="AF1534" s="1057">
        <v>7</v>
      </c>
      <c r="AG1534" s="1057">
        <v>610650</v>
      </c>
      <c r="AH1534" s="1051">
        <v>4274550</v>
      </c>
      <c r="AI1534" s="1051">
        <f t="shared" si="76"/>
        <v>4787496</v>
      </c>
      <c r="AJ1534" s="1052"/>
      <c r="AK1534" s="1053"/>
      <c r="AL1534" s="1053"/>
      <c r="AM1534" s="1058" t="s">
        <v>116</v>
      </c>
      <c r="AN1534" s="47"/>
      <c r="AO1534" s="1058"/>
      <c r="AP1534" s="47"/>
      <c r="AQ1534" s="47"/>
      <c r="AR1534" s="1058" t="s">
        <v>6286</v>
      </c>
      <c r="AS1534" s="47"/>
      <c r="AT1534" s="47"/>
      <c r="AU1534" s="47"/>
      <c r="AV1534" s="47"/>
      <c r="AW1534" s="47"/>
      <c r="AX1534" s="47"/>
      <c r="AY1534" s="466"/>
      <c r="AZ1534" s="466"/>
    </row>
    <row r="1535" spans="1:52" ht="12.95" customHeight="1">
      <c r="A1535" s="466" t="s">
        <v>2152</v>
      </c>
      <c r="B1535" s="617"/>
      <c r="C1535" s="617"/>
      <c r="D1535" s="1215">
        <v>210023406</v>
      </c>
      <c r="E1535" s="1216" t="s">
        <v>6287</v>
      </c>
      <c r="F1535" s="617"/>
      <c r="G1535" s="617"/>
      <c r="H1535" s="1050" t="s">
        <v>6288</v>
      </c>
      <c r="I1535" s="1050" t="s">
        <v>6289</v>
      </c>
      <c r="J1535" s="1050" t="s">
        <v>6290</v>
      </c>
      <c r="K1535" s="76" t="s">
        <v>104</v>
      </c>
      <c r="L1535" s="109" t="s">
        <v>4720</v>
      </c>
      <c r="M1535" s="143"/>
      <c r="N1535" s="76" t="s">
        <v>106</v>
      </c>
      <c r="O1535" s="1086" t="s">
        <v>107</v>
      </c>
      <c r="P1535" s="1050" t="s">
        <v>108</v>
      </c>
      <c r="Q1535" s="469" t="s">
        <v>2156</v>
      </c>
      <c r="R1535" s="1217" t="s">
        <v>110</v>
      </c>
      <c r="S1535" s="1086" t="s">
        <v>107</v>
      </c>
      <c r="T1535" s="1050" t="s">
        <v>122</v>
      </c>
      <c r="U1535" s="1050" t="s">
        <v>112</v>
      </c>
      <c r="V1535" s="1086">
        <v>60</v>
      </c>
      <c r="W1535" s="1050" t="s">
        <v>113</v>
      </c>
      <c r="X1535" s="1086"/>
      <c r="Y1535" s="1086"/>
      <c r="Z1535" s="1086"/>
      <c r="AA1535" s="595">
        <v>0</v>
      </c>
      <c r="AB1535" s="472">
        <v>90</v>
      </c>
      <c r="AC1535" s="472">
        <v>10</v>
      </c>
      <c r="AD1535" s="1218" t="s">
        <v>129</v>
      </c>
      <c r="AE1535" s="1050" t="s">
        <v>115</v>
      </c>
      <c r="AF1535" s="1057">
        <v>16</v>
      </c>
      <c r="AG1535" s="1057">
        <v>1429.5</v>
      </c>
      <c r="AH1535" s="1051">
        <v>22872</v>
      </c>
      <c r="AI1535" s="1051">
        <f t="shared" si="76"/>
        <v>25616.640000000003</v>
      </c>
      <c r="AJ1535" s="1052"/>
      <c r="AK1535" s="1053"/>
      <c r="AL1535" s="1053"/>
      <c r="AM1535" s="1058" t="s">
        <v>116</v>
      </c>
      <c r="AN1535" s="1050"/>
      <c r="AO1535" s="1050"/>
      <c r="AP1535" s="1050"/>
      <c r="AQ1535" s="1050"/>
      <c r="AR1535" s="1082" t="s">
        <v>6291</v>
      </c>
      <c r="AS1535" s="1082"/>
      <c r="AT1535" s="47"/>
      <c r="AU1535" s="1082"/>
      <c r="AV1535" s="1082"/>
      <c r="AW1535" s="1082"/>
      <c r="AX1535" s="1082"/>
      <c r="AY1535" s="466" t="s">
        <v>4569</v>
      </c>
      <c r="AZ1535" s="1082"/>
    </row>
    <row r="1536" spans="1:52" ht="12.95" customHeight="1">
      <c r="A1536" s="466" t="s">
        <v>2152</v>
      </c>
      <c r="B1536" s="617"/>
      <c r="C1536" s="617"/>
      <c r="D1536" s="1215">
        <v>210023408</v>
      </c>
      <c r="E1536" s="1216" t="s">
        <v>6292</v>
      </c>
      <c r="F1536" s="617"/>
      <c r="G1536" s="617"/>
      <c r="H1536" s="1050" t="s">
        <v>6288</v>
      </c>
      <c r="I1536" s="1050" t="s">
        <v>6289</v>
      </c>
      <c r="J1536" s="1050" t="s">
        <v>6290</v>
      </c>
      <c r="K1536" s="76" t="s">
        <v>104</v>
      </c>
      <c r="L1536" s="109" t="s">
        <v>4720</v>
      </c>
      <c r="M1536" s="143"/>
      <c r="N1536" s="76" t="s">
        <v>106</v>
      </c>
      <c r="O1536" s="1086" t="s">
        <v>107</v>
      </c>
      <c r="P1536" s="1050" t="s">
        <v>108</v>
      </c>
      <c r="Q1536" s="469" t="s">
        <v>2156</v>
      </c>
      <c r="R1536" s="1217" t="s">
        <v>110</v>
      </c>
      <c r="S1536" s="1086" t="s">
        <v>107</v>
      </c>
      <c r="T1536" s="1050" t="s">
        <v>122</v>
      </c>
      <c r="U1536" s="1050" t="s">
        <v>112</v>
      </c>
      <c r="V1536" s="1086">
        <v>60</v>
      </c>
      <c r="W1536" s="1050" t="s">
        <v>113</v>
      </c>
      <c r="X1536" s="1086"/>
      <c r="Y1536" s="1086"/>
      <c r="Z1536" s="1086"/>
      <c r="AA1536" s="595">
        <v>0</v>
      </c>
      <c r="AB1536" s="472">
        <v>90</v>
      </c>
      <c r="AC1536" s="472">
        <v>10</v>
      </c>
      <c r="AD1536" s="1218" t="s">
        <v>129</v>
      </c>
      <c r="AE1536" s="1050" t="s">
        <v>115</v>
      </c>
      <c r="AF1536" s="1057">
        <v>5</v>
      </c>
      <c r="AG1536" s="1057">
        <v>1906.5</v>
      </c>
      <c r="AH1536" s="1051">
        <v>9532.5</v>
      </c>
      <c r="AI1536" s="1051">
        <f t="shared" si="76"/>
        <v>10676.400000000001</v>
      </c>
      <c r="AJ1536" s="1052"/>
      <c r="AK1536" s="1053"/>
      <c r="AL1536" s="1053"/>
      <c r="AM1536" s="1058" t="s">
        <v>116</v>
      </c>
      <c r="AN1536" s="1050"/>
      <c r="AO1536" s="1050"/>
      <c r="AP1536" s="1050"/>
      <c r="AQ1536" s="1050"/>
      <c r="AR1536" s="1082" t="s">
        <v>6293</v>
      </c>
      <c r="AS1536" s="1082"/>
      <c r="AT1536" s="47"/>
      <c r="AU1536" s="1082"/>
      <c r="AV1536" s="1082"/>
      <c r="AW1536" s="1082"/>
      <c r="AX1536" s="1082"/>
      <c r="AY1536" s="466" t="s">
        <v>4569</v>
      </c>
      <c r="AZ1536" s="1082"/>
    </row>
    <row r="1537" spans="1:52" ht="12.95" customHeight="1">
      <c r="A1537" s="466" t="s">
        <v>2152</v>
      </c>
      <c r="B1537" s="617"/>
      <c r="C1537" s="617"/>
      <c r="D1537" s="1215">
        <v>210001331</v>
      </c>
      <c r="E1537" s="1216" t="s">
        <v>6294</v>
      </c>
      <c r="F1537" s="617"/>
      <c r="G1537" s="617"/>
      <c r="H1537" s="1050" t="s">
        <v>6295</v>
      </c>
      <c r="I1537" s="1050" t="s">
        <v>6296</v>
      </c>
      <c r="J1537" s="1050" t="s">
        <v>6297</v>
      </c>
      <c r="K1537" s="76" t="s">
        <v>104</v>
      </c>
      <c r="L1537" s="109" t="s">
        <v>4720</v>
      </c>
      <c r="M1537" s="143"/>
      <c r="N1537" s="76" t="s">
        <v>106</v>
      </c>
      <c r="O1537" s="1086" t="s">
        <v>107</v>
      </c>
      <c r="P1537" s="1050" t="s">
        <v>108</v>
      </c>
      <c r="Q1537" s="469" t="s">
        <v>2156</v>
      </c>
      <c r="R1537" s="1217" t="s">
        <v>110</v>
      </c>
      <c r="S1537" s="1086" t="s">
        <v>107</v>
      </c>
      <c r="T1537" s="1050" t="s">
        <v>122</v>
      </c>
      <c r="U1537" s="1050" t="s">
        <v>112</v>
      </c>
      <c r="V1537" s="1086">
        <v>60</v>
      </c>
      <c r="W1537" s="1050" t="s">
        <v>113</v>
      </c>
      <c r="X1537" s="1086"/>
      <c r="Y1537" s="1086"/>
      <c r="Z1537" s="1086"/>
      <c r="AA1537" s="595">
        <v>0</v>
      </c>
      <c r="AB1537" s="472">
        <v>90</v>
      </c>
      <c r="AC1537" s="472">
        <v>10</v>
      </c>
      <c r="AD1537" s="1218" t="s">
        <v>129</v>
      </c>
      <c r="AE1537" s="1050" t="s">
        <v>115</v>
      </c>
      <c r="AF1537" s="1057">
        <v>9</v>
      </c>
      <c r="AG1537" s="1057">
        <v>576.39</v>
      </c>
      <c r="AH1537" s="1051">
        <v>5187.51</v>
      </c>
      <c r="AI1537" s="1051">
        <f t="shared" si="76"/>
        <v>5810.0112000000008</v>
      </c>
      <c r="AJ1537" s="1052"/>
      <c r="AK1537" s="1053"/>
      <c r="AL1537" s="1053"/>
      <c r="AM1537" s="1058" t="s">
        <v>116</v>
      </c>
      <c r="AN1537" s="1050"/>
      <c r="AO1537" s="1050"/>
      <c r="AP1537" s="1050"/>
      <c r="AQ1537" s="1050"/>
      <c r="AR1537" s="1082" t="s">
        <v>6298</v>
      </c>
      <c r="AS1537" s="1082"/>
      <c r="AT1537" s="47"/>
      <c r="AU1537" s="1082"/>
      <c r="AV1537" s="1082"/>
      <c r="AW1537" s="1082"/>
      <c r="AX1537" s="1082"/>
      <c r="AY1537" s="466" t="s">
        <v>4569</v>
      </c>
      <c r="AZ1537" s="1082"/>
    </row>
    <row r="1538" spans="1:52" ht="12.95" customHeight="1">
      <c r="A1538" s="1221" t="s">
        <v>980</v>
      </c>
      <c r="B1538" s="617"/>
      <c r="C1538" s="617"/>
      <c r="D1538" s="1206">
        <v>230002675</v>
      </c>
      <c r="E1538" s="1216" t="s">
        <v>6299</v>
      </c>
      <c r="F1538" s="617"/>
      <c r="G1538" s="617"/>
      <c r="H1538" s="1094" t="s">
        <v>6300</v>
      </c>
      <c r="I1538" s="1094" t="s">
        <v>6301</v>
      </c>
      <c r="J1538" s="1094" t="s">
        <v>6302</v>
      </c>
      <c r="K1538" s="1077" t="s">
        <v>104</v>
      </c>
      <c r="L1538" s="1110" t="s">
        <v>105</v>
      </c>
      <c r="M1538" s="1077" t="s">
        <v>121</v>
      </c>
      <c r="N1538" s="1110" t="s">
        <v>83</v>
      </c>
      <c r="O1538" s="1078" t="s">
        <v>107</v>
      </c>
      <c r="P1538" s="1094" t="s">
        <v>108</v>
      </c>
      <c r="Q1538" s="469" t="s">
        <v>2140</v>
      </c>
      <c r="R1538" s="1077" t="s">
        <v>110</v>
      </c>
      <c r="S1538" s="1078" t="s">
        <v>107</v>
      </c>
      <c r="T1538" s="1094" t="s">
        <v>122</v>
      </c>
      <c r="U1538" s="1094" t="s">
        <v>112</v>
      </c>
      <c r="V1538" s="1078">
        <v>60</v>
      </c>
      <c r="W1538" s="1094" t="s">
        <v>113</v>
      </c>
      <c r="X1538" s="1078"/>
      <c r="Y1538" s="1078"/>
      <c r="Z1538" s="1078"/>
      <c r="AA1538" s="547">
        <v>30</v>
      </c>
      <c r="AB1538" s="547">
        <v>60</v>
      </c>
      <c r="AC1538" s="547">
        <v>10</v>
      </c>
      <c r="AD1538" s="1104" t="s">
        <v>129</v>
      </c>
      <c r="AE1538" s="1050" t="s">
        <v>115</v>
      </c>
      <c r="AF1538" s="1063">
        <v>500</v>
      </c>
      <c r="AG1538" s="1063">
        <v>1800</v>
      </c>
      <c r="AH1538" s="1051">
        <v>900000</v>
      </c>
      <c r="AI1538" s="1051">
        <f t="shared" si="76"/>
        <v>1008000.0000000001</v>
      </c>
      <c r="AJ1538" s="1052"/>
      <c r="AK1538" s="1053"/>
      <c r="AL1538" s="1053"/>
      <c r="AM1538" s="1221" t="s">
        <v>116</v>
      </c>
      <c r="AN1538" s="1094"/>
      <c r="AO1538" s="1094"/>
      <c r="AP1538" s="1094"/>
      <c r="AQ1538" s="1094"/>
      <c r="AR1538" s="1094" t="s">
        <v>6303</v>
      </c>
      <c r="AS1538" s="1094"/>
      <c r="AT1538" s="1094"/>
      <c r="AU1538" s="1094"/>
      <c r="AV1538" s="1094"/>
      <c r="AW1538" s="1094"/>
      <c r="AX1538" s="1094"/>
      <c r="AY1538" s="1221" t="s">
        <v>105</v>
      </c>
      <c r="AZ1538" s="1221" t="s">
        <v>105</v>
      </c>
    </row>
    <row r="1539" spans="1:52" ht="12.95" customHeight="1">
      <c r="A1539" s="1221" t="s">
        <v>980</v>
      </c>
      <c r="B1539" s="617"/>
      <c r="C1539" s="617"/>
      <c r="D1539" s="1206">
        <v>230002448</v>
      </c>
      <c r="E1539" s="1216" t="s">
        <v>6304</v>
      </c>
      <c r="F1539" s="617"/>
      <c r="G1539" s="617"/>
      <c r="H1539" s="1094" t="s">
        <v>6305</v>
      </c>
      <c r="I1539" s="1094" t="s">
        <v>6306</v>
      </c>
      <c r="J1539" s="1094" t="s">
        <v>6307</v>
      </c>
      <c r="K1539" s="1077" t="s">
        <v>104</v>
      </c>
      <c r="L1539" s="1110" t="s">
        <v>105</v>
      </c>
      <c r="M1539" s="1077"/>
      <c r="N1539" s="76" t="s">
        <v>106</v>
      </c>
      <c r="O1539" s="1078" t="s">
        <v>107</v>
      </c>
      <c r="P1539" s="1094" t="s">
        <v>108</v>
      </c>
      <c r="Q1539" s="469" t="s">
        <v>2140</v>
      </c>
      <c r="R1539" s="1077" t="s">
        <v>110</v>
      </c>
      <c r="S1539" s="1078" t="s">
        <v>107</v>
      </c>
      <c r="T1539" s="1094" t="s">
        <v>122</v>
      </c>
      <c r="U1539" s="1094" t="s">
        <v>112</v>
      </c>
      <c r="V1539" s="1078">
        <v>60</v>
      </c>
      <c r="W1539" s="1094" t="s">
        <v>113</v>
      </c>
      <c r="X1539" s="1078"/>
      <c r="Y1539" s="1078"/>
      <c r="Z1539" s="1078"/>
      <c r="AA1539" s="595">
        <v>0</v>
      </c>
      <c r="AB1539" s="472">
        <v>90</v>
      </c>
      <c r="AC1539" s="472">
        <v>10</v>
      </c>
      <c r="AD1539" s="1104" t="s">
        <v>129</v>
      </c>
      <c r="AE1539" s="1050" t="s">
        <v>115</v>
      </c>
      <c r="AF1539" s="1063">
        <v>295</v>
      </c>
      <c r="AG1539" s="1063">
        <v>37.5</v>
      </c>
      <c r="AH1539" s="1051">
        <v>11062.5</v>
      </c>
      <c r="AI1539" s="1051">
        <f t="shared" si="76"/>
        <v>12390.000000000002</v>
      </c>
      <c r="AJ1539" s="1052"/>
      <c r="AK1539" s="1053"/>
      <c r="AL1539" s="1053"/>
      <c r="AM1539" s="1221" t="s">
        <v>116</v>
      </c>
      <c r="AN1539" s="1094"/>
      <c r="AO1539" s="1094"/>
      <c r="AP1539" s="1094"/>
      <c r="AQ1539" s="1094"/>
      <c r="AR1539" s="1094" t="s">
        <v>6308</v>
      </c>
      <c r="AS1539" s="1094"/>
      <c r="AT1539" s="1094"/>
      <c r="AU1539" s="1094"/>
      <c r="AV1539" s="1094"/>
      <c r="AW1539" s="1094"/>
      <c r="AX1539" s="1094"/>
      <c r="AY1539" s="1221" t="s">
        <v>105</v>
      </c>
      <c r="AZ1539" s="1221" t="s">
        <v>105</v>
      </c>
    </row>
    <row r="1540" spans="1:52" ht="12.95" customHeight="1">
      <c r="A1540" s="1221" t="s">
        <v>980</v>
      </c>
      <c r="B1540" s="617"/>
      <c r="C1540" s="617"/>
      <c r="D1540" s="1206">
        <v>230002449</v>
      </c>
      <c r="E1540" s="1216" t="s">
        <v>6309</v>
      </c>
      <c r="F1540" s="617"/>
      <c r="G1540" s="617"/>
      <c r="H1540" s="1094" t="s">
        <v>6305</v>
      </c>
      <c r="I1540" s="1094" t="s">
        <v>6306</v>
      </c>
      <c r="J1540" s="1094" t="s">
        <v>6307</v>
      </c>
      <c r="K1540" s="1077" t="s">
        <v>104</v>
      </c>
      <c r="L1540" s="1110" t="s">
        <v>105</v>
      </c>
      <c r="M1540" s="1077"/>
      <c r="N1540" s="76" t="s">
        <v>106</v>
      </c>
      <c r="O1540" s="1078" t="s">
        <v>107</v>
      </c>
      <c r="P1540" s="1094" t="s">
        <v>108</v>
      </c>
      <c r="Q1540" s="469" t="s">
        <v>2140</v>
      </c>
      <c r="R1540" s="1077" t="s">
        <v>110</v>
      </c>
      <c r="S1540" s="1078" t="s">
        <v>107</v>
      </c>
      <c r="T1540" s="1094" t="s">
        <v>122</v>
      </c>
      <c r="U1540" s="1094" t="s">
        <v>112</v>
      </c>
      <c r="V1540" s="1078">
        <v>60</v>
      </c>
      <c r="W1540" s="1094" t="s">
        <v>113</v>
      </c>
      <c r="X1540" s="1078"/>
      <c r="Y1540" s="1078"/>
      <c r="Z1540" s="1078"/>
      <c r="AA1540" s="595">
        <v>0</v>
      </c>
      <c r="AB1540" s="472">
        <v>90</v>
      </c>
      <c r="AC1540" s="472">
        <v>10</v>
      </c>
      <c r="AD1540" s="1104" t="s">
        <v>129</v>
      </c>
      <c r="AE1540" s="1050" t="s">
        <v>115</v>
      </c>
      <c r="AF1540" s="1063">
        <v>300</v>
      </c>
      <c r="AG1540" s="1063">
        <v>65</v>
      </c>
      <c r="AH1540" s="1051">
        <v>19500</v>
      </c>
      <c r="AI1540" s="1051">
        <f t="shared" si="76"/>
        <v>21840.000000000004</v>
      </c>
      <c r="AJ1540" s="1052"/>
      <c r="AK1540" s="1053"/>
      <c r="AL1540" s="1053"/>
      <c r="AM1540" s="1221" t="s">
        <v>116</v>
      </c>
      <c r="AN1540" s="1094"/>
      <c r="AO1540" s="1094"/>
      <c r="AP1540" s="1094"/>
      <c r="AQ1540" s="1094"/>
      <c r="AR1540" s="1094" t="s">
        <v>6310</v>
      </c>
      <c r="AS1540" s="1094"/>
      <c r="AT1540" s="1094"/>
      <c r="AU1540" s="1094"/>
      <c r="AV1540" s="1094"/>
      <c r="AW1540" s="1094"/>
      <c r="AX1540" s="1094"/>
      <c r="AY1540" s="1221" t="s">
        <v>105</v>
      </c>
      <c r="AZ1540" s="1221" t="s">
        <v>105</v>
      </c>
    </row>
    <row r="1541" spans="1:52" ht="12.95" customHeight="1">
      <c r="A1541" s="1221" t="s">
        <v>980</v>
      </c>
      <c r="B1541" s="617"/>
      <c r="C1541" s="617"/>
      <c r="D1541" s="1206">
        <v>230001922</v>
      </c>
      <c r="E1541" s="1216" t="s">
        <v>6311</v>
      </c>
      <c r="F1541" s="617"/>
      <c r="G1541" s="617"/>
      <c r="H1541" s="1094" t="s">
        <v>6312</v>
      </c>
      <c r="I1541" s="1094" t="s">
        <v>6313</v>
      </c>
      <c r="J1541" s="1094" t="s">
        <v>6314</v>
      </c>
      <c r="K1541" s="1077" t="s">
        <v>104</v>
      </c>
      <c r="L1541" s="1110" t="s">
        <v>105</v>
      </c>
      <c r="M1541" s="1077"/>
      <c r="N1541" s="76" t="s">
        <v>106</v>
      </c>
      <c r="O1541" s="1078" t="s">
        <v>107</v>
      </c>
      <c r="P1541" s="1094" t="s">
        <v>108</v>
      </c>
      <c r="Q1541" s="469" t="s">
        <v>2140</v>
      </c>
      <c r="R1541" s="1077" t="s">
        <v>110</v>
      </c>
      <c r="S1541" s="1078" t="s">
        <v>107</v>
      </c>
      <c r="T1541" s="1094" t="s">
        <v>122</v>
      </c>
      <c r="U1541" s="1094" t="s">
        <v>112</v>
      </c>
      <c r="V1541" s="1078">
        <v>60</v>
      </c>
      <c r="W1541" s="1094" t="s">
        <v>113</v>
      </c>
      <c r="X1541" s="1078"/>
      <c r="Y1541" s="1078"/>
      <c r="Z1541" s="1078"/>
      <c r="AA1541" s="595">
        <v>0</v>
      </c>
      <c r="AB1541" s="472">
        <v>90</v>
      </c>
      <c r="AC1541" s="472">
        <v>10</v>
      </c>
      <c r="AD1541" s="1104" t="s">
        <v>427</v>
      </c>
      <c r="AE1541" s="1050" t="s">
        <v>115</v>
      </c>
      <c r="AF1541" s="1063">
        <v>190</v>
      </c>
      <c r="AG1541" s="1063">
        <v>150</v>
      </c>
      <c r="AH1541" s="1051">
        <v>28500</v>
      </c>
      <c r="AI1541" s="1051">
        <f t="shared" si="76"/>
        <v>31920.000000000004</v>
      </c>
      <c r="AJ1541" s="1052"/>
      <c r="AK1541" s="1053"/>
      <c r="AL1541" s="1053"/>
      <c r="AM1541" s="1221" t="s">
        <v>116</v>
      </c>
      <c r="AN1541" s="1094"/>
      <c r="AO1541" s="1094"/>
      <c r="AP1541" s="1094"/>
      <c r="AQ1541" s="1094"/>
      <c r="AR1541" s="1094" t="s">
        <v>6315</v>
      </c>
      <c r="AS1541" s="1094"/>
      <c r="AT1541" s="1094"/>
      <c r="AU1541" s="1094"/>
      <c r="AV1541" s="1094"/>
      <c r="AW1541" s="1094"/>
      <c r="AX1541" s="1094"/>
      <c r="AY1541" s="1221" t="s">
        <v>105</v>
      </c>
      <c r="AZ1541" s="1221" t="s">
        <v>105</v>
      </c>
    </row>
    <row r="1542" spans="1:52" ht="12.95" customHeight="1">
      <c r="A1542" s="466" t="s">
        <v>980</v>
      </c>
      <c r="B1542" s="617"/>
      <c r="C1542" s="617"/>
      <c r="D1542" s="110">
        <v>230002045</v>
      </c>
      <c r="E1542" s="1216" t="s">
        <v>6316</v>
      </c>
      <c r="F1542" s="617"/>
      <c r="G1542" s="617"/>
      <c r="H1542" s="741" t="s">
        <v>6317</v>
      </c>
      <c r="I1542" s="741" t="s">
        <v>6318</v>
      </c>
      <c r="J1542" s="741" t="s">
        <v>6319</v>
      </c>
      <c r="K1542" s="547" t="s">
        <v>104</v>
      </c>
      <c r="L1542" s="143" t="s">
        <v>105</v>
      </c>
      <c r="M1542" s="547" t="s">
        <v>121</v>
      </c>
      <c r="N1542" s="143" t="s">
        <v>83</v>
      </c>
      <c r="O1542" s="469" t="s">
        <v>107</v>
      </c>
      <c r="P1542" s="741" t="s">
        <v>108</v>
      </c>
      <c r="Q1542" s="469" t="s">
        <v>2140</v>
      </c>
      <c r="R1542" s="547" t="s">
        <v>110</v>
      </c>
      <c r="S1542" s="469" t="s">
        <v>107</v>
      </c>
      <c r="T1542" s="741" t="s">
        <v>122</v>
      </c>
      <c r="U1542" s="741" t="s">
        <v>112</v>
      </c>
      <c r="V1542" s="469">
        <v>60</v>
      </c>
      <c r="W1542" s="741" t="s">
        <v>113</v>
      </c>
      <c r="X1542" s="469"/>
      <c r="Y1542" s="469"/>
      <c r="Z1542" s="469"/>
      <c r="AA1542" s="547">
        <v>30</v>
      </c>
      <c r="AB1542" s="547">
        <v>60</v>
      </c>
      <c r="AC1542" s="547">
        <v>10</v>
      </c>
      <c r="AD1542" s="1049" t="s">
        <v>129</v>
      </c>
      <c r="AE1542" s="1050" t="s">
        <v>115</v>
      </c>
      <c r="AF1542" s="745">
        <v>56</v>
      </c>
      <c r="AG1542" s="745">
        <v>95000</v>
      </c>
      <c r="AH1542" s="1051">
        <v>5320000</v>
      </c>
      <c r="AI1542" s="1051">
        <f t="shared" si="76"/>
        <v>5958400.0000000009</v>
      </c>
      <c r="AJ1542" s="1052"/>
      <c r="AK1542" s="1053"/>
      <c r="AL1542" s="1053"/>
      <c r="AM1542" s="466" t="s">
        <v>116</v>
      </c>
      <c r="AN1542" s="741"/>
      <c r="AO1542" s="741"/>
      <c r="AP1542" s="741"/>
      <c r="AQ1542" s="741"/>
      <c r="AR1542" s="741" t="s">
        <v>6320</v>
      </c>
      <c r="AS1542" s="741"/>
      <c r="AT1542" s="741"/>
      <c r="AU1542" s="741"/>
      <c r="AV1542" s="741"/>
      <c r="AW1542" s="741"/>
      <c r="AX1542" s="741"/>
      <c r="AY1542" s="466" t="s">
        <v>105</v>
      </c>
      <c r="AZ1542" s="466" t="s">
        <v>105</v>
      </c>
    </row>
    <row r="1543" spans="1:52" ht="12.95" customHeight="1">
      <c r="A1543" s="466" t="s">
        <v>2152</v>
      </c>
      <c r="B1543" s="617"/>
      <c r="C1543" s="617"/>
      <c r="D1543" s="1215">
        <v>150003866</v>
      </c>
      <c r="E1543" s="1216" t="s">
        <v>6321</v>
      </c>
      <c r="F1543" s="617"/>
      <c r="G1543" s="617"/>
      <c r="H1543" s="1050" t="s">
        <v>6322</v>
      </c>
      <c r="I1543" s="1050" t="s">
        <v>6323</v>
      </c>
      <c r="J1543" s="1050" t="s">
        <v>6324</v>
      </c>
      <c r="K1543" s="76" t="s">
        <v>104</v>
      </c>
      <c r="L1543" s="109" t="s">
        <v>4720</v>
      </c>
      <c r="M1543" s="143"/>
      <c r="N1543" s="76" t="s">
        <v>106</v>
      </c>
      <c r="O1543" s="1086" t="s">
        <v>107</v>
      </c>
      <c r="P1543" s="1050" t="s">
        <v>108</v>
      </c>
      <c r="Q1543" s="469" t="s">
        <v>2156</v>
      </c>
      <c r="R1543" s="1217" t="s">
        <v>110</v>
      </c>
      <c r="S1543" s="1086" t="s">
        <v>107</v>
      </c>
      <c r="T1543" s="1050" t="s">
        <v>122</v>
      </c>
      <c r="U1543" s="1050" t="s">
        <v>112</v>
      </c>
      <c r="V1543" s="1086">
        <v>60</v>
      </c>
      <c r="W1543" s="1050" t="s">
        <v>113</v>
      </c>
      <c r="X1543" s="1086"/>
      <c r="Y1543" s="1086"/>
      <c r="Z1543" s="1086"/>
      <c r="AA1543" s="595">
        <v>0</v>
      </c>
      <c r="AB1543" s="472">
        <v>90</v>
      </c>
      <c r="AC1543" s="472">
        <v>10</v>
      </c>
      <c r="AD1543" s="1218" t="s">
        <v>123</v>
      </c>
      <c r="AE1543" s="1050" t="s">
        <v>115</v>
      </c>
      <c r="AF1543" s="1057">
        <v>2</v>
      </c>
      <c r="AG1543" s="1057">
        <v>299000</v>
      </c>
      <c r="AH1543" s="1051">
        <v>598000</v>
      </c>
      <c r="AI1543" s="1051">
        <f t="shared" si="76"/>
        <v>669760.00000000012</v>
      </c>
      <c r="AJ1543" s="1052"/>
      <c r="AK1543" s="1053"/>
      <c r="AL1543" s="1053"/>
      <c r="AM1543" s="1058" t="s">
        <v>116</v>
      </c>
      <c r="AN1543" s="1050"/>
      <c r="AO1543" s="1050"/>
      <c r="AP1543" s="1050"/>
      <c r="AQ1543" s="1050"/>
      <c r="AR1543" s="1082" t="s">
        <v>6325</v>
      </c>
      <c r="AS1543" s="1082"/>
      <c r="AT1543" s="47"/>
      <c r="AU1543" s="1082"/>
      <c r="AV1543" s="1082"/>
      <c r="AW1543" s="1082"/>
      <c r="AX1543" s="1082"/>
      <c r="AY1543" s="466" t="s">
        <v>4569</v>
      </c>
      <c r="AZ1543" s="1082"/>
    </row>
    <row r="1544" spans="1:52" ht="12.95" customHeight="1">
      <c r="A1544" s="466" t="s">
        <v>980</v>
      </c>
      <c r="B1544" s="617"/>
      <c r="C1544" s="617"/>
      <c r="D1544" s="110">
        <v>230002878</v>
      </c>
      <c r="E1544" s="1216" t="s">
        <v>6326</v>
      </c>
      <c r="F1544" s="617"/>
      <c r="G1544" s="617"/>
      <c r="H1544" s="741" t="s">
        <v>6327</v>
      </c>
      <c r="I1544" s="741" t="s">
        <v>6328</v>
      </c>
      <c r="J1544" s="741" t="s">
        <v>6329</v>
      </c>
      <c r="K1544" s="547" t="s">
        <v>104</v>
      </c>
      <c r="L1544" s="143" t="s">
        <v>105</v>
      </c>
      <c r="M1544" s="547" t="s">
        <v>121</v>
      </c>
      <c r="N1544" s="143" t="s">
        <v>83</v>
      </c>
      <c r="O1544" s="469" t="s">
        <v>107</v>
      </c>
      <c r="P1544" s="741" t="s">
        <v>108</v>
      </c>
      <c r="Q1544" s="469" t="s">
        <v>2140</v>
      </c>
      <c r="R1544" s="547" t="s">
        <v>110</v>
      </c>
      <c r="S1544" s="469" t="s">
        <v>107</v>
      </c>
      <c r="T1544" s="741" t="s">
        <v>122</v>
      </c>
      <c r="U1544" s="741" t="s">
        <v>112</v>
      </c>
      <c r="V1544" s="469">
        <v>60</v>
      </c>
      <c r="W1544" s="741" t="s">
        <v>113</v>
      </c>
      <c r="X1544" s="469"/>
      <c r="Y1544" s="469"/>
      <c r="Z1544" s="469"/>
      <c r="AA1544" s="547">
        <v>30</v>
      </c>
      <c r="AB1544" s="547">
        <v>60</v>
      </c>
      <c r="AC1544" s="547">
        <v>10</v>
      </c>
      <c r="AD1544" s="1049" t="s">
        <v>129</v>
      </c>
      <c r="AE1544" s="1050" t="s">
        <v>115</v>
      </c>
      <c r="AF1544" s="745">
        <v>27</v>
      </c>
      <c r="AG1544" s="745">
        <v>35000</v>
      </c>
      <c r="AH1544" s="1051">
        <v>945000</v>
      </c>
      <c r="AI1544" s="1051">
        <f t="shared" si="76"/>
        <v>1058400</v>
      </c>
      <c r="AJ1544" s="1052"/>
      <c r="AK1544" s="1053"/>
      <c r="AL1544" s="1053"/>
      <c r="AM1544" s="466" t="s">
        <v>116</v>
      </c>
      <c r="AN1544" s="741"/>
      <c r="AO1544" s="741"/>
      <c r="AP1544" s="741"/>
      <c r="AQ1544" s="741"/>
      <c r="AR1544" s="741" t="s">
        <v>6330</v>
      </c>
      <c r="AS1544" s="741"/>
      <c r="AT1544" s="741"/>
      <c r="AU1544" s="741"/>
      <c r="AV1544" s="741"/>
      <c r="AW1544" s="741"/>
      <c r="AX1544" s="741"/>
      <c r="AY1544" s="466" t="s">
        <v>105</v>
      </c>
      <c r="AZ1544" s="466" t="s">
        <v>105</v>
      </c>
    </row>
    <row r="1545" spans="1:52" ht="12.95" customHeight="1">
      <c r="A1545" s="469" t="s">
        <v>319</v>
      </c>
      <c r="B1545" s="617"/>
      <c r="C1545" s="617"/>
      <c r="D1545" s="110">
        <v>150001304</v>
      </c>
      <c r="E1545" s="1216" t="s">
        <v>6331</v>
      </c>
      <c r="F1545" s="617"/>
      <c r="G1545" s="617"/>
      <c r="H1545" s="47" t="s">
        <v>6332</v>
      </c>
      <c r="I1545" s="47" t="s">
        <v>6333</v>
      </c>
      <c r="J1545" s="47" t="s">
        <v>6334</v>
      </c>
      <c r="K1545" s="76" t="s">
        <v>104</v>
      </c>
      <c r="L1545" s="233"/>
      <c r="M1545" s="143"/>
      <c r="N1545" s="76" t="s">
        <v>106</v>
      </c>
      <c r="O1545" s="47">
        <v>230000000</v>
      </c>
      <c r="P1545" s="466" t="s">
        <v>108</v>
      </c>
      <c r="Q1545" s="469" t="s">
        <v>2156</v>
      </c>
      <c r="R1545" s="76" t="s">
        <v>110</v>
      </c>
      <c r="S1545" s="47" t="s">
        <v>107</v>
      </c>
      <c r="T1545" s="47" t="s">
        <v>122</v>
      </c>
      <c r="U1545" s="466" t="s">
        <v>112</v>
      </c>
      <c r="V1545" s="47">
        <v>60</v>
      </c>
      <c r="W1545" s="466" t="s">
        <v>113</v>
      </c>
      <c r="X1545" s="466"/>
      <c r="Y1545" s="466"/>
      <c r="Z1545" s="1056"/>
      <c r="AA1545" s="595">
        <v>0</v>
      </c>
      <c r="AB1545" s="472">
        <v>90</v>
      </c>
      <c r="AC1545" s="472">
        <v>10</v>
      </c>
      <c r="AD1545" s="1049" t="s">
        <v>140</v>
      </c>
      <c r="AE1545" s="1050" t="s">
        <v>115</v>
      </c>
      <c r="AF1545" s="1057">
        <v>13</v>
      </c>
      <c r="AG1545" s="1057">
        <v>347333.33</v>
      </c>
      <c r="AH1545" s="1051">
        <v>4515333.29</v>
      </c>
      <c r="AI1545" s="1051">
        <f t="shared" si="76"/>
        <v>5057173.2848000005</v>
      </c>
      <c r="AJ1545" s="1052"/>
      <c r="AK1545" s="1053"/>
      <c r="AL1545" s="1053"/>
      <c r="AM1545" s="1058" t="s">
        <v>116</v>
      </c>
      <c r="AN1545" s="47"/>
      <c r="AO1545" s="1058"/>
      <c r="AP1545" s="47"/>
      <c r="AQ1545" s="47"/>
      <c r="AR1545" s="1058" t="s">
        <v>6335</v>
      </c>
      <c r="AS1545" s="47"/>
      <c r="AT1545" s="47"/>
      <c r="AU1545" s="47"/>
      <c r="AV1545" s="47"/>
      <c r="AW1545" s="47"/>
      <c r="AX1545" s="47"/>
      <c r="AY1545" s="466"/>
      <c r="AZ1545" s="466"/>
    </row>
    <row r="1546" spans="1:52" ht="12.95" customHeight="1">
      <c r="A1546" s="1221" t="s">
        <v>980</v>
      </c>
      <c r="B1546" s="617"/>
      <c r="C1546" s="617"/>
      <c r="D1546" s="1206">
        <v>230002716</v>
      </c>
      <c r="E1546" s="1216" t="s">
        <v>6336</v>
      </c>
      <c r="F1546" s="617"/>
      <c r="G1546" s="617"/>
      <c r="H1546" s="1094" t="s">
        <v>6337</v>
      </c>
      <c r="I1546" s="1094" t="s">
        <v>6338</v>
      </c>
      <c r="J1546" s="1094" t="s">
        <v>6339</v>
      </c>
      <c r="K1546" s="1077" t="s">
        <v>104</v>
      </c>
      <c r="L1546" s="1110" t="s">
        <v>105</v>
      </c>
      <c r="M1546" s="1077"/>
      <c r="N1546" s="76" t="s">
        <v>106</v>
      </c>
      <c r="O1546" s="1078" t="s">
        <v>107</v>
      </c>
      <c r="P1546" s="1094" t="s">
        <v>108</v>
      </c>
      <c r="Q1546" s="469" t="s">
        <v>2140</v>
      </c>
      <c r="R1546" s="1077" t="s">
        <v>110</v>
      </c>
      <c r="S1546" s="1078" t="s">
        <v>107</v>
      </c>
      <c r="T1546" s="1094" t="s">
        <v>122</v>
      </c>
      <c r="U1546" s="1094" t="s">
        <v>112</v>
      </c>
      <c r="V1546" s="1078">
        <v>60</v>
      </c>
      <c r="W1546" s="1094" t="s">
        <v>113</v>
      </c>
      <c r="X1546" s="1078"/>
      <c r="Y1546" s="1078"/>
      <c r="Z1546" s="1078"/>
      <c r="AA1546" s="595">
        <v>0</v>
      </c>
      <c r="AB1546" s="472">
        <v>90</v>
      </c>
      <c r="AC1546" s="472">
        <v>10</v>
      </c>
      <c r="AD1546" s="1104" t="s">
        <v>549</v>
      </c>
      <c r="AE1546" s="1050" t="s">
        <v>115</v>
      </c>
      <c r="AF1546" s="1063">
        <v>193</v>
      </c>
      <c r="AG1546" s="1063">
        <v>3622</v>
      </c>
      <c r="AH1546" s="1051">
        <v>699046</v>
      </c>
      <c r="AI1546" s="1051">
        <f t="shared" si="76"/>
        <v>782931.52</v>
      </c>
      <c r="AJ1546" s="1052"/>
      <c r="AK1546" s="1053"/>
      <c r="AL1546" s="1053"/>
      <c r="AM1546" s="1221" t="s">
        <v>116</v>
      </c>
      <c r="AN1546" s="1094"/>
      <c r="AO1546" s="1094"/>
      <c r="AP1546" s="1094"/>
      <c r="AQ1546" s="1094"/>
      <c r="AR1546" s="1094" t="s">
        <v>6340</v>
      </c>
      <c r="AS1546" s="1094"/>
      <c r="AT1546" s="1094"/>
      <c r="AU1546" s="1094"/>
      <c r="AV1546" s="1094"/>
      <c r="AW1546" s="1094"/>
      <c r="AX1546" s="1094"/>
      <c r="AY1546" s="1221" t="s">
        <v>105</v>
      </c>
      <c r="AZ1546" s="1221" t="s">
        <v>105</v>
      </c>
    </row>
    <row r="1547" spans="1:52" ht="12.95" customHeight="1">
      <c r="A1547" s="1179" t="s">
        <v>350</v>
      </c>
      <c r="B1547" s="617"/>
      <c r="C1547" s="617"/>
      <c r="D1547" s="1206">
        <v>220033650</v>
      </c>
      <c r="E1547" s="1216" t="s">
        <v>6341</v>
      </c>
      <c r="F1547" s="617"/>
      <c r="G1547" s="617"/>
      <c r="H1547" s="1094" t="s">
        <v>6342</v>
      </c>
      <c r="I1547" s="1094" t="s">
        <v>6343</v>
      </c>
      <c r="J1547" s="1094" t="s">
        <v>6344</v>
      </c>
      <c r="K1547" s="1077" t="s">
        <v>150</v>
      </c>
      <c r="L1547" s="1110" t="s">
        <v>105</v>
      </c>
      <c r="M1547" s="1077" t="s">
        <v>121</v>
      </c>
      <c r="N1547" s="1110" t="s">
        <v>83</v>
      </c>
      <c r="O1547" s="1078" t="s">
        <v>107</v>
      </c>
      <c r="P1547" s="1094" t="s">
        <v>108</v>
      </c>
      <c r="Q1547" s="1078" t="s">
        <v>2156</v>
      </c>
      <c r="R1547" s="1077" t="s">
        <v>110</v>
      </c>
      <c r="S1547" s="1207" t="s">
        <v>107</v>
      </c>
      <c r="T1547" s="1091" t="s">
        <v>122</v>
      </c>
      <c r="U1547" s="1091" t="s">
        <v>112</v>
      </c>
      <c r="V1547" s="1230">
        <v>60</v>
      </c>
      <c r="W1547" s="1091" t="s">
        <v>113</v>
      </c>
      <c r="X1547" s="1207"/>
      <c r="Y1547" s="1207"/>
      <c r="Z1547" s="1207"/>
      <c r="AA1547" s="547">
        <v>30</v>
      </c>
      <c r="AB1547" s="547">
        <v>60</v>
      </c>
      <c r="AC1547" s="547">
        <v>10</v>
      </c>
      <c r="AD1547" s="1209" t="s">
        <v>129</v>
      </c>
      <c r="AE1547" s="1091" t="s">
        <v>115</v>
      </c>
      <c r="AF1547" s="1063">
        <v>131</v>
      </c>
      <c r="AG1547" s="1063">
        <v>157611.29999999999</v>
      </c>
      <c r="AH1547" s="1051">
        <v>20647080.299999997</v>
      </c>
      <c r="AI1547" s="1051">
        <f t="shared" si="76"/>
        <v>23124729.936000001</v>
      </c>
      <c r="AJ1547" s="1052"/>
      <c r="AK1547" s="1053"/>
      <c r="AL1547" s="1053"/>
      <c r="AM1547" s="1179" t="s">
        <v>116</v>
      </c>
      <c r="AN1547" s="1091"/>
      <c r="AO1547" s="1091"/>
      <c r="AP1547" s="1091"/>
      <c r="AQ1547" s="1091"/>
      <c r="AR1547" s="1091" t="s">
        <v>6345</v>
      </c>
      <c r="AS1547" s="1091"/>
      <c r="AT1547" s="1091"/>
      <c r="AU1547" s="1091"/>
      <c r="AV1547" s="1091"/>
      <c r="AW1547" s="1091"/>
      <c r="AX1547" s="1091"/>
      <c r="AY1547" s="1179" t="s">
        <v>105</v>
      </c>
      <c r="AZ1547" s="1179" t="s">
        <v>105</v>
      </c>
    </row>
    <row r="1548" spans="1:52" ht="12.95" customHeight="1">
      <c r="A1548" s="1179" t="s">
        <v>350</v>
      </c>
      <c r="B1548" s="617"/>
      <c r="C1548" s="617"/>
      <c r="D1548" s="1206">
        <v>220033651</v>
      </c>
      <c r="E1548" s="1216" t="s">
        <v>6346</v>
      </c>
      <c r="F1548" s="617"/>
      <c r="G1548" s="617"/>
      <c r="H1548" s="1094" t="s">
        <v>6342</v>
      </c>
      <c r="I1548" s="1094" t="s">
        <v>6343</v>
      </c>
      <c r="J1548" s="1094" t="s">
        <v>6344</v>
      </c>
      <c r="K1548" s="1077" t="s">
        <v>150</v>
      </c>
      <c r="L1548" s="1110" t="s">
        <v>105</v>
      </c>
      <c r="M1548" s="1077" t="s">
        <v>121</v>
      </c>
      <c r="N1548" s="1110" t="s">
        <v>83</v>
      </c>
      <c r="O1548" s="1078" t="s">
        <v>107</v>
      </c>
      <c r="P1548" s="1094" t="s">
        <v>108</v>
      </c>
      <c r="Q1548" s="1078" t="s">
        <v>2156</v>
      </c>
      <c r="R1548" s="1077" t="s">
        <v>110</v>
      </c>
      <c r="S1548" s="1207" t="s">
        <v>107</v>
      </c>
      <c r="T1548" s="1091" t="s">
        <v>122</v>
      </c>
      <c r="U1548" s="1091" t="s">
        <v>112</v>
      </c>
      <c r="V1548" s="1230">
        <v>60</v>
      </c>
      <c r="W1548" s="1091" t="s">
        <v>113</v>
      </c>
      <c r="X1548" s="1207"/>
      <c r="Y1548" s="1207"/>
      <c r="Z1548" s="1207"/>
      <c r="AA1548" s="547">
        <v>30</v>
      </c>
      <c r="AB1548" s="547">
        <v>60</v>
      </c>
      <c r="AC1548" s="547">
        <v>10</v>
      </c>
      <c r="AD1548" s="1209" t="s">
        <v>129</v>
      </c>
      <c r="AE1548" s="1091" t="s">
        <v>115</v>
      </c>
      <c r="AF1548" s="1063">
        <v>35</v>
      </c>
      <c r="AG1548" s="1063">
        <v>157611.29999999999</v>
      </c>
      <c r="AH1548" s="1051">
        <v>5516395.5</v>
      </c>
      <c r="AI1548" s="1051">
        <f t="shared" si="76"/>
        <v>6178362.9600000009</v>
      </c>
      <c r="AJ1548" s="1052"/>
      <c r="AK1548" s="1053"/>
      <c r="AL1548" s="1053"/>
      <c r="AM1548" s="1179" t="s">
        <v>116</v>
      </c>
      <c r="AN1548" s="1091"/>
      <c r="AO1548" s="1091"/>
      <c r="AP1548" s="1091"/>
      <c r="AQ1548" s="1091"/>
      <c r="AR1548" s="1091" t="s">
        <v>6347</v>
      </c>
      <c r="AS1548" s="1091"/>
      <c r="AT1548" s="1091"/>
      <c r="AU1548" s="1091"/>
      <c r="AV1548" s="1091"/>
      <c r="AW1548" s="1091"/>
      <c r="AX1548" s="1091"/>
      <c r="AY1548" s="1179" t="s">
        <v>105</v>
      </c>
      <c r="AZ1548" s="1179" t="s">
        <v>105</v>
      </c>
    </row>
    <row r="1549" spans="1:52" ht="12.95" customHeight="1">
      <c r="A1549" s="1219" t="s">
        <v>350</v>
      </c>
      <c r="B1549" s="617"/>
      <c r="C1549" s="617"/>
      <c r="D1549" s="110">
        <v>120009265</v>
      </c>
      <c r="E1549" s="1216" t="s">
        <v>6348</v>
      </c>
      <c r="F1549" s="617"/>
      <c r="G1549" s="617"/>
      <c r="H1549" s="741" t="s">
        <v>6349</v>
      </c>
      <c r="I1549" s="741" t="s">
        <v>6350</v>
      </c>
      <c r="J1549" s="741" t="s">
        <v>6351</v>
      </c>
      <c r="K1549" s="547" t="s">
        <v>150</v>
      </c>
      <c r="L1549" s="143" t="s">
        <v>105</v>
      </c>
      <c r="M1549" s="547" t="s">
        <v>121</v>
      </c>
      <c r="N1549" s="143" t="s">
        <v>83</v>
      </c>
      <c r="O1549" s="469" t="s">
        <v>107</v>
      </c>
      <c r="P1549" s="741" t="s">
        <v>108</v>
      </c>
      <c r="Q1549" s="469" t="s">
        <v>2156</v>
      </c>
      <c r="R1549" s="547" t="s">
        <v>110</v>
      </c>
      <c r="S1549" s="576" t="s">
        <v>107</v>
      </c>
      <c r="T1549" s="327" t="s">
        <v>122</v>
      </c>
      <c r="U1549" s="327" t="s">
        <v>112</v>
      </c>
      <c r="V1549" s="731">
        <v>120</v>
      </c>
      <c r="W1549" s="327" t="s">
        <v>113</v>
      </c>
      <c r="X1549" s="576"/>
      <c r="Y1549" s="576"/>
      <c r="Z1549" s="576"/>
      <c r="AA1549" s="547">
        <v>30</v>
      </c>
      <c r="AB1549" s="547">
        <v>60</v>
      </c>
      <c r="AC1549" s="547">
        <v>10</v>
      </c>
      <c r="AD1549" s="1220" t="s">
        <v>129</v>
      </c>
      <c r="AE1549" s="327" t="s">
        <v>115</v>
      </c>
      <c r="AF1549" s="745">
        <v>2</v>
      </c>
      <c r="AG1549" s="745">
        <v>51051372</v>
      </c>
      <c r="AH1549" s="1051">
        <v>102102744</v>
      </c>
      <c r="AI1549" s="1051">
        <f t="shared" si="76"/>
        <v>114355073.28000002</v>
      </c>
      <c r="AJ1549" s="1052"/>
      <c r="AK1549" s="1053"/>
      <c r="AL1549" s="1053"/>
      <c r="AM1549" s="1219" t="s">
        <v>116</v>
      </c>
      <c r="AN1549" s="327"/>
      <c r="AO1549" s="327"/>
      <c r="AP1549" s="327"/>
      <c r="AQ1549" s="327"/>
      <c r="AR1549" s="327" t="s">
        <v>6352</v>
      </c>
      <c r="AS1549" s="327"/>
      <c r="AT1549" s="327"/>
      <c r="AU1549" s="327"/>
      <c r="AV1549" s="327"/>
      <c r="AW1549" s="327"/>
      <c r="AX1549" s="327"/>
      <c r="AY1549" s="1219" t="s">
        <v>105</v>
      </c>
      <c r="AZ1549" s="1219" t="s">
        <v>105</v>
      </c>
    </row>
    <row r="1550" spans="1:52" ht="12.95" customHeight="1">
      <c r="A1550" s="1221" t="s">
        <v>980</v>
      </c>
      <c r="B1550" s="617"/>
      <c r="C1550" s="617"/>
      <c r="D1550" s="1206">
        <v>230002655</v>
      </c>
      <c r="E1550" s="1216" t="s">
        <v>6353</v>
      </c>
      <c r="F1550" s="617"/>
      <c r="G1550" s="617"/>
      <c r="H1550" s="1094" t="s">
        <v>6354</v>
      </c>
      <c r="I1550" s="1094" t="s">
        <v>6355</v>
      </c>
      <c r="J1550" s="1094" t="s">
        <v>6356</v>
      </c>
      <c r="K1550" s="1077" t="s">
        <v>104</v>
      </c>
      <c r="L1550" s="1110" t="s">
        <v>105</v>
      </c>
      <c r="M1550" s="1077"/>
      <c r="N1550" s="76" t="s">
        <v>106</v>
      </c>
      <c r="O1550" s="1078" t="s">
        <v>107</v>
      </c>
      <c r="P1550" s="1094" t="s">
        <v>108</v>
      </c>
      <c r="Q1550" s="469" t="s">
        <v>2140</v>
      </c>
      <c r="R1550" s="1077" t="s">
        <v>110</v>
      </c>
      <c r="S1550" s="1078" t="s">
        <v>107</v>
      </c>
      <c r="T1550" s="1094" t="s">
        <v>122</v>
      </c>
      <c r="U1550" s="1094" t="s">
        <v>112</v>
      </c>
      <c r="V1550" s="1078">
        <v>60</v>
      </c>
      <c r="W1550" s="1094" t="s">
        <v>113</v>
      </c>
      <c r="X1550" s="1078"/>
      <c r="Y1550" s="1078"/>
      <c r="Z1550" s="1078"/>
      <c r="AA1550" s="595">
        <v>0</v>
      </c>
      <c r="AB1550" s="472">
        <v>90</v>
      </c>
      <c r="AC1550" s="472">
        <v>10</v>
      </c>
      <c r="AD1550" s="1104" t="s">
        <v>2853</v>
      </c>
      <c r="AE1550" s="1050" t="s">
        <v>115</v>
      </c>
      <c r="AF1550" s="1063">
        <v>46.88</v>
      </c>
      <c r="AG1550" s="1063">
        <v>3173</v>
      </c>
      <c r="AH1550" s="1051">
        <v>148750.24000000002</v>
      </c>
      <c r="AI1550" s="1051">
        <f t="shared" si="76"/>
        <v>166600.26880000005</v>
      </c>
      <c r="AJ1550" s="1052"/>
      <c r="AK1550" s="1053"/>
      <c r="AL1550" s="1053"/>
      <c r="AM1550" s="1221" t="s">
        <v>116</v>
      </c>
      <c r="AN1550" s="1094"/>
      <c r="AO1550" s="1094"/>
      <c r="AP1550" s="1094"/>
      <c r="AQ1550" s="1094"/>
      <c r="AR1550" s="1094" t="s">
        <v>6357</v>
      </c>
      <c r="AS1550" s="1094"/>
      <c r="AT1550" s="1094"/>
      <c r="AU1550" s="1094"/>
      <c r="AV1550" s="1094"/>
      <c r="AW1550" s="1094"/>
      <c r="AX1550" s="1094"/>
      <c r="AY1550" s="1221" t="s">
        <v>105</v>
      </c>
      <c r="AZ1550" s="1221" t="s">
        <v>105</v>
      </c>
    </row>
    <row r="1551" spans="1:52" ht="12.95" customHeight="1">
      <c r="A1551" s="1221" t="s">
        <v>980</v>
      </c>
      <c r="B1551" s="617"/>
      <c r="C1551" s="617"/>
      <c r="D1551" s="1206">
        <v>230002656</v>
      </c>
      <c r="E1551" s="1216" t="s">
        <v>6358</v>
      </c>
      <c r="F1551" s="617"/>
      <c r="G1551" s="617"/>
      <c r="H1551" s="1094" t="s">
        <v>6354</v>
      </c>
      <c r="I1551" s="1094" t="s">
        <v>6355</v>
      </c>
      <c r="J1551" s="1094" t="s">
        <v>6356</v>
      </c>
      <c r="K1551" s="1077" t="s">
        <v>104</v>
      </c>
      <c r="L1551" s="1110" t="s">
        <v>105</v>
      </c>
      <c r="M1551" s="1077"/>
      <c r="N1551" s="76" t="s">
        <v>106</v>
      </c>
      <c r="O1551" s="1078" t="s">
        <v>107</v>
      </c>
      <c r="P1551" s="1094" t="s">
        <v>108</v>
      </c>
      <c r="Q1551" s="469" t="s">
        <v>2140</v>
      </c>
      <c r="R1551" s="1077" t="s">
        <v>110</v>
      </c>
      <c r="S1551" s="1078" t="s">
        <v>107</v>
      </c>
      <c r="T1551" s="1094" t="s">
        <v>122</v>
      </c>
      <c r="U1551" s="1094" t="s">
        <v>112</v>
      </c>
      <c r="V1551" s="1078">
        <v>60</v>
      </c>
      <c r="W1551" s="1094" t="s">
        <v>113</v>
      </c>
      <c r="X1551" s="1078"/>
      <c r="Y1551" s="1078"/>
      <c r="Z1551" s="1078"/>
      <c r="AA1551" s="595">
        <v>0</v>
      </c>
      <c r="AB1551" s="472">
        <v>90</v>
      </c>
      <c r="AC1551" s="472">
        <v>10</v>
      </c>
      <c r="AD1551" s="1104" t="s">
        <v>2853</v>
      </c>
      <c r="AE1551" s="1050" t="s">
        <v>115</v>
      </c>
      <c r="AF1551" s="1063">
        <v>13.3</v>
      </c>
      <c r="AG1551" s="1063">
        <v>5700</v>
      </c>
      <c r="AH1551" s="1051">
        <v>75810</v>
      </c>
      <c r="AI1551" s="1051">
        <f t="shared" si="76"/>
        <v>84907.200000000012</v>
      </c>
      <c r="AJ1551" s="1052"/>
      <c r="AK1551" s="1053"/>
      <c r="AL1551" s="1053"/>
      <c r="AM1551" s="1221" t="s">
        <v>116</v>
      </c>
      <c r="AN1551" s="1094"/>
      <c r="AO1551" s="1094"/>
      <c r="AP1551" s="1094"/>
      <c r="AQ1551" s="1094"/>
      <c r="AR1551" s="1094" t="s">
        <v>6359</v>
      </c>
      <c r="AS1551" s="1094"/>
      <c r="AT1551" s="1094"/>
      <c r="AU1551" s="1094"/>
      <c r="AV1551" s="1094"/>
      <c r="AW1551" s="1094"/>
      <c r="AX1551" s="1094"/>
      <c r="AY1551" s="1221" t="s">
        <v>105</v>
      </c>
      <c r="AZ1551" s="1221" t="s">
        <v>105</v>
      </c>
    </row>
    <row r="1552" spans="1:52" ht="12.95" customHeight="1">
      <c r="A1552" s="1221" t="s">
        <v>980</v>
      </c>
      <c r="B1552" s="617"/>
      <c r="C1552" s="617"/>
      <c r="D1552" s="1206">
        <v>230002658</v>
      </c>
      <c r="E1552" s="1216" t="s">
        <v>6360</v>
      </c>
      <c r="F1552" s="617"/>
      <c r="G1552" s="617"/>
      <c r="H1552" s="1094" t="s">
        <v>6354</v>
      </c>
      <c r="I1552" s="1094" t="s">
        <v>6355</v>
      </c>
      <c r="J1552" s="1094" t="s">
        <v>6356</v>
      </c>
      <c r="K1552" s="1077" t="s">
        <v>104</v>
      </c>
      <c r="L1552" s="1110" t="s">
        <v>105</v>
      </c>
      <c r="M1552" s="1077"/>
      <c r="N1552" s="76" t="s">
        <v>106</v>
      </c>
      <c r="O1552" s="1078" t="s">
        <v>107</v>
      </c>
      <c r="P1552" s="1094" t="s">
        <v>108</v>
      </c>
      <c r="Q1552" s="469" t="s">
        <v>2140</v>
      </c>
      <c r="R1552" s="1077" t="s">
        <v>110</v>
      </c>
      <c r="S1552" s="1078" t="s">
        <v>107</v>
      </c>
      <c r="T1552" s="1094" t="s">
        <v>122</v>
      </c>
      <c r="U1552" s="1094" t="s">
        <v>112</v>
      </c>
      <c r="V1552" s="1078">
        <v>60</v>
      </c>
      <c r="W1552" s="1094" t="s">
        <v>113</v>
      </c>
      <c r="X1552" s="1078"/>
      <c r="Y1552" s="1078"/>
      <c r="Z1552" s="1078"/>
      <c r="AA1552" s="595">
        <v>0</v>
      </c>
      <c r="AB1552" s="472">
        <v>90</v>
      </c>
      <c r="AC1552" s="472">
        <v>10</v>
      </c>
      <c r="AD1552" s="1104" t="s">
        <v>2853</v>
      </c>
      <c r="AE1552" s="1050" t="s">
        <v>115</v>
      </c>
      <c r="AF1552" s="1063">
        <v>88</v>
      </c>
      <c r="AG1552" s="1063">
        <v>3910</v>
      </c>
      <c r="AH1552" s="1051">
        <v>344080</v>
      </c>
      <c r="AI1552" s="1051">
        <f t="shared" si="76"/>
        <v>385369.60000000003</v>
      </c>
      <c r="AJ1552" s="1052"/>
      <c r="AK1552" s="1053"/>
      <c r="AL1552" s="1053"/>
      <c r="AM1552" s="1221" t="s">
        <v>116</v>
      </c>
      <c r="AN1552" s="1094"/>
      <c r="AO1552" s="1094"/>
      <c r="AP1552" s="1094"/>
      <c r="AQ1552" s="1094"/>
      <c r="AR1552" s="1094" t="s">
        <v>6361</v>
      </c>
      <c r="AS1552" s="1094"/>
      <c r="AT1552" s="1094"/>
      <c r="AU1552" s="1094"/>
      <c r="AV1552" s="1094"/>
      <c r="AW1552" s="1094"/>
      <c r="AX1552" s="1094"/>
      <c r="AY1552" s="1221" t="s">
        <v>105</v>
      </c>
      <c r="AZ1552" s="1221" t="s">
        <v>105</v>
      </c>
    </row>
    <row r="1553" spans="1:52" ht="12.95" customHeight="1">
      <c r="A1553" s="1221" t="s">
        <v>980</v>
      </c>
      <c r="B1553" s="617"/>
      <c r="C1553" s="617"/>
      <c r="D1553" s="1206">
        <v>230002439</v>
      </c>
      <c r="E1553" s="1216" t="s">
        <v>6362</v>
      </c>
      <c r="F1553" s="617"/>
      <c r="G1553" s="617"/>
      <c r="H1553" s="1094" t="s">
        <v>6363</v>
      </c>
      <c r="I1553" s="1094" t="s">
        <v>6355</v>
      </c>
      <c r="J1553" s="1094" t="s">
        <v>6364</v>
      </c>
      <c r="K1553" s="1077" t="s">
        <v>104</v>
      </c>
      <c r="L1553" s="1110" t="s">
        <v>105</v>
      </c>
      <c r="M1553" s="1077"/>
      <c r="N1553" s="76" t="s">
        <v>106</v>
      </c>
      <c r="O1553" s="1078" t="s">
        <v>107</v>
      </c>
      <c r="P1553" s="1094" t="s">
        <v>108</v>
      </c>
      <c r="Q1553" s="469" t="s">
        <v>2140</v>
      </c>
      <c r="R1553" s="1077" t="s">
        <v>110</v>
      </c>
      <c r="S1553" s="1078" t="s">
        <v>107</v>
      </c>
      <c r="T1553" s="1094" t="s">
        <v>122</v>
      </c>
      <c r="U1553" s="1094" t="s">
        <v>112</v>
      </c>
      <c r="V1553" s="1078">
        <v>60</v>
      </c>
      <c r="W1553" s="1094" t="s">
        <v>113</v>
      </c>
      <c r="X1553" s="1078"/>
      <c r="Y1553" s="1078"/>
      <c r="Z1553" s="1078"/>
      <c r="AA1553" s="595">
        <v>0</v>
      </c>
      <c r="AB1553" s="472">
        <v>90</v>
      </c>
      <c r="AC1553" s="472">
        <v>10</v>
      </c>
      <c r="AD1553" s="1104" t="s">
        <v>129</v>
      </c>
      <c r="AE1553" s="1050" t="s">
        <v>115</v>
      </c>
      <c r="AF1553" s="1063">
        <v>1000</v>
      </c>
      <c r="AG1553" s="1063">
        <v>505.8</v>
      </c>
      <c r="AH1553" s="1051">
        <v>505800</v>
      </c>
      <c r="AI1553" s="1051">
        <f t="shared" si="76"/>
        <v>566496</v>
      </c>
      <c r="AJ1553" s="1052"/>
      <c r="AK1553" s="1053"/>
      <c r="AL1553" s="1053"/>
      <c r="AM1553" s="1221" t="s">
        <v>116</v>
      </c>
      <c r="AN1553" s="1094"/>
      <c r="AO1553" s="1094"/>
      <c r="AP1553" s="1094"/>
      <c r="AQ1553" s="1094"/>
      <c r="AR1553" s="1094" t="s">
        <v>6365</v>
      </c>
      <c r="AS1553" s="1094"/>
      <c r="AT1553" s="1094"/>
      <c r="AU1553" s="1094"/>
      <c r="AV1553" s="1094"/>
      <c r="AW1553" s="1094"/>
      <c r="AX1553" s="1094"/>
      <c r="AY1553" s="1221" t="s">
        <v>105</v>
      </c>
      <c r="AZ1553" s="1221" t="s">
        <v>105</v>
      </c>
    </row>
    <row r="1554" spans="1:52" ht="12.95" customHeight="1">
      <c r="A1554" s="466" t="s">
        <v>848</v>
      </c>
      <c r="B1554" s="617"/>
      <c r="C1554" s="617" t="s">
        <v>2129</v>
      </c>
      <c r="D1554" s="110">
        <v>120011534</v>
      </c>
      <c r="E1554" s="1216" t="s">
        <v>6366</v>
      </c>
      <c r="F1554" s="617"/>
      <c r="G1554" s="617"/>
      <c r="H1554" s="741" t="s">
        <v>6367</v>
      </c>
      <c r="I1554" s="741" t="s">
        <v>6368</v>
      </c>
      <c r="J1554" s="741" t="s">
        <v>6369</v>
      </c>
      <c r="K1554" s="547" t="s">
        <v>404</v>
      </c>
      <c r="L1554" s="593"/>
      <c r="M1554" s="547" t="s">
        <v>121</v>
      </c>
      <c r="N1554" s="143" t="s">
        <v>83</v>
      </c>
      <c r="O1554" s="469" t="s">
        <v>107</v>
      </c>
      <c r="P1554" s="741" t="s">
        <v>108</v>
      </c>
      <c r="Q1554" s="469" t="s">
        <v>2140</v>
      </c>
      <c r="R1554" s="547" t="s">
        <v>110</v>
      </c>
      <c r="S1554" s="469" t="s">
        <v>107</v>
      </c>
      <c r="T1554" s="741" t="s">
        <v>122</v>
      </c>
      <c r="U1554" s="741" t="s">
        <v>112</v>
      </c>
      <c r="V1554" s="469">
        <v>90</v>
      </c>
      <c r="W1554" s="741" t="s">
        <v>113</v>
      </c>
      <c r="X1554" s="469"/>
      <c r="Y1554" s="469"/>
      <c r="Z1554" s="469"/>
      <c r="AA1554" s="547">
        <v>30</v>
      </c>
      <c r="AB1554" s="547">
        <v>60</v>
      </c>
      <c r="AC1554" s="547">
        <v>10</v>
      </c>
      <c r="AD1554" s="1049" t="s">
        <v>129</v>
      </c>
      <c r="AE1554" s="1050" t="s">
        <v>115</v>
      </c>
      <c r="AF1554" s="745">
        <v>2</v>
      </c>
      <c r="AG1554" s="745">
        <v>5475000</v>
      </c>
      <c r="AH1554" s="1051">
        <v>10950000</v>
      </c>
      <c r="AI1554" s="1051">
        <f t="shared" ref="AI1554:AI1622" si="77">AH1554*1.12</f>
        <v>12264000.000000002</v>
      </c>
      <c r="AJ1554" s="1052"/>
      <c r="AK1554" s="1053"/>
      <c r="AL1554" s="1053"/>
      <c r="AM1554" s="466" t="s">
        <v>116</v>
      </c>
      <c r="AN1554" s="741"/>
      <c r="AO1554" s="741"/>
      <c r="AP1554" s="741"/>
      <c r="AQ1554" s="741"/>
      <c r="AR1554" s="741" t="s">
        <v>6370</v>
      </c>
      <c r="AS1554" s="741"/>
      <c r="AT1554" s="741"/>
      <c r="AU1554" s="741"/>
      <c r="AV1554" s="741"/>
      <c r="AW1554" s="741"/>
      <c r="AX1554" s="741"/>
      <c r="AY1554" s="466" t="s">
        <v>105</v>
      </c>
      <c r="AZ1554" s="466" t="s">
        <v>105</v>
      </c>
    </row>
    <row r="1555" spans="1:52" ht="12.95" customHeight="1">
      <c r="A1555" s="466" t="s">
        <v>848</v>
      </c>
      <c r="B1555" s="617"/>
      <c r="C1555" s="617" t="s">
        <v>2129</v>
      </c>
      <c r="D1555" s="110">
        <v>120000576</v>
      </c>
      <c r="E1555" s="1216" t="s">
        <v>6371</v>
      </c>
      <c r="F1555" s="617"/>
      <c r="G1555" s="617"/>
      <c r="H1555" s="741" t="s">
        <v>6372</v>
      </c>
      <c r="I1555" s="741" t="s">
        <v>6368</v>
      </c>
      <c r="J1555" s="741" t="s">
        <v>6373</v>
      </c>
      <c r="K1555" s="547" t="s">
        <v>404</v>
      </c>
      <c r="L1555" s="593"/>
      <c r="M1555" s="547" t="s">
        <v>121</v>
      </c>
      <c r="N1555" s="143" t="s">
        <v>83</v>
      </c>
      <c r="O1555" s="469" t="s">
        <v>107</v>
      </c>
      <c r="P1555" s="741" t="s">
        <v>108</v>
      </c>
      <c r="Q1555" s="469" t="s">
        <v>2140</v>
      </c>
      <c r="R1555" s="547" t="s">
        <v>110</v>
      </c>
      <c r="S1555" s="469" t="s">
        <v>107</v>
      </c>
      <c r="T1555" s="741" t="s">
        <v>122</v>
      </c>
      <c r="U1555" s="741" t="s">
        <v>112</v>
      </c>
      <c r="V1555" s="469">
        <v>90</v>
      </c>
      <c r="W1555" s="741" t="s">
        <v>113</v>
      </c>
      <c r="X1555" s="469"/>
      <c r="Y1555" s="469"/>
      <c r="Z1555" s="469"/>
      <c r="AA1555" s="547">
        <v>30</v>
      </c>
      <c r="AB1555" s="547">
        <v>60</v>
      </c>
      <c r="AC1555" s="547">
        <v>10</v>
      </c>
      <c r="AD1555" s="1049" t="s">
        <v>123</v>
      </c>
      <c r="AE1555" s="1050" t="s">
        <v>115</v>
      </c>
      <c r="AF1555" s="745">
        <v>6</v>
      </c>
      <c r="AG1555" s="745">
        <v>2077425</v>
      </c>
      <c r="AH1555" s="1051">
        <v>12464550</v>
      </c>
      <c r="AI1555" s="1051">
        <f t="shared" si="77"/>
        <v>13960296.000000002</v>
      </c>
      <c r="AJ1555" s="1052"/>
      <c r="AK1555" s="1053"/>
      <c r="AL1555" s="1053"/>
      <c r="AM1555" s="466" t="s">
        <v>116</v>
      </c>
      <c r="AN1555" s="741"/>
      <c r="AO1555" s="741"/>
      <c r="AP1555" s="741"/>
      <c r="AQ1555" s="741"/>
      <c r="AR1555" s="741" t="s">
        <v>6374</v>
      </c>
      <c r="AS1555" s="741"/>
      <c r="AT1555" s="741"/>
      <c r="AU1555" s="741"/>
      <c r="AV1555" s="741"/>
      <c r="AW1555" s="741"/>
      <c r="AX1555" s="741"/>
      <c r="AY1555" s="466" t="s">
        <v>105</v>
      </c>
      <c r="AZ1555" s="466" t="s">
        <v>105</v>
      </c>
    </row>
    <row r="1556" spans="1:52" ht="12.95" customHeight="1">
      <c r="A1556" s="466" t="s">
        <v>848</v>
      </c>
      <c r="B1556" s="617"/>
      <c r="C1556" s="617" t="s">
        <v>2129</v>
      </c>
      <c r="D1556" s="110">
        <v>120010314</v>
      </c>
      <c r="E1556" s="1216" t="s">
        <v>6375</v>
      </c>
      <c r="F1556" s="617"/>
      <c r="G1556" s="617"/>
      <c r="H1556" s="741" t="s">
        <v>6376</v>
      </c>
      <c r="I1556" s="741" t="s">
        <v>6368</v>
      </c>
      <c r="J1556" s="741" t="s">
        <v>6377</v>
      </c>
      <c r="K1556" s="547" t="s">
        <v>404</v>
      </c>
      <c r="L1556" s="593"/>
      <c r="M1556" s="547" t="s">
        <v>121</v>
      </c>
      <c r="N1556" s="143" t="s">
        <v>83</v>
      </c>
      <c r="O1556" s="469" t="s">
        <v>107</v>
      </c>
      <c r="P1556" s="741" t="s">
        <v>108</v>
      </c>
      <c r="Q1556" s="469" t="s">
        <v>2140</v>
      </c>
      <c r="R1556" s="547" t="s">
        <v>110</v>
      </c>
      <c r="S1556" s="469" t="s">
        <v>107</v>
      </c>
      <c r="T1556" s="741" t="s">
        <v>122</v>
      </c>
      <c r="U1556" s="741" t="s">
        <v>112</v>
      </c>
      <c r="V1556" s="469">
        <v>90</v>
      </c>
      <c r="W1556" s="741" t="s">
        <v>113</v>
      </c>
      <c r="X1556" s="469"/>
      <c r="Y1556" s="469"/>
      <c r="Z1556" s="469"/>
      <c r="AA1556" s="547">
        <v>30</v>
      </c>
      <c r="AB1556" s="547">
        <v>60</v>
      </c>
      <c r="AC1556" s="547">
        <v>10</v>
      </c>
      <c r="AD1556" s="1049" t="s">
        <v>123</v>
      </c>
      <c r="AE1556" s="1050" t="s">
        <v>115</v>
      </c>
      <c r="AF1556" s="745">
        <v>1</v>
      </c>
      <c r="AG1556" s="745">
        <v>2284103.6</v>
      </c>
      <c r="AH1556" s="1051">
        <v>2284103.6</v>
      </c>
      <c r="AI1556" s="1051">
        <f t="shared" si="77"/>
        <v>2558196.0320000001</v>
      </c>
      <c r="AJ1556" s="1052"/>
      <c r="AK1556" s="1053"/>
      <c r="AL1556" s="1053"/>
      <c r="AM1556" s="466" t="s">
        <v>116</v>
      </c>
      <c r="AN1556" s="741"/>
      <c r="AO1556" s="741"/>
      <c r="AP1556" s="741"/>
      <c r="AQ1556" s="741"/>
      <c r="AR1556" s="741" t="s">
        <v>6378</v>
      </c>
      <c r="AS1556" s="741"/>
      <c r="AT1556" s="741"/>
      <c r="AU1556" s="741"/>
      <c r="AV1556" s="741"/>
      <c r="AW1556" s="741"/>
      <c r="AX1556" s="741"/>
      <c r="AY1556" s="466" t="s">
        <v>105</v>
      </c>
      <c r="AZ1556" s="466" t="s">
        <v>105</v>
      </c>
    </row>
    <row r="1557" spans="1:52" ht="12.95" customHeight="1">
      <c r="A1557" s="466" t="s">
        <v>848</v>
      </c>
      <c r="B1557" s="617"/>
      <c r="C1557" s="617" t="s">
        <v>2129</v>
      </c>
      <c r="D1557" s="110">
        <v>120000041</v>
      </c>
      <c r="E1557" s="1216" t="s">
        <v>6379</v>
      </c>
      <c r="F1557" s="617"/>
      <c r="G1557" s="617"/>
      <c r="H1557" s="741" t="s">
        <v>6380</v>
      </c>
      <c r="I1557" s="741" t="s">
        <v>6368</v>
      </c>
      <c r="J1557" s="741" t="s">
        <v>6381</v>
      </c>
      <c r="K1557" s="547" t="s">
        <v>404</v>
      </c>
      <c r="L1557" s="593"/>
      <c r="M1557" s="547" t="s">
        <v>121</v>
      </c>
      <c r="N1557" s="143" t="s">
        <v>83</v>
      </c>
      <c r="O1557" s="469" t="s">
        <v>107</v>
      </c>
      <c r="P1557" s="741" t="s">
        <v>108</v>
      </c>
      <c r="Q1557" s="469" t="s">
        <v>2140</v>
      </c>
      <c r="R1557" s="547" t="s">
        <v>110</v>
      </c>
      <c r="S1557" s="469" t="s">
        <v>107</v>
      </c>
      <c r="T1557" s="741" t="s">
        <v>122</v>
      </c>
      <c r="U1557" s="741" t="s">
        <v>112</v>
      </c>
      <c r="V1557" s="469">
        <v>90</v>
      </c>
      <c r="W1557" s="741" t="s">
        <v>113</v>
      </c>
      <c r="X1557" s="469"/>
      <c r="Y1557" s="469"/>
      <c r="Z1557" s="469"/>
      <c r="AA1557" s="547">
        <v>30</v>
      </c>
      <c r="AB1557" s="547">
        <v>60</v>
      </c>
      <c r="AC1557" s="547">
        <v>10</v>
      </c>
      <c r="AD1557" s="1049" t="s">
        <v>129</v>
      </c>
      <c r="AE1557" s="1050" t="s">
        <v>115</v>
      </c>
      <c r="AF1557" s="745">
        <v>2</v>
      </c>
      <c r="AG1557" s="745">
        <v>2285061</v>
      </c>
      <c r="AH1557" s="1051">
        <v>4570122</v>
      </c>
      <c r="AI1557" s="1051">
        <f t="shared" si="77"/>
        <v>5118536.6400000006</v>
      </c>
      <c r="AJ1557" s="1052"/>
      <c r="AK1557" s="1053"/>
      <c r="AL1557" s="1053"/>
      <c r="AM1557" s="466" t="s">
        <v>116</v>
      </c>
      <c r="AN1557" s="741"/>
      <c r="AO1557" s="741"/>
      <c r="AP1557" s="741"/>
      <c r="AQ1557" s="741"/>
      <c r="AR1557" s="741" t="s">
        <v>6382</v>
      </c>
      <c r="AS1557" s="741"/>
      <c r="AT1557" s="741"/>
      <c r="AU1557" s="741"/>
      <c r="AV1557" s="741"/>
      <c r="AW1557" s="741"/>
      <c r="AX1557" s="741"/>
      <c r="AY1557" s="466" t="s">
        <v>105</v>
      </c>
      <c r="AZ1557" s="466" t="s">
        <v>105</v>
      </c>
    </row>
    <row r="1558" spans="1:52" ht="12.95" customHeight="1">
      <c r="A1558" s="466" t="s">
        <v>848</v>
      </c>
      <c r="B1558" s="617"/>
      <c r="C1558" s="617" t="s">
        <v>2129</v>
      </c>
      <c r="D1558" s="110">
        <v>120003511</v>
      </c>
      <c r="E1558" s="1216" t="s">
        <v>6383</v>
      </c>
      <c r="F1558" s="617"/>
      <c r="G1558" s="617"/>
      <c r="H1558" s="741" t="s">
        <v>6384</v>
      </c>
      <c r="I1558" s="741" t="s">
        <v>6368</v>
      </c>
      <c r="J1558" s="741" t="s">
        <v>6385</v>
      </c>
      <c r="K1558" s="547" t="s">
        <v>404</v>
      </c>
      <c r="L1558" s="593"/>
      <c r="M1558" s="547" t="s">
        <v>121</v>
      </c>
      <c r="N1558" s="143" t="s">
        <v>83</v>
      </c>
      <c r="O1558" s="469" t="s">
        <v>107</v>
      </c>
      <c r="P1558" s="741" t="s">
        <v>108</v>
      </c>
      <c r="Q1558" s="469" t="s">
        <v>2140</v>
      </c>
      <c r="R1558" s="547" t="s">
        <v>110</v>
      </c>
      <c r="S1558" s="469" t="s">
        <v>107</v>
      </c>
      <c r="T1558" s="741" t="s">
        <v>122</v>
      </c>
      <c r="U1558" s="741" t="s">
        <v>112</v>
      </c>
      <c r="V1558" s="469">
        <v>90</v>
      </c>
      <c r="W1558" s="741" t="s">
        <v>113</v>
      </c>
      <c r="X1558" s="469"/>
      <c r="Y1558" s="469"/>
      <c r="Z1558" s="469"/>
      <c r="AA1558" s="547">
        <v>30</v>
      </c>
      <c r="AB1558" s="547">
        <v>60</v>
      </c>
      <c r="AC1558" s="547">
        <v>10</v>
      </c>
      <c r="AD1558" s="1049" t="s">
        <v>123</v>
      </c>
      <c r="AE1558" s="1050" t="s">
        <v>115</v>
      </c>
      <c r="AF1558" s="745">
        <v>1</v>
      </c>
      <c r="AG1558" s="745">
        <v>2900279.5</v>
      </c>
      <c r="AH1558" s="1051">
        <v>2900279.5</v>
      </c>
      <c r="AI1558" s="1051">
        <f t="shared" si="77"/>
        <v>3248313.0400000005</v>
      </c>
      <c r="AJ1558" s="1052"/>
      <c r="AK1558" s="1053"/>
      <c r="AL1558" s="1053"/>
      <c r="AM1558" s="466" t="s">
        <v>116</v>
      </c>
      <c r="AN1558" s="741"/>
      <c r="AO1558" s="741"/>
      <c r="AP1558" s="741"/>
      <c r="AQ1558" s="741"/>
      <c r="AR1558" s="741" t="s">
        <v>6386</v>
      </c>
      <c r="AS1558" s="741"/>
      <c r="AT1558" s="741"/>
      <c r="AU1558" s="741"/>
      <c r="AV1558" s="741"/>
      <c r="AW1558" s="741"/>
      <c r="AX1558" s="741"/>
      <c r="AY1558" s="466" t="s">
        <v>105</v>
      </c>
      <c r="AZ1558" s="466" t="s">
        <v>105</v>
      </c>
    </row>
    <row r="1559" spans="1:52" ht="12.95" customHeight="1">
      <c r="A1559" s="466" t="s">
        <v>848</v>
      </c>
      <c r="B1559" s="617"/>
      <c r="C1559" s="617"/>
      <c r="D1559" s="110">
        <v>220000071</v>
      </c>
      <c r="E1559" s="1216" t="s">
        <v>6387</v>
      </c>
      <c r="F1559" s="617"/>
      <c r="G1559" s="617"/>
      <c r="H1559" s="741" t="s">
        <v>656</v>
      </c>
      <c r="I1559" s="741" t="s">
        <v>657</v>
      </c>
      <c r="J1559" s="741" t="s">
        <v>658</v>
      </c>
      <c r="K1559" s="547" t="s">
        <v>104</v>
      </c>
      <c r="L1559" s="593"/>
      <c r="M1559" s="547"/>
      <c r="N1559" s="76" t="s">
        <v>106</v>
      </c>
      <c r="O1559" s="469" t="s">
        <v>107</v>
      </c>
      <c r="P1559" s="741" t="s">
        <v>108</v>
      </c>
      <c r="Q1559" s="469" t="s">
        <v>2140</v>
      </c>
      <c r="R1559" s="547" t="s">
        <v>110</v>
      </c>
      <c r="S1559" s="469" t="s">
        <v>107</v>
      </c>
      <c r="T1559" s="741" t="s">
        <v>122</v>
      </c>
      <c r="U1559" s="741" t="s">
        <v>112</v>
      </c>
      <c r="V1559" s="469">
        <v>60</v>
      </c>
      <c r="W1559" s="741" t="s">
        <v>113</v>
      </c>
      <c r="X1559" s="469"/>
      <c r="Y1559" s="469"/>
      <c r="Z1559" s="469"/>
      <c r="AA1559" s="595">
        <v>0</v>
      </c>
      <c r="AB1559" s="472">
        <v>90</v>
      </c>
      <c r="AC1559" s="472">
        <v>10</v>
      </c>
      <c r="AD1559" s="1049" t="s">
        <v>129</v>
      </c>
      <c r="AE1559" s="1050" t="s">
        <v>115</v>
      </c>
      <c r="AF1559" s="745">
        <v>2</v>
      </c>
      <c r="AG1559" s="745">
        <v>1150</v>
      </c>
      <c r="AH1559" s="1051">
        <v>2300</v>
      </c>
      <c r="AI1559" s="1051">
        <f t="shared" si="77"/>
        <v>2576.0000000000005</v>
      </c>
      <c r="AJ1559" s="1052"/>
      <c r="AK1559" s="1053"/>
      <c r="AL1559" s="1053"/>
      <c r="AM1559" s="466" t="s">
        <v>116</v>
      </c>
      <c r="AN1559" s="741"/>
      <c r="AO1559" s="741"/>
      <c r="AP1559" s="741"/>
      <c r="AQ1559" s="741"/>
      <c r="AR1559" s="741" t="s">
        <v>6388</v>
      </c>
      <c r="AS1559" s="741"/>
      <c r="AT1559" s="741"/>
      <c r="AU1559" s="741"/>
      <c r="AV1559" s="741"/>
      <c r="AW1559" s="741"/>
      <c r="AX1559" s="741"/>
      <c r="AY1559" s="466" t="s">
        <v>105</v>
      </c>
      <c r="AZ1559" s="466" t="s">
        <v>105</v>
      </c>
    </row>
    <row r="1560" spans="1:52" ht="12.95" customHeight="1">
      <c r="A1560" s="466" t="s">
        <v>848</v>
      </c>
      <c r="B1560" s="617"/>
      <c r="C1560" s="617"/>
      <c r="D1560" s="110">
        <v>220000489</v>
      </c>
      <c r="E1560" s="1216" t="s">
        <v>6389</v>
      </c>
      <c r="F1560" s="617"/>
      <c r="G1560" s="617"/>
      <c r="H1560" s="741" t="s">
        <v>668</v>
      </c>
      <c r="I1560" s="741" t="s">
        <v>657</v>
      </c>
      <c r="J1560" s="741" t="s">
        <v>669</v>
      </c>
      <c r="K1560" s="547" t="s">
        <v>104</v>
      </c>
      <c r="L1560" s="593"/>
      <c r="M1560" s="547"/>
      <c r="N1560" s="76" t="s">
        <v>106</v>
      </c>
      <c r="O1560" s="469" t="s">
        <v>107</v>
      </c>
      <c r="P1560" s="741" t="s">
        <v>108</v>
      </c>
      <c r="Q1560" s="469" t="s">
        <v>2140</v>
      </c>
      <c r="R1560" s="547" t="s">
        <v>110</v>
      </c>
      <c r="S1560" s="469" t="s">
        <v>107</v>
      </c>
      <c r="T1560" s="741" t="s">
        <v>122</v>
      </c>
      <c r="U1560" s="741" t="s">
        <v>112</v>
      </c>
      <c r="V1560" s="469">
        <v>60</v>
      </c>
      <c r="W1560" s="741" t="s">
        <v>113</v>
      </c>
      <c r="X1560" s="469"/>
      <c r="Y1560" s="469"/>
      <c r="Z1560" s="469"/>
      <c r="AA1560" s="595">
        <v>0</v>
      </c>
      <c r="AB1560" s="472">
        <v>90</v>
      </c>
      <c r="AC1560" s="472">
        <v>10</v>
      </c>
      <c r="AD1560" s="1049" t="s">
        <v>129</v>
      </c>
      <c r="AE1560" s="1050" t="s">
        <v>115</v>
      </c>
      <c r="AF1560" s="745">
        <v>2</v>
      </c>
      <c r="AG1560" s="745">
        <v>12821.89</v>
      </c>
      <c r="AH1560" s="1051">
        <v>25643.78</v>
      </c>
      <c r="AI1560" s="1051">
        <f t="shared" si="77"/>
        <v>28721.033600000002</v>
      </c>
      <c r="AJ1560" s="1052"/>
      <c r="AK1560" s="1053"/>
      <c r="AL1560" s="1053"/>
      <c r="AM1560" s="466" t="s">
        <v>116</v>
      </c>
      <c r="AN1560" s="741"/>
      <c r="AO1560" s="741"/>
      <c r="AP1560" s="741"/>
      <c r="AQ1560" s="741"/>
      <c r="AR1560" s="741" t="s">
        <v>6390</v>
      </c>
      <c r="AS1560" s="741"/>
      <c r="AT1560" s="741"/>
      <c r="AU1560" s="741"/>
      <c r="AV1560" s="741"/>
      <c r="AW1560" s="741"/>
      <c r="AX1560" s="741"/>
      <c r="AY1560" s="466" t="s">
        <v>105</v>
      </c>
      <c r="AZ1560" s="466" t="s">
        <v>105</v>
      </c>
    </row>
    <row r="1561" spans="1:52" ht="12.95" customHeight="1">
      <c r="A1561" s="466" t="s">
        <v>848</v>
      </c>
      <c r="B1561" s="617"/>
      <c r="C1561" s="617"/>
      <c r="D1561" s="110">
        <v>220000497</v>
      </c>
      <c r="E1561" s="1216" t="s">
        <v>6391</v>
      </c>
      <c r="F1561" s="617"/>
      <c r="G1561" s="617"/>
      <c r="H1561" s="741" t="s">
        <v>668</v>
      </c>
      <c r="I1561" s="741" t="s">
        <v>657</v>
      </c>
      <c r="J1561" s="741" t="s">
        <v>669</v>
      </c>
      <c r="K1561" s="547" t="s">
        <v>104</v>
      </c>
      <c r="L1561" s="593"/>
      <c r="M1561" s="547"/>
      <c r="N1561" s="76" t="s">
        <v>106</v>
      </c>
      <c r="O1561" s="469" t="s">
        <v>107</v>
      </c>
      <c r="P1561" s="741" t="s">
        <v>108</v>
      </c>
      <c r="Q1561" s="469" t="s">
        <v>2140</v>
      </c>
      <c r="R1561" s="547" t="s">
        <v>110</v>
      </c>
      <c r="S1561" s="469" t="s">
        <v>107</v>
      </c>
      <c r="T1561" s="741" t="s">
        <v>122</v>
      </c>
      <c r="U1561" s="741" t="s">
        <v>112</v>
      </c>
      <c r="V1561" s="469">
        <v>60</v>
      </c>
      <c r="W1561" s="741" t="s">
        <v>113</v>
      </c>
      <c r="X1561" s="469"/>
      <c r="Y1561" s="469"/>
      <c r="Z1561" s="469"/>
      <c r="AA1561" s="595">
        <v>0</v>
      </c>
      <c r="AB1561" s="472">
        <v>90</v>
      </c>
      <c r="AC1561" s="472">
        <v>10</v>
      </c>
      <c r="AD1561" s="1049" t="s">
        <v>129</v>
      </c>
      <c r="AE1561" s="1050" t="s">
        <v>115</v>
      </c>
      <c r="AF1561" s="745">
        <v>4</v>
      </c>
      <c r="AG1561" s="745">
        <v>29926.48</v>
      </c>
      <c r="AH1561" s="1051">
        <v>119705.92</v>
      </c>
      <c r="AI1561" s="1051">
        <f t="shared" si="77"/>
        <v>134070.63040000002</v>
      </c>
      <c r="AJ1561" s="1052"/>
      <c r="AK1561" s="1053"/>
      <c r="AL1561" s="1053"/>
      <c r="AM1561" s="466" t="s">
        <v>116</v>
      </c>
      <c r="AN1561" s="741"/>
      <c r="AO1561" s="741"/>
      <c r="AP1561" s="741"/>
      <c r="AQ1561" s="741"/>
      <c r="AR1561" s="741" t="s">
        <v>6392</v>
      </c>
      <c r="AS1561" s="741"/>
      <c r="AT1561" s="741"/>
      <c r="AU1561" s="741"/>
      <c r="AV1561" s="741"/>
      <c r="AW1561" s="741"/>
      <c r="AX1561" s="741"/>
      <c r="AY1561" s="466" t="s">
        <v>105</v>
      </c>
      <c r="AZ1561" s="466" t="s">
        <v>105</v>
      </c>
    </row>
    <row r="1562" spans="1:52" ht="12.95" customHeight="1">
      <c r="A1562" s="466" t="s">
        <v>848</v>
      </c>
      <c r="B1562" s="617"/>
      <c r="C1562" s="617"/>
      <c r="D1562" s="110">
        <v>220001477</v>
      </c>
      <c r="E1562" s="1216" t="s">
        <v>6393</v>
      </c>
      <c r="F1562" s="617"/>
      <c r="G1562" s="617"/>
      <c r="H1562" s="741" t="s">
        <v>668</v>
      </c>
      <c r="I1562" s="741" t="s">
        <v>657</v>
      </c>
      <c r="J1562" s="741" t="s">
        <v>669</v>
      </c>
      <c r="K1562" s="547" t="s">
        <v>104</v>
      </c>
      <c r="L1562" s="593"/>
      <c r="M1562" s="547"/>
      <c r="N1562" s="76" t="s">
        <v>106</v>
      </c>
      <c r="O1562" s="469" t="s">
        <v>107</v>
      </c>
      <c r="P1562" s="741" t="s">
        <v>108</v>
      </c>
      <c r="Q1562" s="469" t="s">
        <v>2140</v>
      </c>
      <c r="R1562" s="547" t="s">
        <v>110</v>
      </c>
      <c r="S1562" s="469" t="s">
        <v>107</v>
      </c>
      <c r="T1562" s="741" t="s">
        <v>122</v>
      </c>
      <c r="U1562" s="741" t="s">
        <v>112</v>
      </c>
      <c r="V1562" s="469">
        <v>60</v>
      </c>
      <c r="W1562" s="741" t="s">
        <v>113</v>
      </c>
      <c r="X1562" s="469"/>
      <c r="Y1562" s="469"/>
      <c r="Z1562" s="469"/>
      <c r="AA1562" s="595">
        <v>0</v>
      </c>
      <c r="AB1562" s="472">
        <v>90</v>
      </c>
      <c r="AC1562" s="472">
        <v>10</v>
      </c>
      <c r="AD1562" s="1049" t="s">
        <v>129</v>
      </c>
      <c r="AE1562" s="1050" t="s">
        <v>115</v>
      </c>
      <c r="AF1562" s="745">
        <v>4</v>
      </c>
      <c r="AG1562" s="745">
        <v>39515.4</v>
      </c>
      <c r="AH1562" s="1051">
        <v>158061.6</v>
      </c>
      <c r="AI1562" s="1051">
        <f t="shared" si="77"/>
        <v>177028.99200000003</v>
      </c>
      <c r="AJ1562" s="1052"/>
      <c r="AK1562" s="1053"/>
      <c r="AL1562" s="1053"/>
      <c r="AM1562" s="466" t="s">
        <v>116</v>
      </c>
      <c r="AN1562" s="741"/>
      <c r="AO1562" s="741"/>
      <c r="AP1562" s="741"/>
      <c r="AQ1562" s="741"/>
      <c r="AR1562" s="741" t="s">
        <v>6394</v>
      </c>
      <c r="AS1562" s="741"/>
      <c r="AT1562" s="741"/>
      <c r="AU1562" s="741"/>
      <c r="AV1562" s="741"/>
      <c r="AW1562" s="741"/>
      <c r="AX1562" s="741"/>
      <c r="AY1562" s="466" t="s">
        <v>105</v>
      </c>
      <c r="AZ1562" s="466" t="s">
        <v>105</v>
      </c>
    </row>
    <row r="1563" spans="1:52" ht="12.95" customHeight="1">
      <c r="A1563" s="466" t="s">
        <v>848</v>
      </c>
      <c r="B1563" s="617"/>
      <c r="C1563" s="617"/>
      <c r="D1563" s="110">
        <v>220001483</v>
      </c>
      <c r="E1563" s="1216" t="s">
        <v>6395</v>
      </c>
      <c r="F1563" s="617"/>
      <c r="G1563" s="617"/>
      <c r="H1563" s="741" t="s">
        <v>668</v>
      </c>
      <c r="I1563" s="741" t="s">
        <v>657</v>
      </c>
      <c r="J1563" s="741" t="s">
        <v>669</v>
      </c>
      <c r="K1563" s="547" t="s">
        <v>104</v>
      </c>
      <c r="L1563" s="593"/>
      <c r="M1563" s="547"/>
      <c r="N1563" s="76" t="s">
        <v>106</v>
      </c>
      <c r="O1563" s="469" t="s">
        <v>107</v>
      </c>
      <c r="P1563" s="741" t="s">
        <v>108</v>
      </c>
      <c r="Q1563" s="469" t="s">
        <v>2140</v>
      </c>
      <c r="R1563" s="547" t="s">
        <v>110</v>
      </c>
      <c r="S1563" s="469" t="s">
        <v>107</v>
      </c>
      <c r="T1563" s="741" t="s">
        <v>122</v>
      </c>
      <c r="U1563" s="741" t="s">
        <v>112</v>
      </c>
      <c r="V1563" s="469">
        <v>60</v>
      </c>
      <c r="W1563" s="741" t="s">
        <v>113</v>
      </c>
      <c r="X1563" s="469"/>
      <c r="Y1563" s="469"/>
      <c r="Z1563" s="469"/>
      <c r="AA1563" s="595">
        <v>0</v>
      </c>
      <c r="AB1563" s="472">
        <v>90</v>
      </c>
      <c r="AC1563" s="472">
        <v>10</v>
      </c>
      <c r="AD1563" s="1049" t="s">
        <v>129</v>
      </c>
      <c r="AE1563" s="1050" t="s">
        <v>115</v>
      </c>
      <c r="AF1563" s="745">
        <v>4</v>
      </c>
      <c r="AG1563" s="745">
        <v>53789.2</v>
      </c>
      <c r="AH1563" s="1051">
        <v>215156.8</v>
      </c>
      <c r="AI1563" s="1051">
        <f t="shared" si="77"/>
        <v>240975.61600000001</v>
      </c>
      <c r="AJ1563" s="1052"/>
      <c r="AK1563" s="1053"/>
      <c r="AL1563" s="1053"/>
      <c r="AM1563" s="466" t="s">
        <v>116</v>
      </c>
      <c r="AN1563" s="741"/>
      <c r="AO1563" s="741"/>
      <c r="AP1563" s="741"/>
      <c r="AQ1563" s="741"/>
      <c r="AR1563" s="741" t="s">
        <v>6396</v>
      </c>
      <c r="AS1563" s="741"/>
      <c r="AT1563" s="741"/>
      <c r="AU1563" s="741"/>
      <c r="AV1563" s="741"/>
      <c r="AW1563" s="741"/>
      <c r="AX1563" s="741"/>
      <c r="AY1563" s="466" t="s">
        <v>105</v>
      </c>
      <c r="AZ1563" s="466" t="s">
        <v>105</v>
      </c>
    </row>
    <row r="1564" spans="1:52" ht="12.95" customHeight="1">
      <c r="A1564" s="466" t="s">
        <v>848</v>
      </c>
      <c r="B1564" s="617"/>
      <c r="C1564" s="617"/>
      <c r="D1564" s="110">
        <v>220001547</v>
      </c>
      <c r="E1564" s="1216" t="s">
        <v>6397</v>
      </c>
      <c r="F1564" s="617"/>
      <c r="G1564" s="617"/>
      <c r="H1564" s="741" t="s">
        <v>668</v>
      </c>
      <c r="I1564" s="741" t="s">
        <v>657</v>
      </c>
      <c r="J1564" s="741" t="s">
        <v>669</v>
      </c>
      <c r="K1564" s="547" t="s">
        <v>104</v>
      </c>
      <c r="L1564" s="593"/>
      <c r="M1564" s="547"/>
      <c r="N1564" s="76" t="s">
        <v>106</v>
      </c>
      <c r="O1564" s="469" t="s">
        <v>107</v>
      </c>
      <c r="P1564" s="741" t="s">
        <v>108</v>
      </c>
      <c r="Q1564" s="469" t="s">
        <v>2156</v>
      </c>
      <c r="R1564" s="547" t="s">
        <v>110</v>
      </c>
      <c r="S1564" s="469" t="s">
        <v>107</v>
      </c>
      <c r="T1564" s="741" t="s">
        <v>122</v>
      </c>
      <c r="U1564" s="741" t="s">
        <v>112</v>
      </c>
      <c r="V1564" s="469">
        <v>60</v>
      </c>
      <c r="W1564" s="741" t="s">
        <v>113</v>
      </c>
      <c r="X1564" s="469"/>
      <c r="Y1564" s="469"/>
      <c r="Z1564" s="469"/>
      <c r="AA1564" s="595">
        <v>0</v>
      </c>
      <c r="AB1564" s="472">
        <v>90</v>
      </c>
      <c r="AC1564" s="472">
        <v>10</v>
      </c>
      <c r="AD1564" s="1049" t="s">
        <v>129</v>
      </c>
      <c r="AE1564" s="1050" t="s">
        <v>115</v>
      </c>
      <c r="AF1564" s="745">
        <v>22</v>
      </c>
      <c r="AG1564" s="745">
        <v>6600.15</v>
      </c>
      <c r="AH1564" s="1051">
        <v>145203.29999999999</v>
      </c>
      <c r="AI1564" s="1051">
        <f t="shared" si="77"/>
        <v>162627.696</v>
      </c>
      <c r="AJ1564" s="1052"/>
      <c r="AK1564" s="1053"/>
      <c r="AL1564" s="1053"/>
      <c r="AM1564" s="466" t="s">
        <v>116</v>
      </c>
      <c r="AN1564" s="741"/>
      <c r="AO1564" s="741"/>
      <c r="AP1564" s="741"/>
      <c r="AQ1564" s="741"/>
      <c r="AR1564" s="741" t="s">
        <v>6398</v>
      </c>
      <c r="AS1564" s="741"/>
      <c r="AT1564" s="741"/>
      <c r="AU1564" s="741"/>
      <c r="AV1564" s="741"/>
      <c r="AW1564" s="741"/>
      <c r="AX1564" s="741"/>
      <c r="AY1564" s="466" t="s">
        <v>105</v>
      </c>
      <c r="AZ1564" s="466" t="s">
        <v>105</v>
      </c>
    </row>
    <row r="1565" spans="1:52" ht="12.95" customHeight="1">
      <c r="A1565" s="466" t="s">
        <v>848</v>
      </c>
      <c r="B1565" s="617"/>
      <c r="C1565" s="617"/>
      <c r="D1565" s="110">
        <v>220001550</v>
      </c>
      <c r="E1565" s="1216" t="s">
        <v>6399</v>
      </c>
      <c r="F1565" s="617"/>
      <c r="G1565" s="617"/>
      <c r="H1565" s="741" t="s">
        <v>668</v>
      </c>
      <c r="I1565" s="741" t="s">
        <v>657</v>
      </c>
      <c r="J1565" s="741" t="s">
        <v>669</v>
      </c>
      <c r="K1565" s="547" t="s">
        <v>104</v>
      </c>
      <c r="L1565" s="593"/>
      <c r="M1565" s="547"/>
      <c r="N1565" s="76" t="s">
        <v>106</v>
      </c>
      <c r="O1565" s="469" t="s">
        <v>107</v>
      </c>
      <c r="P1565" s="741" t="s">
        <v>108</v>
      </c>
      <c r="Q1565" s="469" t="s">
        <v>2156</v>
      </c>
      <c r="R1565" s="547" t="s">
        <v>110</v>
      </c>
      <c r="S1565" s="469" t="s">
        <v>107</v>
      </c>
      <c r="T1565" s="741" t="s">
        <v>122</v>
      </c>
      <c r="U1565" s="741" t="s">
        <v>112</v>
      </c>
      <c r="V1565" s="469">
        <v>60</v>
      </c>
      <c r="W1565" s="741" t="s">
        <v>113</v>
      </c>
      <c r="X1565" s="469"/>
      <c r="Y1565" s="469"/>
      <c r="Z1565" s="469"/>
      <c r="AA1565" s="595">
        <v>0</v>
      </c>
      <c r="AB1565" s="472">
        <v>90</v>
      </c>
      <c r="AC1565" s="472">
        <v>10</v>
      </c>
      <c r="AD1565" s="1049" t="s">
        <v>129</v>
      </c>
      <c r="AE1565" s="1050" t="s">
        <v>115</v>
      </c>
      <c r="AF1565" s="745">
        <v>28</v>
      </c>
      <c r="AG1565" s="745">
        <v>10309.5</v>
      </c>
      <c r="AH1565" s="1051">
        <v>288666</v>
      </c>
      <c r="AI1565" s="1051">
        <f t="shared" si="77"/>
        <v>323305.92000000004</v>
      </c>
      <c r="AJ1565" s="1052"/>
      <c r="AK1565" s="1053"/>
      <c r="AL1565" s="1053"/>
      <c r="AM1565" s="466" t="s">
        <v>116</v>
      </c>
      <c r="AN1565" s="741"/>
      <c r="AO1565" s="741"/>
      <c r="AP1565" s="741"/>
      <c r="AQ1565" s="741"/>
      <c r="AR1565" s="741" t="s">
        <v>6400</v>
      </c>
      <c r="AS1565" s="741"/>
      <c r="AT1565" s="741"/>
      <c r="AU1565" s="741"/>
      <c r="AV1565" s="741"/>
      <c r="AW1565" s="741"/>
      <c r="AX1565" s="741"/>
      <c r="AY1565" s="466" t="s">
        <v>105</v>
      </c>
      <c r="AZ1565" s="466" t="s">
        <v>105</v>
      </c>
    </row>
    <row r="1566" spans="1:52" ht="12.95" customHeight="1">
      <c r="A1566" s="466" t="s">
        <v>848</v>
      </c>
      <c r="B1566" s="617"/>
      <c r="C1566" s="617"/>
      <c r="D1566" s="110">
        <v>220010002</v>
      </c>
      <c r="E1566" s="1216" t="s">
        <v>6401</v>
      </c>
      <c r="F1566" s="617"/>
      <c r="G1566" s="617"/>
      <c r="H1566" s="741" t="s">
        <v>668</v>
      </c>
      <c r="I1566" s="741" t="s">
        <v>657</v>
      </c>
      <c r="J1566" s="741" t="s">
        <v>669</v>
      </c>
      <c r="K1566" s="547" t="s">
        <v>104</v>
      </c>
      <c r="L1566" s="593"/>
      <c r="M1566" s="547"/>
      <c r="N1566" s="76" t="s">
        <v>106</v>
      </c>
      <c r="O1566" s="469" t="s">
        <v>107</v>
      </c>
      <c r="P1566" s="741" t="s">
        <v>108</v>
      </c>
      <c r="Q1566" s="469" t="s">
        <v>2156</v>
      </c>
      <c r="R1566" s="547" t="s">
        <v>110</v>
      </c>
      <c r="S1566" s="469" t="s">
        <v>107</v>
      </c>
      <c r="T1566" s="741" t="s">
        <v>122</v>
      </c>
      <c r="U1566" s="741" t="s">
        <v>112</v>
      </c>
      <c r="V1566" s="469">
        <v>60</v>
      </c>
      <c r="W1566" s="741" t="s">
        <v>113</v>
      </c>
      <c r="X1566" s="469"/>
      <c r="Y1566" s="469"/>
      <c r="Z1566" s="469"/>
      <c r="AA1566" s="595">
        <v>0</v>
      </c>
      <c r="AB1566" s="472">
        <v>90</v>
      </c>
      <c r="AC1566" s="472">
        <v>10</v>
      </c>
      <c r="AD1566" s="1049" t="s">
        <v>129</v>
      </c>
      <c r="AE1566" s="1050" t="s">
        <v>115</v>
      </c>
      <c r="AF1566" s="745">
        <v>31</v>
      </c>
      <c r="AG1566" s="745">
        <v>12124.5</v>
      </c>
      <c r="AH1566" s="1051">
        <v>375859.5</v>
      </c>
      <c r="AI1566" s="1051">
        <f t="shared" si="77"/>
        <v>420962.64</v>
      </c>
      <c r="AJ1566" s="1052"/>
      <c r="AK1566" s="1053"/>
      <c r="AL1566" s="1053"/>
      <c r="AM1566" s="466" t="s">
        <v>116</v>
      </c>
      <c r="AN1566" s="741"/>
      <c r="AO1566" s="741"/>
      <c r="AP1566" s="741"/>
      <c r="AQ1566" s="741"/>
      <c r="AR1566" s="741" t="s">
        <v>6402</v>
      </c>
      <c r="AS1566" s="741"/>
      <c r="AT1566" s="741"/>
      <c r="AU1566" s="741"/>
      <c r="AV1566" s="741"/>
      <c r="AW1566" s="741"/>
      <c r="AX1566" s="741"/>
      <c r="AY1566" s="466" t="s">
        <v>105</v>
      </c>
      <c r="AZ1566" s="466" t="s">
        <v>105</v>
      </c>
    </row>
    <row r="1567" spans="1:52" ht="12.95" customHeight="1">
      <c r="A1567" s="466" t="s">
        <v>848</v>
      </c>
      <c r="B1567" s="617"/>
      <c r="C1567" s="617"/>
      <c r="D1567" s="110">
        <v>220018544</v>
      </c>
      <c r="E1567" s="1216" t="s">
        <v>6403</v>
      </c>
      <c r="F1567" s="617"/>
      <c r="G1567" s="617"/>
      <c r="H1567" s="741" t="s">
        <v>668</v>
      </c>
      <c r="I1567" s="741" t="s">
        <v>657</v>
      </c>
      <c r="J1567" s="741" t="s">
        <v>669</v>
      </c>
      <c r="K1567" s="547" t="s">
        <v>104</v>
      </c>
      <c r="L1567" s="593"/>
      <c r="M1567" s="547"/>
      <c r="N1567" s="76" t="s">
        <v>106</v>
      </c>
      <c r="O1567" s="469" t="s">
        <v>107</v>
      </c>
      <c r="P1567" s="741" t="s">
        <v>108</v>
      </c>
      <c r="Q1567" s="469" t="s">
        <v>2156</v>
      </c>
      <c r="R1567" s="547" t="s">
        <v>110</v>
      </c>
      <c r="S1567" s="469" t="s">
        <v>107</v>
      </c>
      <c r="T1567" s="741" t="s">
        <v>122</v>
      </c>
      <c r="U1567" s="741" t="s">
        <v>112</v>
      </c>
      <c r="V1567" s="469">
        <v>60</v>
      </c>
      <c r="W1567" s="741" t="s">
        <v>113</v>
      </c>
      <c r="X1567" s="469"/>
      <c r="Y1567" s="469"/>
      <c r="Z1567" s="469"/>
      <c r="AA1567" s="595">
        <v>0</v>
      </c>
      <c r="AB1567" s="472">
        <v>90</v>
      </c>
      <c r="AC1567" s="472">
        <v>10</v>
      </c>
      <c r="AD1567" s="1049" t="s">
        <v>129</v>
      </c>
      <c r="AE1567" s="1050" t="s">
        <v>115</v>
      </c>
      <c r="AF1567" s="745">
        <v>7</v>
      </c>
      <c r="AG1567" s="745">
        <v>16663.5</v>
      </c>
      <c r="AH1567" s="1051">
        <v>116644.5</v>
      </c>
      <c r="AI1567" s="1051">
        <f t="shared" si="77"/>
        <v>130641.84000000001</v>
      </c>
      <c r="AJ1567" s="1052"/>
      <c r="AK1567" s="1053"/>
      <c r="AL1567" s="1053"/>
      <c r="AM1567" s="466" t="s">
        <v>116</v>
      </c>
      <c r="AN1567" s="1079"/>
      <c r="AO1567" s="741"/>
      <c r="AP1567" s="741"/>
      <c r="AQ1567" s="741"/>
      <c r="AR1567" s="741" t="s">
        <v>6404</v>
      </c>
      <c r="AS1567" s="741"/>
      <c r="AT1567" s="741"/>
      <c r="AU1567" s="741"/>
      <c r="AV1567" s="741"/>
      <c r="AW1567" s="741"/>
      <c r="AX1567" s="741"/>
      <c r="AY1567" s="466" t="s">
        <v>105</v>
      </c>
      <c r="AZ1567" s="466" t="s">
        <v>105</v>
      </c>
    </row>
    <row r="1568" spans="1:52" ht="12.95" customHeight="1">
      <c r="A1568" s="466" t="s">
        <v>848</v>
      </c>
      <c r="B1568" s="617"/>
      <c r="C1568" s="617"/>
      <c r="D1568" s="110">
        <v>220025201</v>
      </c>
      <c r="E1568" s="1216" t="s">
        <v>6405</v>
      </c>
      <c r="F1568" s="617"/>
      <c r="G1568" s="617"/>
      <c r="H1568" s="741" t="s">
        <v>668</v>
      </c>
      <c r="I1568" s="741" t="s">
        <v>657</v>
      </c>
      <c r="J1568" s="741" t="s">
        <v>669</v>
      </c>
      <c r="K1568" s="547" t="s">
        <v>104</v>
      </c>
      <c r="L1568" s="593"/>
      <c r="M1568" s="547"/>
      <c r="N1568" s="76" t="s">
        <v>106</v>
      </c>
      <c r="O1568" s="469" t="s">
        <v>107</v>
      </c>
      <c r="P1568" s="741" t="s">
        <v>108</v>
      </c>
      <c r="Q1568" s="469" t="s">
        <v>2156</v>
      </c>
      <c r="R1568" s="547" t="s">
        <v>110</v>
      </c>
      <c r="S1568" s="469" t="s">
        <v>107</v>
      </c>
      <c r="T1568" s="741" t="s">
        <v>122</v>
      </c>
      <c r="U1568" s="741" t="s">
        <v>112</v>
      </c>
      <c r="V1568" s="469">
        <v>60</v>
      </c>
      <c r="W1568" s="741" t="s">
        <v>113</v>
      </c>
      <c r="X1568" s="469"/>
      <c r="Y1568" s="469"/>
      <c r="Z1568" s="469"/>
      <c r="AA1568" s="595">
        <v>0</v>
      </c>
      <c r="AB1568" s="472">
        <v>90</v>
      </c>
      <c r="AC1568" s="472">
        <v>10</v>
      </c>
      <c r="AD1568" s="1049" t="s">
        <v>129</v>
      </c>
      <c r="AE1568" s="1050" t="s">
        <v>115</v>
      </c>
      <c r="AF1568" s="745">
        <v>20</v>
      </c>
      <c r="AG1568" s="745">
        <v>14630</v>
      </c>
      <c r="AH1568" s="1051">
        <v>292600</v>
      </c>
      <c r="AI1568" s="1051">
        <f t="shared" si="77"/>
        <v>327712.00000000006</v>
      </c>
      <c r="AJ1568" s="1052"/>
      <c r="AK1568" s="1053"/>
      <c r="AL1568" s="1053"/>
      <c r="AM1568" s="466" t="s">
        <v>116</v>
      </c>
      <c r="AN1568" s="1079"/>
      <c r="AO1568" s="741"/>
      <c r="AP1568" s="741"/>
      <c r="AQ1568" s="741"/>
      <c r="AR1568" s="741" t="s">
        <v>6406</v>
      </c>
      <c r="AS1568" s="741"/>
      <c r="AT1568" s="741"/>
      <c r="AU1568" s="741"/>
      <c r="AV1568" s="741"/>
      <c r="AW1568" s="741"/>
      <c r="AX1568" s="741"/>
      <c r="AY1568" s="466" t="s">
        <v>105</v>
      </c>
      <c r="AZ1568" s="466" t="s">
        <v>105</v>
      </c>
    </row>
    <row r="1569" spans="1:52" ht="12.95" customHeight="1">
      <c r="A1569" s="466" t="s">
        <v>848</v>
      </c>
      <c r="B1569" s="617"/>
      <c r="C1569" s="617"/>
      <c r="D1569" s="110">
        <v>220000040</v>
      </c>
      <c r="E1569" s="1216" t="s">
        <v>6407</v>
      </c>
      <c r="F1569" s="617"/>
      <c r="G1569" s="617"/>
      <c r="H1569" s="741" t="s">
        <v>671</v>
      </c>
      <c r="I1569" s="741" t="s">
        <v>657</v>
      </c>
      <c r="J1569" s="741" t="s">
        <v>672</v>
      </c>
      <c r="K1569" s="547" t="s">
        <v>104</v>
      </c>
      <c r="L1569" s="593"/>
      <c r="M1569" s="547"/>
      <c r="N1569" s="76" t="s">
        <v>106</v>
      </c>
      <c r="O1569" s="469" t="s">
        <v>107</v>
      </c>
      <c r="P1569" s="741" t="s">
        <v>108</v>
      </c>
      <c r="Q1569" s="469" t="s">
        <v>2156</v>
      </c>
      <c r="R1569" s="547" t="s">
        <v>110</v>
      </c>
      <c r="S1569" s="469" t="s">
        <v>107</v>
      </c>
      <c r="T1569" s="741" t="s">
        <v>122</v>
      </c>
      <c r="U1569" s="741" t="s">
        <v>112</v>
      </c>
      <c r="V1569" s="469">
        <v>60</v>
      </c>
      <c r="W1569" s="741" t="s">
        <v>113</v>
      </c>
      <c r="X1569" s="469"/>
      <c r="Y1569" s="469"/>
      <c r="Z1569" s="469"/>
      <c r="AA1569" s="595">
        <v>0</v>
      </c>
      <c r="AB1569" s="472">
        <v>90</v>
      </c>
      <c r="AC1569" s="472">
        <v>10</v>
      </c>
      <c r="AD1569" s="1049" t="s">
        <v>129</v>
      </c>
      <c r="AE1569" s="1050" t="s">
        <v>115</v>
      </c>
      <c r="AF1569" s="745">
        <v>4</v>
      </c>
      <c r="AG1569" s="745">
        <v>14663</v>
      </c>
      <c r="AH1569" s="1051">
        <v>58652</v>
      </c>
      <c r="AI1569" s="1051">
        <f t="shared" si="77"/>
        <v>65690.240000000005</v>
      </c>
      <c r="AJ1569" s="1052"/>
      <c r="AK1569" s="1053"/>
      <c r="AL1569" s="1053"/>
      <c r="AM1569" s="466" t="s">
        <v>116</v>
      </c>
      <c r="AN1569" s="741"/>
      <c r="AO1569" s="741"/>
      <c r="AP1569" s="741"/>
      <c r="AQ1569" s="741"/>
      <c r="AR1569" s="741" t="s">
        <v>6408</v>
      </c>
      <c r="AS1569" s="741"/>
      <c r="AT1569" s="741"/>
      <c r="AU1569" s="741"/>
      <c r="AV1569" s="741"/>
      <c r="AW1569" s="741"/>
      <c r="AX1569" s="741"/>
      <c r="AY1569" s="466" t="s">
        <v>105</v>
      </c>
      <c r="AZ1569" s="466" t="s">
        <v>105</v>
      </c>
    </row>
    <row r="1570" spans="1:52" ht="12.95" customHeight="1">
      <c r="A1570" s="466" t="s">
        <v>848</v>
      </c>
      <c r="B1570" s="617"/>
      <c r="C1570" s="617"/>
      <c r="D1570" s="110">
        <v>220000045</v>
      </c>
      <c r="E1570" s="1216" t="s">
        <v>6409</v>
      </c>
      <c r="F1570" s="617"/>
      <c r="G1570" s="617"/>
      <c r="H1570" s="741" t="s">
        <v>671</v>
      </c>
      <c r="I1570" s="741" t="s">
        <v>657</v>
      </c>
      <c r="J1570" s="741" t="s">
        <v>672</v>
      </c>
      <c r="K1570" s="547" t="s">
        <v>104</v>
      </c>
      <c r="L1570" s="593"/>
      <c r="M1570" s="547"/>
      <c r="N1570" s="76" t="s">
        <v>106</v>
      </c>
      <c r="O1570" s="469" t="s">
        <v>107</v>
      </c>
      <c r="P1570" s="741" t="s">
        <v>108</v>
      </c>
      <c r="Q1570" s="469" t="s">
        <v>2156</v>
      </c>
      <c r="R1570" s="547" t="s">
        <v>110</v>
      </c>
      <c r="S1570" s="469" t="s">
        <v>107</v>
      </c>
      <c r="T1570" s="741" t="s">
        <v>122</v>
      </c>
      <c r="U1570" s="741" t="s">
        <v>112</v>
      </c>
      <c r="V1570" s="469">
        <v>60</v>
      </c>
      <c r="W1570" s="741" t="s">
        <v>113</v>
      </c>
      <c r="X1570" s="469"/>
      <c r="Y1570" s="469"/>
      <c r="Z1570" s="469"/>
      <c r="AA1570" s="595">
        <v>0</v>
      </c>
      <c r="AB1570" s="472">
        <v>90</v>
      </c>
      <c r="AC1570" s="472">
        <v>10</v>
      </c>
      <c r="AD1570" s="1049" t="s">
        <v>129</v>
      </c>
      <c r="AE1570" s="1050" t="s">
        <v>115</v>
      </c>
      <c r="AF1570" s="745">
        <v>41</v>
      </c>
      <c r="AG1570" s="745">
        <v>14745.83</v>
      </c>
      <c r="AH1570" s="1051">
        <v>604579.03</v>
      </c>
      <c r="AI1570" s="1051">
        <f t="shared" si="77"/>
        <v>677128.51360000006</v>
      </c>
      <c r="AJ1570" s="1052"/>
      <c r="AK1570" s="1053"/>
      <c r="AL1570" s="1053"/>
      <c r="AM1570" s="466" t="s">
        <v>116</v>
      </c>
      <c r="AN1570" s="741"/>
      <c r="AO1570" s="741"/>
      <c r="AP1570" s="741"/>
      <c r="AQ1570" s="741"/>
      <c r="AR1570" s="741" t="s">
        <v>6410</v>
      </c>
      <c r="AS1570" s="741"/>
      <c r="AT1570" s="741"/>
      <c r="AU1570" s="741"/>
      <c r="AV1570" s="741"/>
      <c r="AW1570" s="741"/>
      <c r="AX1570" s="741"/>
      <c r="AY1570" s="466" t="s">
        <v>105</v>
      </c>
      <c r="AZ1570" s="466" t="s">
        <v>105</v>
      </c>
    </row>
    <row r="1571" spans="1:52" ht="12.95" customHeight="1">
      <c r="A1571" s="466" t="s">
        <v>848</v>
      </c>
      <c r="B1571" s="617"/>
      <c r="C1571" s="617"/>
      <c r="D1571" s="110">
        <v>220000073</v>
      </c>
      <c r="E1571" s="1216" t="s">
        <v>6411</v>
      </c>
      <c r="F1571" s="617"/>
      <c r="G1571" s="617"/>
      <c r="H1571" s="741" t="s">
        <v>671</v>
      </c>
      <c r="I1571" s="741" t="s">
        <v>657</v>
      </c>
      <c r="J1571" s="741" t="s">
        <v>672</v>
      </c>
      <c r="K1571" s="547" t="s">
        <v>104</v>
      </c>
      <c r="L1571" s="593"/>
      <c r="M1571" s="547"/>
      <c r="N1571" s="76" t="s">
        <v>106</v>
      </c>
      <c r="O1571" s="469" t="s">
        <v>107</v>
      </c>
      <c r="P1571" s="741" t="s">
        <v>108</v>
      </c>
      <c r="Q1571" s="469" t="s">
        <v>2156</v>
      </c>
      <c r="R1571" s="547" t="s">
        <v>110</v>
      </c>
      <c r="S1571" s="469" t="s">
        <v>107</v>
      </c>
      <c r="T1571" s="741" t="s">
        <v>122</v>
      </c>
      <c r="U1571" s="741" t="s">
        <v>112</v>
      </c>
      <c r="V1571" s="469">
        <v>60</v>
      </c>
      <c r="W1571" s="741" t="s">
        <v>113</v>
      </c>
      <c r="X1571" s="469"/>
      <c r="Y1571" s="469"/>
      <c r="Z1571" s="469"/>
      <c r="AA1571" s="595">
        <v>0</v>
      </c>
      <c r="AB1571" s="472">
        <v>90</v>
      </c>
      <c r="AC1571" s="472">
        <v>10</v>
      </c>
      <c r="AD1571" s="1049" t="s">
        <v>129</v>
      </c>
      <c r="AE1571" s="1050" t="s">
        <v>115</v>
      </c>
      <c r="AF1571" s="745">
        <v>2</v>
      </c>
      <c r="AG1571" s="745">
        <v>1725</v>
      </c>
      <c r="AH1571" s="1051">
        <v>3450</v>
      </c>
      <c r="AI1571" s="1051">
        <f t="shared" si="77"/>
        <v>3864.0000000000005</v>
      </c>
      <c r="AJ1571" s="1052"/>
      <c r="AK1571" s="1053"/>
      <c r="AL1571" s="1053"/>
      <c r="AM1571" s="466" t="s">
        <v>116</v>
      </c>
      <c r="AN1571" s="741"/>
      <c r="AO1571" s="741"/>
      <c r="AP1571" s="741"/>
      <c r="AQ1571" s="741"/>
      <c r="AR1571" s="741" t="s">
        <v>6412</v>
      </c>
      <c r="AS1571" s="741"/>
      <c r="AT1571" s="741"/>
      <c r="AU1571" s="741"/>
      <c r="AV1571" s="741"/>
      <c r="AW1571" s="741"/>
      <c r="AX1571" s="741"/>
      <c r="AY1571" s="466" t="s">
        <v>105</v>
      </c>
      <c r="AZ1571" s="466" t="s">
        <v>105</v>
      </c>
    </row>
    <row r="1572" spans="1:52" ht="12.95" customHeight="1">
      <c r="A1572" s="466" t="s">
        <v>848</v>
      </c>
      <c r="B1572" s="617"/>
      <c r="C1572" s="617"/>
      <c r="D1572" s="110">
        <v>220000077</v>
      </c>
      <c r="E1572" s="1216" t="s">
        <v>6413</v>
      </c>
      <c r="F1572" s="617"/>
      <c r="G1572" s="617"/>
      <c r="H1572" s="741" t="s">
        <v>671</v>
      </c>
      <c r="I1572" s="741" t="s">
        <v>657</v>
      </c>
      <c r="J1572" s="741" t="s">
        <v>672</v>
      </c>
      <c r="K1572" s="547" t="s">
        <v>104</v>
      </c>
      <c r="L1572" s="593"/>
      <c r="M1572" s="547"/>
      <c r="N1572" s="76" t="s">
        <v>106</v>
      </c>
      <c r="O1572" s="469" t="s">
        <v>107</v>
      </c>
      <c r="P1572" s="741" t="s">
        <v>108</v>
      </c>
      <c r="Q1572" s="469" t="s">
        <v>2140</v>
      </c>
      <c r="R1572" s="547" t="s">
        <v>110</v>
      </c>
      <c r="S1572" s="469" t="s">
        <v>107</v>
      </c>
      <c r="T1572" s="741" t="s">
        <v>122</v>
      </c>
      <c r="U1572" s="741" t="s">
        <v>112</v>
      </c>
      <c r="V1572" s="469">
        <v>60</v>
      </c>
      <c r="W1572" s="741" t="s">
        <v>113</v>
      </c>
      <c r="X1572" s="469"/>
      <c r="Y1572" s="469"/>
      <c r="Z1572" s="469"/>
      <c r="AA1572" s="595">
        <v>0</v>
      </c>
      <c r="AB1572" s="472">
        <v>90</v>
      </c>
      <c r="AC1572" s="472">
        <v>10</v>
      </c>
      <c r="AD1572" s="1049" t="s">
        <v>129</v>
      </c>
      <c r="AE1572" s="1050" t="s">
        <v>115</v>
      </c>
      <c r="AF1572" s="745">
        <v>6</v>
      </c>
      <c r="AG1572" s="745">
        <v>812</v>
      </c>
      <c r="AH1572" s="1051">
        <v>4872</v>
      </c>
      <c r="AI1572" s="1051">
        <f t="shared" si="77"/>
        <v>5456.64</v>
      </c>
      <c r="AJ1572" s="1052"/>
      <c r="AK1572" s="1053"/>
      <c r="AL1572" s="1053"/>
      <c r="AM1572" s="466" t="s">
        <v>116</v>
      </c>
      <c r="AN1572" s="741"/>
      <c r="AO1572" s="741"/>
      <c r="AP1572" s="741"/>
      <c r="AQ1572" s="741"/>
      <c r="AR1572" s="741" t="s">
        <v>6414</v>
      </c>
      <c r="AS1572" s="741"/>
      <c r="AT1572" s="741"/>
      <c r="AU1572" s="741"/>
      <c r="AV1572" s="741"/>
      <c r="AW1572" s="741"/>
      <c r="AX1572" s="741"/>
      <c r="AY1572" s="466" t="s">
        <v>105</v>
      </c>
      <c r="AZ1572" s="466" t="s">
        <v>105</v>
      </c>
    </row>
    <row r="1573" spans="1:52" ht="12.95" customHeight="1">
      <c r="A1573" s="466" t="s">
        <v>848</v>
      </c>
      <c r="B1573" s="617"/>
      <c r="C1573" s="617"/>
      <c r="D1573" s="110">
        <v>220000093</v>
      </c>
      <c r="E1573" s="1216" t="s">
        <v>6415</v>
      </c>
      <c r="F1573" s="617"/>
      <c r="G1573" s="617"/>
      <c r="H1573" s="741" t="s">
        <v>671</v>
      </c>
      <c r="I1573" s="741" t="s">
        <v>657</v>
      </c>
      <c r="J1573" s="741" t="s">
        <v>672</v>
      </c>
      <c r="K1573" s="547" t="s">
        <v>104</v>
      </c>
      <c r="L1573" s="593"/>
      <c r="M1573" s="547"/>
      <c r="N1573" s="76" t="s">
        <v>106</v>
      </c>
      <c r="O1573" s="469" t="s">
        <v>107</v>
      </c>
      <c r="P1573" s="741" t="s">
        <v>108</v>
      </c>
      <c r="Q1573" s="469" t="s">
        <v>2140</v>
      </c>
      <c r="R1573" s="547" t="s">
        <v>110</v>
      </c>
      <c r="S1573" s="469" t="s">
        <v>107</v>
      </c>
      <c r="T1573" s="741" t="s">
        <v>122</v>
      </c>
      <c r="U1573" s="741" t="s">
        <v>112</v>
      </c>
      <c r="V1573" s="469">
        <v>60</v>
      </c>
      <c r="W1573" s="741" t="s">
        <v>113</v>
      </c>
      <c r="X1573" s="469"/>
      <c r="Y1573" s="469"/>
      <c r="Z1573" s="469"/>
      <c r="AA1573" s="595">
        <v>0</v>
      </c>
      <c r="AB1573" s="472">
        <v>90</v>
      </c>
      <c r="AC1573" s="472">
        <v>10</v>
      </c>
      <c r="AD1573" s="1049" t="s">
        <v>129</v>
      </c>
      <c r="AE1573" s="1050" t="s">
        <v>115</v>
      </c>
      <c r="AF1573" s="745">
        <v>8</v>
      </c>
      <c r="AG1573" s="745">
        <v>920</v>
      </c>
      <c r="AH1573" s="1051">
        <v>7360</v>
      </c>
      <c r="AI1573" s="1051">
        <f t="shared" si="77"/>
        <v>8243.2000000000007</v>
      </c>
      <c r="AJ1573" s="1052"/>
      <c r="AK1573" s="1053"/>
      <c r="AL1573" s="1053"/>
      <c r="AM1573" s="466" t="s">
        <v>116</v>
      </c>
      <c r="AN1573" s="741"/>
      <c r="AO1573" s="741"/>
      <c r="AP1573" s="741"/>
      <c r="AQ1573" s="741"/>
      <c r="AR1573" s="741" t="s">
        <v>6416</v>
      </c>
      <c r="AS1573" s="741"/>
      <c r="AT1573" s="741"/>
      <c r="AU1573" s="741"/>
      <c r="AV1573" s="741"/>
      <c r="AW1573" s="741"/>
      <c r="AX1573" s="741"/>
      <c r="AY1573" s="466" t="s">
        <v>105</v>
      </c>
      <c r="AZ1573" s="466" t="s">
        <v>105</v>
      </c>
    </row>
    <row r="1574" spans="1:52" ht="12.95" customHeight="1">
      <c r="A1574" s="466" t="s">
        <v>848</v>
      </c>
      <c r="B1574" s="617"/>
      <c r="C1574" s="617"/>
      <c r="D1574" s="110">
        <v>220000173</v>
      </c>
      <c r="E1574" s="1216" t="s">
        <v>6417</v>
      </c>
      <c r="F1574" s="617"/>
      <c r="G1574" s="617"/>
      <c r="H1574" s="741" t="s">
        <v>671</v>
      </c>
      <c r="I1574" s="741" t="s">
        <v>657</v>
      </c>
      <c r="J1574" s="741" t="s">
        <v>672</v>
      </c>
      <c r="K1574" s="547" t="s">
        <v>104</v>
      </c>
      <c r="L1574" s="593"/>
      <c r="M1574" s="547"/>
      <c r="N1574" s="76" t="s">
        <v>106</v>
      </c>
      <c r="O1574" s="469" t="s">
        <v>107</v>
      </c>
      <c r="P1574" s="741" t="s">
        <v>108</v>
      </c>
      <c r="Q1574" s="469" t="s">
        <v>2140</v>
      </c>
      <c r="R1574" s="547" t="s">
        <v>110</v>
      </c>
      <c r="S1574" s="469" t="s">
        <v>107</v>
      </c>
      <c r="T1574" s="741" t="s">
        <v>122</v>
      </c>
      <c r="U1574" s="741" t="s">
        <v>112</v>
      </c>
      <c r="V1574" s="469">
        <v>60</v>
      </c>
      <c r="W1574" s="741" t="s">
        <v>113</v>
      </c>
      <c r="X1574" s="469"/>
      <c r="Y1574" s="469"/>
      <c r="Z1574" s="469"/>
      <c r="AA1574" s="595">
        <v>0</v>
      </c>
      <c r="AB1574" s="472">
        <v>90</v>
      </c>
      <c r="AC1574" s="472">
        <v>10</v>
      </c>
      <c r="AD1574" s="1049" t="s">
        <v>129</v>
      </c>
      <c r="AE1574" s="1050" t="s">
        <v>115</v>
      </c>
      <c r="AF1574" s="745">
        <v>2</v>
      </c>
      <c r="AG1574" s="745">
        <v>779.35</v>
      </c>
      <c r="AH1574" s="1051">
        <v>1558.7</v>
      </c>
      <c r="AI1574" s="1051">
        <f t="shared" si="77"/>
        <v>1745.7440000000001</v>
      </c>
      <c r="AJ1574" s="1052"/>
      <c r="AK1574" s="1053"/>
      <c r="AL1574" s="1053"/>
      <c r="AM1574" s="466" t="s">
        <v>116</v>
      </c>
      <c r="AN1574" s="741"/>
      <c r="AO1574" s="741"/>
      <c r="AP1574" s="741"/>
      <c r="AQ1574" s="741"/>
      <c r="AR1574" s="741" t="s">
        <v>6418</v>
      </c>
      <c r="AS1574" s="741"/>
      <c r="AT1574" s="741"/>
      <c r="AU1574" s="741"/>
      <c r="AV1574" s="741"/>
      <c r="AW1574" s="741"/>
      <c r="AX1574" s="741"/>
      <c r="AY1574" s="466" t="s">
        <v>105</v>
      </c>
      <c r="AZ1574" s="466" t="s">
        <v>105</v>
      </c>
    </row>
    <row r="1575" spans="1:52" ht="12.95" customHeight="1">
      <c r="A1575" s="466" t="s">
        <v>848</v>
      </c>
      <c r="B1575" s="617"/>
      <c r="C1575" s="617"/>
      <c r="D1575" s="110">
        <v>220000175</v>
      </c>
      <c r="E1575" s="1216" t="s">
        <v>6419</v>
      </c>
      <c r="F1575" s="617"/>
      <c r="G1575" s="617"/>
      <c r="H1575" s="741" t="s">
        <v>671</v>
      </c>
      <c r="I1575" s="741" t="s">
        <v>657</v>
      </c>
      <c r="J1575" s="741" t="s">
        <v>672</v>
      </c>
      <c r="K1575" s="547" t="s">
        <v>104</v>
      </c>
      <c r="L1575" s="593"/>
      <c r="M1575" s="547"/>
      <c r="N1575" s="76" t="s">
        <v>106</v>
      </c>
      <c r="O1575" s="469" t="s">
        <v>107</v>
      </c>
      <c r="P1575" s="741" t="s">
        <v>108</v>
      </c>
      <c r="Q1575" s="469" t="s">
        <v>2140</v>
      </c>
      <c r="R1575" s="547" t="s">
        <v>110</v>
      </c>
      <c r="S1575" s="469" t="s">
        <v>107</v>
      </c>
      <c r="T1575" s="741" t="s">
        <v>122</v>
      </c>
      <c r="U1575" s="741" t="s">
        <v>112</v>
      </c>
      <c r="V1575" s="469">
        <v>60</v>
      </c>
      <c r="W1575" s="741" t="s">
        <v>113</v>
      </c>
      <c r="X1575" s="469"/>
      <c r="Y1575" s="469"/>
      <c r="Z1575" s="469"/>
      <c r="AA1575" s="595">
        <v>0</v>
      </c>
      <c r="AB1575" s="472">
        <v>90</v>
      </c>
      <c r="AC1575" s="472">
        <v>10</v>
      </c>
      <c r="AD1575" s="1049" t="s">
        <v>129</v>
      </c>
      <c r="AE1575" s="1050" t="s">
        <v>115</v>
      </c>
      <c r="AF1575" s="745">
        <v>10</v>
      </c>
      <c r="AG1575" s="745">
        <v>1194.45</v>
      </c>
      <c r="AH1575" s="1051">
        <v>11944.5</v>
      </c>
      <c r="AI1575" s="1051">
        <f t="shared" si="77"/>
        <v>13377.840000000002</v>
      </c>
      <c r="AJ1575" s="1052"/>
      <c r="AK1575" s="1053"/>
      <c r="AL1575" s="1053"/>
      <c r="AM1575" s="466" t="s">
        <v>116</v>
      </c>
      <c r="AN1575" s="741"/>
      <c r="AO1575" s="741"/>
      <c r="AP1575" s="741"/>
      <c r="AQ1575" s="741"/>
      <c r="AR1575" s="741" t="s">
        <v>6420</v>
      </c>
      <c r="AS1575" s="741"/>
      <c r="AT1575" s="741"/>
      <c r="AU1575" s="741"/>
      <c r="AV1575" s="741"/>
      <c r="AW1575" s="741"/>
      <c r="AX1575" s="741"/>
      <c r="AY1575" s="466" t="s">
        <v>105</v>
      </c>
      <c r="AZ1575" s="466" t="s">
        <v>105</v>
      </c>
    </row>
    <row r="1576" spans="1:52" ht="12.95" customHeight="1">
      <c r="A1576" s="466" t="s">
        <v>848</v>
      </c>
      <c r="B1576" s="617"/>
      <c r="C1576" s="617"/>
      <c r="D1576" s="110">
        <v>220000177</v>
      </c>
      <c r="E1576" s="1216" t="s">
        <v>6421</v>
      </c>
      <c r="F1576" s="617"/>
      <c r="G1576" s="617"/>
      <c r="H1576" s="741" t="s">
        <v>671</v>
      </c>
      <c r="I1576" s="741" t="s">
        <v>657</v>
      </c>
      <c r="J1576" s="741" t="s">
        <v>672</v>
      </c>
      <c r="K1576" s="547" t="s">
        <v>104</v>
      </c>
      <c r="L1576" s="593"/>
      <c r="M1576" s="547"/>
      <c r="N1576" s="76" t="s">
        <v>106</v>
      </c>
      <c r="O1576" s="469" t="s">
        <v>107</v>
      </c>
      <c r="P1576" s="741" t="s">
        <v>108</v>
      </c>
      <c r="Q1576" s="469" t="s">
        <v>2140</v>
      </c>
      <c r="R1576" s="547" t="s">
        <v>110</v>
      </c>
      <c r="S1576" s="469" t="s">
        <v>107</v>
      </c>
      <c r="T1576" s="741" t="s">
        <v>122</v>
      </c>
      <c r="U1576" s="741" t="s">
        <v>112</v>
      </c>
      <c r="V1576" s="469">
        <v>60</v>
      </c>
      <c r="W1576" s="741" t="s">
        <v>113</v>
      </c>
      <c r="X1576" s="469"/>
      <c r="Y1576" s="469"/>
      <c r="Z1576" s="469"/>
      <c r="AA1576" s="595">
        <v>0</v>
      </c>
      <c r="AB1576" s="472">
        <v>90</v>
      </c>
      <c r="AC1576" s="472">
        <v>10</v>
      </c>
      <c r="AD1576" s="1049" t="s">
        <v>129</v>
      </c>
      <c r="AE1576" s="1050" t="s">
        <v>115</v>
      </c>
      <c r="AF1576" s="745">
        <v>10</v>
      </c>
      <c r="AG1576" s="745">
        <v>1345.5</v>
      </c>
      <c r="AH1576" s="1051">
        <v>13455</v>
      </c>
      <c r="AI1576" s="1051">
        <f t="shared" si="77"/>
        <v>15069.600000000002</v>
      </c>
      <c r="AJ1576" s="1052"/>
      <c r="AK1576" s="1053"/>
      <c r="AL1576" s="1053"/>
      <c r="AM1576" s="466" t="s">
        <v>116</v>
      </c>
      <c r="AN1576" s="741"/>
      <c r="AO1576" s="741"/>
      <c r="AP1576" s="741"/>
      <c r="AQ1576" s="741"/>
      <c r="AR1576" s="741" t="s">
        <v>6422</v>
      </c>
      <c r="AS1576" s="741"/>
      <c r="AT1576" s="741"/>
      <c r="AU1576" s="741"/>
      <c r="AV1576" s="741"/>
      <c r="AW1576" s="741"/>
      <c r="AX1576" s="741"/>
      <c r="AY1576" s="466" t="s">
        <v>105</v>
      </c>
      <c r="AZ1576" s="466" t="s">
        <v>105</v>
      </c>
    </row>
    <row r="1577" spans="1:52" ht="12.95" customHeight="1">
      <c r="A1577" s="466" t="s">
        <v>848</v>
      </c>
      <c r="B1577" s="617"/>
      <c r="C1577" s="617"/>
      <c r="D1577" s="110">
        <v>220000181</v>
      </c>
      <c r="E1577" s="1216" t="s">
        <v>6423</v>
      </c>
      <c r="F1577" s="617"/>
      <c r="G1577" s="617"/>
      <c r="H1577" s="741" t="s">
        <v>671</v>
      </c>
      <c r="I1577" s="741" t="s">
        <v>657</v>
      </c>
      <c r="J1577" s="741" t="s">
        <v>672</v>
      </c>
      <c r="K1577" s="547" t="s">
        <v>104</v>
      </c>
      <c r="L1577" s="593"/>
      <c r="M1577" s="547"/>
      <c r="N1577" s="76" t="s">
        <v>106</v>
      </c>
      <c r="O1577" s="469" t="s">
        <v>107</v>
      </c>
      <c r="P1577" s="741" t="s">
        <v>108</v>
      </c>
      <c r="Q1577" s="469" t="s">
        <v>2140</v>
      </c>
      <c r="R1577" s="547" t="s">
        <v>110</v>
      </c>
      <c r="S1577" s="469" t="s">
        <v>107</v>
      </c>
      <c r="T1577" s="741" t="s">
        <v>122</v>
      </c>
      <c r="U1577" s="741" t="s">
        <v>112</v>
      </c>
      <c r="V1577" s="469">
        <v>60</v>
      </c>
      <c r="W1577" s="741" t="s">
        <v>113</v>
      </c>
      <c r="X1577" s="469"/>
      <c r="Y1577" s="469"/>
      <c r="Z1577" s="469"/>
      <c r="AA1577" s="595">
        <v>0</v>
      </c>
      <c r="AB1577" s="472">
        <v>90</v>
      </c>
      <c r="AC1577" s="472">
        <v>10</v>
      </c>
      <c r="AD1577" s="1049" t="s">
        <v>129</v>
      </c>
      <c r="AE1577" s="1050" t="s">
        <v>115</v>
      </c>
      <c r="AF1577" s="745">
        <v>6</v>
      </c>
      <c r="AG1577" s="745">
        <v>1182</v>
      </c>
      <c r="AH1577" s="1051">
        <v>7092</v>
      </c>
      <c r="AI1577" s="1051">
        <f t="shared" si="77"/>
        <v>7943.0400000000009</v>
      </c>
      <c r="AJ1577" s="1052"/>
      <c r="AK1577" s="1053"/>
      <c r="AL1577" s="1053"/>
      <c r="AM1577" s="466" t="s">
        <v>116</v>
      </c>
      <c r="AN1577" s="741"/>
      <c r="AO1577" s="741"/>
      <c r="AP1577" s="741"/>
      <c r="AQ1577" s="741"/>
      <c r="AR1577" s="741" t="s">
        <v>6424</v>
      </c>
      <c r="AS1577" s="741"/>
      <c r="AT1577" s="741"/>
      <c r="AU1577" s="741"/>
      <c r="AV1577" s="741"/>
      <c r="AW1577" s="741"/>
      <c r="AX1577" s="741"/>
      <c r="AY1577" s="466" t="s">
        <v>105</v>
      </c>
      <c r="AZ1577" s="466" t="s">
        <v>105</v>
      </c>
    </row>
    <row r="1578" spans="1:52" ht="12.95" customHeight="1">
      <c r="A1578" s="466" t="s">
        <v>848</v>
      </c>
      <c r="B1578" s="617"/>
      <c r="C1578" s="617"/>
      <c r="D1578" s="110">
        <v>220000274</v>
      </c>
      <c r="E1578" s="1216" t="s">
        <v>6425</v>
      </c>
      <c r="F1578" s="617"/>
      <c r="G1578" s="617"/>
      <c r="H1578" s="741" t="s">
        <v>671</v>
      </c>
      <c r="I1578" s="741" t="s">
        <v>657</v>
      </c>
      <c r="J1578" s="741" t="s">
        <v>672</v>
      </c>
      <c r="K1578" s="547" t="s">
        <v>104</v>
      </c>
      <c r="L1578" s="593"/>
      <c r="M1578" s="547"/>
      <c r="N1578" s="76" t="s">
        <v>106</v>
      </c>
      <c r="O1578" s="469" t="s">
        <v>107</v>
      </c>
      <c r="P1578" s="741" t="s">
        <v>108</v>
      </c>
      <c r="Q1578" s="469" t="s">
        <v>2140</v>
      </c>
      <c r="R1578" s="547" t="s">
        <v>110</v>
      </c>
      <c r="S1578" s="469" t="s">
        <v>107</v>
      </c>
      <c r="T1578" s="741" t="s">
        <v>122</v>
      </c>
      <c r="U1578" s="741" t="s">
        <v>112</v>
      </c>
      <c r="V1578" s="469">
        <v>60</v>
      </c>
      <c r="W1578" s="741" t="s">
        <v>113</v>
      </c>
      <c r="X1578" s="469"/>
      <c r="Y1578" s="469"/>
      <c r="Z1578" s="469"/>
      <c r="AA1578" s="595">
        <v>0</v>
      </c>
      <c r="AB1578" s="472">
        <v>90</v>
      </c>
      <c r="AC1578" s="472">
        <v>10</v>
      </c>
      <c r="AD1578" s="1049" t="s">
        <v>129</v>
      </c>
      <c r="AE1578" s="1050" t="s">
        <v>115</v>
      </c>
      <c r="AF1578" s="745">
        <v>12</v>
      </c>
      <c r="AG1578" s="745">
        <v>3126.5</v>
      </c>
      <c r="AH1578" s="1051">
        <v>37518</v>
      </c>
      <c r="AI1578" s="1051">
        <f t="shared" si="77"/>
        <v>42020.160000000003</v>
      </c>
      <c r="AJ1578" s="1052"/>
      <c r="AK1578" s="1053"/>
      <c r="AL1578" s="1053"/>
      <c r="AM1578" s="466" t="s">
        <v>116</v>
      </c>
      <c r="AN1578" s="741"/>
      <c r="AO1578" s="741"/>
      <c r="AP1578" s="741"/>
      <c r="AQ1578" s="741"/>
      <c r="AR1578" s="741" t="s">
        <v>6426</v>
      </c>
      <c r="AS1578" s="741"/>
      <c r="AT1578" s="741"/>
      <c r="AU1578" s="741"/>
      <c r="AV1578" s="741"/>
      <c r="AW1578" s="741"/>
      <c r="AX1578" s="741"/>
      <c r="AY1578" s="466" t="s">
        <v>105</v>
      </c>
      <c r="AZ1578" s="466" t="s">
        <v>105</v>
      </c>
    </row>
    <row r="1579" spans="1:52" ht="12.95" customHeight="1">
      <c r="A1579" s="466" t="s">
        <v>848</v>
      </c>
      <c r="B1579" s="617"/>
      <c r="C1579" s="617"/>
      <c r="D1579" s="110">
        <v>220000285</v>
      </c>
      <c r="E1579" s="1216" t="s">
        <v>6427</v>
      </c>
      <c r="F1579" s="617"/>
      <c r="G1579" s="617"/>
      <c r="H1579" s="741" t="s">
        <v>671</v>
      </c>
      <c r="I1579" s="741" t="s">
        <v>657</v>
      </c>
      <c r="J1579" s="741" t="s">
        <v>672</v>
      </c>
      <c r="K1579" s="547" t="s">
        <v>104</v>
      </c>
      <c r="L1579" s="593"/>
      <c r="M1579" s="547"/>
      <c r="N1579" s="76" t="s">
        <v>106</v>
      </c>
      <c r="O1579" s="469" t="s">
        <v>107</v>
      </c>
      <c r="P1579" s="741" t="s">
        <v>108</v>
      </c>
      <c r="Q1579" s="469" t="s">
        <v>2140</v>
      </c>
      <c r="R1579" s="547" t="s">
        <v>110</v>
      </c>
      <c r="S1579" s="469" t="s">
        <v>107</v>
      </c>
      <c r="T1579" s="741" t="s">
        <v>122</v>
      </c>
      <c r="U1579" s="741" t="s">
        <v>112</v>
      </c>
      <c r="V1579" s="469">
        <v>60</v>
      </c>
      <c r="W1579" s="741" t="s">
        <v>113</v>
      </c>
      <c r="X1579" s="469"/>
      <c r="Y1579" s="469"/>
      <c r="Z1579" s="469"/>
      <c r="AA1579" s="595">
        <v>0</v>
      </c>
      <c r="AB1579" s="472">
        <v>90</v>
      </c>
      <c r="AC1579" s="472">
        <v>10</v>
      </c>
      <c r="AD1579" s="1049" t="s">
        <v>129</v>
      </c>
      <c r="AE1579" s="1050" t="s">
        <v>115</v>
      </c>
      <c r="AF1579" s="745">
        <v>4</v>
      </c>
      <c r="AG1579" s="745">
        <v>14559</v>
      </c>
      <c r="AH1579" s="1051">
        <v>58236</v>
      </c>
      <c r="AI1579" s="1051">
        <f t="shared" si="77"/>
        <v>65224.320000000007</v>
      </c>
      <c r="AJ1579" s="1052"/>
      <c r="AK1579" s="1053"/>
      <c r="AL1579" s="1053"/>
      <c r="AM1579" s="466" t="s">
        <v>116</v>
      </c>
      <c r="AN1579" s="741"/>
      <c r="AO1579" s="741"/>
      <c r="AP1579" s="741"/>
      <c r="AQ1579" s="741"/>
      <c r="AR1579" s="741" t="s">
        <v>6428</v>
      </c>
      <c r="AS1579" s="741"/>
      <c r="AT1579" s="741"/>
      <c r="AU1579" s="741"/>
      <c r="AV1579" s="741"/>
      <c r="AW1579" s="741"/>
      <c r="AX1579" s="741"/>
      <c r="AY1579" s="466" t="s">
        <v>105</v>
      </c>
      <c r="AZ1579" s="466" t="s">
        <v>105</v>
      </c>
    </row>
    <row r="1580" spans="1:52" ht="12.95" customHeight="1">
      <c r="A1580" s="466" t="s">
        <v>848</v>
      </c>
      <c r="B1580" s="617"/>
      <c r="C1580" s="617"/>
      <c r="D1580" s="110">
        <v>220000292</v>
      </c>
      <c r="E1580" s="1216" t="s">
        <v>6429</v>
      </c>
      <c r="F1580" s="617"/>
      <c r="G1580" s="617"/>
      <c r="H1580" s="741" t="s">
        <v>671</v>
      </c>
      <c r="I1580" s="741" t="s">
        <v>657</v>
      </c>
      <c r="J1580" s="741" t="s">
        <v>672</v>
      </c>
      <c r="K1580" s="547" t="s">
        <v>104</v>
      </c>
      <c r="L1580" s="593"/>
      <c r="M1580" s="547"/>
      <c r="N1580" s="76" t="s">
        <v>106</v>
      </c>
      <c r="O1580" s="469" t="s">
        <v>107</v>
      </c>
      <c r="P1580" s="741" t="s">
        <v>108</v>
      </c>
      <c r="Q1580" s="469" t="s">
        <v>2140</v>
      </c>
      <c r="R1580" s="547" t="s">
        <v>110</v>
      </c>
      <c r="S1580" s="469" t="s">
        <v>107</v>
      </c>
      <c r="T1580" s="741" t="s">
        <v>122</v>
      </c>
      <c r="U1580" s="741" t="s">
        <v>112</v>
      </c>
      <c r="V1580" s="469">
        <v>60</v>
      </c>
      <c r="W1580" s="741" t="s">
        <v>113</v>
      </c>
      <c r="X1580" s="469"/>
      <c r="Y1580" s="469"/>
      <c r="Z1580" s="469"/>
      <c r="AA1580" s="595">
        <v>0</v>
      </c>
      <c r="AB1580" s="472">
        <v>90</v>
      </c>
      <c r="AC1580" s="472">
        <v>10</v>
      </c>
      <c r="AD1580" s="1049" t="s">
        <v>129</v>
      </c>
      <c r="AE1580" s="1050" t="s">
        <v>115</v>
      </c>
      <c r="AF1580" s="745">
        <v>4</v>
      </c>
      <c r="AG1580" s="745">
        <v>20737.2</v>
      </c>
      <c r="AH1580" s="1051">
        <v>82948.800000000003</v>
      </c>
      <c r="AI1580" s="1051">
        <f t="shared" si="77"/>
        <v>92902.656000000017</v>
      </c>
      <c r="AJ1580" s="1052"/>
      <c r="AK1580" s="1053"/>
      <c r="AL1580" s="1053"/>
      <c r="AM1580" s="466" t="s">
        <v>116</v>
      </c>
      <c r="AN1580" s="741"/>
      <c r="AO1580" s="741"/>
      <c r="AP1580" s="741"/>
      <c r="AQ1580" s="741"/>
      <c r="AR1580" s="741" t="s">
        <v>6430</v>
      </c>
      <c r="AS1580" s="741"/>
      <c r="AT1580" s="741"/>
      <c r="AU1580" s="741"/>
      <c r="AV1580" s="741"/>
      <c r="AW1580" s="741"/>
      <c r="AX1580" s="741"/>
      <c r="AY1580" s="466" t="s">
        <v>105</v>
      </c>
      <c r="AZ1580" s="466" t="s">
        <v>105</v>
      </c>
    </row>
    <row r="1581" spans="1:52" ht="12.95" customHeight="1">
      <c r="A1581" s="466" t="s">
        <v>848</v>
      </c>
      <c r="B1581" s="617"/>
      <c r="C1581" s="617"/>
      <c r="D1581" s="110">
        <v>220000349</v>
      </c>
      <c r="E1581" s="1216" t="s">
        <v>6431</v>
      </c>
      <c r="F1581" s="617"/>
      <c r="G1581" s="617"/>
      <c r="H1581" s="741" t="s">
        <v>671</v>
      </c>
      <c r="I1581" s="741" t="s">
        <v>657</v>
      </c>
      <c r="J1581" s="741" t="s">
        <v>672</v>
      </c>
      <c r="K1581" s="547" t="s">
        <v>104</v>
      </c>
      <c r="L1581" s="593"/>
      <c r="M1581" s="547"/>
      <c r="N1581" s="76" t="s">
        <v>106</v>
      </c>
      <c r="O1581" s="469" t="s">
        <v>107</v>
      </c>
      <c r="P1581" s="741" t="s">
        <v>108</v>
      </c>
      <c r="Q1581" s="469" t="s">
        <v>2140</v>
      </c>
      <c r="R1581" s="547" t="s">
        <v>110</v>
      </c>
      <c r="S1581" s="469" t="s">
        <v>107</v>
      </c>
      <c r="T1581" s="741" t="s">
        <v>122</v>
      </c>
      <c r="U1581" s="741" t="s">
        <v>112</v>
      </c>
      <c r="V1581" s="469">
        <v>60</v>
      </c>
      <c r="W1581" s="741" t="s">
        <v>113</v>
      </c>
      <c r="X1581" s="469"/>
      <c r="Y1581" s="469"/>
      <c r="Z1581" s="469"/>
      <c r="AA1581" s="595">
        <v>0</v>
      </c>
      <c r="AB1581" s="472">
        <v>90</v>
      </c>
      <c r="AC1581" s="472">
        <v>10</v>
      </c>
      <c r="AD1581" s="1049" t="s">
        <v>129</v>
      </c>
      <c r="AE1581" s="1050" t="s">
        <v>115</v>
      </c>
      <c r="AF1581" s="745">
        <v>14</v>
      </c>
      <c r="AG1581" s="745">
        <v>1785</v>
      </c>
      <c r="AH1581" s="1051">
        <v>24990</v>
      </c>
      <c r="AI1581" s="1051">
        <f t="shared" si="77"/>
        <v>27988.800000000003</v>
      </c>
      <c r="AJ1581" s="1052"/>
      <c r="AK1581" s="1053"/>
      <c r="AL1581" s="1053"/>
      <c r="AM1581" s="466" t="s">
        <v>116</v>
      </c>
      <c r="AN1581" s="741"/>
      <c r="AO1581" s="741"/>
      <c r="AP1581" s="741"/>
      <c r="AQ1581" s="741"/>
      <c r="AR1581" s="741" t="s">
        <v>6432</v>
      </c>
      <c r="AS1581" s="741"/>
      <c r="AT1581" s="741"/>
      <c r="AU1581" s="741"/>
      <c r="AV1581" s="741"/>
      <c r="AW1581" s="741"/>
      <c r="AX1581" s="741"/>
      <c r="AY1581" s="466" t="s">
        <v>105</v>
      </c>
      <c r="AZ1581" s="466" t="s">
        <v>105</v>
      </c>
    </row>
    <row r="1582" spans="1:52" ht="12.95" customHeight="1">
      <c r="A1582" s="466" t="s">
        <v>848</v>
      </c>
      <c r="B1582" s="617"/>
      <c r="C1582" s="617"/>
      <c r="D1582" s="110">
        <v>220000361</v>
      </c>
      <c r="E1582" s="1216" t="s">
        <v>6433</v>
      </c>
      <c r="F1582" s="617"/>
      <c r="G1582" s="617"/>
      <c r="H1582" s="741" t="s">
        <v>671</v>
      </c>
      <c r="I1582" s="741" t="s">
        <v>657</v>
      </c>
      <c r="J1582" s="741" t="s">
        <v>672</v>
      </c>
      <c r="K1582" s="547" t="s">
        <v>104</v>
      </c>
      <c r="L1582" s="593"/>
      <c r="M1582" s="547"/>
      <c r="N1582" s="76" t="s">
        <v>106</v>
      </c>
      <c r="O1582" s="469" t="s">
        <v>107</v>
      </c>
      <c r="P1582" s="741" t="s">
        <v>108</v>
      </c>
      <c r="Q1582" s="469" t="s">
        <v>2140</v>
      </c>
      <c r="R1582" s="547" t="s">
        <v>110</v>
      </c>
      <c r="S1582" s="469" t="s">
        <v>107</v>
      </c>
      <c r="T1582" s="741" t="s">
        <v>122</v>
      </c>
      <c r="U1582" s="741" t="s">
        <v>112</v>
      </c>
      <c r="V1582" s="469">
        <v>60</v>
      </c>
      <c r="W1582" s="741" t="s">
        <v>113</v>
      </c>
      <c r="X1582" s="469"/>
      <c r="Y1582" s="469"/>
      <c r="Z1582" s="469"/>
      <c r="AA1582" s="595">
        <v>0</v>
      </c>
      <c r="AB1582" s="472">
        <v>90</v>
      </c>
      <c r="AC1582" s="472">
        <v>10</v>
      </c>
      <c r="AD1582" s="1049" t="s">
        <v>129</v>
      </c>
      <c r="AE1582" s="1050" t="s">
        <v>115</v>
      </c>
      <c r="AF1582" s="745">
        <v>65</v>
      </c>
      <c r="AG1582" s="745">
        <v>3028.35</v>
      </c>
      <c r="AH1582" s="1051">
        <v>196842.75</v>
      </c>
      <c r="AI1582" s="1051">
        <f t="shared" si="77"/>
        <v>220463.88000000003</v>
      </c>
      <c r="AJ1582" s="1052"/>
      <c r="AK1582" s="1053"/>
      <c r="AL1582" s="1053"/>
      <c r="AM1582" s="466" t="s">
        <v>116</v>
      </c>
      <c r="AN1582" s="741"/>
      <c r="AO1582" s="741"/>
      <c r="AP1582" s="741"/>
      <c r="AQ1582" s="741"/>
      <c r="AR1582" s="741" t="s">
        <v>6434</v>
      </c>
      <c r="AS1582" s="741"/>
      <c r="AT1582" s="741"/>
      <c r="AU1582" s="741"/>
      <c r="AV1582" s="741"/>
      <c r="AW1582" s="741"/>
      <c r="AX1582" s="741"/>
      <c r="AY1582" s="466" t="s">
        <v>105</v>
      </c>
      <c r="AZ1582" s="466" t="s">
        <v>105</v>
      </c>
    </row>
    <row r="1583" spans="1:52" ht="12.95" customHeight="1">
      <c r="A1583" s="466" t="s">
        <v>848</v>
      </c>
      <c r="B1583" s="617"/>
      <c r="C1583" s="617"/>
      <c r="D1583" s="110">
        <v>220000385</v>
      </c>
      <c r="E1583" s="1216" t="s">
        <v>6435</v>
      </c>
      <c r="F1583" s="617"/>
      <c r="G1583" s="617"/>
      <c r="H1583" s="741" t="s">
        <v>671</v>
      </c>
      <c r="I1583" s="741" t="s">
        <v>657</v>
      </c>
      <c r="J1583" s="741" t="s">
        <v>672</v>
      </c>
      <c r="K1583" s="547" t="s">
        <v>104</v>
      </c>
      <c r="L1583" s="593"/>
      <c r="M1583" s="547"/>
      <c r="N1583" s="76" t="s">
        <v>106</v>
      </c>
      <c r="O1583" s="469" t="s">
        <v>107</v>
      </c>
      <c r="P1583" s="741" t="s">
        <v>108</v>
      </c>
      <c r="Q1583" s="469" t="s">
        <v>2140</v>
      </c>
      <c r="R1583" s="547" t="s">
        <v>110</v>
      </c>
      <c r="S1583" s="469" t="s">
        <v>107</v>
      </c>
      <c r="T1583" s="741" t="s">
        <v>122</v>
      </c>
      <c r="U1583" s="741" t="s">
        <v>112</v>
      </c>
      <c r="V1583" s="469">
        <v>60</v>
      </c>
      <c r="W1583" s="741" t="s">
        <v>113</v>
      </c>
      <c r="X1583" s="469"/>
      <c r="Y1583" s="469"/>
      <c r="Z1583" s="469"/>
      <c r="AA1583" s="595">
        <v>0</v>
      </c>
      <c r="AB1583" s="472">
        <v>90</v>
      </c>
      <c r="AC1583" s="472">
        <v>10</v>
      </c>
      <c r="AD1583" s="1049" t="s">
        <v>129</v>
      </c>
      <c r="AE1583" s="1050" t="s">
        <v>115</v>
      </c>
      <c r="AF1583" s="745">
        <v>63</v>
      </c>
      <c r="AG1583" s="745">
        <v>2925</v>
      </c>
      <c r="AH1583" s="1051">
        <v>184275</v>
      </c>
      <c r="AI1583" s="1051">
        <f t="shared" si="77"/>
        <v>206388.00000000003</v>
      </c>
      <c r="AJ1583" s="1052"/>
      <c r="AK1583" s="1053"/>
      <c r="AL1583" s="1053"/>
      <c r="AM1583" s="466" t="s">
        <v>116</v>
      </c>
      <c r="AN1583" s="741"/>
      <c r="AO1583" s="741"/>
      <c r="AP1583" s="741"/>
      <c r="AQ1583" s="741"/>
      <c r="AR1583" s="741" t="s">
        <v>6436</v>
      </c>
      <c r="AS1583" s="741"/>
      <c r="AT1583" s="741"/>
      <c r="AU1583" s="741"/>
      <c r="AV1583" s="741"/>
      <c r="AW1583" s="741"/>
      <c r="AX1583" s="741"/>
      <c r="AY1583" s="466" t="s">
        <v>105</v>
      </c>
      <c r="AZ1583" s="466" t="s">
        <v>105</v>
      </c>
    </row>
    <row r="1584" spans="1:52" ht="12.95" customHeight="1">
      <c r="A1584" s="466" t="s">
        <v>848</v>
      </c>
      <c r="B1584" s="617"/>
      <c r="C1584" s="617"/>
      <c r="D1584" s="110">
        <v>220000389</v>
      </c>
      <c r="E1584" s="1216" t="s">
        <v>6437</v>
      </c>
      <c r="F1584" s="617"/>
      <c r="G1584" s="617"/>
      <c r="H1584" s="741" t="s">
        <v>671</v>
      </c>
      <c r="I1584" s="741" t="s">
        <v>657</v>
      </c>
      <c r="J1584" s="741" t="s">
        <v>672</v>
      </c>
      <c r="K1584" s="547" t="s">
        <v>104</v>
      </c>
      <c r="L1584" s="593"/>
      <c r="M1584" s="547"/>
      <c r="N1584" s="76" t="s">
        <v>106</v>
      </c>
      <c r="O1584" s="469" t="s">
        <v>107</v>
      </c>
      <c r="P1584" s="741" t="s">
        <v>108</v>
      </c>
      <c r="Q1584" s="469" t="s">
        <v>2140</v>
      </c>
      <c r="R1584" s="547" t="s">
        <v>110</v>
      </c>
      <c r="S1584" s="469" t="s">
        <v>107</v>
      </c>
      <c r="T1584" s="741" t="s">
        <v>122</v>
      </c>
      <c r="U1584" s="741" t="s">
        <v>112</v>
      </c>
      <c r="V1584" s="469">
        <v>60</v>
      </c>
      <c r="W1584" s="741" t="s">
        <v>113</v>
      </c>
      <c r="X1584" s="469"/>
      <c r="Y1584" s="469"/>
      <c r="Z1584" s="469"/>
      <c r="AA1584" s="595">
        <v>0</v>
      </c>
      <c r="AB1584" s="472">
        <v>90</v>
      </c>
      <c r="AC1584" s="472">
        <v>10</v>
      </c>
      <c r="AD1584" s="1049" t="s">
        <v>129</v>
      </c>
      <c r="AE1584" s="1050" t="s">
        <v>115</v>
      </c>
      <c r="AF1584" s="745">
        <v>39</v>
      </c>
      <c r="AG1584" s="745">
        <v>3762.18</v>
      </c>
      <c r="AH1584" s="1051">
        <v>146725.01999999999</v>
      </c>
      <c r="AI1584" s="1051">
        <f t="shared" si="77"/>
        <v>164332.02240000002</v>
      </c>
      <c r="AJ1584" s="1052"/>
      <c r="AK1584" s="1053"/>
      <c r="AL1584" s="1053"/>
      <c r="AM1584" s="466" t="s">
        <v>116</v>
      </c>
      <c r="AN1584" s="741"/>
      <c r="AO1584" s="741"/>
      <c r="AP1584" s="741"/>
      <c r="AQ1584" s="741"/>
      <c r="AR1584" s="741" t="s">
        <v>6438</v>
      </c>
      <c r="AS1584" s="741"/>
      <c r="AT1584" s="741"/>
      <c r="AU1584" s="741"/>
      <c r="AV1584" s="741"/>
      <c r="AW1584" s="741"/>
      <c r="AX1584" s="741"/>
      <c r="AY1584" s="466" t="s">
        <v>105</v>
      </c>
      <c r="AZ1584" s="466" t="s">
        <v>105</v>
      </c>
    </row>
    <row r="1585" spans="1:52" ht="12.95" customHeight="1">
      <c r="A1585" s="466" t="s">
        <v>848</v>
      </c>
      <c r="B1585" s="617"/>
      <c r="C1585" s="617"/>
      <c r="D1585" s="110">
        <v>220000440</v>
      </c>
      <c r="E1585" s="1216" t="s">
        <v>6439</v>
      </c>
      <c r="F1585" s="617"/>
      <c r="G1585" s="617"/>
      <c r="H1585" s="741" t="s">
        <v>671</v>
      </c>
      <c r="I1585" s="741" t="s">
        <v>657</v>
      </c>
      <c r="J1585" s="741" t="s">
        <v>672</v>
      </c>
      <c r="K1585" s="547" t="s">
        <v>104</v>
      </c>
      <c r="L1585" s="593"/>
      <c r="M1585" s="547"/>
      <c r="N1585" s="76" t="s">
        <v>106</v>
      </c>
      <c r="O1585" s="469" t="s">
        <v>107</v>
      </c>
      <c r="P1585" s="741" t="s">
        <v>108</v>
      </c>
      <c r="Q1585" s="469" t="s">
        <v>2140</v>
      </c>
      <c r="R1585" s="547" t="s">
        <v>110</v>
      </c>
      <c r="S1585" s="469" t="s">
        <v>107</v>
      </c>
      <c r="T1585" s="741" t="s">
        <v>122</v>
      </c>
      <c r="U1585" s="741" t="s">
        <v>112</v>
      </c>
      <c r="V1585" s="469">
        <v>60</v>
      </c>
      <c r="W1585" s="741" t="s">
        <v>113</v>
      </c>
      <c r="X1585" s="469"/>
      <c r="Y1585" s="469"/>
      <c r="Z1585" s="469"/>
      <c r="AA1585" s="595">
        <v>0</v>
      </c>
      <c r="AB1585" s="472">
        <v>90</v>
      </c>
      <c r="AC1585" s="472">
        <v>10</v>
      </c>
      <c r="AD1585" s="1049" t="s">
        <v>129</v>
      </c>
      <c r="AE1585" s="1050" t="s">
        <v>115</v>
      </c>
      <c r="AF1585" s="745">
        <v>8</v>
      </c>
      <c r="AG1585" s="745">
        <v>6940</v>
      </c>
      <c r="AH1585" s="1051">
        <v>55520</v>
      </c>
      <c r="AI1585" s="1051">
        <f t="shared" si="77"/>
        <v>62182.400000000009</v>
      </c>
      <c r="AJ1585" s="1052"/>
      <c r="AK1585" s="1053"/>
      <c r="AL1585" s="1053"/>
      <c r="AM1585" s="466" t="s">
        <v>116</v>
      </c>
      <c r="AN1585" s="741"/>
      <c r="AO1585" s="741"/>
      <c r="AP1585" s="741"/>
      <c r="AQ1585" s="741"/>
      <c r="AR1585" s="741" t="s">
        <v>6440</v>
      </c>
      <c r="AS1585" s="741"/>
      <c r="AT1585" s="741"/>
      <c r="AU1585" s="741"/>
      <c r="AV1585" s="741"/>
      <c r="AW1585" s="741"/>
      <c r="AX1585" s="741"/>
      <c r="AY1585" s="466" t="s">
        <v>105</v>
      </c>
      <c r="AZ1585" s="466" t="s">
        <v>105</v>
      </c>
    </row>
    <row r="1586" spans="1:52" ht="12.95" customHeight="1">
      <c r="A1586" s="466" t="s">
        <v>848</v>
      </c>
      <c r="B1586" s="617"/>
      <c r="C1586" s="617"/>
      <c r="D1586" s="110">
        <v>220000442</v>
      </c>
      <c r="E1586" s="1216" t="s">
        <v>6441</v>
      </c>
      <c r="F1586" s="617"/>
      <c r="G1586" s="617"/>
      <c r="H1586" s="741" t="s">
        <v>671</v>
      </c>
      <c r="I1586" s="741" t="s">
        <v>657</v>
      </c>
      <c r="J1586" s="741" t="s">
        <v>672</v>
      </c>
      <c r="K1586" s="547" t="s">
        <v>104</v>
      </c>
      <c r="L1586" s="593"/>
      <c r="M1586" s="547"/>
      <c r="N1586" s="76" t="s">
        <v>106</v>
      </c>
      <c r="O1586" s="469" t="s">
        <v>107</v>
      </c>
      <c r="P1586" s="741" t="s">
        <v>108</v>
      </c>
      <c r="Q1586" s="469" t="s">
        <v>2140</v>
      </c>
      <c r="R1586" s="547" t="s">
        <v>110</v>
      </c>
      <c r="S1586" s="469" t="s">
        <v>107</v>
      </c>
      <c r="T1586" s="741" t="s">
        <v>122</v>
      </c>
      <c r="U1586" s="741" t="s">
        <v>112</v>
      </c>
      <c r="V1586" s="469">
        <v>60</v>
      </c>
      <c r="W1586" s="741" t="s">
        <v>113</v>
      </c>
      <c r="X1586" s="469"/>
      <c r="Y1586" s="469"/>
      <c r="Z1586" s="469"/>
      <c r="AA1586" s="595">
        <v>0</v>
      </c>
      <c r="AB1586" s="472">
        <v>90</v>
      </c>
      <c r="AC1586" s="472">
        <v>10</v>
      </c>
      <c r="AD1586" s="1049" t="s">
        <v>129</v>
      </c>
      <c r="AE1586" s="1050" t="s">
        <v>115</v>
      </c>
      <c r="AF1586" s="745">
        <v>8</v>
      </c>
      <c r="AG1586" s="745">
        <v>13800</v>
      </c>
      <c r="AH1586" s="1051">
        <v>110400</v>
      </c>
      <c r="AI1586" s="1051">
        <f t="shared" si="77"/>
        <v>123648.00000000001</v>
      </c>
      <c r="AJ1586" s="1052"/>
      <c r="AK1586" s="1053"/>
      <c r="AL1586" s="1053"/>
      <c r="AM1586" s="466" t="s">
        <v>116</v>
      </c>
      <c r="AN1586" s="741"/>
      <c r="AO1586" s="741"/>
      <c r="AP1586" s="741"/>
      <c r="AQ1586" s="741"/>
      <c r="AR1586" s="741" t="s">
        <v>6442</v>
      </c>
      <c r="AS1586" s="741"/>
      <c r="AT1586" s="741"/>
      <c r="AU1586" s="741"/>
      <c r="AV1586" s="741"/>
      <c r="AW1586" s="741"/>
      <c r="AX1586" s="741"/>
      <c r="AY1586" s="466" t="s">
        <v>105</v>
      </c>
      <c r="AZ1586" s="466" t="s">
        <v>105</v>
      </c>
    </row>
    <row r="1587" spans="1:52" ht="12.95" customHeight="1">
      <c r="A1587" s="466" t="s">
        <v>848</v>
      </c>
      <c r="B1587" s="617"/>
      <c r="C1587" s="617"/>
      <c r="D1587" s="110">
        <v>220000451</v>
      </c>
      <c r="E1587" s="1216" t="s">
        <v>6443</v>
      </c>
      <c r="F1587" s="617"/>
      <c r="G1587" s="617"/>
      <c r="H1587" s="741" t="s">
        <v>671</v>
      </c>
      <c r="I1587" s="741" t="s">
        <v>657</v>
      </c>
      <c r="J1587" s="741" t="s">
        <v>672</v>
      </c>
      <c r="K1587" s="547" t="s">
        <v>104</v>
      </c>
      <c r="L1587" s="593"/>
      <c r="M1587" s="547"/>
      <c r="N1587" s="76" t="s">
        <v>106</v>
      </c>
      <c r="O1587" s="469" t="s">
        <v>107</v>
      </c>
      <c r="P1587" s="741" t="s">
        <v>108</v>
      </c>
      <c r="Q1587" s="469" t="s">
        <v>2140</v>
      </c>
      <c r="R1587" s="547" t="s">
        <v>110</v>
      </c>
      <c r="S1587" s="469" t="s">
        <v>107</v>
      </c>
      <c r="T1587" s="741" t="s">
        <v>122</v>
      </c>
      <c r="U1587" s="741" t="s">
        <v>112</v>
      </c>
      <c r="V1587" s="469">
        <v>60</v>
      </c>
      <c r="W1587" s="741" t="s">
        <v>113</v>
      </c>
      <c r="X1587" s="469"/>
      <c r="Y1587" s="469"/>
      <c r="Z1587" s="469"/>
      <c r="AA1587" s="595">
        <v>0</v>
      </c>
      <c r="AB1587" s="472">
        <v>90</v>
      </c>
      <c r="AC1587" s="472">
        <v>10</v>
      </c>
      <c r="AD1587" s="1049" t="s">
        <v>129</v>
      </c>
      <c r="AE1587" s="1050" t="s">
        <v>115</v>
      </c>
      <c r="AF1587" s="745">
        <v>33</v>
      </c>
      <c r="AG1587" s="745">
        <v>13133.5</v>
      </c>
      <c r="AH1587" s="1051">
        <v>433405.5</v>
      </c>
      <c r="AI1587" s="1051">
        <f t="shared" si="77"/>
        <v>485414.16000000003</v>
      </c>
      <c r="AJ1587" s="1052"/>
      <c r="AK1587" s="1053"/>
      <c r="AL1587" s="1053"/>
      <c r="AM1587" s="466" t="s">
        <v>116</v>
      </c>
      <c r="AN1587" s="741"/>
      <c r="AO1587" s="741"/>
      <c r="AP1587" s="741"/>
      <c r="AQ1587" s="741"/>
      <c r="AR1587" s="741" t="s">
        <v>6444</v>
      </c>
      <c r="AS1587" s="741"/>
      <c r="AT1587" s="741"/>
      <c r="AU1587" s="741"/>
      <c r="AV1587" s="741"/>
      <c r="AW1587" s="741"/>
      <c r="AX1587" s="741"/>
      <c r="AY1587" s="466" t="s">
        <v>105</v>
      </c>
      <c r="AZ1587" s="466" t="s">
        <v>105</v>
      </c>
    </row>
    <row r="1588" spans="1:52" ht="12.95" customHeight="1">
      <c r="A1588" s="466" t="s">
        <v>848</v>
      </c>
      <c r="B1588" s="617"/>
      <c r="C1588" s="617"/>
      <c r="D1588" s="110">
        <v>220000476</v>
      </c>
      <c r="E1588" s="1216" t="s">
        <v>6445</v>
      </c>
      <c r="F1588" s="617"/>
      <c r="G1588" s="617"/>
      <c r="H1588" s="741" t="s">
        <v>671</v>
      </c>
      <c r="I1588" s="741" t="s">
        <v>657</v>
      </c>
      <c r="J1588" s="741" t="s">
        <v>672</v>
      </c>
      <c r="K1588" s="547" t="s">
        <v>104</v>
      </c>
      <c r="L1588" s="593"/>
      <c r="M1588" s="547"/>
      <c r="N1588" s="76" t="s">
        <v>106</v>
      </c>
      <c r="O1588" s="469" t="s">
        <v>107</v>
      </c>
      <c r="P1588" s="741" t="s">
        <v>108</v>
      </c>
      <c r="Q1588" s="469" t="s">
        <v>2140</v>
      </c>
      <c r="R1588" s="547" t="s">
        <v>110</v>
      </c>
      <c r="S1588" s="469" t="s">
        <v>107</v>
      </c>
      <c r="T1588" s="741" t="s">
        <v>122</v>
      </c>
      <c r="U1588" s="741" t="s">
        <v>112</v>
      </c>
      <c r="V1588" s="469">
        <v>60</v>
      </c>
      <c r="W1588" s="741" t="s">
        <v>113</v>
      </c>
      <c r="X1588" s="469"/>
      <c r="Y1588" s="469"/>
      <c r="Z1588" s="469"/>
      <c r="AA1588" s="595">
        <v>0</v>
      </c>
      <c r="AB1588" s="472">
        <v>90</v>
      </c>
      <c r="AC1588" s="472">
        <v>10</v>
      </c>
      <c r="AD1588" s="1049" t="s">
        <v>129</v>
      </c>
      <c r="AE1588" s="1050" t="s">
        <v>115</v>
      </c>
      <c r="AF1588" s="745">
        <v>4</v>
      </c>
      <c r="AG1588" s="745">
        <v>34920.5</v>
      </c>
      <c r="AH1588" s="1051">
        <v>139682</v>
      </c>
      <c r="AI1588" s="1051">
        <f t="shared" si="77"/>
        <v>156443.84000000003</v>
      </c>
      <c r="AJ1588" s="1052"/>
      <c r="AK1588" s="1053"/>
      <c r="AL1588" s="1053"/>
      <c r="AM1588" s="466" t="s">
        <v>116</v>
      </c>
      <c r="AN1588" s="741"/>
      <c r="AO1588" s="741"/>
      <c r="AP1588" s="741"/>
      <c r="AQ1588" s="741"/>
      <c r="AR1588" s="741" t="s">
        <v>6446</v>
      </c>
      <c r="AS1588" s="741"/>
      <c r="AT1588" s="741"/>
      <c r="AU1588" s="741"/>
      <c r="AV1588" s="741"/>
      <c r="AW1588" s="741"/>
      <c r="AX1588" s="741"/>
      <c r="AY1588" s="466" t="s">
        <v>105</v>
      </c>
      <c r="AZ1588" s="466" t="s">
        <v>105</v>
      </c>
    </row>
    <row r="1589" spans="1:52" ht="12.95" customHeight="1">
      <c r="A1589" s="466" t="s">
        <v>848</v>
      </c>
      <c r="B1589" s="617"/>
      <c r="C1589" s="617"/>
      <c r="D1589" s="110">
        <v>220001577</v>
      </c>
      <c r="E1589" s="1216" t="s">
        <v>6447</v>
      </c>
      <c r="F1589" s="617"/>
      <c r="G1589" s="617"/>
      <c r="H1589" s="741" t="s">
        <v>671</v>
      </c>
      <c r="I1589" s="741" t="s">
        <v>657</v>
      </c>
      <c r="J1589" s="741" t="s">
        <v>672</v>
      </c>
      <c r="K1589" s="547" t="s">
        <v>104</v>
      </c>
      <c r="L1589" s="593"/>
      <c r="M1589" s="547"/>
      <c r="N1589" s="76" t="s">
        <v>106</v>
      </c>
      <c r="O1589" s="469" t="s">
        <v>107</v>
      </c>
      <c r="P1589" s="741" t="s">
        <v>108</v>
      </c>
      <c r="Q1589" s="469" t="s">
        <v>2156</v>
      </c>
      <c r="R1589" s="547" t="s">
        <v>110</v>
      </c>
      <c r="S1589" s="469" t="s">
        <v>107</v>
      </c>
      <c r="T1589" s="741" t="s">
        <v>122</v>
      </c>
      <c r="U1589" s="741" t="s">
        <v>112</v>
      </c>
      <c r="V1589" s="469">
        <v>60</v>
      </c>
      <c r="W1589" s="741" t="s">
        <v>113</v>
      </c>
      <c r="X1589" s="469"/>
      <c r="Y1589" s="469"/>
      <c r="Z1589" s="469"/>
      <c r="AA1589" s="595">
        <v>0</v>
      </c>
      <c r="AB1589" s="472">
        <v>90</v>
      </c>
      <c r="AC1589" s="472">
        <v>10</v>
      </c>
      <c r="AD1589" s="1049" t="s">
        <v>129</v>
      </c>
      <c r="AE1589" s="1050" t="s">
        <v>115</v>
      </c>
      <c r="AF1589" s="745">
        <v>20</v>
      </c>
      <c r="AG1589" s="745">
        <v>4208.95</v>
      </c>
      <c r="AH1589" s="1051">
        <v>84179</v>
      </c>
      <c r="AI1589" s="1051">
        <f t="shared" si="77"/>
        <v>94280.48000000001</v>
      </c>
      <c r="AJ1589" s="1052"/>
      <c r="AK1589" s="1053"/>
      <c r="AL1589" s="1053"/>
      <c r="AM1589" s="466" t="s">
        <v>116</v>
      </c>
      <c r="AN1589" s="741"/>
      <c r="AO1589" s="741"/>
      <c r="AP1589" s="741"/>
      <c r="AQ1589" s="741"/>
      <c r="AR1589" s="741" t="s">
        <v>6448</v>
      </c>
      <c r="AS1589" s="741"/>
      <c r="AT1589" s="741"/>
      <c r="AU1589" s="741"/>
      <c r="AV1589" s="741"/>
      <c r="AW1589" s="741"/>
      <c r="AX1589" s="741"/>
      <c r="AY1589" s="466" t="s">
        <v>105</v>
      </c>
      <c r="AZ1589" s="466" t="s">
        <v>105</v>
      </c>
    </row>
    <row r="1590" spans="1:52" ht="12.95" customHeight="1">
      <c r="A1590" s="466" t="s">
        <v>848</v>
      </c>
      <c r="B1590" s="617"/>
      <c r="C1590" s="617"/>
      <c r="D1590" s="110">
        <v>220010124</v>
      </c>
      <c r="E1590" s="1216" t="s">
        <v>6449</v>
      </c>
      <c r="F1590" s="617"/>
      <c r="G1590" s="617"/>
      <c r="H1590" s="741" t="s">
        <v>671</v>
      </c>
      <c r="I1590" s="741" t="s">
        <v>657</v>
      </c>
      <c r="J1590" s="741" t="s">
        <v>672</v>
      </c>
      <c r="K1590" s="547" t="s">
        <v>104</v>
      </c>
      <c r="L1590" s="593"/>
      <c r="M1590" s="547"/>
      <c r="N1590" s="76" t="s">
        <v>106</v>
      </c>
      <c r="O1590" s="469" t="s">
        <v>107</v>
      </c>
      <c r="P1590" s="741" t="s">
        <v>108</v>
      </c>
      <c r="Q1590" s="469" t="s">
        <v>2156</v>
      </c>
      <c r="R1590" s="547" t="s">
        <v>110</v>
      </c>
      <c r="S1590" s="469" t="s">
        <v>107</v>
      </c>
      <c r="T1590" s="741" t="s">
        <v>122</v>
      </c>
      <c r="U1590" s="741" t="s">
        <v>112</v>
      </c>
      <c r="V1590" s="469">
        <v>60</v>
      </c>
      <c r="W1590" s="741" t="s">
        <v>113</v>
      </c>
      <c r="X1590" s="469"/>
      <c r="Y1590" s="469"/>
      <c r="Z1590" s="469"/>
      <c r="AA1590" s="595">
        <v>0</v>
      </c>
      <c r="AB1590" s="472">
        <v>90</v>
      </c>
      <c r="AC1590" s="472">
        <v>10</v>
      </c>
      <c r="AD1590" s="1049" t="s">
        <v>129</v>
      </c>
      <c r="AE1590" s="1050" t="s">
        <v>115</v>
      </c>
      <c r="AF1590" s="745">
        <v>5</v>
      </c>
      <c r="AG1590" s="745">
        <v>4033.33</v>
      </c>
      <c r="AH1590" s="1051">
        <v>20166.650000000001</v>
      </c>
      <c r="AI1590" s="1051">
        <f t="shared" si="77"/>
        <v>22586.648000000005</v>
      </c>
      <c r="AJ1590" s="1052"/>
      <c r="AK1590" s="1053"/>
      <c r="AL1590" s="1053"/>
      <c r="AM1590" s="466" t="s">
        <v>116</v>
      </c>
      <c r="AN1590" s="741"/>
      <c r="AO1590" s="741"/>
      <c r="AP1590" s="741"/>
      <c r="AQ1590" s="741"/>
      <c r="AR1590" s="741" t="s">
        <v>6450</v>
      </c>
      <c r="AS1590" s="741"/>
      <c r="AT1590" s="741"/>
      <c r="AU1590" s="741"/>
      <c r="AV1590" s="741"/>
      <c r="AW1590" s="741"/>
      <c r="AX1590" s="741"/>
      <c r="AY1590" s="466" t="s">
        <v>105</v>
      </c>
      <c r="AZ1590" s="466" t="s">
        <v>105</v>
      </c>
    </row>
    <row r="1591" spans="1:52" ht="12.95" customHeight="1">
      <c r="A1591" s="466" t="s">
        <v>848</v>
      </c>
      <c r="B1591" s="617"/>
      <c r="C1591" s="617"/>
      <c r="D1591" s="110">
        <v>220025162</v>
      </c>
      <c r="E1591" s="1216" t="s">
        <v>6451</v>
      </c>
      <c r="F1591" s="617"/>
      <c r="G1591" s="617"/>
      <c r="H1591" s="741" t="s">
        <v>671</v>
      </c>
      <c r="I1591" s="741" t="s">
        <v>657</v>
      </c>
      <c r="J1591" s="741" t="s">
        <v>672</v>
      </c>
      <c r="K1591" s="547" t="s">
        <v>104</v>
      </c>
      <c r="L1591" s="593"/>
      <c r="M1591" s="547"/>
      <c r="N1591" s="76" t="s">
        <v>106</v>
      </c>
      <c r="O1591" s="469" t="s">
        <v>107</v>
      </c>
      <c r="P1591" s="741" t="s">
        <v>108</v>
      </c>
      <c r="Q1591" s="469" t="s">
        <v>2156</v>
      </c>
      <c r="R1591" s="547" t="s">
        <v>110</v>
      </c>
      <c r="S1591" s="469" t="s">
        <v>107</v>
      </c>
      <c r="T1591" s="741" t="s">
        <v>122</v>
      </c>
      <c r="U1591" s="741" t="s">
        <v>112</v>
      </c>
      <c r="V1591" s="469">
        <v>60</v>
      </c>
      <c r="W1591" s="741" t="s">
        <v>113</v>
      </c>
      <c r="X1591" s="469"/>
      <c r="Y1591" s="469"/>
      <c r="Z1591" s="469"/>
      <c r="AA1591" s="595">
        <v>0</v>
      </c>
      <c r="AB1591" s="472">
        <v>90</v>
      </c>
      <c r="AC1591" s="472">
        <v>10</v>
      </c>
      <c r="AD1591" s="1049" t="s">
        <v>129</v>
      </c>
      <c r="AE1591" s="1050" t="s">
        <v>115</v>
      </c>
      <c r="AF1591" s="745">
        <v>42</v>
      </c>
      <c r="AG1591" s="745">
        <v>2835</v>
      </c>
      <c r="AH1591" s="1051">
        <v>119070</v>
      </c>
      <c r="AI1591" s="1051">
        <f t="shared" si="77"/>
        <v>133358.40000000002</v>
      </c>
      <c r="AJ1591" s="1052"/>
      <c r="AK1591" s="1053"/>
      <c r="AL1591" s="1053"/>
      <c r="AM1591" s="466" t="s">
        <v>116</v>
      </c>
      <c r="AN1591" s="741"/>
      <c r="AO1591" s="741"/>
      <c r="AP1591" s="741"/>
      <c r="AQ1591" s="741"/>
      <c r="AR1591" s="741" t="s">
        <v>6452</v>
      </c>
      <c r="AS1591" s="741"/>
      <c r="AT1591" s="741"/>
      <c r="AU1591" s="741"/>
      <c r="AV1591" s="741"/>
      <c r="AW1591" s="741"/>
      <c r="AX1591" s="741"/>
      <c r="AY1591" s="466" t="s">
        <v>105</v>
      </c>
      <c r="AZ1591" s="466" t="s">
        <v>105</v>
      </c>
    </row>
    <row r="1592" spans="1:52" ht="12.95" customHeight="1">
      <c r="A1592" s="466" t="s">
        <v>848</v>
      </c>
      <c r="B1592" s="617"/>
      <c r="C1592" s="617"/>
      <c r="D1592" s="110">
        <v>220025169</v>
      </c>
      <c r="E1592" s="1216" t="s">
        <v>6453</v>
      </c>
      <c r="F1592" s="617"/>
      <c r="G1592" s="617"/>
      <c r="H1592" s="741" t="s">
        <v>671</v>
      </c>
      <c r="I1592" s="741" t="s">
        <v>657</v>
      </c>
      <c r="J1592" s="741" t="s">
        <v>672</v>
      </c>
      <c r="K1592" s="547" t="s">
        <v>104</v>
      </c>
      <c r="L1592" s="593"/>
      <c r="M1592" s="547"/>
      <c r="N1592" s="76" t="s">
        <v>106</v>
      </c>
      <c r="O1592" s="469" t="s">
        <v>107</v>
      </c>
      <c r="P1592" s="741" t="s">
        <v>108</v>
      </c>
      <c r="Q1592" s="469" t="s">
        <v>2156</v>
      </c>
      <c r="R1592" s="547" t="s">
        <v>110</v>
      </c>
      <c r="S1592" s="469" t="s">
        <v>107</v>
      </c>
      <c r="T1592" s="741" t="s">
        <v>122</v>
      </c>
      <c r="U1592" s="741" t="s">
        <v>112</v>
      </c>
      <c r="V1592" s="469">
        <v>60</v>
      </c>
      <c r="W1592" s="741" t="s">
        <v>113</v>
      </c>
      <c r="X1592" s="469"/>
      <c r="Y1592" s="469"/>
      <c r="Z1592" s="469"/>
      <c r="AA1592" s="595">
        <v>0</v>
      </c>
      <c r="AB1592" s="472">
        <v>90</v>
      </c>
      <c r="AC1592" s="472">
        <v>10</v>
      </c>
      <c r="AD1592" s="1049" t="s">
        <v>129</v>
      </c>
      <c r="AE1592" s="1050" t="s">
        <v>115</v>
      </c>
      <c r="AF1592" s="745">
        <v>27</v>
      </c>
      <c r="AG1592" s="745">
        <v>2130</v>
      </c>
      <c r="AH1592" s="1051">
        <v>57510</v>
      </c>
      <c r="AI1592" s="1051">
        <f t="shared" si="77"/>
        <v>64411.200000000004</v>
      </c>
      <c r="AJ1592" s="1052"/>
      <c r="AK1592" s="1053"/>
      <c r="AL1592" s="1053"/>
      <c r="AM1592" s="466" t="s">
        <v>116</v>
      </c>
      <c r="AN1592" s="741"/>
      <c r="AO1592" s="741"/>
      <c r="AP1592" s="741"/>
      <c r="AQ1592" s="741"/>
      <c r="AR1592" s="741" t="s">
        <v>6454</v>
      </c>
      <c r="AS1592" s="741"/>
      <c r="AT1592" s="741"/>
      <c r="AU1592" s="741"/>
      <c r="AV1592" s="741"/>
      <c r="AW1592" s="741"/>
      <c r="AX1592" s="741"/>
      <c r="AY1592" s="466" t="s">
        <v>105</v>
      </c>
      <c r="AZ1592" s="466" t="s">
        <v>105</v>
      </c>
    </row>
    <row r="1593" spans="1:52" ht="12.95" customHeight="1">
      <c r="A1593" s="466" t="s">
        <v>848</v>
      </c>
      <c r="B1593" s="617"/>
      <c r="C1593" s="617"/>
      <c r="D1593" s="110">
        <v>220025197</v>
      </c>
      <c r="E1593" s="1216" t="s">
        <v>6455</v>
      </c>
      <c r="F1593" s="617"/>
      <c r="G1593" s="617"/>
      <c r="H1593" s="741" t="s">
        <v>671</v>
      </c>
      <c r="I1593" s="741" t="s">
        <v>657</v>
      </c>
      <c r="J1593" s="741" t="s">
        <v>672</v>
      </c>
      <c r="K1593" s="547" t="s">
        <v>104</v>
      </c>
      <c r="L1593" s="593"/>
      <c r="M1593" s="547"/>
      <c r="N1593" s="76" t="s">
        <v>106</v>
      </c>
      <c r="O1593" s="469" t="s">
        <v>107</v>
      </c>
      <c r="P1593" s="741" t="s">
        <v>108</v>
      </c>
      <c r="Q1593" s="469" t="s">
        <v>2156</v>
      </c>
      <c r="R1593" s="547" t="s">
        <v>110</v>
      </c>
      <c r="S1593" s="469" t="s">
        <v>107</v>
      </c>
      <c r="T1593" s="741" t="s">
        <v>122</v>
      </c>
      <c r="U1593" s="741" t="s">
        <v>112</v>
      </c>
      <c r="V1593" s="469">
        <v>60</v>
      </c>
      <c r="W1593" s="741" t="s">
        <v>113</v>
      </c>
      <c r="X1593" s="469"/>
      <c r="Y1593" s="469"/>
      <c r="Z1593" s="469"/>
      <c r="AA1593" s="595">
        <v>0</v>
      </c>
      <c r="AB1593" s="472">
        <v>90</v>
      </c>
      <c r="AC1593" s="472">
        <v>10</v>
      </c>
      <c r="AD1593" s="1049" t="s">
        <v>129</v>
      </c>
      <c r="AE1593" s="1050" t="s">
        <v>115</v>
      </c>
      <c r="AF1593" s="745">
        <v>18</v>
      </c>
      <c r="AG1593" s="745">
        <v>7840.33</v>
      </c>
      <c r="AH1593" s="1051">
        <v>141125.94</v>
      </c>
      <c r="AI1593" s="1051">
        <f t="shared" si="77"/>
        <v>158061.0528</v>
      </c>
      <c r="AJ1593" s="1052"/>
      <c r="AK1593" s="1053"/>
      <c r="AL1593" s="1053"/>
      <c r="AM1593" s="466" t="s">
        <v>116</v>
      </c>
      <c r="AN1593" s="741"/>
      <c r="AO1593" s="741"/>
      <c r="AP1593" s="741"/>
      <c r="AQ1593" s="741"/>
      <c r="AR1593" s="741" t="s">
        <v>6456</v>
      </c>
      <c r="AS1593" s="741"/>
      <c r="AT1593" s="741"/>
      <c r="AU1593" s="741"/>
      <c r="AV1593" s="741"/>
      <c r="AW1593" s="741"/>
      <c r="AX1593" s="741"/>
      <c r="AY1593" s="466" t="s">
        <v>105</v>
      </c>
      <c r="AZ1593" s="466" t="s">
        <v>105</v>
      </c>
    </row>
    <row r="1594" spans="1:52" ht="12.95" customHeight="1">
      <c r="A1594" s="466" t="s">
        <v>848</v>
      </c>
      <c r="B1594" s="617"/>
      <c r="C1594" s="617"/>
      <c r="D1594" s="110">
        <v>220032873</v>
      </c>
      <c r="E1594" s="1216" t="s">
        <v>6457</v>
      </c>
      <c r="F1594" s="617"/>
      <c r="G1594" s="617"/>
      <c r="H1594" s="741" t="s">
        <v>671</v>
      </c>
      <c r="I1594" s="741" t="s">
        <v>657</v>
      </c>
      <c r="J1594" s="741" t="s">
        <v>672</v>
      </c>
      <c r="K1594" s="547" t="s">
        <v>104</v>
      </c>
      <c r="L1594" s="593"/>
      <c r="M1594" s="547"/>
      <c r="N1594" s="76" t="s">
        <v>106</v>
      </c>
      <c r="O1594" s="469" t="s">
        <v>107</v>
      </c>
      <c r="P1594" s="741" t="s">
        <v>108</v>
      </c>
      <c r="Q1594" s="469" t="s">
        <v>2156</v>
      </c>
      <c r="R1594" s="547" t="s">
        <v>110</v>
      </c>
      <c r="S1594" s="469" t="s">
        <v>107</v>
      </c>
      <c r="T1594" s="741" t="s">
        <v>122</v>
      </c>
      <c r="U1594" s="741" t="s">
        <v>112</v>
      </c>
      <c r="V1594" s="469">
        <v>60</v>
      </c>
      <c r="W1594" s="741" t="s">
        <v>113</v>
      </c>
      <c r="X1594" s="469"/>
      <c r="Y1594" s="469"/>
      <c r="Z1594" s="469"/>
      <c r="AA1594" s="595">
        <v>0</v>
      </c>
      <c r="AB1594" s="472">
        <v>90</v>
      </c>
      <c r="AC1594" s="472">
        <v>10</v>
      </c>
      <c r="AD1594" s="1049" t="s">
        <v>129</v>
      </c>
      <c r="AE1594" s="1050" t="s">
        <v>115</v>
      </c>
      <c r="AF1594" s="745">
        <v>21</v>
      </c>
      <c r="AG1594" s="745">
        <v>3585.5</v>
      </c>
      <c r="AH1594" s="1051">
        <v>75295.5</v>
      </c>
      <c r="AI1594" s="1051">
        <f t="shared" si="77"/>
        <v>84330.96</v>
      </c>
      <c r="AJ1594" s="1052"/>
      <c r="AK1594" s="1053"/>
      <c r="AL1594" s="1053"/>
      <c r="AM1594" s="466" t="s">
        <v>116</v>
      </c>
      <c r="AN1594" s="741"/>
      <c r="AO1594" s="741"/>
      <c r="AP1594" s="741"/>
      <c r="AQ1594" s="741"/>
      <c r="AR1594" s="741" t="s">
        <v>6458</v>
      </c>
      <c r="AS1594" s="741"/>
      <c r="AT1594" s="741"/>
      <c r="AU1594" s="741"/>
      <c r="AV1594" s="741"/>
      <c r="AW1594" s="741"/>
      <c r="AX1594" s="741"/>
      <c r="AY1594" s="466" t="s">
        <v>105</v>
      </c>
      <c r="AZ1594" s="466" t="s">
        <v>105</v>
      </c>
    </row>
    <row r="1595" spans="1:52" ht="12.95" customHeight="1">
      <c r="A1595" s="466" t="s">
        <v>848</v>
      </c>
      <c r="B1595" s="617"/>
      <c r="C1595" s="617"/>
      <c r="D1595" s="110">
        <v>220032874</v>
      </c>
      <c r="E1595" s="1216" t="s">
        <v>6459</v>
      </c>
      <c r="F1595" s="617"/>
      <c r="G1595" s="617"/>
      <c r="H1595" s="741" t="s">
        <v>671</v>
      </c>
      <c r="I1595" s="741" t="s">
        <v>657</v>
      </c>
      <c r="J1595" s="741" t="s">
        <v>672</v>
      </c>
      <c r="K1595" s="547" t="s">
        <v>104</v>
      </c>
      <c r="L1595" s="593"/>
      <c r="M1595" s="547"/>
      <c r="N1595" s="76" t="s">
        <v>106</v>
      </c>
      <c r="O1595" s="469" t="s">
        <v>107</v>
      </c>
      <c r="P1595" s="741" t="s">
        <v>108</v>
      </c>
      <c r="Q1595" s="469" t="s">
        <v>2156</v>
      </c>
      <c r="R1595" s="547" t="s">
        <v>110</v>
      </c>
      <c r="S1595" s="469" t="s">
        <v>107</v>
      </c>
      <c r="T1595" s="741" t="s">
        <v>122</v>
      </c>
      <c r="U1595" s="741" t="s">
        <v>112</v>
      </c>
      <c r="V1595" s="469">
        <v>60</v>
      </c>
      <c r="W1595" s="741" t="s">
        <v>113</v>
      </c>
      <c r="X1595" s="469"/>
      <c r="Y1595" s="469"/>
      <c r="Z1595" s="469"/>
      <c r="AA1595" s="595">
        <v>0</v>
      </c>
      <c r="AB1595" s="472">
        <v>90</v>
      </c>
      <c r="AC1595" s="472">
        <v>10</v>
      </c>
      <c r="AD1595" s="1049" t="s">
        <v>129</v>
      </c>
      <c r="AE1595" s="1050" t="s">
        <v>115</v>
      </c>
      <c r="AF1595" s="745">
        <v>20</v>
      </c>
      <c r="AG1595" s="745">
        <v>4988.4799999999996</v>
      </c>
      <c r="AH1595" s="1051">
        <v>99769.599999999991</v>
      </c>
      <c r="AI1595" s="1051">
        <f t="shared" si="77"/>
        <v>111741.952</v>
      </c>
      <c r="AJ1595" s="1052"/>
      <c r="AK1595" s="1053"/>
      <c r="AL1595" s="1053"/>
      <c r="AM1595" s="466" t="s">
        <v>116</v>
      </c>
      <c r="AN1595" s="741"/>
      <c r="AO1595" s="741"/>
      <c r="AP1595" s="741"/>
      <c r="AQ1595" s="741"/>
      <c r="AR1595" s="741" t="s">
        <v>6460</v>
      </c>
      <c r="AS1595" s="741"/>
      <c r="AT1595" s="741"/>
      <c r="AU1595" s="741"/>
      <c r="AV1595" s="741"/>
      <c r="AW1595" s="741"/>
      <c r="AX1595" s="741"/>
      <c r="AY1595" s="466" t="s">
        <v>105</v>
      </c>
      <c r="AZ1595" s="466" t="s">
        <v>105</v>
      </c>
    </row>
    <row r="1596" spans="1:52" ht="12.95" customHeight="1">
      <c r="A1596" s="466" t="s">
        <v>848</v>
      </c>
      <c r="B1596" s="617"/>
      <c r="C1596" s="617"/>
      <c r="D1596" s="110">
        <v>220032875</v>
      </c>
      <c r="E1596" s="1216" t="s">
        <v>6461</v>
      </c>
      <c r="F1596" s="617"/>
      <c r="G1596" s="617"/>
      <c r="H1596" s="741" t="s">
        <v>671</v>
      </c>
      <c r="I1596" s="741" t="s">
        <v>657</v>
      </c>
      <c r="J1596" s="741" t="s">
        <v>672</v>
      </c>
      <c r="K1596" s="547" t="s">
        <v>104</v>
      </c>
      <c r="L1596" s="593"/>
      <c r="M1596" s="547"/>
      <c r="N1596" s="76" t="s">
        <v>106</v>
      </c>
      <c r="O1596" s="469" t="s">
        <v>107</v>
      </c>
      <c r="P1596" s="741" t="s">
        <v>108</v>
      </c>
      <c r="Q1596" s="469" t="s">
        <v>2156</v>
      </c>
      <c r="R1596" s="547" t="s">
        <v>110</v>
      </c>
      <c r="S1596" s="469" t="s">
        <v>107</v>
      </c>
      <c r="T1596" s="741" t="s">
        <v>122</v>
      </c>
      <c r="U1596" s="741" t="s">
        <v>112</v>
      </c>
      <c r="V1596" s="469">
        <v>60</v>
      </c>
      <c r="W1596" s="741" t="s">
        <v>113</v>
      </c>
      <c r="X1596" s="469"/>
      <c r="Y1596" s="469"/>
      <c r="Z1596" s="469"/>
      <c r="AA1596" s="595">
        <v>0</v>
      </c>
      <c r="AB1596" s="472">
        <v>90</v>
      </c>
      <c r="AC1596" s="472">
        <v>10</v>
      </c>
      <c r="AD1596" s="1049" t="s">
        <v>129</v>
      </c>
      <c r="AE1596" s="1050" t="s">
        <v>115</v>
      </c>
      <c r="AF1596" s="745">
        <v>19</v>
      </c>
      <c r="AG1596" s="745">
        <v>2739.52</v>
      </c>
      <c r="AH1596" s="1051">
        <v>52050.879999999997</v>
      </c>
      <c r="AI1596" s="1051">
        <f t="shared" si="77"/>
        <v>58296.9856</v>
      </c>
      <c r="AJ1596" s="1052"/>
      <c r="AK1596" s="1053"/>
      <c r="AL1596" s="1053"/>
      <c r="AM1596" s="466" t="s">
        <v>116</v>
      </c>
      <c r="AN1596" s="741"/>
      <c r="AO1596" s="741"/>
      <c r="AP1596" s="741"/>
      <c r="AQ1596" s="741"/>
      <c r="AR1596" s="741" t="s">
        <v>6462</v>
      </c>
      <c r="AS1596" s="741"/>
      <c r="AT1596" s="741"/>
      <c r="AU1596" s="741"/>
      <c r="AV1596" s="741"/>
      <c r="AW1596" s="741"/>
      <c r="AX1596" s="741"/>
      <c r="AY1596" s="466" t="s">
        <v>105</v>
      </c>
      <c r="AZ1596" s="466" t="s">
        <v>105</v>
      </c>
    </row>
    <row r="1597" spans="1:52" ht="12.95" customHeight="1">
      <c r="A1597" s="466" t="s">
        <v>848</v>
      </c>
      <c r="B1597" s="617"/>
      <c r="C1597" s="617"/>
      <c r="D1597" s="110">
        <v>220032876</v>
      </c>
      <c r="E1597" s="1216" t="s">
        <v>6463</v>
      </c>
      <c r="F1597" s="617"/>
      <c r="G1597" s="617"/>
      <c r="H1597" s="741" t="s">
        <v>671</v>
      </c>
      <c r="I1597" s="741" t="s">
        <v>657</v>
      </c>
      <c r="J1597" s="741" t="s">
        <v>672</v>
      </c>
      <c r="K1597" s="547" t="s">
        <v>104</v>
      </c>
      <c r="L1597" s="593"/>
      <c r="M1597" s="547"/>
      <c r="N1597" s="76" t="s">
        <v>106</v>
      </c>
      <c r="O1597" s="469" t="s">
        <v>107</v>
      </c>
      <c r="P1597" s="741" t="s">
        <v>108</v>
      </c>
      <c r="Q1597" s="469" t="s">
        <v>2156</v>
      </c>
      <c r="R1597" s="547" t="s">
        <v>110</v>
      </c>
      <c r="S1597" s="469" t="s">
        <v>107</v>
      </c>
      <c r="T1597" s="741" t="s">
        <v>122</v>
      </c>
      <c r="U1597" s="741" t="s">
        <v>112</v>
      </c>
      <c r="V1597" s="469">
        <v>60</v>
      </c>
      <c r="W1597" s="741" t="s">
        <v>113</v>
      </c>
      <c r="X1597" s="469"/>
      <c r="Y1597" s="469"/>
      <c r="Z1597" s="469"/>
      <c r="AA1597" s="595">
        <v>0</v>
      </c>
      <c r="AB1597" s="472">
        <v>90</v>
      </c>
      <c r="AC1597" s="472">
        <v>10</v>
      </c>
      <c r="AD1597" s="1049" t="s">
        <v>129</v>
      </c>
      <c r="AE1597" s="1050" t="s">
        <v>115</v>
      </c>
      <c r="AF1597" s="745">
        <v>16</v>
      </c>
      <c r="AG1597" s="745">
        <v>5838.35</v>
      </c>
      <c r="AH1597" s="1051">
        <v>93413.6</v>
      </c>
      <c r="AI1597" s="1051">
        <f t="shared" si="77"/>
        <v>104623.23200000002</v>
      </c>
      <c r="AJ1597" s="1052"/>
      <c r="AK1597" s="1053"/>
      <c r="AL1597" s="1053"/>
      <c r="AM1597" s="466" t="s">
        <v>116</v>
      </c>
      <c r="AN1597" s="741"/>
      <c r="AO1597" s="741"/>
      <c r="AP1597" s="741"/>
      <c r="AQ1597" s="741"/>
      <c r="AR1597" s="741" t="s">
        <v>6464</v>
      </c>
      <c r="AS1597" s="741"/>
      <c r="AT1597" s="741"/>
      <c r="AU1597" s="741"/>
      <c r="AV1597" s="741"/>
      <c r="AW1597" s="741"/>
      <c r="AX1597" s="741"/>
      <c r="AY1597" s="466" t="s">
        <v>105</v>
      </c>
      <c r="AZ1597" s="466" t="s">
        <v>105</v>
      </c>
    </row>
    <row r="1598" spans="1:52" ht="12.95" customHeight="1">
      <c r="A1598" s="1219" t="s">
        <v>350</v>
      </c>
      <c r="B1598" s="617"/>
      <c r="C1598" s="617"/>
      <c r="D1598" s="110">
        <v>220035757</v>
      </c>
      <c r="E1598" s="1216" t="s">
        <v>6465</v>
      </c>
      <c r="F1598" s="617"/>
      <c r="G1598" s="617"/>
      <c r="H1598" s="327" t="s">
        <v>668</v>
      </c>
      <c r="I1598" s="327" t="s">
        <v>657</v>
      </c>
      <c r="J1598" s="327" t="s">
        <v>669</v>
      </c>
      <c r="K1598" s="547" t="s">
        <v>104</v>
      </c>
      <c r="L1598" s="576" t="s">
        <v>105</v>
      </c>
      <c r="M1598" s="327"/>
      <c r="N1598" s="76" t="s">
        <v>106</v>
      </c>
      <c r="O1598" s="469" t="s">
        <v>107</v>
      </c>
      <c r="P1598" s="741" t="s">
        <v>108</v>
      </c>
      <c r="Q1598" s="469" t="s">
        <v>2156</v>
      </c>
      <c r="R1598" s="547" t="s">
        <v>110</v>
      </c>
      <c r="S1598" s="469" t="s">
        <v>107</v>
      </c>
      <c r="T1598" s="741" t="s">
        <v>122</v>
      </c>
      <c r="U1598" s="741" t="s">
        <v>112</v>
      </c>
      <c r="V1598" s="469">
        <v>60</v>
      </c>
      <c r="W1598" s="741" t="s">
        <v>113</v>
      </c>
      <c r="X1598" s="576"/>
      <c r="Y1598" s="576"/>
      <c r="Z1598" s="576"/>
      <c r="AA1598" s="595">
        <v>0</v>
      </c>
      <c r="AB1598" s="472">
        <v>90</v>
      </c>
      <c r="AC1598" s="472">
        <v>10</v>
      </c>
      <c r="AD1598" s="1220" t="s">
        <v>129</v>
      </c>
      <c r="AE1598" s="327" t="s">
        <v>115</v>
      </c>
      <c r="AF1598" s="598">
        <v>6</v>
      </c>
      <c r="AG1598" s="598">
        <v>15000</v>
      </c>
      <c r="AH1598" s="1051">
        <v>90000</v>
      </c>
      <c r="AI1598" s="1051">
        <f t="shared" si="77"/>
        <v>100800.00000000001</v>
      </c>
      <c r="AJ1598" s="1052"/>
      <c r="AK1598" s="1053"/>
      <c r="AL1598" s="1053"/>
      <c r="AM1598" s="1219" t="s">
        <v>116</v>
      </c>
      <c r="AN1598" s="1225"/>
      <c r="AO1598" s="327"/>
      <c r="AP1598" s="327"/>
      <c r="AQ1598" s="327"/>
      <c r="AR1598" s="327" t="s">
        <v>6466</v>
      </c>
      <c r="AS1598" s="327"/>
      <c r="AT1598" s="327"/>
      <c r="AU1598" s="327"/>
      <c r="AV1598" s="327"/>
      <c r="AW1598" s="327"/>
      <c r="AX1598" s="327"/>
      <c r="AY1598" s="1219" t="s">
        <v>105</v>
      </c>
      <c r="AZ1598" s="1219" t="s">
        <v>105</v>
      </c>
    </row>
    <row r="1599" spans="1:52" ht="12.95" customHeight="1">
      <c r="A1599" s="1221" t="s">
        <v>980</v>
      </c>
      <c r="B1599" s="617"/>
      <c r="C1599" s="617"/>
      <c r="D1599" s="1206">
        <v>230001920</v>
      </c>
      <c r="E1599" s="1216" t="s">
        <v>6467</v>
      </c>
      <c r="F1599" s="617"/>
      <c r="G1599" s="617"/>
      <c r="H1599" s="1094" t="s">
        <v>6468</v>
      </c>
      <c r="I1599" s="1094" t="s">
        <v>6469</v>
      </c>
      <c r="J1599" s="1094" t="s">
        <v>6470</v>
      </c>
      <c r="K1599" s="1077" t="s">
        <v>104</v>
      </c>
      <c r="L1599" s="1110" t="s">
        <v>105</v>
      </c>
      <c r="M1599" s="1077"/>
      <c r="N1599" s="76" t="s">
        <v>106</v>
      </c>
      <c r="O1599" s="1078" t="s">
        <v>107</v>
      </c>
      <c r="P1599" s="1094" t="s">
        <v>108</v>
      </c>
      <c r="Q1599" s="469" t="s">
        <v>2140</v>
      </c>
      <c r="R1599" s="1077" t="s">
        <v>110</v>
      </c>
      <c r="S1599" s="1078" t="s">
        <v>107</v>
      </c>
      <c r="T1599" s="1094" t="s">
        <v>122</v>
      </c>
      <c r="U1599" s="1094" t="s">
        <v>112</v>
      </c>
      <c r="V1599" s="1078">
        <v>60</v>
      </c>
      <c r="W1599" s="1094" t="s">
        <v>113</v>
      </c>
      <c r="X1599" s="1078"/>
      <c r="Y1599" s="1078"/>
      <c r="Z1599" s="1078"/>
      <c r="AA1599" s="595">
        <v>0</v>
      </c>
      <c r="AB1599" s="472">
        <v>90</v>
      </c>
      <c r="AC1599" s="472">
        <v>10</v>
      </c>
      <c r="AD1599" s="1104" t="s">
        <v>549</v>
      </c>
      <c r="AE1599" s="1050" t="s">
        <v>115</v>
      </c>
      <c r="AF1599" s="1063">
        <v>140</v>
      </c>
      <c r="AG1599" s="1063">
        <v>3900</v>
      </c>
      <c r="AH1599" s="1051">
        <v>546000</v>
      </c>
      <c r="AI1599" s="1051">
        <f t="shared" si="77"/>
        <v>611520</v>
      </c>
      <c r="AJ1599" s="1052"/>
      <c r="AK1599" s="1053"/>
      <c r="AL1599" s="1053"/>
      <c r="AM1599" s="1221" t="s">
        <v>116</v>
      </c>
      <c r="AN1599" s="1094"/>
      <c r="AO1599" s="1094"/>
      <c r="AP1599" s="1094"/>
      <c r="AQ1599" s="1094"/>
      <c r="AR1599" s="1094" t="s">
        <v>6471</v>
      </c>
      <c r="AS1599" s="1094"/>
      <c r="AT1599" s="1094"/>
      <c r="AU1599" s="1094"/>
      <c r="AV1599" s="1094"/>
      <c r="AW1599" s="1094"/>
      <c r="AX1599" s="1094"/>
      <c r="AY1599" s="1221" t="s">
        <v>105</v>
      </c>
      <c r="AZ1599" s="1221" t="s">
        <v>105</v>
      </c>
    </row>
    <row r="1600" spans="1:52" ht="12.95" customHeight="1">
      <c r="A1600" s="469" t="s">
        <v>319</v>
      </c>
      <c r="B1600" s="617"/>
      <c r="C1600" s="617"/>
      <c r="D1600" s="110">
        <v>270009578</v>
      </c>
      <c r="E1600" s="1216" t="s">
        <v>6472</v>
      </c>
      <c r="F1600" s="617"/>
      <c r="G1600" s="617"/>
      <c r="H1600" s="47" t="s">
        <v>6473</v>
      </c>
      <c r="I1600" s="47" t="s">
        <v>6474</v>
      </c>
      <c r="J1600" s="47" t="s">
        <v>6475</v>
      </c>
      <c r="K1600" s="76" t="s">
        <v>104</v>
      </c>
      <c r="L1600" s="109"/>
      <c r="M1600" s="143" t="s">
        <v>121</v>
      </c>
      <c r="N1600" s="76" t="s">
        <v>83</v>
      </c>
      <c r="O1600" s="47">
        <v>230000000</v>
      </c>
      <c r="P1600" s="466" t="s">
        <v>108</v>
      </c>
      <c r="Q1600" s="469" t="s">
        <v>2156</v>
      </c>
      <c r="R1600" s="76" t="s">
        <v>110</v>
      </c>
      <c r="S1600" s="47" t="s">
        <v>107</v>
      </c>
      <c r="T1600" s="47" t="s">
        <v>122</v>
      </c>
      <c r="U1600" s="466" t="s">
        <v>112</v>
      </c>
      <c r="V1600" s="47">
        <v>60</v>
      </c>
      <c r="W1600" s="466" t="s">
        <v>113</v>
      </c>
      <c r="X1600" s="466"/>
      <c r="Y1600" s="466"/>
      <c r="Z1600" s="1056"/>
      <c r="AA1600" s="547">
        <v>30</v>
      </c>
      <c r="AB1600" s="547">
        <v>60</v>
      </c>
      <c r="AC1600" s="547">
        <v>10</v>
      </c>
      <c r="AD1600" s="1055" t="s">
        <v>2832</v>
      </c>
      <c r="AE1600" s="1050" t="s">
        <v>115</v>
      </c>
      <c r="AF1600" s="1057">
        <v>9070</v>
      </c>
      <c r="AG1600" s="1057">
        <v>2000</v>
      </c>
      <c r="AH1600" s="1051">
        <v>18140000</v>
      </c>
      <c r="AI1600" s="1051">
        <f t="shared" si="77"/>
        <v>20316800.000000004</v>
      </c>
      <c r="AJ1600" s="1052"/>
      <c r="AK1600" s="1053"/>
      <c r="AL1600" s="1053"/>
      <c r="AM1600" s="1058" t="s">
        <v>116</v>
      </c>
      <c r="AN1600" s="47"/>
      <c r="AO1600" s="1058"/>
      <c r="AP1600" s="47"/>
      <c r="AQ1600" s="47"/>
      <c r="AR1600" s="1058" t="s">
        <v>6476</v>
      </c>
      <c r="AS1600" s="47"/>
      <c r="AT1600" s="47"/>
      <c r="AU1600" s="47"/>
      <c r="AV1600" s="47"/>
      <c r="AW1600" s="47"/>
      <c r="AX1600" s="47"/>
      <c r="AY1600" s="466"/>
      <c r="AZ1600" s="466"/>
    </row>
    <row r="1601" spans="1:52" ht="12.95" customHeight="1">
      <c r="A1601" s="1179" t="s">
        <v>350</v>
      </c>
      <c r="B1601" s="617"/>
      <c r="C1601" s="617"/>
      <c r="D1601" s="1206">
        <v>220024652</v>
      </c>
      <c r="E1601" s="1216" t="s">
        <v>6477</v>
      </c>
      <c r="F1601" s="617"/>
      <c r="G1601" s="617"/>
      <c r="H1601" s="1094" t="s">
        <v>677</v>
      </c>
      <c r="I1601" s="1094" t="s">
        <v>678</v>
      </c>
      <c r="J1601" s="1094" t="s">
        <v>679</v>
      </c>
      <c r="K1601" s="1077" t="s">
        <v>104</v>
      </c>
      <c r="L1601" s="1110" t="s">
        <v>105</v>
      </c>
      <c r="M1601" s="1077" t="s">
        <v>121</v>
      </c>
      <c r="N1601" s="1110" t="s">
        <v>83</v>
      </c>
      <c r="O1601" s="1078" t="s">
        <v>107</v>
      </c>
      <c r="P1601" s="1094" t="s">
        <v>108</v>
      </c>
      <c r="Q1601" s="1078" t="s">
        <v>2156</v>
      </c>
      <c r="R1601" s="1077" t="s">
        <v>110</v>
      </c>
      <c r="S1601" s="1207" t="s">
        <v>107</v>
      </c>
      <c r="T1601" s="1091" t="s">
        <v>122</v>
      </c>
      <c r="U1601" s="1091" t="s">
        <v>112</v>
      </c>
      <c r="V1601" s="1230">
        <v>60</v>
      </c>
      <c r="W1601" s="1091" t="s">
        <v>113</v>
      </c>
      <c r="X1601" s="1207"/>
      <c r="Y1601" s="1207"/>
      <c r="Z1601" s="1207"/>
      <c r="AA1601" s="547">
        <v>30</v>
      </c>
      <c r="AB1601" s="547">
        <v>60</v>
      </c>
      <c r="AC1601" s="547">
        <v>10</v>
      </c>
      <c r="AD1601" s="1209" t="s">
        <v>129</v>
      </c>
      <c r="AE1601" s="1091" t="s">
        <v>115</v>
      </c>
      <c r="AF1601" s="1063">
        <v>10</v>
      </c>
      <c r="AG1601" s="1063">
        <v>15407.7</v>
      </c>
      <c r="AH1601" s="1051">
        <v>154077</v>
      </c>
      <c r="AI1601" s="1051">
        <f t="shared" si="77"/>
        <v>172566.24000000002</v>
      </c>
      <c r="AJ1601" s="1052"/>
      <c r="AK1601" s="1053"/>
      <c r="AL1601" s="1053"/>
      <c r="AM1601" s="1179" t="s">
        <v>116</v>
      </c>
      <c r="AN1601" s="1091"/>
      <c r="AO1601" s="1091"/>
      <c r="AP1601" s="1091"/>
      <c r="AQ1601" s="1091"/>
      <c r="AR1601" s="1091" t="s">
        <v>6478</v>
      </c>
      <c r="AS1601" s="1091"/>
      <c r="AT1601" s="1091"/>
      <c r="AU1601" s="1091"/>
      <c r="AV1601" s="1091"/>
      <c r="AW1601" s="1091"/>
      <c r="AX1601" s="1091"/>
      <c r="AY1601" s="1179" t="s">
        <v>105</v>
      </c>
      <c r="AZ1601" s="1179" t="s">
        <v>105</v>
      </c>
    </row>
    <row r="1602" spans="1:52" ht="12.95" customHeight="1">
      <c r="A1602" s="1179" t="s">
        <v>350</v>
      </c>
      <c r="B1602" s="617"/>
      <c r="C1602" s="617"/>
      <c r="D1602" s="1206">
        <v>220027949</v>
      </c>
      <c r="E1602" s="1216" t="s">
        <v>6479</v>
      </c>
      <c r="F1602" s="617"/>
      <c r="G1602" s="617"/>
      <c r="H1602" s="1094" t="s">
        <v>6480</v>
      </c>
      <c r="I1602" s="1094" t="s">
        <v>678</v>
      </c>
      <c r="J1602" s="1094" t="s">
        <v>3973</v>
      </c>
      <c r="K1602" s="1077" t="s">
        <v>104</v>
      </c>
      <c r="L1602" s="1110" t="s">
        <v>105</v>
      </c>
      <c r="M1602" s="1077"/>
      <c r="N1602" s="76" t="s">
        <v>106</v>
      </c>
      <c r="O1602" s="1078" t="s">
        <v>107</v>
      </c>
      <c r="P1602" s="1094" t="s">
        <v>108</v>
      </c>
      <c r="Q1602" s="1078" t="s">
        <v>2156</v>
      </c>
      <c r="R1602" s="1077" t="s">
        <v>110</v>
      </c>
      <c r="S1602" s="1078" t="s">
        <v>107</v>
      </c>
      <c r="T1602" s="1094" t="s">
        <v>122</v>
      </c>
      <c r="U1602" s="1094" t="s">
        <v>112</v>
      </c>
      <c r="V1602" s="1078">
        <v>60</v>
      </c>
      <c r="W1602" s="466" t="s">
        <v>113</v>
      </c>
      <c r="X1602" s="1207"/>
      <c r="Y1602" s="1207"/>
      <c r="Z1602" s="1207"/>
      <c r="AA1602" s="595">
        <v>0</v>
      </c>
      <c r="AB1602" s="472">
        <v>90</v>
      </c>
      <c r="AC1602" s="472">
        <v>10</v>
      </c>
      <c r="AD1602" s="1209" t="s">
        <v>129</v>
      </c>
      <c r="AE1602" s="1091" t="s">
        <v>115</v>
      </c>
      <c r="AF1602" s="1063">
        <v>22</v>
      </c>
      <c r="AG1602" s="1063">
        <v>5610</v>
      </c>
      <c r="AH1602" s="1051">
        <v>123420</v>
      </c>
      <c r="AI1602" s="1051">
        <f t="shared" si="77"/>
        <v>138230.40000000002</v>
      </c>
      <c r="AJ1602" s="1052"/>
      <c r="AK1602" s="1053"/>
      <c r="AL1602" s="1053"/>
      <c r="AM1602" s="1179" t="s">
        <v>116</v>
      </c>
      <c r="AN1602" s="1091"/>
      <c r="AO1602" s="1091"/>
      <c r="AP1602" s="1091"/>
      <c r="AQ1602" s="1091"/>
      <c r="AR1602" s="1091" t="s">
        <v>6481</v>
      </c>
      <c r="AS1602" s="1091"/>
      <c r="AT1602" s="1091"/>
      <c r="AU1602" s="1091"/>
      <c r="AV1602" s="1091"/>
      <c r="AW1602" s="1091"/>
      <c r="AX1602" s="1091"/>
      <c r="AY1602" s="1179" t="s">
        <v>105</v>
      </c>
      <c r="AZ1602" s="1179" t="s">
        <v>105</v>
      </c>
    </row>
    <row r="1603" spans="1:52" ht="12.95" customHeight="1">
      <c r="A1603" s="1221" t="s">
        <v>980</v>
      </c>
      <c r="B1603" s="617"/>
      <c r="C1603" s="617"/>
      <c r="D1603" s="1206">
        <v>230002863</v>
      </c>
      <c r="E1603" s="1216" t="s">
        <v>6482</v>
      </c>
      <c r="F1603" s="617"/>
      <c r="G1603" s="617"/>
      <c r="H1603" s="1094" t="s">
        <v>6483</v>
      </c>
      <c r="I1603" s="1094" t="s">
        <v>6484</v>
      </c>
      <c r="J1603" s="1094" t="s">
        <v>6485</v>
      </c>
      <c r="K1603" s="1077" t="s">
        <v>104</v>
      </c>
      <c r="L1603" s="1110" t="s">
        <v>105</v>
      </c>
      <c r="M1603" s="1077"/>
      <c r="N1603" s="76" t="s">
        <v>106</v>
      </c>
      <c r="O1603" s="1078" t="s">
        <v>107</v>
      </c>
      <c r="P1603" s="1094" t="s">
        <v>108</v>
      </c>
      <c r="Q1603" s="469" t="s">
        <v>2140</v>
      </c>
      <c r="R1603" s="1077" t="s">
        <v>110</v>
      </c>
      <c r="S1603" s="1078" t="s">
        <v>107</v>
      </c>
      <c r="T1603" s="1094" t="s">
        <v>122</v>
      </c>
      <c r="U1603" s="1094" t="s">
        <v>112</v>
      </c>
      <c r="V1603" s="1078">
        <v>60</v>
      </c>
      <c r="W1603" s="1094" t="s">
        <v>113</v>
      </c>
      <c r="X1603" s="1078"/>
      <c r="Y1603" s="1078"/>
      <c r="Z1603" s="1078"/>
      <c r="AA1603" s="595">
        <v>0</v>
      </c>
      <c r="AB1603" s="472">
        <v>90</v>
      </c>
      <c r="AC1603" s="472">
        <v>10</v>
      </c>
      <c r="AD1603" s="1104" t="s">
        <v>549</v>
      </c>
      <c r="AE1603" s="1050" t="s">
        <v>115</v>
      </c>
      <c r="AF1603" s="1063">
        <v>20</v>
      </c>
      <c r="AG1603" s="1063">
        <v>1488</v>
      </c>
      <c r="AH1603" s="1051">
        <v>29760</v>
      </c>
      <c r="AI1603" s="1051">
        <f t="shared" si="77"/>
        <v>33331.200000000004</v>
      </c>
      <c r="AJ1603" s="1052"/>
      <c r="AK1603" s="1053"/>
      <c r="AL1603" s="1053"/>
      <c r="AM1603" s="1221" t="s">
        <v>116</v>
      </c>
      <c r="AN1603" s="1094"/>
      <c r="AO1603" s="1094"/>
      <c r="AP1603" s="1094"/>
      <c r="AQ1603" s="1094"/>
      <c r="AR1603" s="1094" t="s">
        <v>6486</v>
      </c>
      <c r="AS1603" s="1094"/>
      <c r="AT1603" s="1094"/>
      <c r="AU1603" s="1094"/>
      <c r="AV1603" s="1094"/>
      <c r="AW1603" s="1094"/>
      <c r="AX1603" s="1094"/>
      <c r="AY1603" s="1221" t="s">
        <v>105</v>
      </c>
      <c r="AZ1603" s="1221" t="s">
        <v>105</v>
      </c>
    </row>
    <row r="1604" spans="1:52" ht="12.95" customHeight="1">
      <c r="A1604" s="1221" t="s">
        <v>980</v>
      </c>
      <c r="B1604" s="617"/>
      <c r="C1604" s="617"/>
      <c r="D1604" s="1206">
        <v>230000066</v>
      </c>
      <c r="E1604" s="1216" t="s">
        <v>6487</v>
      </c>
      <c r="F1604" s="617"/>
      <c r="G1604" s="617"/>
      <c r="H1604" s="1094" t="s">
        <v>6488</v>
      </c>
      <c r="I1604" s="1094" t="s">
        <v>6489</v>
      </c>
      <c r="J1604" s="1094" t="s">
        <v>6490</v>
      </c>
      <c r="K1604" s="1077" t="s">
        <v>104</v>
      </c>
      <c r="L1604" s="1110" t="s">
        <v>105</v>
      </c>
      <c r="M1604" s="1077"/>
      <c r="N1604" s="76" t="s">
        <v>106</v>
      </c>
      <c r="O1604" s="1078" t="s">
        <v>107</v>
      </c>
      <c r="P1604" s="1094" t="s">
        <v>108</v>
      </c>
      <c r="Q1604" s="469" t="s">
        <v>2140</v>
      </c>
      <c r="R1604" s="1077" t="s">
        <v>110</v>
      </c>
      <c r="S1604" s="1078" t="s">
        <v>107</v>
      </c>
      <c r="T1604" s="1094" t="s">
        <v>122</v>
      </c>
      <c r="U1604" s="1094" t="s">
        <v>112</v>
      </c>
      <c r="V1604" s="1078">
        <v>60</v>
      </c>
      <c r="W1604" s="1094" t="s">
        <v>113</v>
      </c>
      <c r="X1604" s="1078"/>
      <c r="Y1604" s="1078"/>
      <c r="Z1604" s="1078"/>
      <c r="AA1604" s="595">
        <v>0</v>
      </c>
      <c r="AB1604" s="472">
        <v>90</v>
      </c>
      <c r="AC1604" s="472">
        <v>10</v>
      </c>
      <c r="AD1604" s="1055" t="s">
        <v>114</v>
      </c>
      <c r="AE1604" s="1050" t="s">
        <v>115</v>
      </c>
      <c r="AF1604" s="1063">
        <v>480</v>
      </c>
      <c r="AG1604" s="1063">
        <v>520</v>
      </c>
      <c r="AH1604" s="1051">
        <v>249600</v>
      </c>
      <c r="AI1604" s="1051">
        <f t="shared" si="77"/>
        <v>279552</v>
      </c>
      <c r="AJ1604" s="1052"/>
      <c r="AK1604" s="1053"/>
      <c r="AL1604" s="1053"/>
      <c r="AM1604" s="1221" t="s">
        <v>116</v>
      </c>
      <c r="AN1604" s="1094"/>
      <c r="AO1604" s="1094"/>
      <c r="AP1604" s="1094"/>
      <c r="AQ1604" s="1094"/>
      <c r="AR1604" s="1094" t="s">
        <v>6491</v>
      </c>
      <c r="AS1604" s="1094"/>
      <c r="AT1604" s="1094"/>
      <c r="AU1604" s="1094"/>
      <c r="AV1604" s="1094"/>
      <c r="AW1604" s="1094"/>
      <c r="AX1604" s="1094"/>
      <c r="AY1604" s="1221" t="s">
        <v>105</v>
      </c>
      <c r="AZ1604" s="1221" t="s">
        <v>105</v>
      </c>
    </row>
    <row r="1605" spans="1:52" ht="12.95" customHeight="1">
      <c r="A1605" s="466" t="s">
        <v>4136</v>
      </c>
      <c r="B1605" s="617"/>
      <c r="C1605" s="617"/>
      <c r="D1605" s="110">
        <v>120011224</v>
      </c>
      <c r="E1605" s="1216" t="s">
        <v>6492</v>
      </c>
      <c r="F1605" s="617"/>
      <c r="G1605" s="617"/>
      <c r="H1605" s="741" t="s">
        <v>6493</v>
      </c>
      <c r="I1605" s="741" t="s">
        <v>2614</v>
      </c>
      <c r="J1605" s="741" t="s">
        <v>6494</v>
      </c>
      <c r="K1605" s="547" t="s">
        <v>150</v>
      </c>
      <c r="L1605" s="109" t="s">
        <v>4720</v>
      </c>
      <c r="M1605" s="143" t="s">
        <v>121</v>
      </c>
      <c r="N1605" s="143" t="s">
        <v>83</v>
      </c>
      <c r="O1605" s="469" t="s">
        <v>107</v>
      </c>
      <c r="P1605" s="741" t="s">
        <v>108</v>
      </c>
      <c r="Q1605" s="469" t="s">
        <v>2156</v>
      </c>
      <c r="R1605" s="547" t="s">
        <v>110</v>
      </c>
      <c r="S1605" s="469" t="s">
        <v>107</v>
      </c>
      <c r="T1605" s="741" t="s">
        <v>122</v>
      </c>
      <c r="U1605" s="741" t="s">
        <v>112</v>
      </c>
      <c r="V1605" s="469">
        <v>90</v>
      </c>
      <c r="W1605" s="741" t="s">
        <v>113</v>
      </c>
      <c r="X1605" s="469"/>
      <c r="Y1605" s="469"/>
      <c r="Z1605" s="469"/>
      <c r="AA1605" s="547">
        <v>30</v>
      </c>
      <c r="AB1605" s="547">
        <v>60</v>
      </c>
      <c r="AC1605" s="547">
        <v>10</v>
      </c>
      <c r="AD1605" s="1049" t="s">
        <v>123</v>
      </c>
      <c r="AE1605" s="1050" t="s">
        <v>115</v>
      </c>
      <c r="AF1605" s="745">
        <v>18</v>
      </c>
      <c r="AG1605" s="745">
        <v>3974208</v>
      </c>
      <c r="AH1605" s="1051">
        <v>71535744</v>
      </c>
      <c r="AI1605" s="1051">
        <f t="shared" si="77"/>
        <v>80120033.280000001</v>
      </c>
      <c r="AJ1605" s="1052"/>
      <c r="AK1605" s="1053"/>
      <c r="AL1605" s="1053"/>
      <c r="AM1605" s="466" t="s">
        <v>116</v>
      </c>
      <c r="AN1605" s="741"/>
      <c r="AO1605" s="741"/>
      <c r="AP1605" s="741"/>
      <c r="AQ1605" s="741"/>
      <c r="AR1605" s="741" t="s">
        <v>6495</v>
      </c>
      <c r="AS1605" s="741"/>
      <c r="AT1605" s="741"/>
      <c r="AU1605" s="741"/>
      <c r="AV1605" s="741"/>
      <c r="AW1605" s="741"/>
      <c r="AX1605" s="741"/>
      <c r="AY1605" s="466" t="s">
        <v>4569</v>
      </c>
      <c r="AZ1605" s="47"/>
    </row>
    <row r="1606" spans="1:52" ht="12.95" customHeight="1">
      <c r="A1606" s="469" t="s">
        <v>2539</v>
      </c>
      <c r="B1606" s="617"/>
      <c r="C1606" s="617"/>
      <c r="D1606" s="110">
        <v>220032355</v>
      </c>
      <c r="E1606" s="1216" t="s">
        <v>6496</v>
      </c>
      <c r="F1606" s="617"/>
      <c r="G1606" s="617"/>
      <c r="H1606" s="47" t="s">
        <v>6497</v>
      </c>
      <c r="I1606" s="47" t="s">
        <v>683</v>
      </c>
      <c r="J1606" s="47" t="s">
        <v>6498</v>
      </c>
      <c r="K1606" s="76" t="s">
        <v>150</v>
      </c>
      <c r="L1606" s="233"/>
      <c r="M1606" s="143"/>
      <c r="N1606" s="76" t="s">
        <v>106</v>
      </c>
      <c r="O1606" s="47">
        <v>230000000</v>
      </c>
      <c r="P1606" s="466" t="s">
        <v>108</v>
      </c>
      <c r="Q1606" s="469" t="s">
        <v>2156</v>
      </c>
      <c r="R1606" s="76" t="s">
        <v>110</v>
      </c>
      <c r="S1606" s="47" t="s">
        <v>107</v>
      </c>
      <c r="T1606" s="47" t="s">
        <v>122</v>
      </c>
      <c r="U1606" s="466" t="s">
        <v>112</v>
      </c>
      <c r="V1606" s="47">
        <v>80</v>
      </c>
      <c r="W1606" s="466" t="s">
        <v>113</v>
      </c>
      <c r="X1606" s="466"/>
      <c r="Y1606" s="466"/>
      <c r="Z1606" s="1056"/>
      <c r="AA1606" s="595">
        <v>0</v>
      </c>
      <c r="AB1606" s="472">
        <v>90</v>
      </c>
      <c r="AC1606" s="472">
        <v>10</v>
      </c>
      <c r="AD1606" s="1049" t="s">
        <v>129</v>
      </c>
      <c r="AE1606" s="1050" t="s">
        <v>115</v>
      </c>
      <c r="AF1606" s="1057">
        <v>4</v>
      </c>
      <c r="AG1606" s="1057">
        <v>2233634.65</v>
      </c>
      <c r="AH1606" s="1051">
        <v>8934538.5999999996</v>
      </c>
      <c r="AI1606" s="1051">
        <f t="shared" si="77"/>
        <v>10006683.232000001</v>
      </c>
      <c r="AJ1606" s="1052"/>
      <c r="AK1606" s="1053"/>
      <c r="AL1606" s="1053"/>
      <c r="AM1606" s="1058" t="s">
        <v>116</v>
      </c>
      <c r="AN1606" s="47"/>
      <c r="AO1606" s="1058"/>
      <c r="AP1606" s="47"/>
      <c r="AQ1606" s="47"/>
      <c r="AR1606" s="1058" t="s">
        <v>6499</v>
      </c>
      <c r="AS1606" s="47"/>
      <c r="AT1606" s="47"/>
      <c r="AU1606" s="47"/>
      <c r="AV1606" s="47"/>
      <c r="AW1606" s="47"/>
      <c r="AX1606" s="47"/>
      <c r="AY1606" s="466"/>
      <c r="AZ1606" s="466"/>
    </row>
    <row r="1607" spans="1:52" ht="12.95" customHeight="1">
      <c r="A1607" s="469" t="s">
        <v>319</v>
      </c>
      <c r="B1607" s="617"/>
      <c r="C1607" s="617"/>
      <c r="D1607" s="110">
        <v>150002831</v>
      </c>
      <c r="E1607" s="1216" t="s">
        <v>6500</v>
      </c>
      <c r="F1607" s="617"/>
      <c r="G1607" s="617"/>
      <c r="H1607" s="47" t="s">
        <v>6501</v>
      </c>
      <c r="I1607" s="47" t="s">
        <v>6502</v>
      </c>
      <c r="J1607" s="47" t="s">
        <v>6503</v>
      </c>
      <c r="K1607" s="76" t="s">
        <v>104</v>
      </c>
      <c r="L1607" s="233"/>
      <c r="M1607" s="143"/>
      <c r="N1607" s="76" t="s">
        <v>106</v>
      </c>
      <c r="O1607" s="47">
        <v>230000000</v>
      </c>
      <c r="P1607" s="466" t="s">
        <v>108</v>
      </c>
      <c r="Q1607" s="469" t="s">
        <v>2156</v>
      </c>
      <c r="R1607" s="76" t="s">
        <v>110</v>
      </c>
      <c r="S1607" s="47" t="s">
        <v>107</v>
      </c>
      <c r="T1607" s="47" t="s">
        <v>122</v>
      </c>
      <c r="U1607" s="466" t="s">
        <v>112</v>
      </c>
      <c r="V1607" s="47">
        <v>60</v>
      </c>
      <c r="W1607" s="466" t="s">
        <v>113</v>
      </c>
      <c r="X1607" s="466"/>
      <c r="Y1607" s="466"/>
      <c r="Z1607" s="1056"/>
      <c r="AA1607" s="595">
        <v>0</v>
      </c>
      <c r="AB1607" s="472">
        <v>90</v>
      </c>
      <c r="AC1607" s="472">
        <v>10</v>
      </c>
      <c r="AD1607" s="1049" t="s">
        <v>129</v>
      </c>
      <c r="AE1607" s="1050" t="s">
        <v>115</v>
      </c>
      <c r="AF1607" s="1057">
        <v>3</v>
      </c>
      <c r="AG1607" s="1057">
        <v>1096801</v>
      </c>
      <c r="AH1607" s="1051">
        <v>3290403</v>
      </c>
      <c r="AI1607" s="1051">
        <f t="shared" si="77"/>
        <v>3685251.3600000003</v>
      </c>
      <c r="AJ1607" s="1052"/>
      <c r="AK1607" s="1053"/>
      <c r="AL1607" s="1053"/>
      <c r="AM1607" s="1058" t="s">
        <v>116</v>
      </c>
      <c r="AN1607" s="47"/>
      <c r="AO1607" s="1058"/>
      <c r="AP1607" s="47"/>
      <c r="AQ1607" s="47"/>
      <c r="AR1607" s="1058" t="s">
        <v>6504</v>
      </c>
      <c r="AS1607" s="47"/>
      <c r="AT1607" s="47"/>
      <c r="AU1607" s="47"/>
      <c r="AV1607" s="47"/>
      <c r="AW1607" s="47"/>
      <c r="AX1607" s="47"/>
      <c r="AY1607" s="466"/>
      <c r="AZ1607" s="466"/>
    </row>
    <row r="1608" spans="1:52" ht="12.95" customHeight="1">
      <c r="A1608" s="466" t="s">
        <v>2152</v>
      </c>
      <c r="B1608" s="617"/>
      <c r="C1608" s="617"/>
      <c r="D1608" s="1215">
        <v>210001015</v>
      </c>
      <c r="E1608" s="1216" t="s">
        <v>6505</v>
      </c>
      <c r="F1608" s="617"/>
      <c r="G1608" s="617"/>
      <c r="H1608" s="1050" t="s">
        <v>6506</v>
      </c>
      <c r="I1608" s="1050" t="s">
        <v>6507</v>
      </c>
      <c r="J1608" s="1050" t="s">
        <v>6508</v>
      </c>
      <c r="K1608" s="76" t="s">
        <v>104</v>
      </c>
      <c r="L1608" s="233"/>
      <c r="M1608" s="76"/>
      <c r="N1608" s="76" t="s">
        <v>106</v>
      </c>
      <c r="O1608" s="1086" t="s">
        <v>107</v>
      </c>
      <c r="P1608" s="1050" t="s">
        <v>108</v>
      </c>
      <c r="Q1608" s="469" t="s">
        <v>2156</v>
      </c>
      <c r="R1608" s="1217" t="s">
        <v>110</v>
      </c>
      <c r="S1608" s="1086" t="s">
        <v>107</v>
      </c>
      <c r="T1608" s="1050" t="s">
        <v>122</v>
      </c>
      <c r="U1608" s="1050" t="s">
        <v>112</v>
      </c>
      <c r="V1608" s="1086">
        <v>60</v>
      </c>
      <c r="W1608" s="1050" t="s">
        <v>113</v>
      </c>
      <c r="X1608" s="1086"/>
      <c r="Y1608" s="1086"/>
      <c r="Z1608" s="1086"/>
      <c r="AA1608" s="595">
        <v>0</v>
      </c>
      <c r="AB1608" s="472">
        <v>90</v>
      </c>
      <c r="AC1608" s="472">
        <v>10</v>
      </c>
      <c r="AD1608" s="1218" t="s">
        <v>129</v>
      </c>
      <c r="AE1608" s="1050" t="s">
        <v>115</v>
      </c>
      <c r="AF1608" s="1057">
        <v>6</v>
      </c>
      <c r="AG1608" s="1057">
        <v>7480</v>
      </c>
      <c r="AH1608" s="1051">
        <v>44880</v>
      </c>
      <c r="AI1608" s="1051">
        <f t="shared" si="77"/>
        <v>50265.600000000006</v>
      </c>
      <c r="AJ1608" s="1052"/>
      <c r="AK1608" s="1053"/>
      <c r="AL1608" s="1053"/>
      <c r="AM1608" s="1058" t="s">
        <v>116</v>
      </c>
      <c r="AN1608" s="1050"/>
      <c r="AO1608" s="1050"/>
      <c r="AP1608" s="1050"/>
      <c r="AQ1608" s="1050"/>
      <c r="AR1608" s="1082" t="s">
        <v>6509</v>
      </c>
      <c r="AS1608" s="1082"/>
      <c r="AT1608" s="47"/>
      <c r="AU1608" s="1082"/>
      <c r="AV1608" s="1082"/>
      <c r="AW1608" s="1082"/>
      <c r="AX1608" s="1082"/>
      <c r="AY1608" s="466" t="s">
        <v>4569</v>
      </c>
      <c r="AZ1608" s="1082"/>
    </row>
    <row r="1609" spans="1:52" ht="12.95" customHeight="1">
      <c r="A1609" s="466" t="s">
        <v>2152</v>
      </c>
      <c r="B1609" s="617"/>
      <c r="C1609" s="617"/>
      <c r="D1609" s="1215">
        <v>210013804</v>
      </c>
      <c r="E1609" s="1216" t="s">
        <v>6510</v>
      </c>
      <c r="F1609" s="617"/>
      <c r="G1609" s="617"/>
      <c r="H1609" s="1050" t="s">
        <v>6511</v>
      </c>
      <c r="I1609" s="1050" t="s">
        <v>2618</v>
      </c>
      <c r="J1609" s="1050" t="s">
        <v>2632</v>
      </c>
      <c r="K1609" s="76" t="s">
        <v>104</v>
      </c>
      <c r="L1609" s="233"/>
      <c r="M1609" s="76" t="s">
        <v>121</v>
      </c>
      <c r="N1609" s="76" t="s">
        <v>83</v>
      </c>
      <c r="O1609" s="1086" t="s">
        <v>107</v>
      </c>
      <c r="P1609" s="1050" t="s">
        <v>108</v>
      </c>
      <c r="Q1609" s="469" t="s">
        <v>2156</v>
      </c>
      <c r="R1609" s="1217" t="s">
        <v>110</v>
      </c>
      <c r="S1609" s="1086" t="s">
        <v>107</v>
      </c>
      <c r="T1609" s="1050" t="s">
        <v>122</v>
      </c>
      <c r="U1609" s="1050" t="s">
        <v>112</v>
      </c>
      <c r="V1609" s="1086">
        <v>60</v>
      </c>
      <c r="W1609" s="1050" t="s">
        <v>113</v>
      </c>
      <c r="X1609" s="1086"/>
      <c r="Y1609" s="1086"/>
      <c r="Z1609" s="1086"/>
      <c r="AA1609" s="547">
        <v>30</v>
      </c>
      <c r="AB1609" s="547">
        <v>60</v>
      </c>
      <c r="AC1609" s="547">
        <v>10</v>
      </c>
      <c r="AD1609" s="1055" t="s">
        <v>114</v>
      </c>
      <c r="AE1609" s="1050" t="s">
        <v>115</v>
      </c>
      <c r="AF1609" s="1057">
        <v>19</v>
      </c>
      <c r="AG1609" s="1057">
        <v>15398.67</v>
      </c>
      <c r="AH1609" s="1051">
        <v>292574.73</v>
      </c>
      <c r="AI1609" s="1051">
        <f t="shared" si="77"/>
        <v>327683.69760000001</v>
      </c>
      <c r="AJ1609" s="1052"/>
      <c r="AK1609" s="1053"/>
      <c r="AL1609" s="1053"/>
      <c r="AM1609" s="1058" t="s">
        <v>116</v>
      </c>
      <c r="AN1609" s="1050"/>
      <c r="AO1609" s="1050"/>
      <c r="AP1609" s="1050"/>
      <c r="AQ1609" s="1050"/>
      <c r="AR1609" s="1082" t="s">
        <v>6512</v>
      </c>
      <c r="AS1609" s="1082"/>
      <c r="AT1609" s="47"/>
      <c r="AU1609" s="1082"/>
      <c r="AV1609" s="1082"/>
      <c r="AW1609" s="1082"/>
      <c r="AX1609" s="1082"/>
      <c r="AY1609" s="466" t="s">
        <v>4569</v>
      </c>
      <c r="AZ1609" s="1082"/>
    </row>
    <row r="1610" spans="1:52" ht="12.95" customHeight="1">
      <c r="A1610" s="466" t="s">
        <v>2152</v>
      </c>
      <c r="B1610" s="617"/>
      <c r="C1610" s="617"/>
      <c r="D1610" s="1215">
        <v>220008105</v>
      </c>
      <c r="E1610" s="1216" t="s">
        <v>6513</v>
      </c>
      <c r="F1610" s="617"/>
      <c r="G1610" s="617"/>
      <c r="H1610" s="1050" t="s">
        <v>6514</v>
      </c>
      <c r="I1610" s="1050" t="s">
        <v>2624</v>
      </c>
      <c r="J1610" s="1050" t="s">
        <v>6515</v>
      </c>
      <c r="K1610" s="76" t="s">
        <v>104</v>
      </c>
      <c r="L1610" s="233"/>
      <c r="M1610" s="76"/>
      <c r="N1610" s="76" t="s">
        <v>106</v>
      </c>
      <c r="O1610" s="1086" t="s">
        <v>107</v>
      </c>
      <c r="P1610" s="1050" t="s">
        <v>108</v>
      </c>
      <c r="Q1610" s="469" t="s">
        <v>2156</v>
      </c>
      <c r="R1610" s="1217" t="s">
        <v>110</v>
      </c>
      <c r="S1610" s="1086" t="s">
        <v>107</v>
      </c>
      <c r="T1610" s="1050" t="s">
        <v>122</v>
      </c>
      <c r="U1610" s="1050" t="s">
        <v>112</v>
      </c>
      <c r="V1610" s="1086">
        <v>60</v>
      </c>
      <c r="W1610" s="1050" t="s">
        <v>113</v>
      </c>
      <c r="X1610" s="1086"/>
      <c r="Y1610" s="1086"/>
      <c r="Z1610" s="1086"/>
      <c r="AA1610" s="595">
        <v>0</v>
      </c>
      <c r="AB1610" s="472">
        <v>90</v>
      </c>
      <c r="AC1610" s="472">
        <v>10</v>
      </c>
      <c r="AD1610" s="1218" t="s">
        <v>129</v>
      </c>
      <c r="AE1610" s="1050" t="s">
        <v>115</v>
      </c>
      <c r="AF1610" s="1057">
        <v>17</v>
      </c>
      <c r="AG1610" s="1057">
        <v>45750</v>
      </c>
      <c r="AH1610" s="1051">
        <v>777750</v>
      </c>
      <c r="AI1610" s="1051">
        <f t="shared" si="77"/>
        <v>871080.00000000012</v>
      </c>
      <c r="AJ1610" s="1052"/>
      <c r="AK1610" s="1053"/>
      <c r="AL1610" s="1053"/>
      <c r="AM1610" s="1058" t="s">
        <v>116</v>
      </c>
      <c r="AN1610" s="1050"/>
      <c r="AO1610" s="1050"/>
      <c r="AP1610" s="1050"/>
      <c r="AQ1610" s="1050"/>
      <c r="AR1610" s="1082" t="s">
        <v>6516</v>
      </c>
      <c r="AS1610" s="1082"/>
      <c r="AT1610" s="47"/>
      <c r="AU1610" s="1082"/>
      <c r="AV1610" s="1082"/>
      <c r="AW1610" s="1082"/>
      <c r="AX1610" s="1082"/>
      <c r="AY1610" s="466" t="s">
        <v>4569</v>
      </c>
      <c r="AZ1610" s="1082"/>
    </row>
    <row r="1611" spans="1:52" ht="12.95" customHeight="1">
      <c r="A1611" s="466" t="s">
        <v>2152</v>
      </c>
      <c r="B1611" s="617"/>
      <c r="C1611" s="617"/>
      <c r="D1611" s="1215">
        <v>120003947</v>
      </c>
      <c r="E1611" s="1216" t="s">
        <v>6517</v>
      </c>
      <c r="F1611" s="617"/>
      <c r="G1611" s="617"/>
      <c r="H1611" s="1050" t="s">
        <v>6518</v>
      </c>
      <c r="I1611" s="1050" t="s">
        <v>2624</v>
      </c>
      <c r="J1611" s="1050" t="s">
        <v>6519</v>
      </c>
      <c r="K1611" s="76" t="s">
        <v>104</v>
      </c>
      <c r="L1611" s="109" t="s">
        <v>4720</v>
      </c>
      <c r="M1611" s="143"/>
      <c r="N1611" s="76" t="s">
        <v>106</v>
      </c>
      <c r="O1611" s="1086" t="s">
        <v>107</v>
      </c>
      <c r="P1611" s="1050" t="s">
        <v>108</v>
      </c>
      <c r="Q1611" s="469" t="s">
        <v>2156</v>
      </c>
      <c r="R1611" s="1217" t="s">
        <v>110</v>
      </c>
      <c r="S1611" s="1086" t="s">
        <v>107</v>
      </c>
      <c r="T1611" s="1050" t="s">
        <v>122</v>
      </c>
      <c r="U1611" s="1050" t="s">
        <v>112</v>
      </c>
      <c r="V1611" s="1086">
        <v>60</v>
      </c>
      <c r="W1611" s="1050" t="s">
        <v>113</v>
      </c>
      <c r="X1611" s="1086"/>
      <c r="Y1611" s="1086"/>
      <c r="Z1611" s="1086"/>
      <c r="AA1611" s="595">
        <v>0</v>
      </c>
      <c r="AB1611" s="472">
        <v>90</v>
      </c>
      <c r="AC1611" s="472">
        <v>10</v>
      </c>
      <c r="AD1611" s="1218" t="s">
        <v>129</v>
      </c>
      <c r="AE1611" s="1050" t="s">
        <v>115</v>
      </c>
      <c r="AF1611" s="1057">
        <v>7</v>
      </c>
      <c r="AG1611" s="1057">
        <v>51704.17</v>
      </c>
      <c r="AH1611" s="1051">
        <v>361929.19</v>
      </c>
      <c r="AI1611" s="1051">
        <f t="shared" si="77"/>
        <v>405360.69280000002</v>
      </c>
      <c r="AJ1611" s="1052"/>
      <c r="AK1611" s="1053"/>
      <c r="AL1611" s="1053"/>
      <c r="AM1611" s="1058" t="s">
        <v>116</v>
      </c>
      <c r="AN1611" s="1050"/>
      <c r="AO1611" s="1050"/>
      <c r="AP1611" s="1050"/>
      <c r="AQ1611" s="1050"/>
      <c r="AR1611" s="1082" t="s">
        <v>6520</v>
      </c>
      <c r="AS1611" s="1082"/>
      <c r="AT1611" s="47"/>
      <c r="AU1611" s="1082"/>
      <c r="AV1611" s="1082"/>
      <c r="AW1611" s="1082"/>
      <c r="AX1611" s="1082"/>
      <c r="AY1611" s="466" t="s">
        <v>4569</v>
      </c>
      <c r="AZ1611" s="1082"/>
    </row>
    <row r="1612" spans="1:52" ht="12.95" customHeight="1">
      <c r="A1612" s="466" t="s">
        <v>848</v>
      </c>
      <c r="B1612" s="617"/>
      <c r="C1612" s="617"/>
      <c r="D1612" s="110">
        <v>210000109</v>
      </c>
      <c r="E1612" s="1216" t="s">
        <v>6521</v>
      </c>
      <c r="F1612" s="617"/>
      <c r="G1612" s="617"/>
      <c r="H1612" s="1122" t="s">
        <v>6522</v>
      </c>
      <c r="I1612" s="741" t="s">
        <v>896</v>
      </c>
      <c r="J1612" s="741" t="s">
        <v>6523</v>
      </c>
      <c r="K1612" s="547" t="s">
        <v>404</v>
      </c>
      <c r="L1612" s="593"/>
      <c r="M1612" s="547" t="s">
        <v>121</v>
      </c>
      <c r="N1612" s="143" t="s">
        <v>83</v>
      </c>
      <c r="O1612" s="469" t="s">
        <v>107</v>
      </c>
      <c r="P1612" s="741" t="s">
        <v>108</v>
      </c>
      <c r="Q1612" s="469" t="s">
        <v>2156</v>
      </c>
      <c r="R1612" s="547" t="s">
        <v>110</v>
      </c>
      <c r="S1612" s="469" t="s">
        <v>107</v>
      </c>
      <c r="T1612" s="741" t="s">
        <v>122</v>
      </c>
      <c r="U1612" s="741" t="s">
        <v>112</v>
      </c>
      <c r="V1612" s="469">
        <v>60</v>
      </c>
      <c r="W1612" s="741" t="s">
        <v>113</v>
      </c>
      <c r="X1612" s="469"/>
      <c r="Y1612" s="469"/>
      <c r="Z1612" s="469"/>
      <c r="AA1612" s="547">
        <v>30</v>
      </c>
      <c r="AB1612" s="547">
        <v>60</v>
      </c>
      <c r="AC1612" s="547">
        <v>10</v>
      </c>
      <c r="AD1612" s="1049" t="s">
        <v>179</v>
      </c>
      <c r="AE1612" s="1050" t="s">
        <v>115</v>
      </c>
      <c r="AF1612" s="745">
        <v>1.58</v>
      </c>
      <c r="AG1612" s="745">
        <v>1580972</v>
      </c>
      <c r="AH1612" s="1051">
        <v>0</v>
      </c>
      <c r="AI1612" s="1051">
        <f t="shared" si="77"/>
        <v>0</v>
      </c>
      <c r="AJ1612" s="1052"/>
      <c r="AK1612" s="1053"/>
      <c r="AL1612" s="1053"/>
      <c r="AM1612" s="466" t="s">
        <v>116</v>
      </c>
      <c r="AN1612" s="741"/>
      <c r="AO1612" s="741"/>
      <c r="AP1612" s="741"/>
      <c r="AQ1612" s="741"/>
      <c r="AR1612" s="741" t="s">
        <v>6524</v>
      </c>
      <c r="AS1612" s="741"/>
      <c r="AT1612" s="741"/>
      <c r="AU1612" s="741"/>
      <c r="AV1612" s="741"/>
      <c r="AW1612" s="741"/>
      <c r="AX1612" s="741"/>
      <c r="AY1612" s="466" t="s">
        <v>105</v>
      </c>
      <c r="AZ1612" s="466" t="s">
        <v>105</v>
      </c>
    </row>
    <row r="1613" spans="1:52" s="216" customFormat="1" ht="13.15" customHeight="1">
      <c r="A1613" s="761" t="s">
        <v>848</v>
      </c>
      <c r="B1613" s="624"/>
      <c r="C1613" s="624"/>
      <c r="D1613" s="762">
        <v>210000109</v>
      </c>
      <c r="E1613" s="1339" t="s">
        <v>7570</v>
      </c>
      <c r="F1613" s="624"/>
      <c r="G1613" s="624"/>
      <c r="H1613" s="844" t="s">
        <v>6522</v>
      </c>
      <c r="I1613" s="627" t="s">
        <v>896</v>
      </c>
      <c r="J1613" s="627" t="s">
        <v>6523</v>
      </c>
      <c r="K1613" s="1340" t="s">
        <v>150</v>
      </c>
      <c r="L1613" s="764"/>
      <c r="M1613" s="755" t="s">
        <v>121</v>
      </c>
      <c r="N1613" s="754" t="s">
        <v>83</v>
      </c>
      <c r="O1613" s="358" t="s">
        <v>107</v>
      </c>
      <c r="P1613" s="627" t="s">
        <v>108</v>
      </c>
      <c r="Q1613" s="358" t="s">
        <v>2156</v>
      </c>
      <c r="R1613" s="755" t="s">
        <v>110</v>
      </c>
      <c r="S1613" s="358" t="s">
        <v>107</v>
      </c>
      <c r="T1613" s="627" t="s">
        <v>122</v>
      </c>
      <c r="U1613" s="627" t="s">
        <v>112</v>
      </c>
      <c r="V1613" s="358">
        <v>60</v>
      </c>
      <c r="W1613" s="627" t="s">
        <v>113</v>
      </c>
      <c r="X1613" s="358"/>
      <c r="Y1613" s="358"/>
      <c r="Z1613" s="358"/>
      <c r="AA1613" s="755">
        <v>30</v>
      </c>
      <c r="AB1613" s="755">
        <v>60</v>
      </c>
      <c r="AC1613" s="755">
        <v>10</v>
      </c>
      <c r="AD1613" s="756" t="s">
        <v>179</v>
      </c>
      <c r="AE1613" s="757" t="s">
        <v>115</v>
      </c>
      <c r="AF1613" s="629">
        <v>1.58</v>
      </c>
      <c r="AG1613" s="629">
        <v>1580972</v>
      </c>
      <c r="AH1613" s="758">
        <v>2497935.7600000002</v>
      </c>
      <c r="AI1613" s="758">
        <f t="shared" si="77"/>
        <v>2797688.0512000006</v>
      </c>
      <c r="AJ1613" s="759"/>
      <c r="AK1613" s="760"/>
      <c r="AL1613" s="760"/>
      <c r="AM1613" s="761" t="s">
        <v>116</v>
      </c>
      <c r="AN1613" s="627"/>
      <c r="AO1613" s="627"/>
      <c r="AP1613" s="627"/>
      <c r="AQ1613" s="627"/>
      <c r="AR1613" s="627" t="s">
        <v>6524</v>
      </c>
      <c r="AS1613" s="627"/>
      <c r="AT1613" s="627"/>
      <c r="AU1613" s="627"/>
      <c r="AV1613" s="627"/>
      <c r="AW1613" s="627"/>
      <c r="AX1613" s="627"/>
      <c r="AY1613" s="761" t="s">
        <v>58</v>
      </c>
      <c r="AZ1613" s="761" t="s">
        <v>105</v>
      </c>
    </row>
    <row r="1614" spans="1:52" ht="12.95" customHeight="1">
      <c r="A1614" s="466" t="s">
        <v>848</v>
      </c>
      <c r="B1614" s="617"/>
      <c r="C1614" s="617"/>
      <c r="D1614" s="110">
        <v>210000113</v>
      </c>
      <c r="E1614" s="1216" t="s">
        <v>6525</v>
      </c>
      <c r="F1614" s="617"/>
      <c r="G1614" s="617"/>
      <c r="H1614" s="1122" t="s">
        <v>6522</v>
      </c>
      <c r="I1614" s="741" t="s">
        <v>896</v>
      </c>
      <c r="J1614" s="741" t="s">
        <v>6523</v>
      </c>
      <c r="K1614" s="547" t="s">
        <v>404</v>
      </c>
      <c r="L1614" s="593"/>
      <c r="M1614" s="547" t="s">
        <v>121</v>
      </c>
      <c r="N1614" s="143" t="s">
        <v>83</v>
      </c>
      <c r="O1614" s="469" t="s">
        <v>107</v>
      </c>
      <c r="P1614" s="741" t="s">
        <v>108</v>
      </c>
      <c r="Q1614" s="469" t="s">
        <v>2156</v>
      </c>
      <c r="R1614" s="547" t="s">
        <v>110</v>
      </c>
      <c r="S1614" s="469" t="s">
        <v>107</v>
      </c>
      <c r="T1614" s="741" t="s">
        <v>122</v>
      </c>
      <c r="U1614" s="741" t="s">
        <v>112</v>
      </c>
      <c r="V1614" s="469">
        <v>60</v>
      </c>
      <c r="W1614" s="741" t="s">
        <v>113</v>
      </c>
      <c r="X1614" s="469"/>
      <c r="Y1614" s="469"/>
      <c r="Z1614" s="469"/>
      <c r="AA1614" s="547">
        <v>30</v>
      </c>
      <c r="AB1614" s="547">
        <v>60</v>
      </c>
      <c r="AC1614" s="547">
        <v>10</v>
      </c>
      <c r="AD1614" s="1049" t="s">
        <v>179</v>
      </c>
      <c r="AE1614" s="1050" t="s">
        <v>115</v>
      </c>
      <c r="AF1614" s="745">
        <v>3.18</v>
      </c>
      <c r="AG1614" s="745">
        <v>1582541.39</v>
      </c>
      <c r="AH1614" s="1051">
        <v>0</v>
      </c>
      <c r="AI1614" s="1051">
        <f t="shared" si="77"/>
        <v>0</v>
      </c>
      <c r="AJ1614" s="1052"/>
      <c r="AK1614" s="1053"/>
      <c r="AL1614" s="1053"/>
      <c r="AM1614" s="466" t="s">
        <v>116</v>
      </c>
      <c r="AN1614" s="741"/>
      <c r="AO1614" s="741"/>
      <c r="AP1614" s="741"/>
      <c r="AQ1614" s="741"/>
      <c r="AR1614" s="741" t="s">
        <v>6526</v>
      </c>
      <c r="AS1614" s="741"/>
      <c r="AT1614" s="741"/>
      <c r="AU1614" s="741"/>
      <c r="AV1614" s="741"/>
      <c r="AW1614" s="741"/>
      <c r="AX1614" s="741"/>
      <c r="AY1614" s="466" t="s">
        <v>105</v>
      </c>
      <c r="AZ1614" s="466" t="s">
        <v>105</v>
      </c>
    </row>
    <row r="1615" spans="1:52" s="216" customFormat="1" ht="12.75" customHeight="1">
      <c r="A1615" s="761" t="s">
        <v>848</v>
      </c>
      <c r="B1615" s="624"/>
      <c r="C1615" s="624"/>
      <c r="D1615" s="762">
        <v>210000113</v>
      </c>
      <c r="E1615" s="1339" t="s">
        <v>7571</v>
      </c>
      <c r="F1615" s="624"/>
      <c r="G1615" s="624"/>
      <c r="H1615" s="844" t="s">
        <v>6522</v>
      </c>
      <c r="I1615" s="627" t="s">
        <v>896</v>
      </c>
      <c r="J1615" s="627" t="s">
        <v>6523</v>
      </c>
      <c r="K1615" s="1340" t="s">
        <v>150</v>
      </c>
      <c r="L1615" s="764"/>
      <c r="M1615" s="755" t="s">
        <v>121</v>
      </c>
      <c r="N1615" s="754" t="s">
        <v>83</v>
      </c>
      <c r="O1615" s="358" t="s">
        <v>107</v>
      </c>
      <c r="P1615" s="627" t="s">
        <v>108</v>
      </c>
      <c r="Q1615" s="358" t="s">
        <v>2156</v>
      </c>
      <c r="R1615" s="755" t="s">
        <v>110</v>
      </c>
      <c r="S1615" s="358" t="s">
        <v>107</v>
      </c>
      <c r="T1615" s="627" t="s">
        <v>122</v>
      </c>
      <c r="U1615" s="627" t="s">
        <v>112</v>
      </c>
      <c r="V1615" s="358">
        <v>60</v>
      </c>
      <c r="W1615" s="627" t="s">
        <v>113</v>
      </c>
      <c r="X1615" s="358"/>
      <c r="Y1615" s="358"/>
      <c r="Z1615" s="358"/>
      <c r="AA1615" s="755">
        <v>30</v>
      </c>
      <c r="AB1615" s="755">
        <v>60</v>
      </c>
      <c r="AC1615" s="755">
        <v>10</v>
      </c>
      <c r="AD1615" s="756" t="s">
        <v>179</v>
      </c>
      <c r="AE1615" s="757" t="s">
        <v>115</v>
      </c>
      <c r="AF1615" s="629">
        <v>3.18</v>
      </c>
      <c r="AG1615" s="629">
        <v>1582541.39</v>
      </c>
      <c r="AH1615" s="758">
        <v>5032481.6201999998</v>
      </c>
      <c r="AI1615" s="758">
        <f t="shared" si="77"/>
        <v>5636379.414624</v>
      </c>
      <c r="AJ1615" s="759"/>
      <c r="AK1615" s="760"/>
      <c r="AL1615" s="760"/>
      <c r="AM1615" s="761" t="s">
        <v>116</v>
      </c>
      <c r="AN1615" s="627"/>
      <c r="AO1615" s="627"/>
      <c r="AP1615" s="627"/>
      <c r="AQ1615" s="627"/>
      <c r="AR1615" s="627" t="s">
        <v>6526</v>
      </c>
      <c r="AS1615" s="627"/>
      <c r="AT1615" s="627"/>
      <c r="AU1615" s="627"/>
      <c r="AV1615" s="627"/>
      <c r="AW1615" s="627"/>
      <c r="AX1615" s="627"/>
      <c r="AY1615" s="761" t="s">
        <v>58</v>
      </c>
      <c r="AZ1615" s="761" t="s">
        <v>105</v>
      </c>
    </row>
    <row r="1616" spans="1:52" ht="12.95" customHeight="1">
      <c r="A1616" s="466" t="s">
        <v>848</v>
      </c>
      <c r="B1616" s="617"/>
      <c r="C1616" s="617"/>
      <c r="D1616" s="110">
        <v>210018318</v>
      </c>
      <c r="E1616" s="1216" t="s">
        <v>6527</v>
      </c>
      <c r="F1616" s="617"/>
      <c r="G1616" s="617"/>
      <c r="H1616" s="741" t="s">
        <v>6528</v>
      </c>
      <c r="I1616" s="741" t="s">
        <v>896</v>
      </c>
      <c r="J1616" s="741" t="s">
        <v>6529</v>
      </c>
      <c r="K1616" s="547" t="s">
        <v>404</v>
      </c>
      <c r="L1616" s="593"/>
      <c r="M1616" s="547" t="s">
        <v>121</v>
      </c>
      <c r="N1616" s="143" t="s">
        <v>83</v>
      </c>
      <c r="O1616" s="469" t="s">
        <v>107</v>
      </c>
      <c r="P1616" s="741" t="s">
        <v>108</v>
      </c>
      <c r="Q1616" s="469" t="s">
        <v>2156</v>
      </c>
      <c r="R1616" s="547" t="s">
        <v>110</v>
      </c>
      <c r="S1616" s="469" t="s">
        <v>107</v>
      </c>
      <c r="T1616" s="741" t="s">
        <v>122</v>
      </c>
      <c r="U1616" s="741" t="s">
        <v>112</v>
      </c>
      <c r="V1616" s="469">
        <v>60</v>
      </c>
      <c r="W1616" s="741" t="s">
        <v>113</v>
      </c>
      <c r="X1616" s="469"/>
      <c r="Y1616" s="469"/>
      <c r="Z1616" s="469"/>
      <c r="AA1616" s="547">
        <v>30</v>
      </c>
      <c r="AB1616" s="547">
        <v>60</v>
      </c>
      <c r="AC1616" s="547">
        <v>10</v>
      </c>
      <c r="AD1616" s="1049" t="s">
        <v>898</v>
      </c>
      <c r="AE1616" s="1050" t="s">
        <v>115</v>
      </c>
      <c r="AF1616" s="745">
        <v>0.1</v>
      </c>
      <c r="AG1616" s="745">
        <v>935939.77</v>
      </c>
      <c r="AH1616" s="1051">
        <v>0</v>
      </c>
      <c r="AI1616" s="1051">
        <f t="shared" si="77"/>
        <v>0</v>
      </c>
      <c r="AJ1616" s="1052"/>
      <c r="AK1616" s="1053"/>
      <c r="AL1616" s="1053"/>
      <c r="AM1616" s="466" t="s">
        <v>116</v>
      </c>
      <c r="AN1616" s="741"/>
      <c r="AO1616" s="741"/>
      <c r="AP1616" s="741"/>
      <c r="AQ1616" s="741"/>
      <c r="AR1616" s="741" t="s">
        <v>6530</v>
      </c>
      <c r="AS1616" s="741"/>
      <c r="AT1616" s="741"/>
      <c r="AU1616" s="741"/>
      <c r="AV1616" s="741"/>
      <c r="AW1616" s="741"/>
      <c r="AX1616" s="741"/>
      <c r="AY1616" s="466" t="s">
        <v>105</v>
      </c>
      <c r="AZ1616" s="466" t="s">
        <v>105</v>
      </c>
    </row>
    <row r="1617" spans="1:52" s="216" customFormat="1" ht="13.15" customHeight="1">
      <c r="A1617" s="761" t="s">
        <v>848</v>
      </c>
      <c r="B1617" s="624"/>
      <c r="C1617" s="624"/>
      <c r="D1617" s="762">
        <v>210018318</v>
      </c>
      <c r="E1617" s="1339" t="s">
        <v>7572</v>
      </c>
      <c r="F1617" s="624"/>
      <c r="G1617" s="624"/>
      <c r="H1617" s="627" t="s">
        <v>6528</v>
      </c>
      <c r="I1617" s="627" t="s">
        <v>896</v>
      </c>
      <c r="J1617" s="627" t="s">
        <v>6529</v>
      </c>
      <c r="K1617" s="1340" t="s">
        <v>150</v>
      </c>
      <c r="L1617" s="764"/>
      <c r="M1617" s="755" t="s">
        <v>121</v>
      </c>
      <c r="N1617" s="754" t="s">
        <v>83</v>
      </c>
      <c r="O1617" s="358" t="s">
        <v>107</v>
      </c>
      <c r="P1617" s="627" t="s">
        <v>108</v>
      </c>
      <c r="Q1617" s="358" t="s">
        <v>2156</v>
      </c>
      <c r="R1617" s="755" t="s">
        <v>110</v>
      </c>
      <c r="S1617" s="358" t="s">
        <v>107</v>
      </c>
      <c r="T1617" s="627" t="s">
        <v>122</v>
      </c>
      <c r="U1617" s="627" t="s">
        <v>112</v>
      </c>
      <c r="V1617" s="358">
        <v>60</v>
      </c>
      <c r="W1617" s="627" t="s">
        <v>113</v>
      </c>
      <c r="X1617" s="358"/>
      <c r="Y1617" s="358"/>
      <c r="Z1617" s="358"/>
      <c r="AA1617" s="755">
        <v>30</v>
      </c>
      <c r="AB1617" s="755">
        <v>60</v>
      </c>
      <c r="AC1617" s="755">
        <v>10</v>
      </c>
      <c r="AD1617" s="756" t="s">
        <v>898</v>
      </c>
      <c r="AE1617" s="757" t="s">
        <v>115</v>
      </c>
      <c r="AF1617" s="629">
        <v>0.1</v>
      </c>
      <c r="AG1617" s="629">
        <v>935939.77</v>
      </c>
      <c r="AH1617" s="758">
        <v>93593.977000000014</v>
      </c>
      <c r="AI1617" s="758">
        <f t="shared" si="77"/>
        <v>104825.25424000002</v>
      </c>
      <c r="AJ1617" s="759"/>
      <c r="AK1617" s="760"/>
      <c r="AL1617" s="760"/>
      <c r="AM1617" s="761" t="s">
        <v>116</v>
      </c>
      <c r="AN1617" s="627"/>
      <c r="AO1617" s="627"/>
      <c r="AP1617" s="627"/>
      <c r="AQ1617" s="627"/>
      <c r="AR1617" s="627" t="s">
        <v>6530</v>
      </c>
      <c r="AS1617" s="627"/>
      <c r="AT1617" s="627"/>
      <c r="AU1617" s="627"/>
      <c r="AV1617" s="627"/>
      <c r="AW1617" s="627"/>
      <c r="AX1617" s="627"/>
      <c r="AY1617" s="761" t="s">
        <v>58</v>
      </c>
      <c r="AZ1617" s="761" t="s">
        <v>105</v>
      </c>
    </row>
    <row r="1618" spans="1:52" ht="12.95" customHeight="1">
      <c r="A1618" s="466" t="s">
        <v>848</v>
      </c>
      <c r="B1618" s="617"/>
      <c r="C1618" s="617"/>
      <c r="D1618" s="110">
        <v>210034665</v>
      </c>
      <c r="E1618" s="1216" t="s">
        <v>6531</v>
      </c>
      <c r="F1618" s="617"/>
      <c r="G1618" s="617"/>
      <c r="H1618" s="741" t="s">
        <v>6532</v>
      </c>
      <c r="I1618" s="741" t="s">
        <v>896</v>
      </c>
      <c r="J1618" s="741" t="s">
        <v>6533</v>
      </c>
      <c r="K1618" s="547" t="s">
        <v>404</v>
      </c>
      <c r="L1618" s="593"/>
      <c r="M1618" s="547" t="s">
        <v>121</v>
      </c>
      <c r="N1618" s="143" t="s">
        <v>83</v>
      </c>
      <c r="O1618" s="469" t="s">
        <v>107</v>
      </c>
      <c r="P1618" s="741" t="s">
        <v>108</v>
      </c>
      <c r="Q1618" s="469" t="s">
        <v>2156</v>
      </c>
      <c r="R1618" s="547" t="s">
        <v>110</v>
      </c>
      <c r="S1618" s="469" t="s">
        <v>107</v>
      </c>
      <c r="T1618" s="741" t="s">
        <v>122</v>
      </c>
      <c r="U1618" s="741" t="s">
        <v>112</v>
      </c>
      <c r="V1618" s="469">
        <v>60</v>
      </c>
      <c r="W1618" s="741" t="s">
        <v>113</v>
      </c>
      <c r="X1618" s="469"/>
      <c r="Y1618" s="469"/>
      <c r="Z1618" s="469"/>
      <c r="AA1618" s="547">
        <v>30</v>
      </c>
      <c r="AB1618" s="547">
        <v>60</v>
      </c>
      <c r="AC1618" s="547">
        <v>10</v>
      </c>
      <c r="AD1618" s="1049" t="s">
        <v>898</v>
      </c>
      <c r="AE1618" s="1050" t="s">
        <v>115</v>
      </c>
      <c r="AF1618" s="745">
        <v>4.18</v>
      </c>
      <c r="AG1618" s="745">
        <v>640397.03</v>
      </c>
      <c r="AH1618" s="1051">
        <v>0</v>
      </c>
      <c r="AI1618" s="1051">
        <f t="shared" si="77"/>
        <v>0</v>
      </c>
      <c r="AJ1618" s="1052"/>
      <c r="AK1618" s="1053"/>
      <c r="AL1618" s="1053"/>
      <c r="AM1618" s="466" t="s">
        <v>116</v>
      </c>
      <c r="AN1618" s="741"/>
      <c r="AO1618" s="741"/>
      <c r="AP1618" s="741"/>
      <c r="AQ1618" s="741"/>
      <c r="AR1618" s="741" t="s">
        <v>6534</v>
      </c>
      <c r="AS1618" s="741"/>
      <c r="AT1618" s="741"/>
      <c r="AU1618" s="741"/>
      <c r="AV1618" s="741"/>
      <c r="AW1618" s="741"/>
      <c r="AX1618" s="741"/>
      <c r="AY1618" s="466" t="s">
        <v>105</v>
      </c>
      <c r="AZ1618" s="466" t="s">
        <v>105</v>
      </c>
    </row>
    <row r="1619" spans="1:52" s="216" customFormat="1" ht="13.15" customHeight="1">
      <c r="A1619" s="761" t="s">
        <v>848</v>
      </c>
      <c r="B1619" s="624"/>
      <c r="C1619" s="624" t="s">
        <v>7619</v>
      </c>
      <c r="D1619" s="762">
        <v>210034665</v>
      </c>
      <c r="E1619" s="1339" t="s">
        <v>7573</v>
      </c>
      <c r="F1619" s="624"/>
      <c r="G1619" s="624"/>
      <c r="H1619" s="627" t="s">
        <v>6532</v>
      </c>
      <c r="I1619" s="627" t="s">
        <v>896</v>
      </c>
      <c r="J1619" s="627" t="s">
        <v>6533</v>
      </c>
      <c r="K1619" s="1340" t="s">
        <v>150</v>
      </c>
      <c r="L1619" s="764"/>
      <c r="M1619" s="755" t="s">
        <v>121</v>
      </c>
      <c r="N1619" s="754" t="s">
        <v>83</v>
      </c>
      <c r="O1619" s="358" t="s">
        <v>107</v>
      </c>
      <c r="P1619" s="627" t="s">
        <v>108</v>
      </c>
      <c r="Q1619" s="358" t="s">
        <v>2156</v>
      </c>
      <c r="R1619" s="755" t="s">
        <v>110</v>
      </c>
      <c r="S1619" s="358" t="s">
        <v>107</v>
      </c>
      <c r="T1619" s="627" t="s">
        <v>122</v>
      </c>
      <c r="U1619" s="627" t="s">
        <v>112</v>
      </c>
      <c r="V1619" s="358">
        <v>60</v>
      </c>
      <c r="W1619" s="627" t="s">
        <v>113</v>
      </c>
      <c r="X1619" s="358"/>
      <c r="Y1619" s="358"/>
      <c r="Z1619" s="358"/>
      <c r="AA1619" s="755">
        <v>30</v>
      </c>
      <c r="AB1619" s="755">
        <v>60</v>
      </c>
      <c r="AC1619" s="755">
        <v>10</v>
      </c>
      <c r="AD1619" s="756" t="s">
        <v>898</v>
      </c>
      <c r="AE1619" s="757" t="s">
        <v>115</v>
      </c>
      <c r="AF1619" s="629">
        <v>4.18</v>
      </c>
      <c r="AG1619" s="629">
        <v>640397.03</v>
      </c>
      <c r="AH1619" s="758">
        <v>2676859.5853999997</v>
      </c>
      <c r="AI1619" s="758">
        <f t="shared" si="77"/>
        <v>2998082.7356480001</v>
      </c>
      <c r="AJ1619" s="759"/>
      <c r="AK1619" s="760"/>
      <c r="AL1619" s="760"/>
      <c r="AM1619" s="761" t="s">
        <v>116</v>
      </c>
      <c r="AN1619" s="627"/>
      <c r="AO1619" s="627"/>
      <c r="AP1619" s="627"/>
      <c r="AQ1619" s="627"/>
      <c r="AR1619" s="627" t="s">
        <v>6534</v>
      </c>
      <c r="AS1619" s="627"/>
      <c r="AT1619" s="627"/>
      <c r="AU1619" s="627"/>
      <c r="AV1619" s="627"/>
      <c r="AW1619" s="627"/>
      <c r="AX1619" s="627"/>
      <c r="AY1619" s="761" t="s">
        <v>58</v>
      </c>
      <c r="AZ1619" s="761" t="s">
        <v>105</v>
      </c>
    </row>
    <row r="1620" spans="1:52" ht="12.95" customHeight="1">
      <c r="A1620" s="466" t="s">
        <v>848</v>
      </c>
      <c r="B1620" s="617"/>
      <c r="C1620" s="617"/>
      <c r="D1620" s="110">
        <v>210035490</v>
      </c>
      <c r="E1620" s="1216" t="s">
        <v>6535</v>
      </c>
      <c r="F1620" s="617"/>
      <c r="G1620" s="617"/>
      <c r="H1620" s="741" t="s">
        <v>6536</v>
      </c>
      <c r="I1620" s="741" t="s">
        <v>896</v>
      </c>
      <c r="J1620" s="741" t="s">
        <v>6537</v>
      </c>
      <c r="K1620" s="547" t="s">
        <v>404</v>
      </c>
      <c r="L1620" s="593"/>
      <c r="M1620" s="547" t="s">
        <v>121</v>
      </c>
      <c r="N1620" s="143" t="s">
        <v>83</v>
      </c>
      <c r="O1620" s="469" t="s">
        <v>107</v>
      </c>
      <c r="P1620" s="741" t="s">
        <v>108</v>
      </c>
      <c r="Q1620" s="469" t="s">
        <v>2156</v>
      </c>
      <c r="R1620" s="547" t="s">
        <v>110</v>
      </c>
      <c r="S1620" s="469" t="s">
        <v>107</v>
      </c>
      <c r="T1620" s="741" t="s">
        <v>122</v>
      </c>
      <c r="U1620" s="741" t="s">
        <v>112</v>
      </c>
      <c r="V1620" s="469">
        <v>60</v>
      </c>
      <c r="W1620" s="741" t="s">
        <v>113</v>
      </c>
      <c r="X1620" s="469"/>
      <c r="Y1620" s="469"/>
      <c r="Z1620" s="469"/>
      <c r="AA1620" s="547">
        <v>30</v>
      </c>
      <c r="AB1620" s="547">
        <v>60</v>
      </c>
      <c r="AC1620" s="547">
        <v>10</v>
      </c>
      <c r="AD1620" s="1049" t="s">
        <v>427</v>
      </c>
      <c r="AE1620" s="1050" t="s">
        <v>115</v>
      </c>
      <c r="AF1620" s="745">
        <v>370</v>
      </c>
      <c r="AG1620" s="745">
        <v>1239.22</v>
      </c>
      <c r="AH1620" s="1051">
        <v>0</v>
      </c>
      <c r="AI1620" s="1051">
        <f t="shared" si="77"/>
        <v>0</v>
      </c>
      <c r="AJ1620" s="1052"/>
      <c r="AK1620" s="1053"/>
      <c r="AL1620" s="1053"/>
      <c r="AM1620" s="466" t="s">
        <v>116</v>
      </c>
      <c r="AN1620" s="741"/>
      <c r="AO1620" s="741"/>
      <c r="AP1620" s="741"/>
      <c r="AQ1620" s="741"/>
      <c r="AR1620" s="741" t="s">
        <v>6538</v>
      </c>
      <c r="AS1620" s="741"/>
      <c r="AT1620" s="741"/>
      <c r="AU1620" s="741"/>
      <c r="AV1620" s="741"/>
      <c r="AW1620" s="741"/>
      <c r="AX1620" s="741"/>
      <c r="AY1620" s="466" t="s">
        <v>105</v>
      </c>
      <c r="AZ1620" s="466" t="s">
        <v>105</v>
      </c>
    </row>
    <row r="1621" spans="1:52" s="216" customFormat="1" ht="13.15" customHeight="1">
      <c r="A1621" s="761" t="s">
        <v>848</v>
      </c>
      <c r="B1621" s="624"/>
      <c r="C1621" s="624" t="s">
        <v>7619</v>
      </c>
      <c r="D1621" s="762">
        <v>210035490</v>
      </c>
      <c r="E1621" s="1339" t="s">
        <v>7574</v>
      </c>
      <c r="F1621" s="624"/>
      <c r="G1621" s="624"/>
      <c r="H1621" s="627" t="s">
        <v>6536</v>
      </c>
      <c r="I1621" s="627" t="s">
        <v>896</v>
      </c>
      <c r="J1621" s="627" t="s">
        <v>6537</v>
      </c>
      <c r="K1621" s="1340" t="s">
        <v>150</v>
      </c>
      <c r="L1621" s="764"/>
      <c r="M1621" s="755" t="s">
        <v>121</v>
      </c>
      <c r="N1621" s="754" t="s">
        <v>83</v>
      </c>
      <c r="O1621" s="358" t="s">
        <v>107</v>
      </c>
      <c r="P1621" s="627" t="s">
        <v>108</v>
      </c>
      <c r="Q1621" s="358" t="s">
        <v>2156</v>
      </c>
      <c r="R1621" s="755" t="s">
        <v>110</v>
      </c>
      <c r="S1621" s="358" t="s">
        <v>107</v>
      </c>
      <c r="T1621" s="627" t="s">
        <v>122</v>
      </c>
      <c r="U1621" s="627" t="s">
        <v>112</v>
      </c>
      <c r="V1621" s="358">
        <v>60</v>
      </c>
      <c r="W1621" s="627" t="s">
        <v>113</v>
      </c>
      <c r="X1621" s="358"/>
      <c r="Y1621" s="358"/>
      <c r="Z1621" s="358"/>
      <c r="AA1621" s="755">
        <v>30</v>
      </c>
      <c r="AB1621" s="755">
        <v>60</v>
      </c>
      <c r="AC1621" s="755">
        <v>10</v>
      </c>
      <c r="AD1621" s="756" t="s">
        <v>427</v>
      </c>
      <c r="AE1621" s="757" t="s">
        <v>115</v>
      </c>
      <c r="AF1621" s="629">
        <v>370</v>
      </c>
      <c r="AG1621" s="629">
        <v>1239.22</v>
      </c>
      <c r="AH1621" s="758">
        <v>458511.4</v>
      </c>
      <c r="AI1621" s="758">
        <f t="shared" si="77"/>
        <v>513532.7680000001</v>
      </c>
      <c r="AJ1621" s="759"/>
      <c r="AK1621" s="760"/>
      <c r="AL1621" s="760"/>
      <c r="AM1621" s="761" t="s">
        <v>116</v>
      </c>
      <c r="AN1621" s="627"/>
      <c r="AO1621" s="627"/>
      <c r="AP1621" s="627"/>
      <c r="AQ1621" s="627"/>
      <c r="AR1621" s="627" t="s">
        <v>6538</v>
      </c>
      <c r="AS1621" s="627"/>
      <c r="AT1621" s="627"/>
      <c r="AU1621" s="627"/>
      <c r="AV1621" s="627"/>
      <c r="AW1621" s="627"/>
      <c r="AX1621" s="627"/>
      <c r="AY1621" s="761" t="s">
        <v>58</v>
      </c>
      <c r="AZ1621" s="761" t="s">
        <v>105</v>
      </c>
    </row>
    <row r="1622" spans="1:52" ht="12.95" customHeight="1">
      <c r="A1622" s="466" t="s">
        <v>848</v>
      </c>
      <c r="B1622" s="617"/>
      <c r="C1622" s="617"/>
      <c r="D1622" s="110">
        <v>210019476</v>
      </c>
      <c r="E1622" s="1216" t="s">
        <v>6539</v>
      </c>
      <c r="F1622" s="617"/>
      <c r="G1622" s="617"/>
      <c r="H1622" s="741" t="s">
        <v>900</v>
      </c>
      <c r="I1622" s="741" t="s">
        <v>901</v>
      </c>
      <c r="J1622" s="741" t="s">
        <v>902</v>
      </c>
      <c r="K1622" s="547" t="s">
        <v>404</v>
      </c>
      <c r="L1622" s="593"/>
      <c r="M1622" s="547" t="s">
        <v>121</v>
      </c>
      <c r="N1622" s="143" t="s">
        <v>83</v>
      </c>
      <c r="O1622" s="469" t="s">
        <v>107</v>
      </c>
      <c r="P1622" s="741" t="s">
        <v>108</v>
      </c>
      <c r="Q1622" s="469" t="s">
        <v>2156</v>
      </c>
      <c r="R1622" s="547" t="s">
        <v>110</v>
      </c>
      <c r="S1622" s="469" t="s">
        <v>107</v>
      </c>
      <c r="T1622" s="741" t="s">
        <v>122</v>
      </c>
      <c r="U1622" s="741" t="s">
        <v>112</v>
      </c>
      <c r="V1622" s="469">
        <v>60</v>
      </c>
      <c r="W1622" s="741" t="s">
        <v>113</v>
      </c>
      <c r="X1622" s="469"/>
      <c r="Y1622" s="469"/>
      <c r="Z1622" s="469"/>
      <c r="AA1622" s="547">
        <v>30</v>
      </c>
      <c r="AB1622" s="547">
        <v>60</v>
      </c>
      <c r="AC1622" s="547">
        <v>10</v>
      </c>
      <c r="AD1622" s="1055" t="s">
        <v>114</v>
      </c>
      <c r="AE1622" s="1050" t="s">
        <v>115</v>
      </c>
      <c r="AF1622" s="745">
        <v>213.26</v>
      </c>
      <c r="AG1622" s="745">
        <v>6136.44</v>
      </c>
      <c r="AH1622" s="1051">
        <v>0</v>
      </c>
      <c r="AI1622" s="1051">
        <f t="shared" si="77"/>
        <v>0</v>
      </c>
      <c r="AJ1622" s="1052"/>
      <c r="AK1622" s="1053"/>
      <c r="AL1622" s="1053"/>
      <c r="AM1622" s="466" t="s">
        <v>116</v>
      </c>
      <c r="AN1622" s="741"/>
      <c r="AO1622" s="741"/>
      <c r="AP1622" s="741"/>
      <c r="AQ1622" s="741"/>
      <c r="AR1622" s="741" t="s">
        <v>6540</v>
      </c>
      <c r="AS1622" s="741"/>
      <c r="AT1622" s="741"/>
      <c r="AU1622" s="741"/>
      <c r="AV1622" s="741"/>
      <c r="AW1622" s="741"/>
      <c r="AX1622" s="741"/>
      <c r="AY1622" s="466" t="s">
        <v>105</v>
      </c>
      <c r="AZ1622" s="466" t="s">
        <v>105</v>
      </c>
    </row>
    <row r="1623" spans="1:52" s="216" customFormat="1" ht="13.15" customHeight="1">
      <c r="A1623" s="761" t="s">
        <v>848</v>
      </c>
      <c r="B1623" s="624"/>
      <c r="C1623" s="624" t="s">
        <v>7619</v>
      </c>
      <c r="D1623" s="762">
        <v>210019476</v>
      </c>
      <c r="E1623" s="1339" t="s">
        <v>7575</v>
      </c>
      <c r="F1623" s="624"/>
      <c r="G1623" s="624"/>
      <c r="H1623" s="627" t="s">
        <v>900</v>
      </c>
      <c r="I1623" s="627" t="s">
        <v>901</v>
      </c>
      <c r="J1623" s="627" t="s">
        <v>902</v>
      </c>
      <c r="K1623" s="1340" t="s">
        <v>150</v>
      </c>
      <c r="L1623" s="764"/>
      <c r="M1623" s="755" t="s">
        <v>121</v>
      </c>
      <c r="N1623" s="754" t="s">
        <v>83</v>
      </c>
      <c r="O1623" s="358" t="s">
        <v>107</v>
      </c>
      <c r="P1623" s="627" t="s">
        <v>108</v>
      </c>
      <c r="Q1623" s="358" t="s">
        <v>2156</v>
      </c>
      <c r="R1623" s="755" t="s">
        <v>110</v>
      </c>
      <c r="S1623" s="358" t="s">
        <v>107</v>
      </c>
      <c r="T1623" s="627" t="s">
        <v>122</v>
      </c>
      <c r="U1623" s="627" t="s">
        <v>112</v>
      </c>
      <c r="V1623" s="358">
        <v>60</v>
      </c>
      <c r="W1623" s="627" t="s">
        <v>113</v>
      </c>
      <c r="X1623" s="358"/>
      <c r="Y1623" s="358"/>
      <c r="Z1623" s="358"/>
      <c r="AA1623" s="755">
        <v>30</v>
      </c>
      <c r="AB1623" s="755">
        <v>60</v>
      </c>
      <c r="AC1623" s="755">
        <v>10</v>
      </c>
      <c r="AD1623" s="766" t="s">
        <v>114</v>
      </c>
      <c r="AE1623" s="757" t="s">
        <v>115</v>
      </c>
      <c r="AF1623" s="629">
        <v>213.26</v>
      </c>
      <c r="AG1623" s="629">
        <v>6136.44</v>
      </c>
      <c r="AH1623" s="758">
        <v>1308657.1943999999</v>
      </c>
      <c r="AI1623" s="758">
        <f t="shared" ref="AI1623" si="78">AH1623*1.12</f>
        <v>1465696.057728</v>
      </c>
      <c r="AJ1623" s="759"/>
      <c r="AK1623" s="760"/>
      <c r="AL1623" s="760"/>
      <c r="AM1623" s="761" t="s">
        <v>116</v>
      </c>
      <c r="AN1623" s="627"/>
      <c r="AO1623" s="627"/>
      <c r="AP1623" s="627"/>
      <c r="AQ1623" s="627"/>
      <c r="AR1623" s="627" t="s">
        <v>6540</v>
      </c>
      <c r="AS1623" s="627"/>
      <c r="AT1623" s="627"/>
      <c r="AU1623" s="627"/>
      <c r="AV1623" s="627"/>
      <c r="AW1623" s="627"/>
      <c r="AX1623" s="627"/>
      <c r="AY1623" s="761" t="s">
        <v>58</v>
      </c>
      <c r="AZ1623" s="761" t="s">
        <v>105</v>
      </c>
    </row>
    <row r="1624" spans="1:52" ht="12.95" customHeight="1">
      <c r="A1624" s="466" t="s">
        <v>848</v>
      </c>
      <c r="B1624" s="617"/>
      <c r="C1624" s="617"/>
      <c r="D1624" s="110">
        <v>210019477</v>
      </c>
      <c r="E1624" s="1216" t="s">
        <v>6541</v>
      </c>
      <c r="F1624" s="617"/>
      <c r="G1624" s="617"/>
      <c r="H1624" s="741" t="s">
        <v>900</v>
      </c>
      <c r="I1624" s="741" t="s">
        <v>901</v>
      </c>
      <c r="J1624" s="741" t="s">
        <v>902</v>
      </c>
      <c r="K1624" s="547" t="s">
        <v>404</v>
      </c>
      <c r="L1624" s="593"/>
      <c r="M1624" s="547" t="s">
        <v>121</v>
      </c>
      <c r="N1624" s="143" t="s">
        <v>83</v>
      </c>
      <c r="O1624" s="469" t="s">
        <v>107</v>
      </c>
      <c r="P1624" s="741" t="s">
        <v>108</v>
      </c>
      <c r="Q1624" s="469" t="s">
        <v>2156</v>
      </c>
      <c r="R1624" s="547" t="s">
        <v>110</v>
      </c>
      <c r="S1624" s="469" t="s">
        <v>107</v>
      </c>
      <c r="T1624" s="741" t="s">
        <v>122</v>
      </c>
      <c r="U1624" s="741" t="s">
        <v>112</v>
      </c>
      <c r="V1624" s="469">
        <v>60</v>
      </c>
      <c r="W1624" s="741" t="s">
        <v>113</v>
      </c>
      <c r="X1624" s="469"/>
      <c r="Y1624" s="469"/>
      <c r="Z1624" s="469"/>
      <c r="AA1624" s="547">
        <v>30</v>
      </c>
      <c r="AB1624" s="547">
        <v>60</v>
      </c>
      <c r="AC1624" s="547">
        <v>10</v>
      </c>
      <c r="AD1624" s="1055" t="s">
        <v>114</v>
      </c>
      <c r="AE1624" s="1050" t="s">
        <v>115</v>
      </c>
      <c r="AF1624" s="745">
        <v>127.74</v>
      </c>
      <c r="AG1624" s="745">
        <v>6090.87</v>
      </c>
      <c r="AH1624" s="1051">
        <v>0</v>
      </c>
      <c r="AI1624" s="1051">
        <f t="shared" ref="AI1624:AI1693" si="79">AH1624*1.12</f>
        <v>0</v>
      </c>
      <c r="AJ1624" s="1052"/>
      <c r="AK1624" s="1053"/>
      <c r="AL1624" s="1053"/>
      <c r="AM1624" s="466" t="s">
        <v>116</v>
      </c>
      <c r="AN1624" s="741"/>
      <c r="AO1624" s="741"/>
      <c r="AP1624" s="741"/>
      <c r="AQ1624" s="741"/>
      <c r="AR1624" s="741" t="s">
        <v>6542</v>
      </c>
      <c r="AS1624" s="741"/>
      <c r="AT1624" s="741"/>
      <c r="AU1624" s="741"/>
      <c r="AV1624" s="741"/>
      <c r="AW1624" s="741"/>
      <c r="AX1624" s="741"/>
      <c r="AY1624" s="466" t="s">
        <v>105</v>
      </c>
      <c r="AZ1624" s="466" t="s">
        <v>105</v>
      </c>
    </row>
    <row r="1625" spans="1:52" s="216" customFormat="1" ht="13.15" customHeight="1">
      <c r="A1625" s="761" t="s">
        <v>848</v>
      </c>
      <c r="B1625" s="624"/>
      <c r="C1625" s="624" t="s">
        <v>7619</v>
      </c>
      <c r="D1625" s="762">
        <v>210019477</v>
      </c>
      <c r="E1625" s="1339" t="s">
        <v>7576</v>
      </c>
      <c r="F1625" s="624"/>
      <c r="G1625" s="624"/>
      <c r="H1625" s="627" t="s">
        <v>900</v>
      </c>
      <c r="I1625" s="627" t="s">
        <v>901</v>
      </c>
      <c r="J1625" s="627" t="s">
        <v>902</v>
      </c>
      <c r="K1625" s="1340" t="s">
        <v>150</v>
      </c>
      <c r="L1625" s="764"/>
      <c r="M1625" s="755" t="s">
        <v>121</v>
      </c>
      <c r="N1625" s="754" t="s">
        <v>83</v>
      </c>
      <c r="O1625" s="358" t="s">
        <v>107</v>
      </c>
      <c r="P1625" s="627" t="s">
        <v>108</v>
      </c>
      <c r="Q1625" s="358" t="s">
        <v>2156</v>
      </c>
      <c r="R1625" s="755" t="s">
        <v>110</v>
      </c>
      <c r="S1625" s="358" t="s">
        <v>107</v>
      </c>
      <c r="T1625" s="627" t="s">
        <v>122</v>
      </c>
      <c r="U1625" s="627" t="s">
        <v>112</v>
      </c>
      <c r="V1625" s="358">
        <v>60</v>
      </c>
      <c r="W1625" s="627" t="s">
        <v>113</v>
      </c>
      <c r="X1625" s="358"/>
      <c r="Y1625" s="358"/>
      <c r="Z1625" s="358"/>
      <c r="AA1625" s="755">
        <v>30</v>
      </c>
      <c r="AB1625" s="755">
        <v>60</v>
      </c>
      <c r="AC1625" s="755">
        <v>10</v>
      </c>
      <c r="AD1625" s="766" t="s">
        <v>114</v>
      </c>
      <c r="AE1625" s="757" t="s">
        <v>115</v>
      </c>
      <c r="AF1625" s="629">
        <v>127.74</v>
      </c>
      <c r="AG1625" s="629">
        <v>6090.87</v>
      </c>
      <c r="AH1625" s="758">
        <v>778047.73379999993</v>
      </c>
      <c r="AI1625" s="758">
        <f t="shared" si="79"/>
        <v>871413.46185600001</v>
      </c>
      <c r="AJ1625" s="759"/>
      <c r="AK1625" s="760"/>
      <c r="AL1625" s="760"/>
      <c r="AM1625" s="761" t="s">
        <v>116</v>
      </c>
      <c r="AN1625" s="627"/>
      <c r="AO1625" s="627"/>
      <c r="AP1625" s="627"/>
      <c r="AQ1625" s="627"/>
      <c r="AR1625" s="627" t="s">
        <v>6542</v>
      </c>
      <c r="AS1625" s="627"/>
      <c r="AT1625" s="627"/>
      <c r="AU1625" s="627"/>
      <c r="AV1625" s="627"/>
      <c r="AW1625" s="627"/>
      <c r="AX1625" s="627"/>
      <c r="AY1625" s="761" t="s">
        <v>58</v>
      </c>
      <c r="AZ1625" s="761" t="s">
        <v>105</v>
      </c>
    </row>
    <row r="1626" spans="1:52" ht="12.95" customHeight="1">
      <c r="A1626" s="466" t="s">
        <v>848</v>
      </c>
      <c r="B1626" s="617"/>
      <c r="C1626" s="617"/>
      <c r="D1626" s="110">
        <v>210019490</v>
      </c>
      <c r="E1626" s="1216" t="s">
        <v>6543</v>
      </c>
      <c r="F1626" s="617"/>
      <c r="G1626" s="617"/>
      <c r="H1626" s="741" t="s">
        <v>900</v>
      </c>
      <c r="I1626" s="741" t="s">
        <v>901</v>
      </c>
      <c r="J1626" s="741" t="s">
        <v>902</v>
      </c>
      <c r="K1626" s="547" t="s">
        <v>404</v>
      </c>
      <c r="L1626" s="593"/>
      <c r="M1626" s="547" t="s">
        <v>121</v>
      </c>
      <c r="N1626" s="143" t="s">
        <v>83</v>
      </c>
      <c r="O1626" s="469" t="s">
        <v>107</v>
      </c>
      <c r="P1626" s="741" t="s">
        <v>108</v>
      </c>
      <c r="Q1626" s="469" t="s">
        <v>2156</v>
      </c>
      <c r="R1626" s="547" t="s">
        <v>110</v>
      </c>
      <c r="S1626" s="469" t="s">
        <v>107</v>
      </c>
      <c r="T1626" s="741" t="s">
        <v>122</v>
      </c>
      <c r="U1626" s="741" t="s">
        <v>112</v>
      </c>
      <c r="V1626" s="469">
        <v>60</v>
      </c>
      <c r="W1626" s="741" t="s">
        <v>113</v>
      </c>
      <c r="X1626" s="469"/>
      <c r="Y1626" s="469"/>
      <c r="Z1626" s="469"/>
      <c r="AA1626" s="547">
        <v>30</v>
      </c>
      <c r="AB1626" s="547">
        <v>60</v>
      </c>
      <c r="AC1626" s="547">
        <v>10</v>
      </c>
      <c r="AD1626" s="1055" t="s">
        <v>114</v>
      </c>
      <c r="AE1626" s="1050" t="s">
        <v>115</v>
      </c>
      <c r="AF1626" s="745">
        <v>7.36</v>
      </c>
      <c r="AG1626" s="745">
        <v>7119.19</v>
      </c>
      <c r="AH1626" s="1051">
        <v>0</v>
      </c>
      <c r="AI1626" s="1051">
        <f t="shared" si="79"/>
        <v>0</v>
      </c>
      <c r="AJ1626" s="1052"/>
      <c r="AK1626" s="1053"/>
      <c r="AL1626" s="1053"/>
      <c r="AM1626" s="466" t="s">
        <v>116</v>
      </c>
      <c r="AN1626" s="741"/>
      <c r="AO1626" s="741"/>
      <c r="AP1626" s="741"/>
      <c r="AQ1626" s="741"/>
      <c r="AR1626" s="741" t="s">
        <v>6544</v>
      </c>
      <c r="AS1626" s="741"/>
      <c r="AT1626" s="741"/>
      <c r="AU1626" s="741"/>
      <c r="AV1626" s="741"/>
      <c r="AW1626" s="741"/>
      <c r="AX1626" s="741"/>
      <c r="AY1626" s="466" t="s">
        <v>105</v>
      </c>
      <c r="AZ1626" s="466" t="s">
        <v>105</v>
      </c>
    </row>
    <row r="1627" spans="1:52" s="216" customFormat="1" ht="13.15" customHeight="1">
      <c r="A1627" s="761" t="s">
        <v>848</v>
      </c>
      <c r="B1627" s="624"/>
      <c r="C1627" s="624" t="s">
        <v>7619</v>
      </c>
      <c r="D1627" s="762">
        <v>210019490</v>
      </c>
      <c r="E1627" s="1339" t="s">
        <v>7577</v>
      </c>
      <c r="F1627" s="624"/>
      <c r="G1627" s="624"/>
      <c r="H1627" s="627" t="s">
        <v>900</v>
      </c>
      <c r="I1627" s="627" t="s">
        <v>901</v>
      </c>
      <c r="J1627" s="627" t="s">
        <v>902</v>
      </c>
      <c r="K1627" s="1340" t="s">
        <v>150</v>
      </c>
      <c r="L1627" s="764"/>
      <c r="M1627" s="755" t="s">
        <v>121</v>
      </c>
      <c r="N1627" s="754" t="s">
        <v>83</v>
      </c>
      <c r="O1627" s="358" t="s">
        <v>107</v>
      </c>
      <c r="P1627" s="627" t="s">
        <v>108</v>
      </c>
      <c r="Q1627" s="358" t="s">
        <v>2156</v>
      </c>
      <c r="R1627" s="755" t="s">
        <v>110</v>
      </c>
      <c r="S1627" s="358" t="s">
        <v>107</v>
      </c>
      <c r="T1627" s="627" t="s">
        <v>122</v>
      </c>
      <c r="U1627" s="627" t="s">
        <v>112</v>
      </c>
      <c r="V1627" s="358">
        <v>60</v>
      </c>
      <c r="W1627" s="627" t="s">
        <v>113</v>
      </c>
      <c r="X1627" s="358"/>
      <c r="Y1627" s="358"/>
      <c r="Z1627" s="358"/>
      <c r="AA1627" s="755">
        <v>30</v>
      </c>
      <c r="AB1627" s="755">
        <v>60</v>
      </c>
      <c r="AC1627" s="755">
        <v>10</v>
      </c>
      <c r="AD1627" s="766" t="s">
        <v>114</v>
      </c>
      <c r="AE1627" s="757" t="s">
        <v>115</v>
      </c>
      <c r="AF1627" s="629">
        <v>7.36</v>
      </c>
      <c r="AG1627" s="629">
        <v>7119.19</v>
      </c>
      <c r="AH1627" s="758">
        <v>52397.238400000002</v>
      </c>
      <c r="AI1627" s="758">
        <f t="shared" si="79"/>
        <v>58684.907008000009</v>
      </c>
      <c r="AJ1627" s="759"/>
      <c r="AK1627" s="760"/>
      <c r="AL1627" s="760"/>
      <c r="AM1627" s="761" t="s">
        <v>116</v>
      </c>
      <c r="AN1627" s="627"/>
      <c r="AO1627" s="627"/>
      <c r="AP1627" s="627"/>
      <c r="AQ1627" s="627"/>
      <c r="AR1627" s="627" t="s">
        <v>6544</v>
      </c>
      <c r="AS1627" s="627"/>
      <c r="AT1627" s="627"/>
      <c r="AU1627" s="627"/>
      <c r="AV1627" s="627"/>
      <c r="AW1627" s="627"/>
      <c r="AX1627" s="627"/>
      <c r="AY1627" s="761" t="s">
        <v>58</v>
      </c>
      <c r="AZ1627" s="761" t="s">
        <v>105</v>
      </c>
    </row>
    <row r="1628" spans="1:52" ht="12.95" customHeight="1">
      <c r="A1628" s="466" t="s">
        <v>848</v>
      </c>
      <c r="B1628" s="617"/>
      <c r="C1628" s="617"/>
      <c r="D1628" s="110">
        <v>210021711</v>
      </c>
      <c r="E1628" s="1216" t="s">
        <v>6545</v>
      </c>
      <c r="F1628" s="617"/>
      <c r="G1628" s="617"/>
      <c r="H1628" s="741" t="s">
        <v>900</v>
      </c>
      <c r="I1628" s="741" t="s">
        <v>901</v>
      </c>
      <c r="J1628" s="741" t="s">
        <v>902</v>
      </c>
      <c r="K1628" s="547" t="s">
        <v>404</v>
      </c>
      <c r="L1628" s="593"/>
      <c r="M1628" s="547" t="s">
        <v>121</v>
      </c>
      <c r="N1628" s="143" t="s">
        <v>83</v>
      </c>
      <c r="O1628" s="469" t="s">
        <v>107</v>
      </c>
      <c r="P1628" s="741" t="s">
        <v>108</v>
      </c>
      <c r="Q1628" s="469" t="s">
        <v>2156</v>
      </c>
      <c r="R1628" s="547" t="s">
        <v>110</v>
      </c>
      <c r="S1628" s="469" t="s">
        <v>107</v>
      </c>
      <c r="T1628" s="741" t="s">
        <v>122</v>
      </c>
      <c r="U1628" s="741" t="s">
        <v>112</v>
      </c>
      <c r="V1628" s="469">
        <v>60</v>
      </c>
      <c r="W1628" s="741" t="s">
        <v>113</v>
      </c>
      <c r="X1628" s="469"/>
      <c r="Y1628" s="469"/>
      <c r="Z1628" s="469"/>
      <c r="AA1628" s="547">
        <v>30</v>
      </c>
      <c r="AB1628" s="547">
        <v>60</v>
      </c>
      <c r="AC1628" s="547">
        <v>10</v>
      </c>
      <c r="AD1628" s="1055" t="s">
        <v>114</v>
      </c>
      <c r="AE1628" s="1050" t="s">
        <v>115</v>
      </c>
      <c r="AF1628" s="745">
        <v>44.3</v>
      </c>
      <c r="AG1628" s="745">
        <v>7090.16</v>
      </c>
      <c r="AH1628" s="1051">
        <v>0</v>
      </c>
      <c r="AI1628" s="1051">
        <f t="shared" si="79"/>
        <v>0</v>
      </c>
      <c r="AJ1628" s="1052"/>
      <c r="AK1628" s="1053"/>
      <c r="AL1628" s="1053"/>
      <c r="AM1628" s="466" t="s">
        <v>116</v>
      </c>
      <c r="AN1628" s="741"/>
      <c r="AO1628" s="741"/>
      <c r="AP1628" s="741"/>
      <c r="AQ1628" s="741"/>
      <c r="AR1628" s="741" t="s">
        <v>6546</v>
      </c>
      <c r="AS1628" s="741"/>
      <c r="AT1628" s="741"/>
      <c r="AU1628" s="741"/>
      <c r="AV1628" s="741"/>
      <c r="AW1628" s="741"/>
      <c r="AX1628" s="741"/>
      <c r="AY1628" s="466" t="s">
        <v>105</v>
      </c>
      <c r="AZ1628" s="466" t="s">
        <v>105</v>
      </c>
    </row>
    <row r="1629" spans="1:52" s="216" customFormat="1" ht="13.15" customHeight="1">
      <c r="A1629" s="761" t="s">
        <v>848</v>
      </c>
      <c r="B1629" s="624"/>
      <c r="C1629" s="624" t="s">
        <v>7619</v>
      </c>
      <c r="D1629" s="762">
        <v>210021711</v>
      </c>
      <c r="E1629" s="1339" t="s">
        <v>7578</v>
      </c>
      <c r="F1629" s="624"/>
      <c r="G1629" s="624"/>
      <c r="H1629" s="627" t="s">
        <v>900</v>
      </c>
      <c r="I1629" s="627" t="s">
        <v>901</v>
      </c>
      <c r="J1629" s="627" t="s">
        <v>902</v>
      </c>
      <c r="K1629" s="1340" t="s">
        <v>150</v>
      </c>
      <c r="L1629" s="764"/>
      <c r="M1629" s="755" t="s">
        <v>121</v>
      </c>
      <c r="N1629" s="754" t="s">
        <v>83</v>
      </c>
      <c r="O1629" s="358" t="s">
        <v>107</v>
      </c>
      <c r="P1629" s="627" t="s">
        <v>108</v>
      </c>
      <c r="Q1629" s="358" t="s">
        <v>2156</v>
      </c>
      <c r="R1629" s="755" t="s">
        <v>110</v>
      </c>
      <c r="S1629" s="358" t="s">
        <v>107</v>
      </c>
      <c r="T1629" s="627" t="s">
        <v>122</v>
      </c>
      <c r="U1629" s="627" t="s">
        <v>112</v>
      </c>
      <c r="V1629" s="358">
        <v>60</v>
      </c>
      <c r="W1629" s="627" t="s">
        <v>113</v>
      </c>
      <c r="X1629" s="358"/>
      <c r="Y1629" s="358"/>
      <c r="Z1629" s="358"/>
      <c r="AA1629" s="755">
        <v>30</v>
      </c>
      <c r="AB1629" s="755">
        <v>60</v>
      </c>
      <c r="AC1629" s="755">
        <v>10</v>
      </c>
      <c r="AD1629" s="766" t="s">
        <v>114</v>
      </c>
      <c r="AE1629" s="757" t="s">
        <v>115</v>
      </c>
      <c r="AF1629" s="629">
        <v>44.3</v>
      </c>
      <c r="AG1629" s="629">
        <v>7090.16</v>
      </c>
      <c r="AH1629" s="758">
        <v>314094.08799999999</v>
      </c>
      <c r="AI1629" s="758">
        <f t="shared" si="79"/>
        <v>351785.37856000004</v>
      </c>
      <c r="AJ1629" s="759"/>
      <c r="AK1629" s="760"/>
      <c r="AL1629" s="760"/>
      <c r="AM1629" s="761" t="s">
        <v>116</v>
      </c>
      <c r="AN1629" s="627"/>
      <c r="AO1629" s="627"/>
      <c r="AP1629" s="627"/>
      <c r="AQ1629" s="627"/>
      <c r="AR1629" s="627" t="s">
        <v>6546</v>
      </c>
      <c r="AS1629" s="627"/>
      <c r="AT1629" s="627"/>
      <c r="AU1629" s="627"/>
      <c r="AV1629" s="627"/>
      <c r="AW1629" s="627"/>
      <c r="AX1629" s="627"/>
      <c r="AY1629" s="761" t="s">
        <v>58</v>
      </c>
      <c r="AZ1629" s="761" t="s">
        <v>105</v>
      </c>
    </row>
    <row r="1630" spans="1:52" ht="12.95" customHeight="1">
      <c r="A1630" s="466" t="s">
        <v>848</v>
      </c>
      <c r="B1630" s="617"/>
      <c r="C1630" s="617"/>
      <c r="D1630" s="110">
        <v>210021712</v>
      </c>
      <c r="E1630" s="1216" t="s">
        <v>6547</v>
      </c>
      <c r="F1630" s="617"/>
      <c r="G1630" s="617"/>
      <c r="H1630" s="741" t="s">
        <v>900</v>
      </c>
      <c r="I1630" s="741" t="s">
        <v>901</v>
      </c>
      <c r="J1630" s="741" t="s">
        <v>902</v>
      </c>
      <c r="K1630" s="547" t="s">
        <v>404</v>
      </c>
      <c r="L1630" s="593"/>
      <c r="M1630" s="547" t="s">
        <v>121</v>
      </c>
      <c r="N1630" s="143" t="s">
        <v>83</v>
      </c>
      <c r="O1630" s="469" t="s">
        <v>107</v>
      </c>
      <c r="P1630" s="741" t="s">
        <v>108</v>
      </c>
      <c r="Q1630" s="469" t="s">
        <v>2156</v>
      </c>
      <c r="R1630" s="547" t="s">
        <v>110</v>
      </c>
      <c r="S1630" s="469" t="s">
        <v>107</v>
      </c>
      <c r="T1630" s="741" t="s">
        <v>122</v>
      </c>
      <c r="U1630" s="741" t="s">
        <v>112</v>
      </c>
      <c r="V1630" s="469">
        <v>60</v>
      </c>
      <c r="W1630" s="741" t="s">
        <v>113</v>
      </c>
      <c r="X1630" s="469"/>
      <c r="Y1630" s="469"/>
      <c r="Z1630" s="469"/>
      <c r="AA1630" s="547">
        <v>30</v>
      </c>
      <c r="AB1630" s="547">
        <v>60</v>
      </c>
      <c r="AC1630" s="547">
        <v>10</v>
      </c>
      <c r="AD1630" s="1055" t="s">
        <v>114</v>
      </c>
      <c r="AE1630" s="1050" t="s">
        <v>115</v>
      </c>
      <c r="AF1630" s="745">
        <v>23.45</v>
      </c>
      <c r="AG1630" s="745">
        <v>6351.69</v>
      </c>
      <c r="AH1630" s="1051">
        <v>0</v>
      </c>
      <c r="AI1630" s="1051">
        <f t="shared" si="79"/>
        <v>0</v>
      </c>
      <c r="AJ1630" s="1052"/>
      <c r="AK1630" s="1053"/>
      <c r="AL1630" s="1053"/>
      <c r="AM1630" s="466" t="s">
        <v>116</v>
      </c>
      <c r="AN1630" s="741"/>
      <c r="AO1630" s="741"/>
      <c r="AP1630" s="741"/>
      <c r="AQ1630" s="741"/>
      <c r="AR1630" s="741" t="s">
        <v>6548</v>
      </c>
      <c r="AS1630" s="741"/>
      <c r="AT1630" s="741"/>
      <c r="AU1630" s="741"/>
      <c r="AV1630" s="741"/>
      <c r="AW1630" s="741"/>
      <c r="AX1630" s="741"/>
      <c r="AY1630" s="466" t="s">
        <v>105</v>
      </c>
      <c r="AZ1630" s="466" t="s">
        <v>105</v>
      </c>
    </row>
    <row r="1631" spans="1:52" s="216" customFormat="1" ht="13.15" customHeight="1">
      <c r="A1631" s="761" t="s">
        <v>848</v>
      </c>
      <c r="B1631" s="624"/>
      <c r="C1631" s="624" t="s">
        <v>7619</v>
      </c>
      <c r="D1631" s="762">
        <v>210021712</v>
      </c>
      <c r="E1631" s="1339" t="s">
        <v>7579</v>
      </c>
      <c r="F1631" s="624"/>
      <c r="G1631" s="624"/>
      <c r="H1631" s="627" t="s">
        <v>900</v>
      </c>
      <c r="I1631" s="627" t="s">
        <v>901</v>
      </c>
      <c r="J1631" s="627" t="s">
        <v>902</v>
      </c>
      <c r="K1631" s="1340" t="s">
        <v>150</v>
      </c>
      <c r="L1631" s="764"/>
      <c r="M1631" s="755" t="s">
        <v>121</v>
      </c>
      <c r="N1631" s="754" t="s">
        <v>83</v>
      </c>
      <c r="O1631" s="358" t="s">
        <v>107</v>
      </c>
      <c r="P1631" s="627" t="s">
        <v>108</v>
      </c>
      <c r="Q1631" s="358" t="s">
        <v>2156</v>
      </c>
      <c r="R1631" s="755" t="s">
        <v>110</v>
      </c>
      <c r="S1631" s="358" t="s">
        <v>107</v>
      </c>
      <c r="T1631" s="627" t="s">
        <v>122</v>
      </c>
      <c r="U1631" s="627" t="s">
        <v>112</v>
      </c>
      <c r="V1631" s="358">
        <v>60</v>
      </c>
      <c r="W1631" s="627" t="s">
        <v>113</v>
      </c>
      <c r="X1631" s="358"/>
      <c r="Y1631" s="358"/>
      <c r="Z1631" s="358"/>
      <c r="AA1631" s="755">
        <v>30</v>
      </c>
      <c r="AB1631" s="755">
        <v>60</v>
      </c>
      <c r="AC1631" s="755">
        <v>10</v>
      </c>
      <c r="AD1631" s="766" t="s">
        <v>114</v>
      </c>
      <c r="AE1631" s="757" t="s">
        <v>115</v>
      </c>
      <c r="AF1631" s="629">
        <v>23.45</v>
      </c>
      <c r="AG1631" s="629">
        <v>6351.69</v>
      </c>
      <c r="AH1631" s="758">
        <v>148947.1305</v>
      </c>
      <c r="AI1631" s="758">
        <f t="shared" si="79"/>
        <v>166820.78616000002</v>
      </c>
      <c r="AJ1631" s="759"/>
      <c r="AK1631" s="760"/>
      <c r="AL1631" s="760"/>
      <c r="AM1631" s="761" t="s">
        <v>116</v>
      </c>
      <c r="AN1631" s="627"/>
      <c r="AO1631" s="627"/>
      <c r="AP1631" s="627"/>
      <c r="AQ1631" s="627"/>
      <c r="AR1631" s="627" t="s">
        <v>6548</v>
      </c>
      <c r="AS1631" s="627"/>
      <c r="AT1631" s="627"/>
      <c r="AU1631" s="627"/>
      <c r="AV1631" s="627"/>
      <c r="AW1631" s="627"/>
      <c r="AX1631" s="627"/>
      <c r="AY1631" s="761" t="s">
        <v>58</v>
      </c>
      <c r="AZ1631" s="761" t="s">
        <v>105</v>
      </c>
    </row>
    <row r="1632" spans="1:52" ht="12.95" customHeight="1">
      <c r="A1632" s="466" t="s">
        <v>848</v>
      </c>
      <c r="B1632" s="617"/>
      <c r="C1632" s="617"/>
      <c r="D1632" s="110">
        <v>210021714</v>
      </c>
      <c r="E1632" s="1216" t="s">
        <v>6549</v>
      </c>
      <c r="F1632" s="617"/>
      <c r="G1632" s="617"/>
      <c r="H1632" s="741" t="s">
        <v>900</v>
      </c>
      <c r="I1632" s="741" t="s">
        <v>901</v>
      </c>
      <c r="J1632" s="741" t="s">
        <v>902</v>
      </c>
      <c r="K1632" s="547" t="s">
        <v>404</v>
      </c>
      <c r="L1632" s="593"/>
      <c r="M1632" s="547" t="s">
        <v>121</v>
      </c>
      <c r="N1632" s="143" t="s">
        <v>83</v>
      </c>
      <c r="O1632" s="469" t="s">
        <v>107</v>
      </c>
      <c r="P1632" s="741" t="s">
        <v>108</v>
      </c>
      <c r="Q1632" s="469" t="s">
        <v>2156</v>
      </c>
      <c r="R1632" s="547" t="s">
        <v>110</v>
      </c>
      <c r="S1632" s="469" t="s">
        <v>107</v>
      </c>
      <c r="T1632" s="741" t="s">
        <v>122</v>
      </c>
      <c r="U1632" s="741" t="s">
        <v>112</v>
      </c>
      <c r="V1632" s="469">
        <v>60</v>
      </c>
      <c r="W1632" s="741" t="s">
        <v>113</v>
      </c>
      <c r="X1632" s="469"/>
      <c r="Y1632" s="469"/>
      <c r="Z1632" s="469"/>
      <c r="AA1632" s="547">
        <v>30</v>
      </c>
      <c r="AB1632" s="547">
        <v>60</v>
      </c>
      <c r="AC1632" s="547">
        <v>10</v>
      </c>
      <c r="AD1632" s="1055" t="s">
        <v>114</v>
      </c>
      <c r="AE1632" s="1050" t="s">
        <v>115</v>
      </c>
      <c r="AF1632" s="745">
        <v>79.849999999999994</v>
      </c>
      <c r="AG1632" s="745">
        <v>6492.94</v>
      </c>
      <c r="AH1632" s="1051">
        <v>0</v>
      </c>
      <c r="AI1632" s="1051">
        <f t="shared" si="79"/>
        <v>0</v>
      </c>
      <c r="AJ1632" s="1052"/>
      <c r="AK1632" s="1053"/>
      <c r="AL1632" s="1053"/>
      <c r="AM1632" s="466" t="s">
        <v>116</v>
      </c>
      <c r="AN1632" s="741"/>
      <c r="AO1632" s="741"/>
      <c r="AP1632" s="741"/>
      <c r="AQ1632" s="741"/>
      <c r="AR1632" s="741" t="s">
        <v>6550</v>
      </c>
      <c r="AS1632" s="741"/>
      <c r="AT1632" s="741"/>
      <c r="AU1632" s="741"/>
      <c r="AV1632" s="741"/>
      <c r="AW1632" s="741"/>
      <c r="AX1632" s="741"/>
      <c r="AY1632" s="466" t="s">
        <v>105</v>
      </c>
      <c r="AZ1632" s="466" t="s">
        <v>105</v>
      </c>
    </row>
    <row r="1633" spans="1:52" s="216" customFormat="1" ht="13.15" customHeight="1">
      <c r="A1633" s="761" t="s">
        <v>848</v>
      </c>
      <c r="B1633" s="624"/>
      <c r="C1633" s="624" t="s">
        <v>7619</v>
      </c>
      <c r="D1633" s="762">
        <v>210021714</v>
      </c>
      <c r="E1633" s="1339" t="s">
        <v>7580</v>
      </c>
      <c r="F1633" s="624"/>
      <c r="G1633" s="624"/>
      <c r="H1633" s="627" t="s">
        <v>900</v>
      </c>
      <c r="I1633" s="627" t="s">
        <v>901</v>
      </c>
      <c r="J1633" s="627" t="s">
        <v>902</v>
      </c>
      <c r="K1633" s="1340" t="s">
        <v>150</v>
      </c>
      <c r="L1633" s="764"/>
      <c r="M1633" s="755" t="s">
        <v>121</v>
      </c>
      <c r="N1633" s="754" t="s">
        <v>83</v>
      </c>
      <c r="O1633" s="358" t="s">
        <v>107</v>
      </c>
      <c r="P1633" s="627" t="s">
        <v>108</v>
      </c>
      <c r="Q1633" s="358" t="s">
        <v>2156</v>
      </c>
      <c r="R1633" s="755" t="s">
        <v>110</v>
      </c>
      <c r="S1633" s="358" t="s">
        <v>107</v>
      </c>
      <c r="T1633" s="627" t="s">
        <v>122</v>
      </c>
      <c r="U1633" s="627" t="s">
        <v>112</v>
      </c>
      <c r="V1633" s="358">
        <v>60</v>
      </c>
      <c r="W1633" s="627" t="s">
        <v>113</v>
      </c>
      <c r="X1633" s="358"/>
      <c r="Y1633" s="358"/>
      <c r="Z1633" s="358"/>
      <c r="AA1633" s="755">
        <v>30</v>
      </c>
      <c r="AB1633" s="755">
        <v>60</v>
      </c>
      <c r="AC1633" s="755">
        <v>10</v>
      </c>
      <c r="AD1633" s="766" t="s">
        <v>114</v>
      </c>
      <c r="AE1633" s="757" t="s">
        <v>115</v>
      </c>
      <c r="AF1633" s="629">
        <v>79.849999999999994</v>
      </c>
      <c r="AG1633" s="629">
        <v>6492.94</v>
      </c>
      <c r="AH1633" s="758">
        <v>518461.2589999999</v>
      </c>
      <c r="AI1633" s="758">
        <f t="shared" si="79"/>
        <v>580676.6100799999</v>
      </c>
      <c r="AJ1633" s="759"/>
      <c r="AK1633" s="760"/>
      <c r="AL1633" s="760"/>
      <c r="AM1633" s="761" t="s">
        <v>116</v>
      </c>
      <c r="AN1633" s="627"/>
      <c r="AO1633" s="627"/>
      <c r="AP1633" s="627"/>
      <c r="AQ1633" s="627"/>
      <c r="AR1633" s="627" t="s">
        <v>6550</v>
      </c>
      <c r="AS1633" s="627"/>
      <c r="AT1633" s="627"/>
      <c r="AU1633" s="627"/>
      <c r="AV1633" s="627"/>
      <c r="AW1633" s="627"/>
      <c r="AX1633" s="627"/>
      <c r="AY1633" s="761" t="s">
        <v>58</v>
      </c>
      <c r="AZ1633" s="761" t="s">
        <v>105</v>
      </c>
    </row>
    <row r="1634" spans="1:52" ht="12.95" customHeight="1">
      <c r="A1634" s="466" t="s">
        <v>848</v>
      </c>
      <c r="B1634" s="617"/>
      <c r="C1634" s="617"/>
      <c r="D1634" s="110">
        <v>210022107</v>
      </c>
      <c r="E1634" s="1216" t="s">
        <v>6551</v>
      </c>
      <c r="F1634" s="617"/>
      <c r="G1634" s="617"/>
      <c r="H1634" s="741" t="s">
        <v>900</v>
      </c>
      <c r="I1634" s="741" t="s">
        <v>901</v>
      </c>
      <c r="J1634" s="741" t="s">
        <v>902</v>
      </c>
      <c r="K1634" s="547" t="s">
        <v>404</v>
      </c>
      <c r="L1634" s="593"/>
      <c r="M1634" s="547" t="s">
        <v>121</v>
      </c>
      <c r="N1634" s="143" t="s">
        <v>83</v>
      </c>
      <c r="O1634" s="469" t="s">
        <v>107</v>
      </c>
      <c r="P1634" s="741" t="s">
        <v>108</v>
      </c>
      <c r="Q1634" s="469" t="s">
        <v>2156</v>
      </c>
      <c r="R1634" s="547" t="s">
        <v>110</v>
      </c>
      <c r="S1634" s="469" t="s">
        <v>107</v>
      </c>
      <c r="T1634" s="741" t="s">
        <v>122</v>
      </c>
      <c r="U1634" s="741" t="s">
        <v>112</v>
      </c>
      <c r="V1634" s="469">
        <v>60</v>
      </c>
      <c r="W1634" s="741" t="s">
        <v>113</v>
      </c>
      <c r="X1634" s="469"/>
      <c r="Y1634" s="469"/>
      <c r="Z1634" s="469"/>
      <c r="AA1634" s="547">
        <v>30</v>
      </c>
      <c r="AB1634" s="547">
        <v>60</v>
      </c>
      <c r="AC1634" s="547">
        <v>10</v>
      </c>
      <c r="AD1634" s="1055" t="s">
        <v>114</v>
      </c>
      <c r="AE1634" s="1050" t="s">
        <v>115</v>
      </c>
      <c r="AF1634" s="745">
        <v>52.6</v>
      </c>
      <c r="AG1634" s="745">
        <v>6694.2</v>
      </c>
      <c r="AH1634" s="1051">
        <v>0</v>
      </c>
      <c r="AI1634" s="1051">
        <f t="shared" si="79"/>
        <v>0</v>
      </c>
      <c r="AJ1634" s="1052"/>
      <c r="AK1634" s="1053"/>
      <c r="AL1634" s="1053"/>
      <c r="AM1634" s="466" t="s">
        <v>116</v>
      </c>
      <c r="AN1634" s="741"/>
      <c r="AO1634" s="741"/>
      <c r="AP1634" s="741"/>
      <c r="AQ1634" s="741"/>
      <c r="AR1634" s="741" t="s">
        <v>6552</v>
      </c>
      <c r="AS1634" s="741"/>
      <c r="AT1634" s="741"/>
      <c r="AU1634" s="741"/>
      <c r="AV1634" s="741"/>
      <c r="AW1634" s="741"/>
      <c r="AX1634" s="741"/>
      <c r="AY1634" s="466" t="s">
        <v>105</v>
      </c>
      <c r="AZ1634" s="466" t="s">
        <v>105</v>
      </c>
    </row>
    <row r="1635" spans="1:52" s="216" customFormat="1" ht="13.15" customHeight="1">
      <c r="A1635" s="761" t="s">
        <v>848</v>
      </c>
      <c r="B1635" s="624"/>
      <c r="C1635" s="624" t="s">
        <v>7619</v>
      </c>
      <c r="D1635" s="762">
        <v>210022107</v>
      </c>
      <c r="E1635" s="1339" t="s">
        <v>7581</v>
      </c>
      <c r="F1635" s="624"/>
      <c r="G1635" s="624"/>
      <c r="H1635" s="627" t="s">
        <v>900</v>
      </c>
      <c r="I1635" s="627" t="s">
        <v>901</v>
      </c>
      <c r="J1635" s="627" t="s">
        <v>902</v>
      </c>
      <c r="K1635" s="1340" t="s">
        <v>150</v>
      </c>
      <c r="L1635" s="764"/>
      <c r="M1635" s="755" t="s">
        <v>121</v>
      </c>
      <c r="N1635" s="754" t="s">
        <v>83</v>
      </c>
      <c r="O1635" s="358" t="s">
        <v>107</v>
      </c>
      <c r="P1635" s="627" t="s">
        <v>108</v>
      </c>
      <c r="Q1635" s="358" t="s">
        <v>2156</v>
      </c>
      <c r="R1635" s="755" t="s">
        <v>110</v>
      </c>
      <c r="S1635" s="358" t="s">
        <v>107</v>
      </c>
      <c r="T1635" s="627" t="s">
        <v>122</v>
      </c>
      <c r="U1635" s="627" t="s">
        <v>112</v>
      </c>
      <c r="V1635" s="358">
        <v>60</v>
      </c>
      <c r="W1635" s="627" t="s">
        <v>113</v>
      </c>
      <c r="X1635" s="358"/>
      <c r="Y1635" s="358"/>
      <c r="Z1635" s="358"/>
      <c r="AA1635" s="755">
        <v>30</v>
      </c>
      <c r="AB1635" s="755">
        <v>60</v>
      </c>
      <c r="AC1635" s="755">
        <v>10</v>
      </c>
      <c r="AD1635" s="766" t="s">
        <v>114</v>
      </c>
      <c r="AE1635" s="757" t="s">
        <v>115</v>
      </c>
      <c r="AF1635" s="629">
        <v>52.6</v>
      </c>
      <c r="AG1635" s="629">
        <v>6694.2</v>
      </c>
      <c r="AH1635" s="758">
        <v>352114.92</v>
      </c>
      <c r="AI1635" s="758">
        <f t="shared" si="79"/>
        <v>394368.71040000004</v>
      </c>
      <c r="AJ1635" s="759"/>
      <c r="AK1635" s="760"/>
      <c r="AL1635" s="760"/>
      <c r="AM1635" s="761" t="s">
        <v>116</v>
      </c>
      <c r="AN1635" s="627"/>
      <c r="AO1635" s="627"/>
      <c r="AP1635" s="627"/>
      <c r="AQ1635" s="627"/>
      <c r="AR1635" s="627" t="s">
        <v>6552</v>
      </c>
      <c r="AS1635" s="627"/>
      <c r="AT1635" s="627"/>
      <c r="AU1635" s="627"/>
      <c r="AV1635" s="627"/>
      <c r="AW1635" s="627"/>
      <c r="AX1635" s="627"/>
      <c r="AY1635" s="761" t="s">
        <v>58</v>
      </c>
      <c r="AZ1635" s="761" t="s">
        <v>105</v>
      </c>
    </row>
    <row r="1636" spans="1:52" ht="12.95" customHeight="1">
      <c r="A1636" s="466" t="s">
        <v>1030</v>
      </c>
      <c r="B1636" s="617"/>
      <c r="C1636" s="617"/>
      <c r="D1636" s="110">
        <v>210032429</v>
      </c>
      <c r="E1636" s="1216" t="s">
        <v>6553</v>
      </c>
      <c r="F1636" s="617"/>
      <c r="G1636" s="617"/>
      <c r="H1636" s="741" t="s">
        <v>6554</v>
      </c>
      <c r="I1636" s="741" t="s">
        <v>6555</v>
      </c>
      <c r="J1636" s="741" t="s">
        <v>6556</v>
      </c>
      <c r="K1636" s="547" t="s">
        <v>150</v>
      </c>
      <c r="L1636" s="233"/>
      <c r="M1636" s="547"/>
      <c r="N1636" s="76" t="s">
        <v>106</v>
      </c>
      <c r="O1636" s="469" t="s">
        <v>107</v>
      </c>
      <c r="P1636" s="741" t="s">
        <v>108</v>
      </c>
      <c r="Q1636" s="469" t="s">
        <v>2156</v>
      </c>
      <c r="R1636" s="547" t="s">
        <v>110</v>
      </c>
      <c r="S1636" s="469" t="s">
        <v>107</v>
      </c>
      <c r="T1636" s="741" t="s">
        <v>122</v>
      </c>
      <c r="U1636" s="741" t="s">
        <v>112</v>
      </c>
      <c r="V1636" s="469">
        <v>60</v>
      </c>
      <c r="W1636" s="741" t="s">
        <v>113</v>
      </c>
      <c r="X1636" s="469"/>
      <c r="Y1636" s="469"/>
      <c r="Z1636" s="469"/>
      <c r="AA1636" s="595">
        <v>0</v>
      </c>
      <c r="AB1636" s="472">
        <v>90</v>
      </c>
      <c r="AC1636" s="472">
        <v>10</v>
      </c>
      <c r="AD1636" s="1049" t="s">
        <v>427</v>
      </c>
      <c r="AE1636" s="1050" t="s">
        <v>115</v>
      </c>
      <c r="AF1636" s="745">
        <v>10000</v>
      </c>
      <c r="AG1636" s="745">
        <v>738.93</v>
      </c>
      <c r="AH1636" s="1051">
        <v>7389299.9999999991</v>
      </c>
      <c r="AI1636" s="1051">
        <f t="shared" si="79"/>
        <v>8276016</v>
      </c>
      <c r="AJ1636" s="1052"/>
      <c r="AK1636" s="1053"/>
      <c r="AL1636" s="1053"/>
      <c r="AM1636" s="466" t="s">
        <v>116</v>
      </c>
      <c r="AN1636" s="741"/>
      <c r="AO1636" s="741"/>
      <c r="AP1636" s="741"/>
      <c r="AQ1636" s="741"/>
      <c r="AR1636" s="741" t="s">
        <v>6557</v>
      </c>
      <c r="AS1636" s="741"/>
      <c r="AT1636" s="741"/>
      <c r="AU1636" s="741"/>
      <c r="AV1636" s="741"/>
      <c r="AW1636" s="741"/>
      <c r="AX1636" s="741"/>
      <c r="AY1636" s="466" t="s">
        <v>105</v>
      </c>
      <c r="AZ1636" s="466" t="s">
        <v>105</v>
      </c>
    </row>
    <row r="1637" spans="1:52" ht="12.95" customHeight="1">
      <c r="A1637" s="466" t="s">
        <v>1030</v>
      </c>
      <c r="B1637" s="617"/>
      <c r="C1637" s="617"/>
      <c r="D1637" s="110">
        <v>210026690</v>
      </c>
      <c r="E1637" s="1216" t="s">
        <v>6558</v>
      </c>
      <c r="F1637" s="617"/>
      <c r="G1637" s="617"/>
      <c r="H1637" s="741" t="s">
        <v>6559</v>
      </c>
      <c r="I1637" s="741" t="s">
        <v>6555</v>
      </c>
      <c r="J1637" s="741" t="s">
        <v>6560</v>
      </c>
      <c r="K1637" s="547" t="s">
        <v>150</v>
      </c>
      <c r="L1637" s="233"/>
      <c r="M1637" s="547"/>
      <c r="N1637" s="76" t="s">
        <v>106</v>
      </c>
      <c r="O1637" s="469" t="s">
        <v>107</v>
      </c>
      <c r="P1637" s="741" t="s">
        <v>108</v>
      </c>
      <c r="Q1637" s="469" t="s">
        <v>2156</v>
      </c>
      <c r="R1637" s="547" t="s">
        <v>110</v>
      </c>
      <c r="S1637" s="469" t="s">
        <v>107</v>
      </c>
      <c r="T1637" s="741" t="s">
        <v>122</v>
      </c>
      <c r="U1637" s="741" t="s">
        <v>112</v>
      </c>
      <c r="V1637" s="469">
        <v>60</v>
      </c>
      <c r="W1637" s="741" t="s">
        <v>113</v>
      </c>
      <c r="X1637" s="469"/>
      <c r="Y1637" s="469"/>
      <c r="Z1637" s="469"/>
      <c r="AA1637" s="595">
        <v>0</v>
      </c>
      <c r="AB1637" s="472">
        <v>90</v>
      </c>
      <c r="AC1637" s="472">
        <v>10</v>
      </c>
      <c r="AD1637" s="1049" t="s">
        <v>427</v>
      </c>
      <c r="AE1637" s="1050" t="s">
        <v>115</v>
      </c>
      <c r="AF1637" s="745">
        <v>48000</v>
      </c>
      <c r="AG1637" s="745">
        <v>357.08</v>
      </c>
      <c r="AH1637" s="1051">
        <v>17139840</v>
      </c>
      <c r="AI1637" s="1051">
        <f t="shared" si="79"/>
        <v>19196620.800000001</v>
      </c>
      <c r="AJ1637" s="1052"/>
      <c r="AK1637" s="1053"/>
      <c r="AL1637" s="1053"/>
      <c r="AM1637" s="466" t="s">
        <v>116</v>
      </c>
      <c r="AN1637" s="741"/>
      <c r="AO1637" s="741"/>
      <c r="AP1637" s="741"/>
      <c r="AQ1637" s="741"/>
      <c r="AR1637" s="741" t="s">
        <v>6561</v>
      </c>
      <c r="AS1637" s="741"/>
      <c r="AT1637" s="741"/>
      <c r="AU1637" s="741"/>
      <c r="AV1637" s="741"/>
      <c r="AW1637" s="741"/>
      <c r="AX1637" s="741"/>
      <c r="AY1637" s="466" t="s">
        <v>105</v>
      </c>
      <c r="AZ1637" s="466" t="s">
        <v>105</v>
      </c>
    </row>
    <row r="1638" spans="1:52" ht="12.95" customHeight="1">
      <c r="A1638" s="1221" t="s">
        <v>980</v>
      </c>
      <c r="B1638" s="617"/>
      <c r="C1638" s="617"/>
      <c r="D1638" s="1206">
        <v>230002430</v>
      </c>
      <c r="E1638" s="1216" t="s">
        <v>6562</v>
      </c>
      <c r="F1638" s="617"/>
      <c r="G1638" s="617"/>
      <c r="H1638" s="1094" t="s">
        <v>6563</v>
      </c>
      <c r="I1638" s="1094" t="s">
        <v>6564</v>
      </c>
      <c r="J1638" s="1094" t="s">
        <v>6565</v>
      </c>
      <c r="K1638" s="1077" t="s">
        <v>104</v>
      </c>
      <c r="L1638" s="1110" t="s">
        <v>105</v>
      </c>
      <c r="M1638" s="1077"/>
      <c r="N1638" s="76" t="s">
        <v>106</v>
      </c>
      <c r="O1638" s="1078" t="s">
        <v>107</v>
      </c>
      <c r="P1638" s="1094" t="s">
        <v>108</v>
      </c>
      <c r="Q1638" s="469" t="s">
        <v>2140</v>
      </c>
      <c r="R1638" s="1077" t="s">
        <v>110</v>
      </c>
      <c r="S1638" s="1078" t="s">
        <v>107</v>
      </c>
      <c r="T1638" s="1094" t="s">
        <v>122</v>
      </c>
      <c r="U1638" s="1094" t="s">
        <v>112</v>
      </c>
      <c r="V1638" s="1078">
        <v>60</v>
      </c>
      <c r="W1638" s="1094" t="s">
        <v>113</v>
      </c>
      <c r="X1638" s="1078"/>
      <c r="Y1638" s="1078"/>
      <c r="Z1638" s="1078"/>
      <c r="AA1638" s="595">
        <v>0</v>
      </c>
      <c r="AB1638" s="472">
        <v>90</v>
      </c>
      <c r="AC1638" s="472">
        <v>10</v>
      </c>
      <c r="AD1638" s="1104" t="s">
        <v>2853</v>
      </c>
      <c r="AE1638" s="1050" t="s">
        <v>115</v>
      </c>
      <c r="AF1638" s="1063">
        <v>548</v>
      </c>
      <c r="AG1638" s="1063">
        <v>2000</v>
      </c>
      <c r="AH1638" s="1051">
        <v>1096000</v>
      </c>
      <c r="AI1638" s="1051">
        <f t="shared" si="79"/>
        <v>1227520.0000000002</v>
      </c>
      <c r="AJ1638" s="1052"/>
      <c r="AK1638" s="1053"/>
      <c r="AL1638" s="1053"/>
      <c r="AM1638" s="1221" t="s">
        <v>116</v>
      </c>
      <c r="AN1638" s="1094"/>
      <c r="AO1638" s="1094"/>
      <c r="AP1638" s="1094"/>
      <c r="AQ1638" s="1094"/>
      <c r="AR1638" s="1094" t="s">
        <v>6566</v>
      </c>
      <c r="AS1638" s="1094"/>
      <c r="AT1638" s="1094"/>
      <c r="AU1638" s="1094"/>
      <c r="AV1638" s="1094"/>
      <c r="AW1638" s="1094"/>
      <c r="AX1638" s="1094"/>
      <c r="AY1638" s="1221" t="s">
        <v>105</v>
      </c>
      <c r="AZ1638" s="1221" t="s">
        <v>105</v>
      </c>
    </row>
    <row r="1639" spans="1:52" ht="12.95" customHeight="1">
      <c r="A1639" s="1221" t="s">
        <v>980</v>
      </c>
      <c r="B1639" s="617"/>
      <c r="C1639" s="617"/>
      <c r="D1639" s="1206">
        <v>230002431</v>
      </c>
      <c r="E1639" s="1216" t="s">
        <v>6567</v>
      </c>
      <c r="F1639" s="617"/>
      <c r="G1639" s="617"/>
      <c r="H1639" s="1094" t="s">
        <v>6563</v>
      </c>
      <c r="I1639" s="1094" t="s">
        <v>6564</v>
      </c>
      <c r="J1639" s="1094" t="s">
        <v>6565</v>
      </c>
      <c r="K1639" s="1077" t="s">
        <v>104</v>
      </c>
      <c r="L1639" s="1110" t="s">
        <v>105</v>
      </c>
      <c r="M1639" s="1077"/>
      <c r="N1639" s="76" t="s">
        <v>106</v>
      </c>
      <c r="O1639" s="1078" t="s">
        <v>107</v>
      </c>
      <c r="P1639" s="1094" t="s">
        <v>108</v>
      </c>
      <c r="Q1639" s="469" t="s">
        <v>2140</v>
      </c>
      <c r="R1639" s="1077" t="s">
        <v>110</v>
      </c>
      <c r="S1639" s="1078" t="s">
        <v>107</v>
      </c>
      <c r="T1639" s="1094" t="s">
        <v>122</v>
      </c>
      <c r="U1639" s="1094" t="s">
        <v>112</v>
      </c>
      <c r="V1639" s="1078">
        <v>60</v>
      </c>
      <c r="W1639" s="1094" t="s">
        <v>113</v>
      </c>
      <c r="X1639" s="1078"/>
      <c r="Y1639" s="1078"/>
      <c r="Z1639" s="1078"/>
      <c r="AA1639" s="595">
        <v>0</v>
      </c>
      <c r="AB1639" s="472">
        <v>90</v>
      </c>
      <c r="AC1639" s="472">
        <v>10</v>
      </c>
      <c r="AD1639" s="1104" t="s">
        <v>2853</v>
      </c>
      <c r="AE1639" s="1050" t="s">
        <v>115</v>
      </c>
      <c r="AF1639" s="1063">
        <v>2156.2399999999998</v>
      </c>
      <c r="AG1639" s="1063">
        <v>2000</v>
      </c>
      <c r="AH1639" s="1051">
        <v>4312480</v>
      </c>
      <c r="AI1639" s="1051">
        <f t="shared" si="79"/>
        <v>4829977.6000000006</v>
      </c>
      <c r="AJ1639" s="1052"/>
      <c r="AK1639" s="1053"/>
      <c r="AL1639" s="1053"/>
      <c r="AM1639" s="1221" t="s">
        <v>116</v>
      </c>
      <c r="AN1639" s="1094"/>
      <c r="AO1639" s="1094"/>
      <c r="AP1639" s="1094"/>
      <c r="AQ1639" s="1094"/>
      <c r="AR1639" s="1094" t="s">
        <v>6568</v>
      </c>
      <c r="AS1639" s="1094"/>
      <c r="AT1639" s="1094"/>
      <c r="AU1639" s="1094"/>
      <c r="AV1639" s="1094"/>
      <c r="AW1639" s="1094"/>
      <c r="AX1639" s="1094"/>
      <c r="AY1639" s="1221" t="s">
        <v>105</v>
      </c>
      <c r="AZ1639" s="1221" t="s">
        <v>105</v>
      </c>
    </row>
    <row r="1640" spans="1:52" ht="12.95" customHeight="1">
      <c r="A1640" s="1221" t="s">
        <v>980</v>
      </c>
      <c r="B1640" s="617"/>
      <c r="C1640" s="617"/>
      <c r="D1640" s="1206">
        <v>230002426</v>
      </c>
      <c r="E1640" s="1216" t="s">
        <v>6569</v>
      </c>
      <c r="F1640" s="617"/>
      <c r="G1640" s="617"/>
      <c r="H1640" s="1094" t="s">
        <v>6570</v>
      </c>
      <c r="I1640" s="1094" t="s">
        <v>6564</v>
      </c>
      <c r="J1640" s="1094" t="s">
        <v>6571</v>
      </c>
      <c r="K1640" s="1077" t="s">
        <v>104</v>
      </c>
      <c r="L1640" s="1110" t="s">
        <v>105</v>
      </c>
      <c r="M1640" s="1077"/>
      <c r="N1640" s="76" t="s">
        <v>106</v>
      </c>
      <c r="O1640" s="1078" t="s">
        <v>107</v>
      </c>
      <c r="P1640" s="1094" t="s">
        <v>108</v>
      </c>
      <c r="Q1640" s="469" t="s">
        <v>2140</v>
      </c>
      <c r="R1640" s="1077" t="s">
        <v>110</v>
      </c>
      <c r="S1640" s="1078" t="s">
        <v>107</v>
      </c>
      <c r="T1640" s="1094" t="s">
        <v>122</v>
      </c>
      <c r="U1640" s="1094" t="s">
        <v>112</v>
      </c>
      <c r="V1640" s="1078">
        <v>60</v>
      </c>
      <c r="W1640" s="1094" t="s">
        <v>113</v>
      </c>
      <c r="X1640" s="1078"/>
      <c r="Y1640" s="1078"/>
      <c r="Z1640" s="1078"/>
      <c r="AA1640" s="595">
        <v>0</v>
      </c>
      <c r="AB1640" s="472">
        <v>90</v>
      </c>
      <c r="AC1640" s="472">
        <v>10</v>
      </c>
      <c r="AD1640" s="1104" t="s">
        <v>2853</v>
      </c>
      <c r="AE1640" s="1050" t="s">
        <v>115</v>
      </c>
      <c r="AF1640" s="1063">
        <v>75.12</v>
      </c>
      <c r="AG1640" s="1063">
        <v>1412.25</v>
      </c>
      <c r="AH1640" s="1051">
        <v>106088.22</v>
      </c>
      <c r="AI1640" s="1051">
        <f t="shared" si="79"/>
        <v>118818.80640000002</v>
      </c>
      <c r="AJ1640" s="1052"/>
      <c r="AK1640" s="1053"/>
      <c r="AL1640" s="1053"/>
      <c r="AM1640" s="1221" t="s">
        <v>116</v>
      </c>
      <c r="AN1640" s="1094"/>
      <c r="AO1640" s="1094"/>
      <c r="AP1640" s="1094"/>
      <c r="AQ1640" s="1094"/>
      <c r="AR1640" s="1094" t="s">
        <v>6572</v>
      </c>
      <c r="AS1640" s="1094"/>
      <c r="AT1640" s="1094"/>
      <c r="AU1640" s="1094"/>
      <c r="AV1640" s="1094"/>
      <c r="AW1640" s="1094"/>
      <c r="AX1640" s="1094"/>
      <c r="AY1640" s="1221" t="s">
        <v>105</v>
      </c>
      <c r="AZ1640" s="1221" t="s">
        <v>105</v>
      </c>
    </row>
    <row r="1641" spans="1:52" ht="12.95" customHeight="1">
      <c r="A1641" s="1221" t="s">
        <v>980</v>
      </c>
      <c r="B1641" s="617"/>
      <c r="C1641" s="617"/>
      <c r="D1641" s="1206">
        <v>230002427</v>
      </c>
      <c r="E1641" s="1216" t="s">
        <v>6573</v>
      </c>
      <c r="F1641" s="617"/>
      <c r="G1641" s="617"/>
      <c r="H1641" s="1094" t="s">
        <v>6570</v>
      </c>
      <c r="I1641" s="1094" t="s">
        <v>6564</v>
      </c>
      <c r="J1641" s="1094" t="s">
        <v>6571</v>
      </c>
      <c r="K1641" s="1077" t="s">
        <v>104</v>
      </c>
      <c r="L1641" s="1110" t="s">
        <v>105</v>
      </c>
      <c r="M1641" s="1077"/>
      <c r="N1641" s="76" t="s">
        <v>106</v>
      </c>
      <c r="O1641" s="1078" t="s">
        <v>107</v>
      </c>
      <c r="P1641" s="1094" t="s">
        <v>108</v>
      </c>
      <c r="Q1641" s="469" t="s">
        <v>2140</v>
      </c>
      <c r="R1641" s="1077" t="s">
        <v>110</v>
      </c>
      <c r="S1641" s="1078" t="s">
        <v>107</v>
      </c>
      <c r="T1641" s="1094" t="s">
        <v>122</v>
      </c>
      <c r="U1641" s="1094" t="s">
        <v>112</v>
      </c>
      <c r="V1641" s="1078">
        <v>60</v>
      </c>
      <c r="W1641" s="1094" t="s">
        <v>113</v>
      </c>
      <c r="X1641" s="1078"/>
      <c r="Y1641" s="1078"/>
      <c r="Z1641" s="1078"/>
      <c r="AA1641" s="595">
        <v>0</v>
      </c>
      <c r="AB1641" s="472">
        <v>90</v>
      </c>
      <c r="AC1641" s="472">
        <v>10</v>
      </c>
      <c r="AD1641" s="1104" t="s">
        <v>2853</v>
      </c>
      <c r="AE1641" s="1050" t="s">
        <v>115</v>
      </c>
      <c r="AF1641" s="1063">
        <v>1441.75</v>
      </c>
      <c r="AG1641" s="1063">
        <v>3200</v>
      </c>
      <c r="AH1641" s="1051">
        <v>4613600</v>
      </c>
      <c r="AI1641" s="1051">
        <f t="shared" si="79"/>
        <v>5167232.0000000009</v>
      </c>
      <c r="AJ1641" s="1052"/>
      <c r="AK1641" s="1053"/>
      <c r="AL1641" s="1053"/>
      <c r="AM1641" s="1221" t="s">
        <v>116</v>
      </c>
      <c r="AN1641" s="1094"/>
      <c r="AO1641" s="1094"/>
      <c r="AP1641" s="1094"/>
      <c r="AQ1641" s="1094"/>
      <c r="AR1641" s="1094" t="s">
        <v>6574</v>
      </c>
      <c r="AS1641" s="1094"/>
      <c r="AT1641" s="1094"/>
      <c r="AU1641" s="1094"/>
      <c r="AV1641" s="1094"/>
      <c r="AW1641" s="1094"/>
      <c r="AX1641" s="1094"/>
      <c r="AY1641" s="1221" t="s">
        <v>105</v>
      </c>
      <c r="AZ1641" s="1221" t="s">
        <v>105</v>
      </c>
    </row>
    <row r="1642" spans="1:52" ht="12.95" customHeight="1">
      <c r="A1642" s="1221" t="s">
        <v>980</v>
      </c>
      <c r="B1642" s="617"/>
      <c r="C1642" s="617"/>
      <c r="D1642" s="1206">
        <v>230002652</v>
      </c>
      <c r="E1642" s="1216" t="s">
        <v>6575</v>
      </c>
      <c r="F1642" s="617"/>
      <c r="G1642" s="617"/>
      <c r="H1642" s="1094" t="s">
        <v>6570</v>
      </c>
      <c r="I1642" s="1094" t="s">
        <v>6564</v>
      </c>
      <c r="J1642" s="1094" t="s">
        <v>6571</v>
      </c>
      <c r="K1642" s="1077" t="s">
        <v>104</v>
      </c>
      <c r="L1642" s="1110" t="s">
        <v>105</v>
      </c>
      <c r="M1642" s="1077"/>
      <c r="N1642" s="76" t="s">
        <v>106</v>
      </c>
      <c r="O1642" s="1078" t="s">
        <v>107</v>
      </c>
      <c r="P1642" s="1094" t="s">
        <v>108</v>
      </c>
      <c r="Q1642" s="469" t="s">
        <v>2140</v>
      </c>
      <c r="R1642" s="1077" t="s">
        <v>110</v>
      </c>
      <c r="S1642" s="1078" t="s">
        <v>107</v>
      </c>
      <c r="T1642" s="1094" t="s">
        <v>122</v>
      </c>
      <c r="U1642" s="1094" t="s">
        <v>112</v>
      </c>
      <c r="V1642" s="1078">
        <v>60</v>
      </c>
      <c r="W1642" s="1094" t="s">
        <v>113</v>
      </c>
      <c r="X1642" s="1078"/>
      <c r="Y1642" s="1078"/>
      <c r="Z1642" s="1078"/>
      <c r="AA1642" s="595">
        <v>0</v>
      </c>
      <c r="AB1642" s="472">
        <v>90</v>
      </c>
      <c r="AC1642" s="472">
        <v>10</v>
      </c>
      <c r="AD1642" s="1104" t="s">
        <v>2853</v>
      </c>
      <c r="AE1642" s="1050" t="s">
        <v>115</v>
      </c>
      <c r="AF1642" s="1063">
        <v>41.35</v>
      </c>
      <c r="AG1642" s="1063">
        <v>2000</v>
      </c>
      <c r="AH1642" s="1051">
        <v>82700</v>
      </c>
      <c r="AI1642" s="1051">
        <f t="shared" si="79"/>
        <v>92624.000000000015</v>
      </c>
      <c r="AJ1642" s="1052"/>
      <c r="AK1642" s="1053"/>
      <c r="AL1642" s="1053"/>
      <c r="AM1642" s="1221" t="s">
        <v>116</v>
      </c>
      <c r="AN1642" s="1094"/>
      <c r="AO1642" s="1094"/>
      <c r="AP1642" s="1094"/>
      <c r="AQ1642" s="1094"/>
      <c r="AR1642" s="1094" t="s">
        <v>6576</v>
      </c>
      <c r="AS1642" s="1094"/>
      <c r="AT1642" s="1094"/>
      <c r="AU1642" s="1094"/>
      <c r="AV1642" s="1094"/>
      <c r="AW1642" s="1094"/>
      <c r="AX1642" s="1094"/>
      <c r="AY1642" s="1221" t="s">
        <v>105</v>
      </c>
      <c r="AZ1642" s="1221" t="s">
        <v>105</v>
      </c>
    </row>
    <row r="1643" spans="1:52" ht="12.95" customHeight="1">
      <c r="A1643" s="1221" t="s">
        <v>980</v>
      </c>
      <c r="B1643" s="617"/>
      <c r="C1643" s="617"/>
      <c r="D1643" s="1206">
        <v>230002679</v>
      </c>
      <c r="E1643" s="1216" t="s">
        <v>6577</v>
      </c>
      <c r="F1643" s="617"/>
      <c r="G1643" s="617"/>
      <c r="H1643" s="1094" t="s">
        <v>6570</v>
      </c>
      <c r="I1643" s="1094" t="s">
        <v>6564</v>
      </c>
      <c r="J1643" s="1094" t="s">
        <v>6571</v>
      </c>
      <c r="K1643" s="1077" t="s">
        <v>104</v>
      </c>
      <c r="L1643" s="1110" t="s">
        <v>105</v>
      </c>
      <c r="M1643" s="1077"/>
      <c r="N1643" s="76" t="s">
        <v>106</v>
      </c>
      <c r="O1643" s="1078" t="s">
        <v>107</v>
      </c>
      <c r="P1643" s="1094" t="s">
        <v>108</v>
      </c>
      <c r="Q1643" s="469" t="s">
        <v>2140</v>
      </c>
      <c r="R1643" s="1077" t="s">
        <v>110</v>
      </c>
      <c r="S1643" s="1078" t="s">
        <v>107</v>
      </c>
      <c r="T1643" s="1094" t="s">
        <v>122</v>
      </c>
      <c r="U1643" s="1094" t="s">
        <v>112</v>
      </c>
      <c r="V1643" s="1078">
        <v>60</v>
      </c>
      <c r="W1643" s="1094" t="s">
        <v>113</v>
      </c>
      <c r="X1643" s="1078"/>
      <c r="Y1643" s="1078"/>
      <c r="Z1643" s="1078"/>
      <c r="AA1643" s="595">
        <v>0</v>
      </c>
      <c r="AB1643" s="472">
        <v>90</v>
      </c>
      <c r="AC1643" s="472">
        <v>10</v>
      </c>
      <c r="AD1643" s="1104" t="s">
        <v>2853</v>
      </c>
      <c r="AE1643" s="1050" t="s">
        <v>115</v>
      </c>
      <c r="AF1643" s="1063">
        <v>61.35</v>
      </c>
      <c r="AG1643" s="1063">
        <v>3200</v>
      </c>
      <c r="AH1643" s="1051">
        <v>196320</v>
      </c>
      <c r="AI1643" s="1051">
        <f t="shared" si="79"/>
        <v>219878.40000000002</v>
      </c>
      <c r="AJ1643" s="1052"/>
      <c r="AK1643" s="1053"/>
      <c r="AL1643" s="1053"/>
      <c r="AM1643" s="1221" t="s">
        <v>116</v>
      </c>
      <c r="AN1643" s="1094"/>
      <c r="AO1643" s="1094"/>
      <c r="AP1643" s="1094"/>
      <c r="AQ1643" s="1094"/>
      <c r="AR1643" s="1094" t="s">
        <v>6578</v>
      </c>
      <c r="AS1643" s="1094"/>
      <c r="AT1643" s="1094"/>
      <c r="AU1643" s="1094"/>
      <c r="AV1643" s="1094"/>
      <c r="AW1643" s="1094"/>
      <c r="AX1643" s="1094"/>
      <c r="AY1643" s="1221" t="s">
        <v>105</v>
      </c>
      <c r="AZ1643" s="1221" t="s">
        <v>105</v>
      </c>
    </row>
    <row r="1644" spans="1:52" ht="12.95" customHeight="1">
      <c r="A1644" s="1221" t="s">
        <v>980</v>
      </c>
      <c r="B1644" s="617"/>
      <c r="C1644" s="617"/>
      <c r="D1644" s="1206">
        <v>230002680</v>
      </c>
      <c r="E1644" s="1216" t="s">
        <v>6579</v>
      </c>
      <c r="F1644" s="617"/>
      <c r="G1644" s="617"/>
      <c r="H1644" s="1094" t="s">
        <v>6570</v>
      </c>
      <c r="I1644" s="1094" t="s">
        <v>6564</v>
      </c>
      <c r="J1644" s="1094" t="s">
        <v>6571</v>
      </c>
      <c r="K1644" s="1077" t="s">
        <v>104</v>
      </c>
      <c r="L1644" s="1110" t="s">
        <v>105</v>
      </c>
      <c r="M1644" s="1077"/>
      <c r="N1644" s="76" t="s">
        <v>106</v>
      </c>
      <c r="O1644" s="1078" t="s">
        <v>107</v>
      </c>
      <c r="P1644" s="1094" t="s">
        <v>108</v>
      </c>
      <c r="Q1644" s="469" t="s">
        <v>2140</v>
      </c>
      <c r="R1644" s="1077" t="s">
        <v>110</v>
      </c>
      <c r="S1644" s="1078" t="s">
        <v>107</v>
      </c>
      <c r="T1644" s="1094" t="s">
        <v>122</v>
      </c>
      <c r="U1644" s="1094" t="s">
        <v>112</v>
      </c>
      <c r="V1644" s="1078">
        <v>60</v>
      </c>
      <c r="W1644" s="1094" t="s">
        <v>113</v>
      </c>
      <c r="X1644" s="1078"/>
      <c r="Y1644" s="1078"/>
      <c r="Z1644" s="1078"/>
      <c r="AA1644" s="595">
        <v>0</v>
      </c>
      <c r="AB1644" s="472">
        <v>90</v>
      </c>
      <c r="AC1644" s="472">
        <v>10</v>
      </c>
      <c r="AD1644" s="1104" t="s">
        <v>129</v>
      </c>
      <c r="AE1644" s="1050" t="s">
        <v>115</v>
      </c>
      <c r="AF1644" s="1063">
        <v>400</v>
      </c>
      <c r="AG1644" s="1063">
        <v>2312</v>
      </c>
      <c r="AH1644" s="1051">
        <v>924800</v>
      </c>
      <c r="AI1644" s="1051">
        <f t="shared" si="79"/>
        <v>1035776.0000000001</v>
      </c>
      <c r="AJ1644" s="1052"/>
      <c r="AK1644" s="1053"/>
      <c r="AL1644" s="1053"/>
      <c r="AM1644" s="1221" t="s">
        <v>116</v>
      </c>
      <c r="AN1644" s="1094"/>
      <c r="AO1644" s="1094"/>
      <c r="AP1644" s="1094"/>
      <c r="AQ1644" s="1094"/>
      <c r="AR1644" s="1094" t="s">
        <v>6580</v>
      </c>
      <c r="AS1644" s="1094"/>
      <c r="AT1644" s="1094"/>
      <c r="AU1644" s="1094"/>
      <c r="AV1644" s="1094"/>
      <c r="AW1644" s="1094"/>
      <c r="AX1644" s="1094"/>
      <c r="AY1644" s="1221" t="s">
        <v>105</v>
      </c>
      <c r="AZ1644" s="1221" t="s">
        <v>105</v>
      </c>
    </row>
    <row r="1645" spans="1:52" ht="12.95" customHeight="1">
      <c r="A1645" s="1221" t="s">
        <v>980</v>
      </c>
      <c r="B1645" s="617"/>
      <c r="C1645" s="617"/>
      <c r="D1645" s="1206">
        <v>230002681</v>
      </c>
      <c r="E1645" s="1216" t="s">
        <v>6581</v>
      </c>
      <c r="F1645" s="617"/>
      <c r="G1645" s="617"/>
      <c r="H1645" s="1094" t="s">
        <v>6570</v>
      </c>
      <c r="I1645" s="1094" t="s">
        <v>6564</v>
      </c>
      <c r="J1645" s="1094" t="s">
        <v>6571</v>
      </c>
      <c r="K1645" s="1077" t="s">
        <v>104</v>
      </c>
      <c r="L1645" s="1110" t="s">
        <v>105</v>
      </c>
      <c r="M1645" s="1077"/>
      <c r="N1645" s="76" t="s">
        <v>106</v>
      </c>
      <c r="O1645" s="1078" t="s">
        <v>107</v>
      </c>
      <c r="P1645" s="1094" t="s">
        <v>108</v>
      </c>
      <c r="Q1645" s="469" t="s">
        <v>2140</v>
      </c>
      <c r="R1645" s="1077" t="s">
        <v>110</v>
      </c>
      <c r="S1645" s="1078" t="s">
        <v>107</v>
      </c>
      <c r="T1645" s="1094" t="s">
        <v>122</v>
      </c>
      <c r="U1645" s="1094" t="s">
        <v>112</v>
      </c>
      <c r="V1645" s="1078">
        <v>60</v>
      </c>
      <c r="W1645" s="1094" t="s">
        <v>113</v>
      </c>
      <c r="X1645" s="1078"/>
      <c r="Y1645" s="1078"/>
      <c r="Z1645" s="1078"/>
      <c r="AA1645" s="595">
        <v>0</v>
      </c>
      <c r="AB1645" s="472">
        <v>90</v>
      </c>
      <c r="AC1645" s="472">
        <v>10</v>
      </c>
      <c r="AD1645" s="1104" t="s">
        <v>129</v>
      </c>
      <c r="AE1645" s="1050" t="s">
        <v>115</v>
      </c>
      <c r="AF1645" s="1063">
        <v>300</v>
      </c>
      <c r="AG1645" s="1063">
        <v>3200</v>
      </c>
      <c r="AH1645" s="1051">
        <v>960000</v>
      </c>
      <c r="AI1645" s="1051">
        <f t="shared" si="79"/>
        <v>1075200</v>
      </c>
      <c r="AJ1645" s="1052"/>
      <c r="AK1645" s="1053"/>
      <c r="AL1645" s="1053"/>
      <c r="AM1645" s="1221" t="s">
        <v>116</v>
      </c>
      <c r="AN1645" s="1094"/>
      <c r="AO1645" s="1094"/>
      <c r="AP1645" s="1094"/>
      <c r="AQ1645" s="1094"/>
      <c r="AR1645" s="1094" t="s">
        <v>6582</v>
      </c>
      <c r="AS1645" s="1094"/>
      <c r="AT1645" s="1094"/>
      <c r="AU1645" s="1094"/>
      <c r="AV1645" s="1094"/>
      <c r="AW1645" s="1094"/>
      <c r="AX1645" s="1094"/>
      <c r="AY1645" s="1221" t="s">
        <v>105</v>
      </c>
      <c r="AZ1645" s="1221" t="s">
        <v>105</v>
      </c>
    </row>
    <row r="1646" spans="1:52" ht="12.95" customHeight="1">
      <c r="A1646" s="1221" t="s">
        <v>980</v>
      </c>
      <c r="B1646" s="617"/>
      <c r="C1646" s="617"/>
      <c r="D1646" s="1206">
        <v>210026672</v>
      </c>
      <c r="E1646" s="1216" t="s">
        <v>6583</v>
      </c>
      <c r="F1646" s="617"/>
      <c r="G1646" s="617"/>
      <c r="H1646" s="1094" t="s">
        <v>6584</v>
      </c>
      <c r="I1646" s="1094" t="s">
        <v>6585</v>
      </c>
      <c r="J1646" s="1094" t="s">
        <v>6586</v>
      </c>
      <c r="K1646" s="1077" t="s">
        <v>104</v>
      </c>
      <c r="L1646" s="1110" t="s">
        <v>105</v>
      </c>
      <c r="M1646" s="1077"/>
      <c r="N1646" s="76" t="s">
        <v>106</v>
      </c>
      <c r="O1646" s="1078" t="s">
        <v>107</v>
      </c>
      <c r="P1646" s="1094" t="s">
        <v>108</v>
      </c>
      <c r="Q1646" s="1078" t="s">
        <v>2156</v>
      </c>
      <c r="R1646" s="1077" t="s">
        <v>110</v>
      </c>
      <c r="S1646" s="1078" t="s">
        <v>107</v>
      </c>
      <c r="T1646" s="1094" t="s">
        <v>122</v>
      </c>
      <c r="U1646" s="1094" t="s">
        <v>112</v>
      </c>
      <c r="V1646" s="1078">
        <v>60</v>
      </c>
      <c r="W1646" s="1094" t="s">
        <v>113</v>
      </c>
      <c r="X1646" s="1078"/>
      <c r="Y1646" s="1078"/>
      <c r="Z1646" s="1078"/>
      <c r="AA1646" s="595">
        <v>0</v>
      </c>
      <c r="AB1646" s="472">
        <v>90</v>
      </c>
      <c r="AC1646" s="472">
        <v>10</v>
      </c>
      <c r="AD1646" s="1104" t="s">
        <v>179</v>
      </c>
      <c r="AE1646" s="1050" t="s">
        <v>115</v>
      </c>
      <c r="AF1646" s="1063">
        <v>9.27</v>
      </c>
      <c r="AG1646" s="1063">
        <v>1300000</v>
      </c>
      <c r="AH1646" s="1051">
        <v>12051000</v>
      </c>
      <c r="AI1646" s="1051">
        <f t="shared" si="79"/>
        <v>13497120.000000002</v>
      </c>
      <c r="AJ1646" s="1052"/>
      <c r="AK1646" s="1053"/>
      <c r="AL1646" s="1053"/>
      <c r="AM1646" s="1221" t="s">
        <v>116</v>
      </c>
      <c r="AN1646" s="1094"/>
      <c r="AO1646" s="1094"/>
      <c r="AP1646" s="1094"/>
      <c r="AQ1646" s="1094"/>
      <c r="AR1646" s="1094" t="s">
        <v>6587</v>
      </c>
      <c r="AS1646" s="1094"/>
      <c r="AT1646" s="1094"/>
      <c r="AU1646" s="1094"/>
      <c r="AV1646" s="1094"/>
      <c r="AW1646" s="1094"/>
      <c r="AX1646" s="1094"/>
      <c r="AY1646" s="1221" t="s">
        <v>105</v>
      </c>
      <c r="AZ1646" s="1221" t="s">
        <v>105</v>
      </c>
    </row>
    <row r="1647" spans="1:52" ht="12.95" customHeight="1">
      <c r="A1647" s="1221" t="s">
        <v>980</v>
      </c>
      <c r="B1647" s="617"/>
      <c r="C1647" s="617"/>
      <c r="D1647" s="1206">
        <v>230002862</v>
      </c>
      <c r="E1647" s="1216" t="s">
        <v>6588</v>
      </c>
      <c r="F1647" s="617"/>
      <c r="G1647" s="617"/>
      <c r="H1647" s="1094" t="s">
        <v>6589</v>
      </c>
      <c r="I1647" s="1094" t="s">
        <v>6585</v>
      </c>
      <c r="J1647" s="1094" t="s">
        <v>6590</v>
      </c>
      <c r="K1647" s="1077" t="s">
        <v>104</v>
      </c>
      <c r="L1647" s="1110" t="s">
        <v>105</v>
      </c>
      <c r="M1647" s="1077"/>
      <c r="N1647" s="76" t="s">
        <v>106</v>
      </c>
      <c r="O1647" s="1078" t="s">
        <v>107</v>
      </c>
      <c r="P1647" s="1094" t="s">
        <v>108</v>
      </c>
      <c r="Q1647" s="1078" t="s">
        <v>2156</v>
      </c>
      <c r="R1647" s="1077" t="s">
        <v>110</v>
      </c>
      <c r="S1647" s="1078" t="s">
        <v>107</v>
      </c>
      <c r="T1647" s="1094" t="s">
        <v>122</v>
      </c>
      <c r="U1647" s="1094" t="s">
        <v>112</v>
      </c>
      <c r="V1647" s="1078">
        <v>60</v>
      </c>
      <c r="W1647" s="1094" t="s">
        <v>113</v>
      </c>
      <c r="X1647" s="1078"/>
      <c r="Y1647" s="1078"/>
      <c r="Z1647" s="1078"/>
      <c r="AA1647" s="595">
        <v>0</v>
      </c>
      <c r="AB1647" s="472">
        <v>90</v>
      </c>
      <c r="AC1647" s="472">
        <v>10</v>
      </c>
      <c r="AD1647" s="1104" t="s">
        <v>427</v>
      </c>
      <c r="AE1647" s="1050" t="s">
        <v>115</v>
      </c>
      <c r="AF1647" s="745">
        <v>313</v>
      </c>
      <c r="AG1647" s="1063">
        <v>143.53</v>
      </c>
      <c r="AH1647" s="1051">
        <v>44924.89</v>
      </c>
      <c r="AI1647" s="1051">
        <f t="shared" si="79"/>
        <v>50315.876800000005</v>
      </c>
      <c r="AJ1647" s="1052"/>
      <c r="AK1647" s="1053"/>
      <c r="AL1647" s="1053"/>
      <c r="AM1647" s="1221" t="s">
        <v>116</v>
      </c>
      <c r="AN1647" s="1094"/>
      <c r="AO1647" s="1094"/>
      <c r="AP1647" s="1094"/>
      <c r="AQ1647" s="1094"/>
      <c r="AR1647" s="1094" t="s">
        <v>6591</v>
      </c>
      <c r="AS1647" s="1094"/>
      <c r="AT1647" s="1094"/>
      <c r="AU1647" s="1094"/>
      <c r="AV1647" s="1094"/>
      <c r="AW1647" s="1094"/>
      <c r="AX1647" s="1094"/>
      <c r="AY1647" s="1221" t="s">
        <v>105</v>
      </c>
      <c r="AZ1647" s="1221" t="s">
        <v>105</v>
      </c>
    </row>
    <row r="1648" spans="1:52" ht="12.95" customHeight="1">
      <c r="A1648" s="1221" t="s">
        <v>980</v>
      </c>
      <c r="B1648" s="617"/>
      <c r="C1648" s="617"/>
      <c r="D1648" s="1206">
        <v>230000070</v>
      </c>
      <c r="E1648" s="1216" t="s">
        <v>6592</v>
      </c>
      <c r="F1648" s="617"/>
      <c r="G1648" s="617"/>
      <c r="H1648" s="1094" t="s">
        <v>6593</v>
      </c>
      <c r="I1648" s="1094" t="s">
        <v>6594</v>
      </c>
      <c r="J1648" s="1094" t="s">
        <v>6595</v>
      </c>
      <c r="K1648" s="1077" t="s">
        <v>104</v>
      </c>
      <c r="L1648" s="1110" t="s">
        <v>105</v>
      </c>
      <c r="M1648" s="1077"/>
      <c r="N1648" s="76" t="s">
        <v>106</v>
      </c>
      <c r="O1648" s="1078" t="s">
        <v>107</v>
      </c>
      <c r="P1648" s="1094" t="s">
        <v>108</v>
      </c>
      <c r="Q1648" s="1078" t="s">
        <v>2156</v>
      </c>
      <c r="R1648" s="1077" t="s">
        <v>110</v>
      </c>
      <c r="S1648" s="1078" t="s">
        <v>107</v>
      </c>
      <c r="T1648" s="1094" t="s">
        <v>122</v>
      </c>
      <c r="U1648" s="1094" t="s">
        <v>112</v>
      </c>
      <c r="V1648" s="1078">
        <v>60</v>
      </c>
      <c r="W1648" s="1094" t="s">
        <v>113</v>
      </c>
      <c r="X1648" s="1078"/>
      <c r="Y1648" s="1078"/>
      <c r="Z1648" s="1078"/>
      <c r="AA1648" s="595">
        <v>0</v>
      </c>
      <c r="AB1648" s="472">
        <v>90</v>
      </c>
      <c r="AC1648" s="472">
        <v>10</v>
      </c>
      <c r="AD1648" s="1055" t="s">
        <v>114</v>
      </c>
      <c r="AE1648" s="1050" t="s">
        <v>115</v>
      </c>
      <c r="AF1648" s="1063">
        <v>505</v>
      </c>
      <c r="AG1648" s="1063">
        <v>1900</v>
      </c>
      <c r="AH1648" s="1051">
        <v>959500</v>
      </c>
      <c r="AI1648" s="1051">
        <f t="shared" si="79"/>
        <v>1074640</v>
      </c>
      <c r="AJ1648" s="1052"/>
      <c r="AK1648" s="1053"/>
      <c r="AL1648" s="1053"/>
      <c r="AM1648" s="1221" t="s">
        <v>116</v>
      </c>
      <c r="AN1648" s="1094"/>
      <c r="AO1648" s="1094"/>
      <c r="AP1648" s="1094"/>
      <c r="AQ1648" s="1094"/>
      <c r="AR1648" s="1094" t="s">
        <v>6596</v>
      </c>
      <c r="AS1648" s="1094"/>
      <c r="AT1648" s="1094"/>
      <c r="AU1648" s="1094"/>
      <c r="AV1648" s="1094"/>
      <c r="AW1648" s="1094"/>
      <c r="AX1648" s="1094"/>
      <c r="AY1648" s="1221" t="s">
        <v>105</v>
      </c>
      <c r="AZ1648" s="1221" t="s">
        <v>105</v>
      </c>
    </row>
    <row r="1649" spans="1:52" ht="12.95" customHeight="1">
      <c r="A1649" s="469" t="s">
        <v>333</v>
      </c>
      <c r="B1649" s="617"/>
      <c r="C1649" s="617"/>
      <c r="D1649" s="110">
        <v>120008234</v>
      </c>
      <c r="E1649" s="1216" t="s">
        <v>6597</v>
      </c>
      <c r="F1649" s="617"/>
      <c r="G1649" s="617"/>
      <c r="H1649" s="47" t="s">
        <v>2666</v>
      </c>
      <c r="I1649" s="47" t="s">
        <v>2667</v>
      </c>
      <c r="J1649" s="47" t="s">
        <v>2668</v>
      </c>
      <c r="K1649" s="76" t="s">
        <v>104</v>
      </c>
      <c r="L1649" s="109" t="s">
        <v>4720</v>
      </c>
      <c r="M1649" s="143"/>
      <c r="N1649" s="76" t="s">
        <v>106</v>
      </c>
      <c r="O1649" s="47" t="s">
        <v>107</v>
      </c>
      <c r="P1649" s="466" t="s">
        <v>108</v>
      </c>
      <c r="Q1649" s="469" t="s">
        <v>2156</v>
      </c>
      <c r="R1649" s="76" t="s">
        <v>110</v>
      </c>
      <c r="S1649" s="47" t="s">
        <v>107</v>
      </c>
      <c r="T1649" s="47" t="s">
        <v>122</v>
      </c>
      <c r="U1649" s="466" t="s">
        <v>112</v>
      </c>
      <c r="V1649" s="47">
        <v>90</v>
      </c>
      <c r="W1649" s="466" t="s">
        <v>113</v>
      </c>
      <c r="X1649" s="466"/>
      <c r="Y1649" s="466"/>
      <c r="Z1649" s="1056"/>
      <c r="AA1649" s="595">
        <v>0</v>
      </c>
      <c r="AB1649" s="472">
        <v>90</v>
      </c>
      <c r="AC1649" s="472">
        <v>10</v>
      </c>
      <c r="AD1649" s="1055" t="s">
        <v>123</v>
      </c>
      <c r="AE1649" s="1050" t="s">
        <v>115</v>
      </c>
      <c r="AF1649" s="1057">
        <v>1</v>
      </c>
      <c r="AG1649" s="1057">
        <v>81196</v>
      </c>
      <c r="AH1649" s="1051">
        <v>81196</v>
      </c>
      <c r="AI1649" s="1051">
        <f t="shared" si="79"/>
        <v>90939.520000000004</v>
      </c>
      <c r="AJ1649" s="1052"/>
      <c r="AK1649" s="1053"/>
      <c r="AL1649" s="1053"/>
      <c r="AM1649" s="1058" t="s">
        <v>116</v>
      </c>
      <c r="AN1649" s="1058"/>
      <c r="AO1649" s="1058"/>
      <c r="AP1649" s="47"/>
      <c r="AQ1649" s="47"/>
      <c r="AR1649" s="741" t="s">
        <v>6598</v>
      </c>
      <c r="AS1649" s="47"/>
      <c r="AT1649" s="47"/>
      <c r="AU1649" s="47"/>
      <c r="AV1649" s="47"/>
      <c r="AW1649" s="47"/>
      <c r="AX1649" s="47"/>
      <c r="AY1649" s="466" t="s">
        <v>4569</v>
      </c>
      <c r="AZ1649" s="466"/>
    </row>
    <row r="1650" spans="1:52" ht="12.95" customHeight="1">
      <c r="A1650" s="466" t="s">
        <v>848</v>
      </c>
      <c r="B1650" s="617"/>
      <c r="C1650" s="617"/>
      <c r="D1650" s="110">
        <v>210014504</v>
      </c>
      <c r="E1650" s="1216" t="s">
        <v>6599</v>
      </c>
      <c r="F1650" s="617"/>
      <c r="G1650" s="617"/>
      <c r="H1650" s="741" t="s">
        <v>6600</v>
      </c>
      <c r="I1650" s="741" t="s">
        <v>6601</v>
      </c>
      <c r="J1650" s="741" t="s">
        <v>6602</v>
      </c>
      <c r="K1650" s="547" t="s">
        <v>104</v>
      </c>
      <c r="L1650" s="233"/>
      <c r="M1650" s="547" t="s">
        <v>121</v>
      </c>
      <c r="N1650" s="143" t="s">
        <v>83</v>
      </c>
      <c r="O1650" s="469" t="s">
        <v>107</v>
      </c>
      <c r="P1650" s="741" t="s">
        <v>108</v>
      </c>
      <c r="Q1650" s="469" t="s">
        <v>2140</v>
      </c>
      <c r="R1650" s="547" t="s">
        <v>110</v>
      </c>
      <c r="S1650" s="469" t="s">
        <v>107</v>
      </c>
      <c r="T1650" s="741" t="s">
        <v>122</v>
      </c>
      <c r="U1650" s="741" t="s">
        <v>112</v>
      </c>
      <c r="V1650" s="469">
        <v>60</v>
      </c>
      <c r="W1650" s="741" t="s">
        <v>113</v>
      </c>
      <c r="X1650" s="469"/>
      <c r="Y1650" s="469"/>
      <c r="Z1650" s="469"/>
      <c r="AA1650" s="547">
        <v>30</v>
      </c>
      <c r="AB1650" s="547">
        <v>60</v>
      </c>
      <c r="AC1650" s="547">
        <v>10</v>
      </c>
      <c r="AD1650" s="1049" t="s">
        <v>129</v>
      </c>
      <c r="AE1650" s="1050" t="s">
        <v>115</v>
      </c>
      <c r="AF1650" s="745">
        <v>18</v>
      </c>
      <c r="AG1650" s="745">
        <v>35835</v>
      </c>
      <c r="AH1650" s="1051">
        <v>645030</v>
      </c>
      <c r="AI1650" s="1051">
        <f t="shared" si="79"/>
        <v>722433.60000000009</v>
      </c>
      <c r="AJ1650" s="1052"/>
      <c r="AK1650" s="1053"/>
      <c r="AL1650" s="1053"/>
      <c r="AM1650" s="466" t="s">
        <v>116</v>
      </c>
      <c r="AN1650" s="741"/>
      <c r="AO1650" s="741"/>
      <c r="AP1650" s="741"/>
      <c r="AQ1650" s="741"/>
      <c r="AR1650" s="741" t="s">
        <v>6603</v>
      </c>
      <c r="AS1650" s="741"/>
      <c r="AT1650" s="741"/>
      <c r="AU1650" s="741"/>
      <c r="AV1650" s="741"/>
      <c r="AW1650" s="741"/>
      <c r="AX1650" s="741"/>
      <c r="AY1650" s="466" t="s">
        <v>105</v>
      </c>
      <c r="AZ1650" s="466" t="s">
        <v>105</v>
      </c>
    </row>
    <row r="1651" spans="1:52" ht="12.95" customHeight="1">
      <c r="A1651" s="466" t="s">
        <v>848</v>
      </c>
      <c r="B1651" s="617"/>
      <c r="C1651" s="617"/>
      <c r="D1651" s="110">
        <v>210015771</v>
      </c>
      <c r="E1651" s="1216" t="s">
        <v>6604</v>
      </c>
      <c r="F1651" s="617"/>
      <c r="G1651" s="617"/>
      <c r="H1651" s="741" t="s">
        <v>6600</v>
      </c>
      <c r="I1651" s="741" t="s">
        <v>6601</v>
      </c>
      <c r="J1651" s="741" t="s">
        <v>6602</v>
      </c>
      <c r="K1651" s="547" t="s">
        <v>104</v>
      </c>
      <c r="L1651" s="233"/>
      <c r="M1651" s="547" t="s">
        <v>121</v>
      </c>
      <c r="N1651" s="143" t="s">
        <v>83</v>
      </c>
      <c r="O1651" s="469" t="s">
        <v>107</v>
      </c>
      <c r="P1651" s="741" t="s">
        <v>108</v>
      </c>
      <c r="Q1651" s="469" t="s">
        <v>2140</v>
      </c>
      <c r="R1651" s="547" t="s">
        <v>110</v>
      </c>
      <c r="S1651" s="469" t="s">
        <v>107</v>
      </c>
      <c r="T1651" s="741" t="s">
        <v>122</v>
      </c>
      <c r="U1651" s="741" t="s">
        <v>112</v>
      </c>
      <c r="V1651" s="469">
        <v>60</v>
      </c>
      <c r="W1651" s="741" t="s">
        <v>113</v>
      </c>
      <c r="X1651" s="469"/>
      <c r="Y1651" s="469"/>
      <c r="Z1651" s="469"/>
      <c r="AA1651" s="547">
        <v>30</v>
      </c>
      <c r="AB1651" s="547">
        <v>60</v>
      </c>
      <c r="AC1651" s="547">
        <v>10</v>
      </c>
      <c r="AD1651" s="1049" t="s">
        <v>129</v>
      </c>
      <c r="AE1651" s="1050" t="s">
        <v>115</v>
      </c>
      <c r="AF1651" s="745">
        <v>54</v>
      </c>
      <c r="AG1651" s="745">
        <v>20358.5</v>
      </c>
      <c r="AH1651" s="1051">
        <v>1099359</v>
      </c>
      <c r="AI1651" s="1051">
        <f t="shared" si="79"/>
        <v>1231282.08</v>
      </c>
      <c r="AJ1651" s="1052"/>
      <c r="AK1651" s="1053"/>
      <c r="AL1651" s="1053"/>
      <c r="AM1651" s="466" t="s">
        <v>116</v>
      </c>
      <c r="AN1651" s="741"/>
      <c r="AO1651" s="741"/>
      <c r="AP1651" s="741"/>
      <c r="AQ1651" s="741"/>
      <c r="AR1651" s="741" t="s">
        <v>6605</v>
      </c>
      <c r="AS1651" s="741"/>
      <c r="AT1651" s="741"/>
      <c r="AU1651" s="741"/>
      <c r="AV1651" s="741"/>
      <c r="AW1651" s="741"/>
      <c r="AX1651" s="741"/>
      <c r="AY1651" s="466" t="s">
        <v>105</v>
      </c>
      <c r="AZ1651" s="466" t="s">
        <v>105</v>
      </c>
    </row>
    <row r="1652" spans="1:52" ht="12.95" customHeight="1">
      <c r="A1652" s="466" t="s">
        <v>848</v>
      </c>
      <c r="B1652" s="617"/>
      <c r="C1652" s="617"/>
      <c r="D1652" s="110">
        <v>210015772</v>
      </c>
      <c r="E1652" s="1216" t="s">
        <v>6606</v>
      </c>
      <c r="F1652" s="617"/>
      <c r="G1652" s="617"/>
      <c r="H1652" s="741" t="s">
        <v>6600</v>
      </c>
      <c r="I1652" s="741" t="s">
        <v>6601</v>
      </c>
      <c r="J1652" s="741" t="s">
        <v>6602</v>
      </c>
      <c r="K1652" s="547" t="s">
        <v>104</v>
      </c>
      <c r="L1652" s="233"/>
      <c r="M1652" s="547" t="s">
        <v>121</v>
      </c>
      <c r="N1652" s="143" t="s">
        <v>83</v>
      </c>
      <c r="O1652" s="469" t="s">
        <v>107</v>
      </c>
      <c r="P1652" s="741" t="s">
        <v>108</v>
      </c>
      <c r="Q1652" s="469" t="s">
        <v>2140</v>
      </c>
      <c r="R1652" s="547" t="s">
        <v>110</v>
      </c>
      <c r="S1652" s="469" t="s">
        <v>107</v>
      </c>
      <c r="T1652" s="741" t="s">
        <v>122</v>
      </c>
      <c r="U1652" s="741" t="s">
        <v>112</v>
      </c>
      <c r="V1652" s="469">
        <v>60</v>
      </c>
      <c r="W1652" s="741" t="s">
        <v>113</v>
      </c>
      <c r="X1652" s="469"/>
      <c r="Y1652" s="469"/>
      <c r="Z1652" s="469"/>
      <c r="AA1652" s="547">
        <v>30</v>
      </c>
      <c r="AB1652" s="547">
        <v>60</v>
      </c>
      <c r="AC1652" s="547">
        <v>10</v>
      </c>
      <c r="AD1652" s="1049" t="s">
        <v>129</v>
      </c>
      <c r="AE1652" s="1050" t="s">
        <v>115</v>
      </c>
      <c r="AF1652" s="745">
        <v>49</v>
      </c>
      <c r="AG1652" s="745">
        <v>12229.69</v>
      </c>
      <c r="AH1652" s="1051">
        <v>599254.81000000006</v>
      </c>
      <c r="AI1652" s="1051">
        <f t="shared" si="79"/>
        <v>671165.38720000011</v>
      </c>
      <c r="AJ1652" s="1052"/>
      <c r="AK1652" s="1053"/>
      <c r="AL1652" s="1053"/>
      <c r="AM1652" s="466" t="s">
        <v>116</v>
      </c>
      <c r="AN1652" s="741"/>
      <c r="AO1652" s="741"/>
      <c r="AP1652" s="741"/>
      <c r="AQ1652" s="741"/>
      <c r="AR1652" s="741" t="s">
        <v>6607</v>
      </c>
      <c r="AS1652" s="741"/>
      <c r="AT1652" s="741"/>
      <c r="AU1652" s="741"/>
      <c r="AV1652" s="741"/>
      <c r="AW1652" s="741"/>
      <c r="AX1652" s="741"/>
      <c r="AY1652" s="466" t="s">
        <v>105</v>
      </c>
      <c r="AZ1652" s="466" t="s">
        <v>105</v>
      </c>
    </row>
    <row r="1653" spans="1:52" ht="12.95" customHeight="1">
      <c r="A1653" s="466" t="s">
        <v>848</v>
      </c>
      <c r="B1653" s="617"/>
      <c r="C1653" s="617"/>
      <c r="D1653" s="110">
        <v>210015774</v>
      </c>
      <c r="E1653" s="1216" t="s">
        <v>6608</v>
      </c>
      <c r="F1653" s="617"/>
      <c r="G1653" s="617"/>
      <c r="H1653" s="741" t="s">
        <v>6600</v>
      </c>
      <c r="I1653" s="741" t="s">
        <v>6601</v>
      </c>
      <c r="J1653" s="741" t="s">
        <v>6602</v>
      </c>
      <c r="K1653" s="547" t="s">
        <v>104</v>
      </c>
      <c r="L1653" s="233"/>
      <c r="M1653" s="547" t="s">
        <v>121</v>
      </c>
      <c r="N1653" s="143" t="s">
        <v>83</v>
      </c>
      <c r="O1653" s="469" t="s">
        <v>107</v>
      </c>
      <c r="P1653" s="741" t="s">
        <v>108</v>
      </c>
      <c r="Q1653" s="469" t="s">
        <v>2140</v>
      </c>
      <c r="R1653" s="547" t="s">
        <v>110</v>
      </c>
      <c r="S1653" s="469" t="s">
        <v>107</v>
      </c>
      <c r="T1653" s="741" t="s">
        <v>122</v>
      </c>
      <c r="U1653" s="741" t="s">
        <v>112</v>
      </c>
      <c r="V1653" s="469">
        <v>60</v>
      </c>
      <c r="W1653" s="741" t="s">
        <v>113</v>
      </c>
      <c r="X1653" s="469"/>
      <c r="Y1653" s="469"/>
      <c r="Z1653" s="469"/>
      <c r="AA1653" s="547">
        <v>30</v>
      </c>
      <c r="AB1653" s="547">
        <v>60</v>
      </c>
      <c r="AC1653" s="547">
        <v>10</v>
      </c>
      <c r="AD1653" s="1049" t="s">
        <v>129</v>
      </c>
      <c r="AE1653" s="1050" t="s">
        <v>115</v>
      </c>
      <c r="AF1653" s="745">
        <v>71</v>
      </c>
      <c r="AG1653" s="745">
        <v>19300</v>
      </c>
      <c r="AH1653" s="1051">
        <v>1370300</v>
      </c>
      <c r="AI1653" s="1051">
        <f t="shared" si="79"/>
        <v>1534736.0000000002</v>
      </c>
      <c r="AJ1653" s="1052"/>
      <c r="AK1653" s="1053"/>
      <c r="AL1653" s="1053"/>
      <c r="AM1653" s="466" t="s">
        <v>116</v>
      </c>
      <c r="AN1653" s="741"/>
      <c r="AO1653" s="741"/>
      <c r="AP1653" s="741"/>
      <c r="AQ1653" s="741"/>
      <c r="AR1653" s="741" t="s">
        <v>6609</v>
      </c>
      <c r="AS1653" s="741"/>
      <c r="AT1653" s="741"/>
      <c r="AU1653" s="741"/>
      <c r="AV1653" s="741"/>
      <c r="AW1653" s="741"/>
      <c r="AX1653" s="741"/>
      <c r="AY1653" s="466" t="s">
        <v>105</v>
      </c>
      <c r="AZ1653" s="466" t="s">
        <v>105</v>
      </c>
    </row>
    <row r="1654" spans="1:52" ht="12.95" customHeight="1">
      <c r="A1654" s="466" t="s">
        <v>848</v>
      </c>
      <c r="B1654" s="617"/>
      <c r="C1654" s="617"/>
      <c r="D1654" s="110">
        <v>210035522</v>
      </c>
      <c r="E1654" s="1216" t="s">
        <v>6610</v>
      </c>
      <c r="F1654" s="617"/>
      <c r="G1654" s="617"/>
      <c r="H1654" s="741" t="s">
        <v>6600</v>
      </c>
      <c r="I1654" s="741" t="s">
        <v>6601</v>
      </c>
      <c r="J1654" s="741" t="s">
        <v>6602</v>
      </c>
      <c r="K1654" s="547" t="s">
        <v>104</v>
      </c>
      <c r="L1654" s="233"/>
      <c r="M1654" s="547" t="s">
        <v>121</v>
      </c>
      <c r="N1654" s="143" t="s">
        <v>83</v>
      </c>
      <c r="O1654" s="469" t="s">
        <v>107</v>
      </c>
      <c r="P1654" s="741" t="s">
        <v>108</v>
      </c>
      <c r="Q1654" s="469" t="s">
        <v>2140</v>
      </c>
      <c r="R1654" s="547" t="s">
        <v>110</v>
      </c>
      <c r="S1654" s="469" t="s">
        <v>107</v>
      </c>
      <c r="T1654" s="741" t="s">
        <v>122</v>
      </c>
      <c r="U1654" s="741" t="s">
        <v>112</v>
      </c>
      <c r="V1654" s="469">
        <v>60</v>
      </c>
      <c r="W1654" s="741" t="s">
        <v>113</v>
      </c>
      <c r="X1654" s="469"/>
      <c r="Y1654" s="469"/>
      <c r="Z1654" s="469"/>
      <c r="AA1654" s="547">
        <v>30</v>
      </c>
      <c r="AB1654" s="547">
        <v>60</v>
      </c>
      <c r="AC1654" s="547">
        <v>10</v>
      </c>
      <c r="AD1654" s="1049" t="s">
        <v>129</v>
      </c>
      <c r="AE1654" s="1050" t="s">
        <v>115</v>
      </c>
      <c r="AF1654" s="745">
        <v>23</v>
      </c>
      <c r="AG1654" s="745">
        <v>7850</v>
      </c>
      <c r="AH1654" s="1051">
        <v>180550</v>
      </c>
      <c r="AI1654" s="1051">
        <f t="shared" si="79"/>
        <v>202216.00000000003</v>
      </c>
      <c r="AJ1654" s="1052"/>
      <c r="AK1654" s="1053"/>
      <c r="AL1654" s="1053"/>
      <c r="AM1654" s="466" t="s">
        <v>116</v>
      </c>
      <c r="AN1654" s="741"/>
      <c r="AO1654" s="741"/>
      <c r="AP1654" s="741"/>
      <c r="AQ1654" s="741"/>
      <c r="AR1654" s="741" t="s">
        <v>6611</v>
      </c>
      <c r="AS1654" s="741"/>
      <c r="AT1654" s="741"/>
      <c r="AU1654" s="741"/>
      <c r="AV1654" s="741"/>
      <c r="AW1654" s="741"/>
      <c r="AX1654" s="741"/>
      <c r="AY1654" s="466" t="s">
        <v>105</v>
      </c>
      <c r="AZ1654" s="466" t="s">
        <v>105</v>
      </c>
    </row>
    <row r="1655" spans="1:52" ht="12.95" customHeight="1">
      <c r="A1655" s="466" t="s">
        <v>848</v>
      </c>
      <c r="B1655" s="617"/>
      <c r="C1655" s="617"/>
      <c r="D1655" s="110">
        <v>210035523</v>
      </c>
      <c r="E1655" s="1216" t="s">
        <v>6612</v>
      </c>
      <c r="F1655" s="617"/>
      <c r="G1655" s="617"/>
      <c r="H1655" s="741" t="s">
        <v>6600</v>
      </c>
      <c r="I1655" s="741" t="s">
        <v>6601</v>
      </c>
      <c r="J1655" s="741" t="s">
        <v>6602</v>
      </c>
      <c r="K1655" s="547" t="s">
        <v>104</v>
      </c>
      <c r="L1655" s="233"/>
      <c r="M1655" s="547" t="s">
        <v>121</v>
      </c>
      <c r="N1655" s="143" t="s">
        <v>83</v>
      </c>
      <c r="O1655" s="469" t="s">
        <v>107</v>
      </c>
      <c r="P1655" s="741" t="s">
        <v>108</v>
      </c>
      <c r="Q1655" s="469" t="s">
        <v>2140</v>
      </c>
      <c r="R1655" s="547" t="s">
        <v>110</v>
      </c>
      <c r="S1655" s="469" t="s">
        <v>107</v>
      </c>
      <c r="T1655" s="741" t="s">
        <v>122</v>
      </c>
      <c r="U1655" s="741" t="s">
        <v>112</v>
      </c>
      <c r="V1655" s="469">
        <v>60</v>
      </c>
      <c r="W1655" s="741" t="s">
        <v>113</v>
      </c>
      <c r="X1655" s="469"/>
      <c r="Y1655" s="469"/>
      <c r="Z1655" s="469"/>
      <c r="AA1655" s="547">
        <v>30</v>
      </c>
      <c r="AB1655" s="547">
        <v>60</v>
      </c>
      <c r="AC1655" s="547">
        <v>10</v>
      </c>
      <c r="AD1655" s="1049" t="s">
        <v>129</v>
      </c>
      <c r="AE1655" s="1050" t="s">
        <v>115</v>
      </c>
      <c r="AF1655" s="745">
        <v>29</v>
      </c>
      <c r="AG1655" s="745">
        <v>10140</v>
      </c>
      <c r="AH1655" s="1051">
        <v>294060</v>
      </c>
      <c r="AI1655" s="1051">
        <f t="shared" si="79"/>
        <v>329347.20000000001</v>
      </c>
      <c r="AJ1655" s="1052"/>
      <c r="AK1655" s="1053"/>
      <c r="AL1655" s="1053"/>
      <c r="AM1655" s="466" t="s">
        <v>116</v>
      </c>
      <c r="AN1655" s="741"/>
      <c r="AO1655" s="741"/>
      <c r="AP1655" s="741"/>
      <c r="AQ1655" s="741"/>
      <c r="AR1655" s="741" t="s">
        <v>6613</v>
      </c>
      <c r="AS1655" s="741"/>
      <c r="AT1655" s="741"/>
      <c r="AU1655" s="741"/>
      <c r="AV1655" s="741"/>
      <c r="AW1655" s="741"/>
      <c r="AX1655" s="741"/>
      <c r="AY1655" s="466" t="s">
        <v>105</v>
      </c>
      <c r="AZ1655" s="466" t="s">
        <v>105</v>
      </c>
    </row>
    <row r="1656" spans="1:52" ht="12.95" customHeight="1">
      <c r="A1656" s="466" t="s">
        <v>848</v>
      </c>
      <c r="B1656" s="617"/>
      <c r="C1656" s="617"/>
      <c r="D1656" s="110">
        <v>210035524</v>
      </c>
      <c r="E1656" s="1216" t="s">
        <v>6614</v>
      </c>
      <c r="F1656" s="617"/>
      <c r="G1656" s="617"/>
      <c r="H1656" s="741" t="s">
        <v>6600</v>
      </c>
      <c r="I1656" s="741" t="s">
        <v>6601</v>
      </c>
      <c r="J1656" s="741" t="s">
        <v>6602</v>
      </c>
      <c r="K1656" s="547" t="s">
        <v>104</v>
      </c>
      <c r="L1656" s="233"/>
      <c r="M1656" s="547" t="s">
        <v>121</v>
      </c>
      <c r="N1656" s="143" t="s">
        <v>83</v>
      </c>
      <c r="O1656" s="469" t="s">
        <v>107</v>
      </c>
      <c r="P1656" s="741" t="s">
        <v>108</v>
      </c>
      <c r="Q1656" s="469" t="s">
        <v>2140</v>
      </c>
      <c r="R1656" s="547" t="s">
        <v>110</v>
      </c>
      <c r="S1656" s="469" t="s">
        <v>107</v>
      </c>
      <c r="T1656" s="741" t="s">
        <v>122</v>
      </c>
      <c r="U1656" s="741" t="s">
        <v>112</v>
      </c>
      <c r="V1656" s="469">
        <v>60</v>
      </c>
      <c r="W1656" s="741" t="s">
        <v>113</v>
      </c>
      <c r="X1656" s="469"/>
      <c r="Y1656" s="469"/>
      <c r="Z1656" s="469"/>
      <c r="AA1656" s="547">
        <v>30</v>
      </c>
      <c r="AB1656" s="547">
        <v>60</v>
      </c>
      <c r="AC1656" s="547">
        <v>10</v>
      </c>
      <c r="AD1656" s="1049" t="s">
        <v>129</v>
      </c>
      <c r="AE1656" s="1050" t="s">
        <v>115</v>
      </c>
      <c r="AF1656" s="745">
        <v>41</v>
      </c>
      <c r="AG1656" s="745">
        <v>19325</v>
      </c>
      <c r="AH1656" s="1051">
        <v>792325</v>
      </c>
      <c r="AI1656" s="1051">
        <f t="shared" si="79"/>
        <v>887404.00000000012</v>
      </c>
      <c r="AJ1656" s="1052"/>
      <c r="AK1656" s="1053"/>
      <c r="AL1656" s="1053"/>
      <c r="AM1656" s="466" t="s">
        <v>116</v>
      </c>
      <c r="AN1656" s="741"/>
      <c r="AO1656" s="741"/>
      <c r="AP1656" s="741"/>
      <c r="AQ1656" s="741"/>
      <c r="AR1656" s="741" t="s">
        <v>6615</v>
      </c>
      <c r="AS1656" s="741"/>
      <c r="AT1656" s="741"/>
      <c r="AU1656" s="741"/>
      <c r="AV1656" s="741"/>
      <c r="AW1656" s="741"/>
      <c r="AX1656" s="741"/>
      <c r="AY1656" s="466" t="s">
        <v>105</v>
      </c>
      <c r="AZ1656" s="466" t="s">
        <v>105</v>
      </c>
    </row>
    <row r="1657" spans="1:52" ht="12.95" customHeight="1">
      <c r="A1657" s="466" t="s">
        <v>848</v>
      </c>
      <c r="B1657" s="617"/>
      <c r="C1657" s="617"/>
      <c r="D1657" s="110">
        <v>210035525</v>
      </c>
      <c r="E1657" s="1216" t="s">
        <v>6616</v>
      </c>
      <c r="F1657" s="617"/>
      <c r="G1657" s="617"/>
      <c r="H1657" s="741" t="s">
        <v>6600</v>
      </c>
      <c r="I1657" s="741" t="s">
        <v>6601</v>
      </c>
      <c r="J1657" s="741" t="s">
        <v>6602</v>
      </c>
      <c r="K1657" s="547" t="s">
        <v>104</v>
      </c>
      <c r="L1657" s="233"/>
      <c r="M1657" s="547" t="s">
        <v>121</v>
      </c>
      <c r="N1657" s="143" t="s">
        <v>83</v>
      </c>
      <c r="O1657" s="469" t="s">
        <v>107</v>
      </c>
      <c r="P1657" s="741" t="s">
        <v>108</v>
      </c>
      <c r="Q1657" s="469" t="s">
        <v>2140</v>
      </c>
      <c r="R1657" s="547" t="s">
        <v>110</v>
      </c>
      <c r="S1657" s="469" t="s">
        <v>107</v>
      </c>
      <c r="T1657" s="741" t="s">
        <v>122</v>
      </c>
      <c r="U1657" s="741" t="s">
        <v>112</v>
      </c>
      <c r="V1657" s="469">
        <v>60</v>
      </c>
      <c r="W1657" s="741" t="s">
        <v>113</v>
      </c>
      <c r="X1657" s="469"/>
      <c r="Y1657" s="469"/>
      <c r="Z1657" s="469"/>
      <c r="AA1657" s="547">
        <v>30</v>
      </c>
      <c r="AB1657" s="547">
        <v>60</v>
      </c>
      <c r="AC1657" s="547">
        <v>10</v>
      </c>
      <c r="AD1657" s="1049" t="s">
        <v>129</v>
      </c>
      <c r="AE1657" s="1050" t="s">
        <v>115</v>
      </c>
      <c r="AF1657" s="745">
        <v>57</v>
      </c>
      <c r="AG1657" s="745">
        <v>19670</v>
      </c>
      <c r="AH1657" s="1051">
        <v>1121190</v>
      </c>
      <c r="AI1657" s="1051">
        <f t="shared" si="79"/>
        <v>1255732.8</v>
      </c>
      <c r="AJ1657" s="1052"/>
      <c r="AK1657" s="1053"/>
      <c r="AL1657" s="1053"/>
      <c r="AM1657" s="466" t="s">
        <v>116</v>
      </c>
      <c r="AN1657" s="741"/>
      <c r="AO1657" s="741"/>
      <c r="AP1657" s="741"/>
      <c r="AQ1657" s="741"/>
      <c r="AR1657" s="741" t="s">
        <v>6617</v>
      </c>
      <c r="AS1657" s="741"/>
      <c r="AT1657" s="741"/>
      <c r="AU1657" s="741"/>
      <c r="AV1657" s="741"/>
      <c r="AW1657" s="741"/>
      <c r="AX1657" s="741"/>
      <c r="AY1657" s="466" t="s">
        <v>105</v>
      </c>
      <c r="AZ1657" s="466" t="s">
        <v>105</v>
      </c>
    </row>
    <row r="1658" spans="1:52" ht="12.95" customHeight="1">
      <c r="A1658" s="466" t="s">
        <v>848</v>
      </c>
      <c r="B1658" s="617"/>
      <c r="C1658" s="617"/>
      <c r="D1658" s="110">
        <v>210014505</v>
      </c>
      <c r="E1658" s="1216" t="s">
        <v>6618</v>
      </c>
      <c r="F1658" s="617"/>
      <c r="G1658" s="617"/>
      <c r="H1658" s="741" t="s">
        <v>6619</v>
      </c>
      <c r="I1658" s="741" t="s">
        <v>6601</v>
      </c>
      <c r="J1658" s="741" t="s">
        <v>6620</v>
      </c>
      <c r="K1658" s="547" t="s">
        <v>104</v>
      </c>
      <c r="L1658" s="233"/>
      <c r="M1658" s="547" t="s">
        <v>121</v>
      </c>
      <c r="N1658" s="143" t="s">
        <v>83</v>
      </c>
      <c r="O1658" s="469" t="s">
        <v>107</v>
      </c>
      <c r="P1658" s="741" t="s">
        <v>108</v>
      </c>
      <c r="Q1658" s="469" t="s">
        <v>2140</v>
      </c>
      <c r="R1658" s="547" t="s">
        <v>110</v>
      </c>
      <c r="S1658" s="469" t="s">
        <v>107</v>
      </c>
      <c r="T1658" s="741" t="s">
        <v>122</v>
      </c>
      <c r="U1658" s="741" t="s">
        <v>112</v>
      </c>
      <c r="V1658" s="469">
        <v>60</v>
      </c>
      <c r="W1658" s="741" t="s">
        <v>113</v>
      </c>
      <c r="X1658" s="469"/>
      <c r="Y1658" s="469"/>
      <c r="Z1658" s="469"/>
      <c r="AA1658" s="547">
        <v>30</v>
      </c>
      <c r="AB1658" s="547">
        <v>60</v>
      </c>
      <c r="AC1658" s="547">
        <v>10</v>
      </c>
      <c r="AD1658" s="1049" t="s">
        <v>129</v>
      </c>
      <c r="AE1658" s="1050" t="s">
        <v>115</v>
      </c>
      <c r="AF1658" s="745">
        <v>4</v>
      </c>
      <c r="AG1658" s="745">
        <v>106900</v>
      </c>
      <c r="AH1658" s="1051">
        <v>427600</v>
      </c>
      <c r="AI1658" s="1051">
        <f t="shared" si="79"/>
        <v>478912.00000000006</v>
      </c>
      <c r="AJ1658" s="1052"/>
      <c r="AK1658" s="1053"/>
      <c r="AL1658" s="1053"/>
      <c r="AM1658" s="466" t="s">
        <v>116</v>
      </c>
      <c r="AN1658" s="741"/>
      <c r="AO1658" s="741"/>
      <c r="AP1658" s="741"/>
      <c r="AQ1658" s="741"/>
      <c r="AR1658" s="741" t="s">
        <v>6621</v>
      </c>
      <c r="AS1658" s="741"/>
      <c r="AT1658" s="741"/>
      <c r="AU1658" s="741"/>
      <c r="AV1658" s="741"/>
      <c r="AW1658" s="741"/>
      <c r="AX1658" s="741"/>
      <c r="AY1658" s="466" t="s">
        <v>105</v>
      </c>
      <c r="AZ1658" s="466" t="s">
        <v>105</v>
      </c>
    </row>
    <row r="1659" spans="1:52" ht="12.95" customHeight="1">
      <c r="A1659" s="1221" t="s">
        <v>980</v>
      </c>
      <c r="B1659" s="617"/>
      <c r="C1659" s="617"/>
      <c r="D1659" s="1206">
        <v>230001661</v>
      </c>
      <c r="E1659" s="1216" t="s">
        <v>6622</v>
      </c>
      <c r="F1659" s="617"/>
      <c r="G1659" s="617"/>
      <c r="H1659" s="1094" t="s">
        <v>6623</v>
      </c>
      <c r="I1659" s="1094" t="s">
        <v>6624</v>
      </c>
      <c r="J1659" s="1094" t="s">
        <v>6625</v>
      </c>
      <c r="K1659" s="1077" t="s">
        <v>104</v>
      </c>
      <c r="L1659" s="1110" t="s">
        <v>105</v>
      </c>
      <c r="M1659" s="1077"/>
      <c r="N1659" s="76" t="s">
        <v>106</v>
      </c>
      <c r="O1659" s="1078" t="s">
        <v>107</v>
      </c>
      <c r="P1659" s="1094" t="s">
        <v>108</v>
      </c>
      <c r="Q1659" s="1078" t="s">
        <v>2156</v>
      </c>
      <c r="R1659" s="1077" t="s">
        <v>110</v>
      </c>
      <c r="S1659" s="1078" t="s">
        <v>107</v>
      </c>
      <c r="T1659" s="1094" t="s">
        <v>122</v>
      </c>
      <c r="U1659" s="1094" t="s">
        <v>112</v>
      </c>
      <c r="V1659" s="1078">
        <v>60</v>
      </c>
      <c r="W1659" s="1094" t="s">
        <v>113</v>
      </c>
      <c r="X1659" s="1078"/>
      <c r="Y1659" s="1078"/>
      <c r="Z1659" s="1078"/>
      <c r="AA1659" s="595">
        <v>0</v>
      </c>
      <c r="AB1659" s="472">
        <v>90</v>
      </c>
      <c r="AC1659" s="472">
        <v>10</v>
      </c>
      <c r="AD1659" s="1104" t="s">
        <v>129</v>
      </c>
      <c r="AE1659" s="1050" t="s">
        <v>115</v>
      </c>
      <c r="AF1659" s="1063">
        <v>5</v>
      </c>
      <c r="AG1659" s="1063">
        <v>36128.400000000001</v>
      </c>
      <c r="AH1659" s="1051">
        <v>180642</v>
      </c>
      <c r="AI1659" s="1051">
        <f t="shared" si="79"/>
        <v>202319.04</v>
      </c>
      <c r="AJ1659" s="1052"/>
      <c r="AK1659" s="1053"/>
      <c r="AL1659" s="1053"/>
      <c r="AM1659" s="1221" t="s">
        <v>116</v>
      </c>
      <c r="AN1659" s="1094"/>
      <c r="AO1659" s="1094"/>
      <c r="AP1659" s="1094"/>
      <c r="AQ1659" s="1094"/>
      <c r="AR1659" s="1094" t="s">
        <v>6626</v>
      </c>
      <c r="AS1659" s="1094"/>
      <c r="AT1659" s="1094"/>
      <c r="AU1659" s="1094"/>
      <c r="AV1659" s="1094"/>
      <c r="AW1659" s="1094"/>
      <c r="AX1659" s="1094"/>
      <c r="AY1659" s="1221" t="s">
        <v>105</v>
      </c>
      <c r="AZ1659" s="1221" t="s">
        <v>105</v>
      </c>
    </row>
    <row r="1660" spans="1:52" ht="12.95" customHeight="1">
      <c r="A1660" s="469" t="s">
        <v>5046</v>
      </c>
      <c r="B1660" s="617"/>
      <c r="C1660" s="617"/>
      <c r="D1660" s="110">
        <v>210029895</v>
      </c>
      <c r="E1660" s="1216" t="s">
        <v>6627</v>
      </c>
      <c r="F1660" s="617"/>
      <c r="G1660" s="617"/>
      <c r="H1660" s="47" t="s">
        <v>6628</v>
      </c>
      <c r="I1660" s="47" t="s">
        <v>6629</v>
      </c>
      <c r="J1660" s="47" t="s">
        <v>6630</v>
      </c>
      <c r="K1660" s="76" t="s">
        <v>104</v>
      </c>
      <c r="L1660" s="233"/>
      <c r="M1660" s="143"/>
      <c r="N1660" s="76" t="s">
        <v>106</v>
      </c>
      <c r="O1660" s="47">
        <v>230000000</v>
      </c>
      <c r="P1660" s="466" t="s">
        <v>108</v>
      </c>
      <c r="Q1660" s="469" t="s">
        <v>2156</v>
      </c>
      <c r="R1660" s="76" t="s">
        <v>110</v>
      </c>
      <c r="S1660" s="47" t="s">
        <v>107</v>
      </c>
      <c r="T1660" s="47" t="s">
        <v>122</v>
      </c>
      <c r="U1660" s="466" t="s">
        <v>112</v>
      </c>
      <c r="V1660" s="47" t="s">
        <v>3129</v>
      </c>
      <c r="W1660" s="466" t="s">
        <v>113</v>
      </c>
      <c r="X1660" s="466"/>
      <c r="Y1660" s="466"/>
      <c r="Z1660" s="1056"/>
      <c r="AA1660" s="595">
        <v>0</v>
      </c>
      <c r="AB1660" s="472">
        <v>90</v>
      </c>
      <c r="AC1660" s="472">
        <v>10</v>
      </c>
      <c r="AD1660" s="1049" t="s">
        <v>129</v>
      </c>
      <c r="AE1660" s="1050" t="s">
        <v>115</v>
      </c>
      <c r="AF1660" s="1057">
        <v>80</v>
      </c>
      <c r="AG1660" s="1057">
        <v>43124.66</v>
      </c>
      <c r="AH1660" s="1051">
        <v>3449972.8000000003</v>
      </c>
      <c r="AI1660" s="1051">
        <f t="shared" si="79"/>
        <v>3863969.5360000008</v>
      </c>
      <c r="AJ1660" s="1052"/>
      <c r="AK1660" s="1053"/>
      <c r="AL1660" s="1053"/>
      <c r="AM1660" s="1058" t="s">
        <v>116</v>
      </c>
      <c r="AN1660" s="47"/>
      <c r="AO1660" s="1058"/>
      <c r="AP1660" s="47"/>
      <c r="AQ1660" s="47"/>
      <c r="AR1660" s="1058" t="s">
        <v>6631</v>
      </c>
      <c r="AS1660" s="47"/>
      <c r="AT1660" s="47"/>
      <c r="AU1660" s="47"/>
      <c r="AV1660" s="47"/>
      <c r="AW1660" s="47"/>
      <c r="AX1660" s="47"/>
      <c r="AY1660" s="466"/>
      <c r="AZ1660" s="466"/>
    </row>
    <row r="1661" spans="1:52" ht="12.95" customHeight="1">
      <c r="A1661" s="466" t="s">
        <v>848</v>
      </c>
      <c r="B1661" s="617"/>
      <c r="C1661" s="617"/>
      <c r="D1661" s="110">
        <v>210022097</v>
      </c>
      <c r="E1661" s="1216" t="s">
        <v>6632</v>
      </c>
      <c r="F1661" s="617"/>
      <c r="G1661" s="617"/>
      <c r="H1661" s="741" t="s">
        <v>6633</v>
      </c>
      <c r="I1661" s="741" t="s">
        <v>6634</v>
      </c>
      <c r="J1661" s="741" t="s">
        <v>6635</v>
      </c>
      <c r="K1661" s="547" t="s">
        <v>104</v>
      </c>
      <c r="L1661" s="233"/>
      <c r="M1661" s="547"/>
      <c r="N1661" s="76" t="s">
        <v>106</v>
      </c>
      <c r="O1661" s="469" t="s">
        <v>107</v>
      </c>
      <c r="P1661" s="741" t="s">
        <v>108</v>
      </c>
      <c r="Q1661" s="469" t="s">
        <v>3130</v>
      </c>
      <c r="R1661" s="547" t="s">
        <v>110</v>
      </c>
      <c r="S1661" s="469" t="s">
        <v>107</v>
      </c>
      <c r="T1661" s="741" t="s">
        <v>122</v>
      </c>
      <c r="U1661" s="741" t="s">
        <v>112</v>
      </c>
      <c r="V1661" s="469">
        <v>60</v>
      </c>
      <c r="W1661" s="741" t="s">
        <v>113</v>
      </c>
      <c r="X1661" s="469"/>
      <c r="Y1661" s="469"/>
      <c r="Z1661" s="469"/>
      <c r="AA1661" s="595">
        <v>0</v>
      </c>
      <c r="AB1661" s="472">
        <v>90</v>
      </c>
      <c r="AC1661" s="472">
        <v>10</v>
      </c>
      <c r="AD1661" s="1049" t="s">
        <v>129</v>
      </c>
      <c r="AE1661" s="1050" t="s">
        <v>115</v>
      </c>
      <c r="AF1661" s="745">
        <v>181</v>
      </c>
      <c r="AG1661" s="745">
        <v>6633.44</v>
      </c>
      <c r="AH1661" s="1051">
        <v>1200652.6399999999</v>
      </c>
      <c r="AI1661" s="1051">
        <f t="shared" si="79"/>
        <v>1344730.9568</v>
      </c>
      <c r="AJ1661" s="1052"/>
      <c r="AK1661" s="1053"/>
      <c r="AL1661" s="1053"/>
      <c r="AM1661" s="466" t="s">
        <v>116</v>
      </c>
      <c r="AN1661" s="741"/>
      <c r="AO1661" s="741"/>
      <c r="AP1661" s="741"/>
      <c r="AQ1661" s="741"/>
      <c r="AR1661" s="741" t="s">
        <v>6636</v>
      </c>
      <c r="AS1661" s="741"/>
      <c r="AT1661" s="741"/>
      <c r="AU1661" s="741"/>
      <c r="AV1661" s="741"/>
      <c r="AW1661" s="741"/>
      <c r="AX1661" s="741"/>
      <c r="AY1661" s="466" t="s">
        <v>105</v>
      </c>
      <c r="AZ1661" s="466" t="s">
        <v>105</v>
      </c>
    </row>
    <row r="1662" spans="1:52" ht="12.95" customHeight="1">
      <c r="A1662" s="466" t="s">
        <v>848</v>
      </c>
      <c r="B1662" s="617"/>
      <c r="C1662" s="617"/>
      <c r="D1662" s="110">
        <v>210036475</v>
      </c>
      <c r="E1662" s="1216" t="s">
        <v>6637</v>
      </c>
      <c r="F1662" s="617"/>
      <c r="G1662" s="617"/>
      <c r="H1662" s="741" t="s">
        <v>6633</v>
      </c>
      <c r="I1662" s="741" t="s">
        <v>6634</v>
      </c>
      <c r="J1662" s="741" t="s">
        <v>6635</v>
      </c>
      <c r="K1662" s="547" t="s">
        <v>104</v>
      </c>
      <c r="L1662" s="233"/>
      <c r="M1662" s="547"/>
      <c r="N1662" s="76" t="s">
        <v>106</v>
      </c>
      <c r="O1662" s="469" t="s">
        <v>107</v>
      </c>
      <c r="P1662" s="741" t="s">
        <v>108</v>
      </c>
      <c r="Q1662" s="469" t="s">
        <v>3130</v>
      </c>
      <c r="R1662" s="547" t="s">
        <v>110</v>
      </c>
      <c r="S1662" s="469" t="s">
        <v>107</v>
      </c>
      <c r="T1662" s="741" t="s">
        <v>122</v>
      </c>
      <c r="U1662" s="741" t="s">
        <v>112</v>
      </c>
      <c r="V1662" s="469">
        <v>60</v>
      </c>
      <c r="W1662" s="741" t="s">
        <v>113</v>
      </c>
      <c r="X1662" s="469"/>
      <c r="Y1662" s="469"/>
      <c r="Z1662" s="469"/>
      <c r="AA1662" s="595">
        <v>0</v>
      </c>
      <c r="AB1662" s="472">
        <v>90</v>
      </c>
      <c r="AC1662" s="472">
        <v>10</v>
      </c>
      <c r="AD1662" s="1049" t="s">
        <v>129</v>
      </c>
      <c r="AE1662" s="1050" t="s">
        <v>115</v>
      </c>
      <c r="AF1662" s="745">
        <v>66</v>
      </c>
      <c r="AG1662" s="745">
        <v>32430</v>
      </c>
      <c r="AH1662" s="1051">
        <v>2140380</v>
      </c>
      <c r="AI1662" s="1051">
        <f t="shared" si="79"/>
        <v>2397225.6</v>
      </c>
      <c r="AJ1662" s="1052"/>
      <c r="AK1662" s="1053"/>
      <c r="AL1662" s="1053"/>
      <c r="AM1662" s="466" t="s">
        <v>116</v>
      </c>
      <c r="AN1662" s="741"/>
      <c r="AO1662" s="741"/>
      <c r="AP1662" s="741"/>
      <c r="AQ1662" s="741"/>
      <c r="AR1662" s="741" t="s">
        <v>6638</v>
      </c>
      <c r="AS1662" s="741"/>
      <c r="AT1662" s="741"/>
      <c r="AU1662" s="741"/>
      <c r="AV1662" s="741"/>
      <c r="AW1662" s="741"/>
      <c r="AX1662" s="741"/>
      <c r="AY1662" s="466" t="s">
        <v>105</v>
      </c>
      <c r="AZ1662" s="466" t="s">
        <v>105</v>
      </c>
    </row>
    <row r="1663" spans="1:52" ht="12.95" customHeight="1">
      <c r="A1663" s="1221" t="s">
        <v>980</v>
      </c>
      <c r="B1663" s="617"/>
      <c r="C1663" s="617"/>
      <c r="D1663" s="1206">
        <v>230001705</v>
      </c>
      <c r="E1663" s="1216" t="s">
        <v>6639</v>
      </c>
      <c r="F1663" s="617"/>
      <c r="G1663" s="617"/>
      <c r="H1663" s="1094" t="s">
        <v>6640</v>
      </c>
      <c r="I1663" s="1094" t="s">
        <v>6641</v>
      </c>
      <c r="J1663" s="1094" t="s">
        <v>6642</v>
      </c>
      <c r="K1663" s="1077" t="s">
        <v>104</v>
      </c>
      <c r="L1663" s="1110" t="s">
        <v>105</v>
      </c>
      <c r="M1663" s="1077"/>
      <c r="N1663" s="76" t="s">
        <v>106</v>
      </c>
      <c r="O1663" s="1078" t="s">
        <v>107</v>
      </c>
      <c r="P1663" s="1094" t="s">
        <v>108</v>
      </c>
      <c r="Q1663" s="1078" t="s">
        <v>2156</v>
      </c>
      <c r="R1663" s="1077" t="s">
        <v>110</v>
      </c>
      <c r="S1663" s="1078" t="s">
        <v>107</v>
      </c>
      <c r="T1663" s="1094" t="s">
        <v>122</v>
      </c>
      <c r="U1663" s="1094" t="s">
        <v>112</v>
      </c>
      <c r="V1663" s="1078">
        <v>60</v>
      </c>
      <c r="W1663" s="1094" t="s">
        <v>113</v>
      </c>
      <c r="X1663" s="1078"/>
      <c r="Y1663" s="1078"/>
      <c r="Z1663" s="1078"/>
      <c r="AA1663" s="595">
        <v>0</v>
      </c>
      <c r="AB1663" s="472">
        <v>90</v>
      </c>
      <c r="AC1663" s="472">
        <v>10</v>
      </c>
      <c r="AD1663" s="1104" t="s">
        <v>129</v>
      </c>
      <c r="AE1663" s="1050" t="s">
        <v>115</v>
      </c>
      <c r="AF1663" s="1063">
        <v>20</v>
      </c>
      <c r="AG1663" s="1063">
        <v>16500</v>
      </c>
      <c r="AH1663" s="1051">
        <v>330000</v>
      </c>
      <c r="AI1663" s="1051">
        <f t="shared" si="79"/>
        <v>369600.00000000006</v>
      </c>
      <c r="AJ1663" s="1052"/>
      <c r="AK1663" s="1053"/>
      <c r="AL1663" s="1053"/>
      <c r="AM1663" s="1221" t="s">
        <v>116</v>
      </c>
      <c r="AN1663" s="1094"/>
      <c r="AO1663" s="1094"/>
      <c r="AP1663" s="1094"/>
      <c r="AQ1663" s="1094"/>
      <c r="AR1663" s="1094" t="s">
        <v>6643</v>
      </c>
      <c r="AS1663" s="1094"/>
      <c r="AT1663" s="1094"/>
      <c r="AU1663" s="1094"/>
      <c r="AV1663" s="1094"/>
      <c r="AW1663" s="1094"/>
      <c r="AX1663" s="1094"/>
      <c r="AY1663" s="1221" t="s">
        <v>105</v>
      </c>
      <c r="AZ1663" s="1221" t="s">
        <v>105</v>
      </c>
    </row>
    <row r="1664" spans="1:52" ht="12.95" customHeight="1">
      <c r="A1664" s="1221" t="s">
        <v>980</v>
      </c>
      <c r="B1664" s="617"/>
      <c r="C1664" s="617"/>
      <c r="D1664" s="1206">
        <v>230000970</v>
      </c>
      <c r="E1664" s="1216" t="s">
        <v>6644</v>
      </c>
      <c r="F1664" s="617"/>
      <c r="G1664" s="617"/>
      <c r="H1664" s="1094" t="s">
        <v>6645</v>
      </c>
      <c r="I1664" s="1094" t="s">
        <v>6646</v>
      </c>
      <c r="J1664" s="1094" t="s">
        <v>6647</v>
      </c>
      <c r="K1664" s="1077" t="s">
        <v>104</v>
      </c>
      <c r="L1664" s="1110" t="s">
        <v>105</v>
      </c>
      <c r="M1664" s="1077"/>
      <c r="N1664" s="76" t="s">
        <v>106</v>
      </c>
      <c r="O1664" s="1078" t="s">
        <v>107</v>
      </c>
      <c r="P1664" s="1094" t="s">
        <v>108</v>
      </c>
      <c r="Q1664" s="1078" t="s">
        <v>2156</v>
      </c>
      <c r="R1664" s="1077" t="s">
        <v>110</v>
      </c>
      <c r="S1664" s="1078" t="s">
        <v>107</v>
      </c>
      <c r="T1664" s="1094" t="s">
        <v>122</v>
      </c>
      <c r="U1664" s="1094" t="s">
        <v>112</v>
      </c>
      <c r="V1664" s="1078">
        <v>60</v>
      </c>
      <c r="W1664" s="1094" t="s">
        <v>113</v>
      </c>
      <c r="X1664" s="1078"/>
      <c r="Y1664" s="1078"/>
      <c r="Z1664" s="1078"/>
      <c r="AA1664" s="595">
        <v>0</v>
      </c>
      <c r="AB1664" s="472">
        <v>90</v>
      </c>
      <c r="AC1664" s="472">
        <v>10</v>
      </c>
      <c r="AD1664" s="1104" t="s">
        <v>2174</v>
      </c>
      <c r="AE1664" s="1050" t="s">
        <v>115</v>
      </c>
      <c r="AF1664" s="1063">
        <v>4</v>
      </c>
      <c r="AG1664" s="1063">
        <v>17152.25</v>
      </c>
      <c r="AH1664" s="1051">
        <v>68609</v>
      </c>
      <c r="AI1664" s="1051">
        <f t="shared" si="79"/>
        <v>76842.080000000002</v>
      </c>
      <c r="AJ1664" s="1052"/>
      <c r="AK1664" s="1053"/>
      <c r="AL1664" s="1053"/>
      <c r="AM1664" s="1221" t="s">
        <v>116</v>
      </c>
      <c r="AN1664" s="1094"/>
      <c r="AO1664" s="1094"/>
      <c r="AP1664" s="1094"/>
      <c r="AQ1664" s="1094"/>
      <c r="AR1664" s="1094"/>
      <c r="AS1664" s="1094"/>
      <c r="AT1664" s="1094"/>
      <c r="AU1664" s="1094"/>
      <c r="AV1664" s="1094"/>
      <c r="AW1664" s="1094"/>
      <c r="AX1664" s="1094"/>
      <c r="AY1664" s="1221" t="s">
        <v>105</v>
      </c>
      <c r="AZ1664" s="1221" t="s">
        <v>105</v>
      </c>
    </row>
    <row r="1665" spans="1:52" ht="12.95" customHeight="1">
      <c r="A1665" s="466" t="s">
        <v>980</v>
      </c>
      <c r="B1665" s="617"/>
      <c r="C1665" s="617"/>
      <c r="D1665" s="110">
        <v>270011016</v>
      </c>
      <c r="E1665" s="1216" t="s">
        <v>6648</v>
      </c>
      <c r="F1665" s="617"/>
      <c r="G1665" s="617"/>
      <c r="H1665" s="741" t="s">
        <v>6649</v>
      </c>
      <c r="I1665" s="741" t="s">
        <v>6650</v>
      </c>
      <c r="J1665" s="741" t="s">
        <v>6651</v>
      </c>
      <c r="K1665" s="547" t="s">
        <v>104</v>
      </c>
      <c r="L1665" s="233"/>
      <c r="M1665" s="547"/>
      <c r="N1665" s="76" t="s">
        <v>106</v>
      </c>
      <c r="O1665" s="469" t="s">
        <v>107</v>
      </c>
      <c r="P1665" s="741" t="s">
        <v>108</v>
      </c>
      <c r="Q1665" s="469" t="s">
        <v>2156</v>
      </c>
      <c r="R1665" s="547" t="s">
        <v>110</v>
      </c>
      <c r="S1665" s="469" t="s">
        <v>107</v>
      </c>
      <c r="T1665" s="741" t="s">
        <v>122</v>
      </c>
      <c r="U1665" s="741" t="s">
        <v>112</v>
      </c>
      <c r="V1665" s="469">
        <v>60</v>
      </c>
      <c r="W1665" s="741" t="s">
        <v>113</v>
      </c>
      <c r="X1665" s="469"/>
      <c r="Y1665" s="469"/>
      <c r="Z1665" s="469"/>
      <c r="AA1665" s="595">
        <v>0</v>
      </c>
      <c r="AB1665" s="472">
        <v>90</v>
      </c>
      <c r="AC1665" s="472">
        <v>10</v>
      </c>
      <c r="AD1665" s="1049" t="s">
        <v>123</v>
      </c>
      <c r="AE1665" s="1050" t="s">
        <v>115</v>
      </c>
      <c r="AF1665" s="745">
        <v>5</v>
      </c>
      <c r="AG1665" s="745">
        <v>76885.2</v>
      </c>
      <c r="AH1665" s="1051">
        <v>384426</v>
      </c>
      <c r="AI1665" s="1051">
        <f t="shared" si="79"/>
        <v>430557.12000000005</v>
      </c>
      <c r="AJ1665" s="1052"/>
      <c r="AK1665" s="1053"/>
      <c r="AL1665" s="1053"/>
      <c r="AM1665" s="466" t="s">
        <v>116</v>
      </c>
      <c r="AN1665" s="741"/>
      <c r="AO1665" s="741"/>
      <c r="AP1665" s="741"/>
      <c r="AQ1665" s="741"/>
      <c r="AR1665" s="741" t="s">
        <v>6652</v>
      </c>
      <c r="AS1665" s="741"/>
      <c r="AT1665" s="741"/>
      <c r="AU1665" s="741"/>
      <c r="AV1665" s="741"/>
      <c r="AW1665" s="741"/>
      <c r="AX1665" s="741"/>
      <c r="AY1665" s="466" t="s">
        <v>105</v>
      </c>
      <c r="AZ1665" s="466" t="s">
        <v>105</v>
      </c>
    </row>
    <row r="1666" spans="1:52" ht="12.95" customHeight="1">
      <c r="A1666" s="469" t="s">
        <v>333</v>
      </c>
      <c r="B1666" s="617"/>
      <c r="C1666" s="617"/>
      <c r="D1666" s="110">
        <v>210032728</v>
      </c>
      <c r="E1666" s="1216" t="s">
        <v>6653</v>
      </c>
      <c r="F1666" s="617"/>
      <c r="G1666" s="617"/>
      <c r="H1666" s="47" t="s">
        <v>6654</v>
      </c>
      <c r="I1666" s="47" t="s">
        <v>339</v>
      </c>
      <c r="J1666" s="47" t="s">
        <v>6655</v>
      </c>
      <c r="K1666" s="76" t="s">
        <v>150</v>
      </c>
      <c r="L1666" s="109" t="s">
        <v>4720</v>
      </c>
      <c r="M1666" s="143" t="s">
        <v>121</v>
      </c>
      <c r="N1666" s="76" t="s">
        <v>83</v>
      </c>
      <c r="O1666" s="47" t="s">
        <v>107</v>
      </c>
      <c r="P1666" s="466" t="s">
        <v>108</v>
      </c>
      <c r="Q1666" s="469" t="s">
        <v>2140</v>
      </c>
      <c r="R1666" s="76" t="s">
        <v>110</v>
      </c>
      <c r="S1666" s="47" t="s">
        <v>107</v>
      </c>
      <c r="T1666" s="47" t="s">
        <v>122</v>
      </c>
      <c r="U1666" s="466" t="s">
        <v>112</v>
      </c>
      <c r="V1666" s="47">
        <v>90</v>
      </c>
      <c r="W1666" s="466" t="s">
        <v>113</v>
      </c>
      <c r="X1666" s="466"/>
      <c r="Y1666" s="466"/>
      <c r="Z1666" s="1056"/>
      <c r="AA1666" s="547">
        <v>30</v>
      </c>
      <c r="AB1666" s="547">
        <v>60</v>
      </c>
      <c r="AC1666" s="547">
        <v>10</v>
      </c>
      <c r="AD1666" s="1055" t="s">
        <v>179</v>
      </c>
      <c r="AE1666" s="1050" t="s">
        <v>115</v>
      </c>
      <c r="AF1666" s="1057">
        <v>2.59</v>
      </c>
      <c r="AG1666" s="1057">
        <v>893629.7</v>
      </c>
      <c r="AH1666" s="1051">
        <v>2314500.923</v>
      </c>
      <c r="AI1666" s="1051">
        <f t="shared" si="79"/>
        <v>2592241.03376</v>
      </c>
      <c r="AJ1666" s="1052"/>
      <c r="AK1666" s="1053"/>
      <c r="AL1666" s="1053"/>
      <c r="AM1666" s="1058" t="s">
        <v>116</v>
      </c>
      <c r="AN1666" s="1058"/>
      <c r="AO1666" s="1058"/>
      <c r="AP1666" s="47"/>
      <c r="AQ1666" s="47"/>
      <c r="AR1666" s="741" t="s">
        <v>6656</v>
      </c>
      <c r="AS1666" s="47"/>
      <c r="AT1666" s="47"/>
      <c r="AU1666" s="47"/>
      <c r="AV1666" s="47"/>
      <c r="AW1666" s="47"/>
      <c r="AX1666" s="47"/>
      <c r="AY1666" s="466" t="s">
        <v>4569</v>
      </c>
      <c r="AZ1666" s="466"/>
    </row>
    <row r="1667" spans="1:52" ht="12.95" customHeight="1">
      <c r="A1667" s="1221" t="s">
        <v>980</v>
      </c>
      <c r="B1667" s="617"/>
      <c r="C1667" s="617"/>
      <c r="D1667" s="1206">
        <v>230000473</v>
      </c>
      <c r="E1667" s="1216" t="s">
        <v>6657</v>
      </c>
      <c r="F1667" s="617"/>
      <c r="G1667" s="617"/>
      <c r="H1667" s="1234" t="s">
        <v>6658</v>
      </c>
      <c r="I1667" s="1094" t="s">
        <v>339</v>
      </c>
      <c r="J1667" s="1094" t="s">
        <v>6659</v>
      </c>
      <c r="K1667" s="1077" t="s">
        <v>104</v>
      </c>
      <c r="L1667" s="1110" t="s">
        <v>105</v>
      </c>
      <c r="M1667" s="1077" t="s">
        <v>121</v>
      </c>
      <c r="N1667" s="76" t="s">
        <v>83</v>
      </c>
      <c r="O1667" s="1078" t="s">
        <v>107</v>
      </c>
      <c r="P1667" s="1094" t="s">
        <v>108</v>
      </c>
      <c r="Q1667" s="469" t="s">
        <v>2140</v>
      </c>
      <c r="R1667" s="1077" t="s">
        <v>110</v>
      </c>
      <c r="S1667" s="1078" t="s">
        <v>107</v>
      </c>
      <c r="T1667" s="1094" t="s">
        <v>122</v>
      </c>
      <c r="U1667" s="1094" t="s">
        <v>112</v>
      </c>
      <c r="V1667" s="1078">
        <v>60</v>
      </c>
      <c r="W1667" s="1094" t="s">
        <v>113</v>
      </c>
      <c r="X1667" s="1078"/>
      <c r="Y1667" s="1078"/>
      <c r="Z1667" s="1078"/>
      <c r="AA1667" s="595" t="s">
        <v>83</v>
      </c>
      <c r="AB1667" s="472">
        <v>60</v>
      </c>
      <c r="AC1667" s="472">
        <v>10</v>
      </c>
      <c r="AD1667" s="1055" t="s">
        <v>114</v>
      </c>
      <c r="AE1667" s="1050" t="s">
        <v>115</v>
      </c>
      <c r="AF1667" s="1063">
        <v>3135</v>
      </c>
      <c r="AG1667" s="1063">
        <v>615</v>
      </c>
      <c r="AH1667" s="1051">
        <v>1928025</v>
      </c>
      <c r="AI1667" s="1051">
        <f t="shared" si="79"/>
        <v>2159388</v>
      </c>
      <c r="AJ1667" s="1052"/>
      <c r="AK1667" s="1053"/>
      <c r="AL1667" s="1053"/>
      <c r="AM1667" s="1221" t="s">
        <v>116</v>
      </c>
      <c r="AN1667" s="1094"/>
      <c r="AO1667" s="1094"/>
      <c r="AP1667" s="1094"/>
      <c r="AQ1667" s="1094"/>
      <c r="AR1667" s="1094" t="s">
        <v>6660</v>
      </c>
      <c r="AS1667" s="1094"/>
      <c r="AT1667" s="1094"/>
      <c r="AU1667" s="1094"/>
      <c r="AV1667" s="1094"/>
      <c r="AW1667" s="1094"/>
      <c r="AX1667" s="1094"/>
      <c r="AY1667" s="1221" t="s">
        <v>105</v>
      </c>
      <c r="AZ1667" s="1221" t="s">
        <v>105</v>
      </c>
    </row>
    <row r="1668" spans="1:52" ht="12.95" customHeight="1">
      <c r="A1668" s="466" t="s">
        <v>1030</v>
      </c>
      <c r="B1668" s="617"/>
      <c r="C1668" s="617"/>
      <c r="D1668" s="110">
        <v>120010803</v>
      </c>
      <c r="E1668" s="1216" t="s">
        <v>6661</v>
      </c>
      <c r="F1668" s="617"/>
      <c r="G1668" s="617"/>
      <c r="H1668" s="741" t="s">
        <v>6662</v>
      </c>
      <c r="I1668" s="741" t="s">
        <v>2671</v>
      </c>
      <c r="J1668" s="741" t="s">
        <v>6663</v>
      </c>
      <c r="K1668" s="547" t="s">
        <v>150</v>
      </c>
      <c r="L1668" s="233"/>
      <c r="M1668" s="547" t="s">
        <v>121</v>
      </c>
      <c r="N1668" s="143" t="s">
        <v>83</v>
      </c>
      <c r="O1668" s="469" t="s">
        <v>107</v>
      </c>
      <c r="P1668" s="741" t="s">
        <v>108</v>
      </c>
      <c r="Q1668" s="469" t="s">
        <v>2140</v>
      </c>
      <c r="R1668" s="547" t="s">
        <v>110</v>
      </c>
      <c r="S1668" s="469" t="s">
        <v>107</v>
      </c>
      <c r="T1668" s="741" t="s">
        <v>122</v>
      </c>
      <c r="U1668" s="741" t="s">
        <v>112</v>
      </c>
      <c r="V1668" s="469">
        <v>70</v>
      </c>
      <c r="W1668" s="741" t="s">
        <v>113</v>
      </c>
      <c r="X1668" s="469"/>
      <c r="Y1668" s="469"/>
      <c r="Z1668" s="469"/>
      <c r="AA1668" s="547">
        <v>30</v>
      </c>
      <c r="AB1668" s="547">
        <v>60</v>
      </c>
      <c r="AC1668" s="547">
        <v>10</v>
      </c>
      <c r="AD1668" s="1049" t="s">
        <v>123</v>
      </c>
      <c r="AE1668" s="1050" t="s">
        <v>115</v>
      </c>
      <c r="AF1668" s="745">
        <v>9</v>
      </c>
      <c r="AG1668" s="745">
        <v>7800000</v>
      </c>
      <c r="AH1668" s="1051">
        <v>70200000</v>
      </c>
      <c r="AI1668" s="1051">
        <f t="shared" si="79"/>
        <v>78624000.000000015</v>
      </c>
      <c r="AJ1668" s="1052"/>
      <c r="AK1668" s="1053"/>
      <c r="AL1668" s="1053"/>
      <c r="AM1668" s="466" t="s">
        <v>116</v>
      </c>
      <c r="AN1668" s="741"/>
      <c r="AO1668" s="741"/>
      <c r="AP1668" s="741"/>
      <c r="AQ1668" s="741"/>
      <c r="AR1668" s="741" t="s">
        <v>6664</v>
      </c>
      <c r="AS1668" s="741"/>
      <c r="AT1668" s="741"/>
      <c r="AU1668" s="741"/>
      <c r="AV1668" s="741"/>
      <c r="AW1668" s="741"/>
      <c r="AX1668" s="741"/>
      <c r="AY1668" s="466" t="s">
        <v>105</v>
      </c>
      <c r="AZ1668" s="466" t="s">
        <v>105</v>
      </c>
    </row>
    <row r="1669" spans="1:52" ht="12.95" customHeight="1">
      <c r="A1669" s="469" t="s">
        <v>2539</v>
      </c>
      <c r="B1669" s="617"/>
      <c r="C1669" s="617"/>
      <c r="D1669" s="110">
        <v>120011358</v>
      </c>
      <c r="E1669" s="1216" t="s">
        <v>6665</v>
      </c>
      <c r="F1669" s="617"/>
      <c r="G1669" s="617"/>
      <c r="H1669" s="47" t="s">
        <v>6666</v>
      </c>
      <c r="I1669" s="47" t="s">
        <v>2671</v>
      </c>
      <c r="J1669" s="47" t="s">
        <v>6667</v>
      </c>
      <c r="K1669" s="76" t="s">
        <v>150</v>
      </c>
      <c r="L1669" s="233"/>
      <c r="M1669" s="143"/>
      <c r="N1669" s="76" t="s">
        <v>106</v>
      </c>
      <c r="O1669" s="47">
        <v>230000000</v>
      </c>
      <c r="P1669" s="466" t="s">
        <v>108</v>
      </c>
      <c r="Q1669" s="469" t="s">
        <v>2140</v>
      </c>
      <c r="R1669" s="76" t="s">
        <v>110</v>
      </c>
      <c r="S1669" s="47" t="s">
        <v>107</v>
      </c>
      <c r="T1669" s="47" t="s">
        <v>122</v>
      </c>
      <c r="U1669" s="466" t="s">
        <v>112</v>
      </c>
      <c r="V1669" s="47">
        <v>100</v>
      </c>
      <c r="W1669" s="466" t="s">
        <v>113</v>
      </c>
      <c r="X1669" s="466"/>
      <c r="Y1669" s="466"/>
      <c r="Z1669" s="1056"/>
      <c r="AA1669" s="595">
        <v>0</v>
      </c>
      <c r="AB1669" s="472">
        <v>90</v>
      </c>
      <c r="AC1669" s="472">
        <v>10</v>
      </c>
      <c r="AD1669" s="1049" t="s">
        <v>129</v>
      </c>
      <c r="AE1669" s="1050" t="s">
        <v>115</v>
      </c>
      <c r="AF1669" s="1057">
        <v>2</v>
      </c>
      <c r="AG1669" s="1057">
        <v>7601060.0999999996</v>
      </c>
      <c r="AH1669" s="1051">
        <v>15202120.199999999</v>
      </c>
      <c r="AI1669" s="1051">
        <f t="shared" si="79"/>
        <v>17026374.624000002</v>
      </c>
      <c r="AJ1669" s="1052"/>
      <c r="AK1669" s="1053"/>
      <c r="AL1669" s="1053"/>
      <c r="AM1669" s="1058" t="s">
        <v>116</v>
      </c>
      <c r="AN1669" s="47"/>
      <c r="AO1669" s="1058"/>
      <c r="AP1669" s="47"/>
      <c r="AQ1669" s="47"/>
      <c r="AR1669" s="1058" t="s">
        <v>6668</v>
      </c>
      <c r="AS1669" s="47"/>
      <c r="AT1669" s="47"/>
      <c r="AU1669" s="47"/>
      <c r="AV1669" s="47"/>
      <c r="AW1669" s="47"/>
      <c r="AX1669" s="47"/>
      <c r="AY1669" s="466"/>
      <c r="AZ1669" s="466"/>
    </row>
    <row r="1670" spans="1:52" ht="12.95" customHeight="1">
      <c r="A1670" s="469" t="s">
        <v>2539</v>
      </c>
      <c r="B1670" s="617"/>
      <c r="C1670" s="617"/>
      <c r="D1670" s="110">
        <v>120004003</v>
      </c>
      <c r="E1670" s="1216" t="s">
        <v>6669</v>
      </c>
      <c r="F1670" s="617"/>
      <c r="G1670" s="617"/>
      <c r="H1670" s="47" t="s">
        <v>2670</v>
      </c>
      <c r="I1670" s="47" t="s">
        <v>2671</v>
      </c>
      <c r="J1670" s="47" t="s">
        <v>2672</v>
      </c>
      <c r="K1670" s="76" t="s">
        <v>150</v>
      </c>
      <c r="L1670" s="233"/>
      <c r="M1670" s="143"/>
      <c r="N1670" s="76" t="s">
        <v>106</v>
      </c>
      <c r="O1670" s="47">
        <v>230000000</v>
      </c>
      <c r="P1670" s="466" t="s">
        <v>108</v>
      </c>
      <c r="Q1670" s="469" t="s">
        <v>2140</v>
      </c>
      <c r="R1670" s="76" t="s">
        <v>110</v>
      </c>
      <c r="S1670" s="47" t="s">
        <v>107</v>
      </c>
      <c r="T1670" s="47" t="s">
        <v>122</v>
      </c>
      <c r="U1670" s="466" t="s">
        <v>112</v>
      </c>
      <c r="V1670" s="47">
        <v>70</v>
      </c>
      <c r="W1670" s="466" t="s">
        <v>113</v>
      </c>
      <c r="X1670" s="466"/>
      <c r="Y1670" s="466"/>
      <c r="Z1670" s="1056"/>
      <c r="AA1670" s="595">
        <v>0</v>
      </c>
      <c r="AB1670" s="472">
        <v>90</v>
      </c>
      <c r="AC1670" s="472">
        <v>10</v>
      </c>
      <c r="AD1670" s="1049" t="s">
        <v>129</v>
      </c>
      <c r="AE1670" s="1050" t="s">
        <v>115</v>
      </c>
      <c r="AF1670" s="1057">
        <v>1</v>
      </c>
      <c r="AG1670" s="1057">
        <v>2240704.9500000002</v>
      </c>
      <c r="AH1670" s="1051">
        <v>2240704.9500000002</v>
      </c>
      <c r="AI1670" s="1051">
        <f t="shared" si="79"/>
        <v>2509589.5440000002</v>
      </c>
      <c r="AJ1670" s="1052"/>
      <c r="AK1670" s="1053"/>
      <c r="AL1670" s="1053"/>
      <c r="AM1670" s="1058" t="s">
        <v>116</v>
      </c>
      <c r="AN1670" s="47"/>
      <c r="AO1670" s="1058"/>
      <c r="AP1670" s="47"/>
      <c r="AQ1670" s="47"/>
      <c r="AR1670" s="1058" t="s">
        <v>6670</v>
      </c>
      <c r="AS1670" s="47"/>
      <c r="AT1670" s="47"/>
      <c r="AU1670" s="47"/>
      <c r="AV1670" s="47"/>
      <c r="AW1670" s="47"/>
      <c r="AX1670" s="47"/>
      <c r="AY1670" s="466"/>
      <c r="AZ1670" s="466"/>
    </row>
    <row r="1671" spans="1:52" ht="12.95" customHeight="1">
      <c r="A1671" s="469" t="s">
        <v>2539</v>
      </c>
      <c r="B1671" s="617"/>
      <c r="C1671" s="617"/>
      <c r="D1671" s="110">
        <v>120004009</v>
      </c>
      <c r="E1671" s="1216" t="s">
        <v>6671</v>
      </c>
      <c r="F1671" s="617"/>
      <c r="G1671" s="617"/>
      <c r="H1671" s="47" t="s">
        <v>2670</v>
      </c>
      <c r="I1671" s="47" t="s">
        <v>2671</v>
      </c>
      <c r="J1671" s="47" t="s">
        <v>2672</v>
      </c>
      <c r="K1671" s="76" t="s">
        <v>150</v>
      </c>
      <c r="L1671" s="233"/>
      <c r="M1671" s="143"/>
      <c r="N1671" s="76" t="s">
        <v>106</v>
      </c>
      <c r="O1671" s="47">
        <v>230000000</v>
      </c>
      <c r="P1671" s="466" t="s">
        <v>108</v>
      </c>
      <c r="Q1671" s="469" t="s">
        <v>2140</v>
      </c>
      <c r="R1671" s="76" t="s">
        <v>110</v>
      </c>
      <c r="S1671" s="47" t="s">
        <v>107</v>
      </c>
      <c r="T1671" s="47" t="s">
        <v>122</v>
      </c>
      <c r="U1671" s="466" t="s">
        <v>112</v>
      </c>
      <c r="V1671" s="47">
        <v>70</v>
      </c>
      <c r="W1671" s="466" t="s">
        <v>113</v>
      </c>
      <c r="X1671" s="466"/>
      <c r="Y1671" s="466"/>
      <c r="Z1671" s="1056"/>
      <c r="AA1671" s="595">
        <v>0</v>
      </c>
      <c r="AB1671" s="472">
        <v>90</v>
      </c>
      <c r="AC1671" s="472">
        <v>10</v>
      </c>
      <c r="AD1671" s="1049" t="s">
        <v>123</v>
      </c>
      <c r="AE1671" s="1050" t="s">
        <v>115</v>
      </c>
      <c r="AF1671" s="1057">
        <v>1</v>
      </c>
      <c r="AG1671" s="1057">
        <v>2318128.27</v>
      </c>
      <c r="AH1671" s="1051">
        <v>2318128.27</v>
      </c>
      <c r="AI1671" s="1051">
        <f t="shared" si="79"/>
        <v>2596303.6624000003</v>
      </c>
      <c r="AJ1671" s="1052"/>
      <c r="AK1671" s="1053"/>
      <c r="AL1671" s="1053"/>
      <c r="AM1671" s="1058" t="s">
        <v>116</v>
      </c>
      <c r="AN1671" s="47"/>
      <c r="AO1671" s="1058"/>
      <c r="AP1671" s="47"/>
      <c r="AQ1671" s="47"/>
      <c r="AR1671" s="1058" t="s">
        <v>6672</v>
      </c>
      <c r="AS1671" s="47"/>
      <c r="AT1671" s="47"/>
      <c r="AU1671" s="47"/>
      <c r="AV1671" s="47"/>
      <c r="AW1671" s="47"/>
      <c r="AX1671" s="47"/>
      <c r="AY1671" s="466"/>
      <c r="AZ1671" s="466"/>
    </row>
    <row r="1672" spans="1:52" ht="12.95" customHeight="1">
      <c r="A1672" s="469" t="s">
        <v>2539</v>
      </c>
      <c r="B1672" s="617"/>
      <c r="C1672" s="617"/>
      <c r="D1672" s="110">
        <v>120010030</v>
      </c>
      <c r="E1672" s="1216" t="s">
        <v>6673</v>
      </c>
      <c r="F1672" s="617"/>
      <c r="G1672" s="617"/>
      <c r="H1672" s="47" t="s">
        <v>6666</v>
      </c>
      <c r="I1672" s="47" t="s">
        <v>2671</v>
      </c>
      <c r="J1672" s="47" t="s">
        <v>6667</v>
      </c>
      <c r="K1672" s="76" t="s">
        <v>150</v>
      </c>
      <c r="L1672" s="233"/>
      <c r="M1672" s="143"/>
      <c r="N1672" s="76" t="s">
        <v>106</v>
      </c>
      <c r="O1672" s="47">
        <v>230000000</v>
      </c>
      <c r="P1672" s="466" t="s">
        <v>108</v>
      </c>
      <c r="Q1672" s="469" t="s">
        <v>2140</v>
      </c>
      <c r="R1672" s="76" t="s">
        <v>110</v>
      </c>
      <c r="S1672" s="47" t="s">
        <v>107</v>
      </c>
      <c r="T1672" s="47" t="s">
        <v>122</v>
      </c>
      <c r="U1672" s="466" t="s">
        <v>112</v>
      </c>
      <c r="V1672" s="47">
        <v>100</v>
      </c>
      <c r="W1672" s="466" t="s">
        <v>113</v>
      </c>
      <c r="X1672" s="466"/>
      <c r="Y1672" s="466"/>
      <c r="Z1672" s="1056"/>
      <c r="AA1672" s="595">
        <v>0</v>
      </c>
      <c r="AB1672" s="472">
        <v>90</v>
      </c>
      <c r="AC1672" s="472">
        <v>10</v>
      </c>
      <c r="AD1672" s="1049" t="s">
        <v>129</v>
      </c>
      <c r="AE1672" s="1050" t="s">
        <v>115</v>
      </c>
      <c r="AF1672" s="1057">
        <v>1</v>
      </c>
      <c r="AG1672" s="1057">
        <v>23571745.309999999</v>
      </c>
      <c r="AH1672" s="1051">
        <v>23571745.309999999</v>
      </c>
      <c r="AI1672" s="1051">
        <f t="shared" si="79"/>
        <v>26400354.747200001</v>
      </c>
      <c r="AJ1672" s="1052"/>
      <c r="AK1672" s="1053"/>
      <c r="AL1672" s="1053"/>
      <c r="AM1672" s="1058" t="s">
        <v>116</v>
      </c>
      <c r="AN1672" s="47"/>
      <c r="AO1672" s="1058"/>
      <c r="AP1672" s="47"/>
      <c r="AQ1672" s="47"/>
      <c r="AR1672" s="1058" t="s">
        <v>6674</v>
      </c>
      <c r="AS1672" s="47"/>
      <c r="AT1672" s="47"/>
      <c r="AU1672" s="47"/>
      <c r="AV1672" s="47"/>
      <c r="AW1672" s="47"/>
      <c r="AX1672" s="47"/>
      <c r="AY1672" s="466"/>
      <c r="AZ1672" s="466"/>
    </row>
    <row r="1673" spans="1:52" ht="12.95" customHeight="1">
      <c r="A1673" s="469" t="s">
        <v>2539</v>
      </c>
      <c r="B1673" s="617"/>
      <c r="C1673" s="617"/>
      <c r="D1673" s="110">
        <v>120010373</v>
      </c>
      <c r="E1673" s="1216" t="s">
        <v>6675</v>
      </c>
      <c r="F1673" s="617"/>
      <c r="G1673" s="617"/>
      <c r="H1673" s="47" t="s">
        <v>6662</v>
      </c>
      <c r="I1673" s="47" t="s">
        <v>2671</v>
      </c>
      <c r="J1673" s="47" t="s">
        <v>6663</v>
      </c>
      <c r="K1673" s="76" t="s">
        <v>150</v>
      </c>
      <c r="L1673" s="233"/>
      <c r="M1673" s="547" t="s">
        <v>121</v>
      </c>
      <c r="N1673" s="143" t="s">
        <v>83</v>
      </c>
      <c r="O1673" s="47">
        <v>230000000</v>
      </c>
      <c r="P1673" s="466" t="s">
        <v>108</v>
      </c>
      <c r="Q1673" s="469" t="s">
        <v>2140</v>
      </c>
      <c r="R1673" s="76" t="s">
        <v>110</v>
      </c>
      <c r="S1673" s="47" t="s">
        <v>107</v>
      </c>
      <c r="T1673" s="47" t="s">
        <v>122</v>
      </c>
      <c r="U1673" s="466" t="s">
        <v>112</v>
      </c>
      <c r="V1673" s="47">
        <v>100</v>
      </c>
      <c r="W1673" s="466" t="s">
        <v>113</v>
      </c>
      <c r="X1673" s="466"/>
      <c r="Y1673" s="466"/>
      <c r="Z1673" s="1056"/>
      <c r="AA1673" s="547">
        <v>30</v>
      </c>
      <c r="AB1673" s="547">
        <v>60</v>
      </c>
      <c r="AC1673" s="547">
        <v>10</v>
      </c>
      <c r="AD1673" s="1049" t="s">
        <v>129</v>
      </c>
      <c r="AE1673" s="1050" t="s">
        <v>115</v>
      </c>
      <c r="AF1673" s="1057">
        <v>2</v>
      </c>
      <c r="AG1673" s="1057">
        <v>5256851.5999999996</v>
      </c>
      <c r="AH1673" s="1051">
        <v>10513703.199999999</v>
      </c>
      <c r="AI1673" s="1051">
        <f t="shared" si="79"/>
        <v>11775347.584000001</v>
      </c>
      <c r="AJ1673" s="1052"/>
      <c r="AK1673" s="1053"/>
      <c r="AL1673" s="1053"/>
      <c r="AM1673" s="1058" t="s">
        <v>116</v>
      </c>
      <c r="AN1673" s="47"/>
      <c r="AO1673" s="1058"/>
      <c r="AP1673" s="47"/>
      <c r="AQ1673" s="47"/>
      <c r="AR1673" s="1058" t="s">
        <v>6676</v>
      </c>
      <c r="AS1673" s="47"/>
      <c r="AT1673" s="47"/>
      <c r="AU1673" s="47"/>
      <c r="AV1673" s="47"/>
      <c r="AW1673" s="47"/>
      <c r="AX1673" s="47"/>
      <c r="AY1673" s="466"/>
      <c r="AZ1673" s="466"/>
    </row>
    <row r="1674" spans="1:52" ht="12.95" customHeight="1">
      <c r="A1674" s="1179" t="s">
        <v>350</v>
      </c>
      <c r="B1674" s="617"/>
      <c r="C1674" s="617"/>
      <c r="D1674" s="1206">
        <v>220034670</v>
      </c>
      <c r="E1674" s="1216" t="s">
        <v>6677</v>
      </c>
      <c r="F1674" s="617"/>
      <c r="G1674" s="617"/>
      <c r="H1674" s="1094" t="s">
        <v>2694</v>
      </c>
      <c r="I1674" s="1094" t="s">
        <v>2691</v>
      </c>
      <c r="J1674" s="1094" t="s">
        <v>2695</v>
      </c>
      <c r="K1674" s="1077" t="s">
        <v>104</v>
      </c>
      <c r="L1674" s="1110" t="s">
        <v>105</v>
      </c>
      <c r="M1674" s="1077"/>
      <c r="N1674" s="76" t="s">
        <v>106</v>
      </c>
      <c r="O1674" s="1078" t="s">
        <v>107</v>
      </c>
      <c r="P1674" s="1094" t="s">
        <v>108</v>
      </c>
      <c r="Q1674" s="1078" t="s">
        <v>2156</v>
      </c>
      <c r="R1674" s="1077" t="s">
        <v>110</v>
      </c>
      <c r="S1674" s="1078" t="s">
        <v>107</v>
      </c>
      <c r="T1674" s="1094" t="s">
        <v>122</v>
      </c>
      <c r="U1674" s="1094" t="s">
        <v>112</v>
      </c>
      <c r="V1674" s="1078">
        <v>60</v>
      </c>
      <c r="W1674" s="466" t="s">
        <v>113</v>
      </c>
      <c r="X1674" s="1207"/>
      <c r="Y1674" s="1207"/>
      <c r="Z1674" s="1207"/>
      <c r="AA1674" s="595">
        <v>0</v>
      </c>
      <c r="AB1674" s="472">
        <v>90</v>
      </c>
      <c r="AC1674" s="472">
        <v>10</v>
      </c>
      <c r="AD1674" s="1209" t="s">
        <v>129</v>
      </c>
      <c r="AE1674" s="1091" t="s">
        <v>115</v>
      </c>
      <c r="AF1674" s="1063">
        <v>15</v>
      </c>
      <c r="AG1674" s="1063">
        <v>291690</v>
      </c>
      <c r="AH1674" s="1051">
        <v>4375350</v>
      </c>
      <c r="AI1674" s="1051">
        <f t="shared" si="79"/>
        <v>4900392.0000000009</v>
      </c>
      <c r="AJ1674" s="1052"/>
      <c r="AK1674" s="1053"/>
      <c r="AL1674" s="1053"/>
      <c r="AM1674" s="1179" t="s">
        <v>116</v>
      </c>
      <c r="AN1674" s="1091"/>
      <c r="AO1674" s="1091"/>
      <c r="AP1674" s="1091"/>
      <c r="AQ1674" s="1091"/>
      <c r="AR1674" s="1091" t="s">
        <v>6678</v>
      </c>
      <c r="AS1674" s="1091"/>
      <c r="AT1674" s="1091"/>
      <c r="AU1674" s="1091"/>
      <c r="AV1674" s="1091"/>
      <c r="AW1674" s="1091"/>
      <c r="AX1674" s="1091"/>
      <c r="AY1674" s="1179" t="s">
        <v>105</v>
      </c>
      <c r="AZ1674" s="1179" t="s">
        <v>105</v>
      </c>
    </row>
    <row r="1675" spans="1:52" ht="12.95" customHeight="1">
      <c r="A1675" s="1179" t="s">
        <v>350</v>
      </c>
      <c r="B1675" s="617"/>
      <c r="C1675" s="617"/>
      <c r="D1675" s="1206">
        <v>220034660</v>
      </c>
      <c r="E1675" s="1216" t="s">
        <v>6679</v>
      </c>
      <c r="F1675" s="617"/>
      <c r="G1675" s="617"/>
      <c r="H1675" s="1094" t="s">
        <v>6680</v>
      </c>
      <c r="I1675" s="1094" t="s">
        <v>710</v>
      </c>
      <c r="J1675" s="1094" t="s">
        <v>5909</v>
      </c>
      <c r="K1675" s="1077" t="s">
        <v>104</v>
      </c>
      <c r="L1675" s="1110" t="s">
        <v>105</v>
      </c>
      <c r="M1675" s="1077"/>
      <c r="N1675" s="76" t="s">
        <v>106</v>
      </c>
      <c r="O1675" s="1078" t="s">
        <v>107</v>
      </c>
      <c r="P1675" s="1094" t="s">
        <v>108</v>
      </c>
      <c r="Q1675" s="1078" t="s">
        <v>2156</v>
      </c>
      <c r="R1675" s="1077" t="s">
        <v>110</v>
      </c>
      <c r="S1675" s="1078" t="s">
        <v>107</v>
      </c>
      <c r="T1675" s="1094" t="s">
        <v>122</v>
      </c>
      <c r="U1675" s="1094" t="s">
        <v>112</v>
      </c>
      <c r="V1675" s="1078">
        <v>60</v>
      </c>
      <c r="W1675" s="466" t="s">
        <v>113</v>
      </c>
      <c r="X1675" s="1207"/>
      <c r="Y1675" s="1207"/>
      <c r="Z1675" s="1207"/>
      <c r="AA1675" s="595">
        <v>0</v>
      </c>
      <c r="AB1675" s="472">
        <v>90</v>
      </c>
      <c r="AC1675" s="472">
        <v>10</v>
      </c>
      <c r="AD1675" s="1209" t="s">
        <v>129</v>
      </c>
      <c r="AE1675" s="1091" t="s">
        <v>115</v>
      </c>
      <c r="AF1675" s="1063">
        <v>60</v>
      </c>
      <c r="AG1675" s="1063">
        <v>26880</v>
      </c>
      <c r="AH1675" s="1051">
        <v>1612800</v>
      </c>
      <c r="AI1675" s="1051">
        <f t="shared" si="79"/>
        <v>1806336.0000000002</v>
      </c>
      <c r="AJ1675" s="1052"/>
      <c r="AK1675" s="1053"/>
      <c r="AL1675" s="1053"/>
      <c r="AM1675" s="1179" t="s">
        <v>116</v>
      </c>
      <c r="AN1675" s="1091"/>
      <c r="AO1675" s="1091"/>
      <c r="AP1675" s="1091"/>
      <c r="AQ1675" s="1091"/>
      <c r="AR1675" s="1091" t="s">
        <v>6681</v>
      </c>
      <c r="AS1675" s="1091"/>
      <c r="AT1675" s="1091"/>
      <c r="AU1675" s="1091"/>
      <c r="AV1675" s="1091"/>
      <c r="AW1675" s="1091"/>
      <c r="AX1675" s="1091"/>
      <c r="AY1675" s="1179" t="s">
        <v>105</v>
      </c>
      <c r="AZ1675" s="1179" t="s">
        <v>105</v>
      </c>
    </row>
    <row r="1676" spans="1:52" ht="12.95" customHeight="1">
      <c r="A1676" s="1179" t="s">
        <v>350</v>
      </c>
      <c r="B1676" s="617"/>
      <c r="C1676" s="617"/>
      <c r="D1676" s="1206">
        <v>220027952</v>
      </c>
      <c r="E1676" s="1216" t="s">
        <v>6682</v>
      </c>
      <c r="F1676" s="617"/>
      <c r="G1676" s="617"/>
      <c r="H1676" s="1094" t="s">
        <v>6683</v>
      </c>
      <c r="I1676" s="1094" t="s">
        <v>6684</v>
      </c>
      <c r="J1676" s="1094" t="s">
        <v>6685</v>
      </c>
      <c r="K1676" s="1077" t="s">
        <v>104</v>
      </c>
      <c r="L1676" s="1110" t="s">
        <v>105</v>
      </c>
      <c r="M1676" s="1077"/>
      <c r="N1676" s="76" t="s">
        <v>106</v>
      </c>
      <c r="O1676" s="1078" t="s">
        <v>107</v>
      </c>
      <c r="P1676" s="1094" t="s">
        <v>108</v>
      </c>
      <c r="Q1676" s="1078" t="s">
        <v>2156</v>
      </c>
      <c r="R1676" s="1077" t="s">
        <v>110</v>
      </c>
      <c r="S1676" s="1078" t="s">
        <v>107</v>
      </c>
      <c r="T1676" s="1094" t="s">
        <v>122</v>
      </c>
      <c r="U1676" s="1094" t="s">
        <v>112</v>
      </c>
      <c r="V1676" s="1078">
        <v>60</v>
      </c>
      <c r="W1676" s="466" t="s">
        <v>113</v>
      </c>
      <c r="X1676" s="1207"/>
      <c r="Y1676" s="1207"/>
      <c r="Z1676" s="1207"/>
      <c r="AA1676" s="595">
        <v>0</v>
      </c>
      <c r="AB1676" s="472">
        <v>90</v>
      </c>
      <c r="AC1676" s="472">
        <v>10</v>
      </c>
      <c r="AD1676" s="1209" t="s">
        <v>129</v>
      </c>
      <c r="AE1676" s="1091" t="s">
        <v>115</v>
      </c>
      <c r="AF1676" s="1063">
        <v>17</v>
      </c>
      <c r="AG1676" s="1063">
        <v>9690</v>
      </c>
      <c r="AH1676" s="1051">
        <v>164730</v>
      </c>
      <c r="AI1676" s="1051">
        <f t="shared" si="79"/>
        <v>184497.6</v>
      </c>
      <c r="AJ1676" s="1052"/>
      <c r="AK1676" s="1053"/>
      <c r="AL1676" s="1053"/>
      <c r="AM1676" s="1179" t="s">
        <v>116</v>
      </c>
      <c r="AN1676" s="1091"/>
      <c r="AO1676" s="1091"/>
      <c r="AP1676" s="1091"/>
      <c r="AQ1676" s="1091"/>
      <c r="AR1676" s="1091" t="s">
        <v>6686</v>
      </c>
      <c r="AS1676" s="1091"/>
      <c r="AT1676" s="1091"/>
      <c r="AU1676" s="1091"/>
      <c r="AV1676" s="1091"/>
      <c r="AW1676" s="1091"/>
      <c r="AX1676" s="1091"/>
      <c r="AY1676" s="1179" t="s">
        <v>105</v>
      </c>
      <c r="AZ1676" s="1179" t="s">
        <v>105</v>
      </c>
    </row>
    <row r="1677" spans="1:52" ht="12.95" customHeight="1">
      <c r="A1677" s="1179" t="s">
        <v>350</v>
      </c>
      <c r="B1677" s="617"/>
      <c r="C1677" s="617"/>
      <c r="D1677" s="1206">
        <v>220024761</v>
      </c>
      <c r="E1677" s="1216" t="s">
        <v>6687</v>
      </c>
      <c r="F1677" s="617"/>
      <c r="G1677" s="617"/>
      <c r="H1677" s="1094" t="s">
        <v>724</v>
      </c>
      <c r="I1677" s="1094" t="s">
        <v>725</v>
      </c>
      <c r="J1677" s="1094" t="s">
        <v>726</v>
      </c>
      <c r="K1677" s="1077" t="s">
        <v>150</v>
      </c>
      <c r="L1677" s="1110" t="s">
        <v>105</v>
      </c>
      <c r="M1677" s="1077"/>
      <c r="N1677" s="76" t="s">
        <v>106</v>
      </c>
      <c r="O1677" s="1078" t="s">
        <v>107</v>
      </c>
      <c r="P1677" s="1094" t="s">
        <v>108</v>
      </c>
      <c r="Q1677" s="1078" t="s">
        <v>2156</v>
      </c>
      <c r="R1677" s="1077" t="s">
        <v>110</v>
      </c>
      <c r="S1677" s="1078" t="s">
        <v>107</v>
      </c>
      <c r="T1677" s="1094" t="s">
        <v>122</v>
      </c>
      <c r="U1677" s="1094" t="s">
        <v>112</v>
      </c>
      <c r="V1677" s="1078">
        <v>60</v>
      </c>
      <c r="W1677" s="1094" t="s">
        <v>113</v>
      </c>
      <c r="X1677" s="1207"/>
      <c r="Y1677" s="1207"/>
      <c r="Z1677" s="1207"/>
      <c r="AA1677" s="595">
        <v>0</v>
      </c>
      <c r="AB1677" s="472">
        <v>90</v>
      </c>
      <c r="AC1677" s="472">
        <v>10</v>
      </c>
      <c r="AD1677" s="1209" t="s">
        <v>129</v>
      </c>
      <c r="AE1677" s="1091" t="s">
        <v>115</v>
      </c>
      <c r="AF1677" s="1063">
        <v>200</v>
      </c>
      <c r="AG1677" s="1063">
        <v>26382.67</v>
      </c>
      <c r="AH1677" s="1051">
        <v>5276534</v>
      </c>
      <c r="AI1677" s="1051">
        <f t="shared" si="79"/>
        <v>5909718.080000001</v>
      </c>
      <c r="AJ1677" s="1052"/>
      <c r="AK1677" s="1053"/>
      <c r="AL1677" s="1053"/>
      <c r="AM1677" s="1179" t="s">
        <v>116</v>
      </c>
      <c r="AN1677" s="1091"/>
      <c r="AO1677" s="1091"/>
      <c r="AP1677" s="1091"/>
      <c r="AQ1677" s="1091"/>
      <c r="AR1677" s="1091" t="s">
        <v>6688</v>
      </c>
      <c r="AS1677" s="1091"/>
      <c r="AT1677" s="1091"/>
      <c r="AU1677" s="1091"/>
      <c r="AV1677" s="1091"/>
      <c r="AW1677" s="1091"/>
      <c r="AX1677" s="1091"/>
      <c r="AY1677" s="1179" t="s">
        <v>105</v>
      </c>
      <c r="AZ1677" s="1179" t="s">
        <v>105</v>
      </c>
    </row>
    <row r="1678" spans="1:52" ht="12.95" customHeight="1">
      <c r="A1678" s="1179" t="s">
        <v>350</v>
      </c>
      <c r="B1678" s="617"/>
      <c r="C1678" s="617"/>
      <c r="D1678" s="1206">
        <v>220024762</v>
      </c>
      <c r="E1678" s="1216" t="s">
        <v>6689</v>
      </c>
      <c r="F1678" s="617"/>
      <c r="G1678" s="617"/>
      <c r="H1678" s="1094" t="s">
        <v>724</v>
      </c>
      <c r="I1678" s="1094" t="s">
        <v>725</v>
      </c>
      <c r="J1678" s="1094" t="s">
        <v>726</v>
      </c>
      <c r="K1678" s="1077" t="s">
        <v>150</v>
      </c>
      <c r="L1678" s="1110" t="s">
        <v>105</v>
      </c>
      <c r="M1678" s="1077"/>
      <c r="N1678" s="76" t="s">
        <v>106</v>
      </c>
      <c r="O1678" s="1078" t="s">
        <v>107</v>
      </c>
      <c r="P1678" s="1094" t="s">
        <v>108</v>
      </c>
      <c r="Q1678" s="1078" t="s">
        <v>2156</v>
      </c>
      <c r="R1678" s="1077" t="s">
        <v>110</v>
      </c>
      <c r="S1678" s="1078" t="s">
        <v>107</v>
      </c>
      <c r="T1678" s="1094" t="s">
        <v>122</v>
      </c>
      <c r="U1678" s="1094" t="s">
        <v>112</v>
      </c>
      <c r="V1678" s="1078">
        <v>60</v>
      </c>
      <c r="W1678" s="1094" t="s">
        <v>113</v>
      </c>
      <c r="X1678" s="1207"/>
      <c r="Y1678" s="1207"/>
      <c r="Z1678" s="1207"/>
      <c r="AA1678" s="595">
        <v>0</v>
      </c>
      <c r="AB1678" s="472">
        <v>90</v>
      </c>
      <c r="AC1678" s="472">
        <v>10</v>
      </c>
      <c r="AD1678" s="1209" t="s">
        <v>129</v>
      </c>
      <c r="AE1678" s="1091" t="s">
        <v>115</v>
      </c>
      <c r="AF1678" s="1063">
        <v>198</v>
      </c>
      <c r="AG1678" s="1063">
        <v>33680.800000000003</v>
      </c>
      <c r="AH1678" s="1051">
        <v>6668798.4000000004</v>
      </c>
      <c r="AI1678" s="1051">
        <f t="shared" si="79"/>
        <v>7469054.2080000015</v>
      </c>
      <c r="AJ1678" s="1052"/>
      <c r="AK1678" s="1053"/>
      <c r="AL1678" s="1053"/>
      <c r="AM1678" s="1179" t="s">
        <v>116</v>
      </c>
      <c r="AN1678" s="1091"/>
      <c r="AO1678" s="1091"/>
      <c r="AP1678" s="1091"/>
      <c r="AQ1678" s="1091"/>
      <c r="AR1678" s="1091" t="s">
        <v>6690</v>
      </c>
      <c r="AS1678" s="1091"/>
      <c r="AT1678" s="1091"/>
      <c r="AU1678" s="1091"/>
      <c r="AV1678" s="1091"/>
      <c r="AW1678" s="1091"/>
      <c r="AX1678" s="1091"/>
      <c r="AY1678" s="1179" t="s">
        <v>105</v>
      </c>
      <c r="AZ1678" s="1179" t="s">
        <v>105</v>
      </c>
    </row>
    <row r="1679" spans="1:52" ht="12.95" customHeight="1">
      <c r="A1679" s="1179" t="s">
        <v>350</v>
      </c>
      <c r="B1679" s="617"/>
      <c r="C1679" s="617"/>
      <c r="D1679" s="1206">
        <v>220024763</v>
      </c>
      <c r="E1679" s="1216" t="s">
        <v>6691</v>
      </c>
      <c r="F1679" s="617"/>
      <c r="G1679" s="617"/>
      <c r="H1679" s="1094" t="s">
        <v>724</v>
      </c>
      <c r="I1679" s="1094" t="s">
        <v>725</v>
      </c>
      <c r="J1679" s="1094" t="s">
        <v>726</v>
      </c>
      <c r="K1679" s="1077" t="s">
        <v>150</v>
      </c>
      <c r="L1679" s="1110" t="s">
        <v>105</v>
      </c>
      <c r="M1679" s="1077"/>
      <c r="N1679" s="76" t="s">
        <v>106</v>
      </c>
      <c r="O1679" s="1078" t="s">
        <v>107</v>
      </c>
      <c r="P1679" s="1094" t="s">
        <v>108</v>
      </c>
      <c r="Q1679" s="1078" t="s">
        <v>2156</v>
      </c>
      <c r="R1679" s="1077" t="s">
        <v>110</v>
      </c>
      <c r="S1679" s="1078" t="s">
        <v>107</v>
      </c>
      <c r="T1679" s="1094" t="s">
        <v>122</v>
      </c>
      <c r="U1679" s="1094" t="s">
        <v>112</v>
      </c>
      <c r="V1679" s="1078">
        <v>60</v>
      </c>
      <c r="W1679" s="1094" t="s">
        <v>113</v>
      </c>
      <c r="X1679" s="1207"/>
      <c r="Y1679" s="1207"/>
      <c r="Z1679" s="1207"/>
      <c r="AA1679" s="595">
        <v>0</v>
      </c>
      <c r="AB1679" s="472">
        <v>90</v>
      </c>
      <c r="AC1679" s="472">
        <v>10</v>
      </c>
      <c r="AD1679" s="1209" t="s">
        <v>129</v>
      </c>
      <c r="AE1679" s="1091" t="s">
        <v>115</v>
      </c>
      <c r="AF1679" s="1063">
        <v>102</v>
      </c>
      <c r="AG1679" s="1063">
        <v>33889.699999999997</v>
      </c>
      <c r="AH1679" s="1051">
        <v>3456749.4</v>
      </c>
      <c r="AI1679" s="1051">
        <f t="shared" si="79"/>
        <v>3871559.3280000002</v>
      </c>
      <c r="AJ1679" s="1052"/>
      <c r="AK1679" s="1053"/>
      <c r="AL1679" s="1053"/>
      <c r="AM1679" s="1179" t="s">
        <v>116</v>
      </c>
      <c r="AN1679" s="1091"/>
      <c r="AO1679" s="1091"/>
      <c r="AP1679" s="1091"/>
      <c r="AQ1679" s="1091"/>
      <c r="AR1679" s="1091" t="s">
        <v>6692</v>
      </c>
      <c r="AS1679" s="1091"/>
      <c r="AT1679" s="1091"/>
      <c r="AU1679" s="1091"/>
      <c r="AV1679" s="1091"/>
      <c r="AW1679" s="1091"/>
      <c r="AX1679" s="1091"/>
      <c r="AY1679" s="1179" t="s">
        <v>105</v>
      </c>
      <c r="AZ1679" s="1179" t="s">
        <v>105</v>
      </c>
    </row>
    <row r="1680" spans="1:52" ht="12.95" customHeight="1">
      <c r="A1680" s="1179" t="s">
        <v>350</v>
      </c>
      <c r="B1680" s="617"/>
      <c r="C1680" s="617"/>
      <c r="D1680" s="1206">
        <v>220024760</v>
      </c>
      <c r="E1680" s="1216" t="s">
        <v>6693</v>
      </c>
      <c r="F1680" s="617"/>
      <c r="G1680" s="617"/>
      <c r="H1680" s="1094" t="s">
        <v>6694</v>
      </c>
      <c r="I1680" s="1094" t="s">
        <v>725</v>
      </c>
      <c r="J1680" s="1094" t="s">
        <v>6695</v>
      </c>
      <c r="K1680" s="1077" t="s">
        <v>150</v>
      </c>
      <c r="L1680" s="1110" t="s">
        <v>105</v>
      </c>
      <c r="M1680" s="1077"/>
      <c r="N1680" s="76" t="s">
        <v>106</v>
      </c>
      <c r="O1680" s="1078" t="s">
        <v>107</v>
      </c>
      <c r="P1680" s="1094" t="s">
        <v>108</v>
      </c>
      <c r="Q1680" s="1078" t="s">
        <v>2156</v>
      </c>
      <c r="R1680" s="1077" t="s">
        <v>110</v>
      </c>
      <c r="S1680" s="1078" t="s">
        <v>107</v>
      </c>
      <c r="T1680" s="1094" t="s">
        <v>122</v>
      </c>
      <c r="U1680" s="1094" t="s">
        <v>112</v>
      </c>
      <c r="V1680" s="1078">
        <v>60</v>
      </c>
      <c r="W1680" s="1094" t="s">
        <v>113</v>
      </c>
      <c r="X1680" s="1207"/>
      <c r="Y1680" s="1207"/>
      <c r="Z1680" s="1207"/>
      <c r="AA1680" s="595">
        <v>0</v>
      </c>
      <c r="AB1680" s="472">
        <v>90</v>
      </c>
      <c r="AC1680" s="472">
        <v>10</v>
      </c>
      <c r="AD1680" s="1209" t="s">
        <v>129</v>
      </c>
      <c r="AE1680" s="1091" t="s">
        <v>115</v>
      </c>
      <c r="AF1680" s="1063">
        <v>200</v>
      </c>
      <c r="AG1680" s="1063">
        <v>25659.38</v>
      </c>
      <c r="AH1680" s="1051">
        <v>5131876</v>
      </c>
      <c r="AI1680" s="1051">
        <f t="shared" si="79"/>
        <v>5747701.1200000001</v>
      </c>
      <c r="AJ1680" s="1052"/>
      <c r="AK1680" s="1053"/>
      <c r="AL1680" s="1053"/>
      <c r="AM1680" s="1179" t="s">
        <v>116</v>
      </c>
      <c r="AN1680" s="1091"/>
      <c r="AO1680" s="1091"/>
      <c r="AP1680" s="1091"/>
      <c r="AQ1680" s="1091"/>
      <c r="AR1680" s="1091" t="s">
        <v>6696</v>
      </c>
      <c r="AS1680" s="1091"/>
      <c r="AT1680" s="1091"/>
      <c r="AU1680" s="1091"/>
      <c r="AV1680" s="1091"/>
      <c r="AW1680" s="1091"/>
      <c r="AX1680" s="1091"/>
      <c r="AY1680" s="1179" t="s">
        <v>105</v>
      </c>
      <c r="AZ1680" s="1179" t="s">
        <v>105</v>
      </c>
    </row>
    <row r="1681" spans="1:52" ht="12.95" customHeight="1">
      <c r="A1681" s="1179" t="s">
        <v>350</v>
      </c>
      <c r="B1681" s="617"/>
      <c r="C1681" s="617"/>
      <c r="D1681" s="1206">
        <v>220019904</v>
      </c>
      <c r="E1681" s="1216" t="s">
        <v>6697</v>
      </c>
      <c r="F1681" s="617"/>
      <c r="G1681" s="617"/>
      <c r="H1681" s="1094" t="s">
        <v>724</v>
      </c>
      <c r="I1681" s="1094" t="s">
        <v>725</v>
      </c>
      <c r="J1681" s="1094" t="s">
        <v>726</v>
      </c>
      <c r="K1681" s="1077" t="s">
        <v>150</v>
      </c>
      <c r="L1681" s="1110" t="s">
        <v>105</v>
      </c>
      <c r="M1681" s="1077"/>
      <c r="N1681" s="76" t="s">
        <v>106</v>
      </c>
      <c r="O1681" s="1078" t="s">
        <v>107</v>
      </c>
      <c r="P1681" s="1094" t="s">
        <v>108</v>
      </c>
      <c r="Q1681" s="1078" t="s">
        <v>2156</v>
      </c>
      <c r="R1681" s="1077" t="s">
        <v>110</v>
      </c>
      <c r="S1681" s="1078" t="s">
        <v>107</v>
      </c>
      <c r="T1681" s="1094" t="s">
        <v>122</v>
      </c>
      <c r="U1681" s="1094" t="s">
        <v>112</v>
      </c>
      <c r="V1681" s="1078">
        <v>60</v>
      </c>
      <c r="W1681" s="1094" t="s">
        <v>113</v>
      </c>
      <c r="X1681" s="1207"/>
      <c r="Y1681" s="1207"/>
      <c r="Z1681" s="1207"/>
      <c r="AA1681" s="595">
        <v>0</v>
      </c>
      <c r="AB1681" s="472">
        <v>90</v>
      </c>
      <c r="AC1681" s="472">
        <v>10</v>
      </c>
      <c r="AD1681" s="1209" t="s">
        <v>129</v>
      </c>
      <c r="AE1681" s="1091" t="s">
        <v>115</v>
      </c>
      <c r="AF1681" s="1063">
        <v>141</v>
      </c>
      <c r="AG1681" s="1063">
        <v>64392.35</v>
      </c>
      <c r="AH1681" s="1051">
        <v>9079321.3499999996</v>
      </c>
      <c r="AI1681" s="1051">
        <f t="shared" si="79"/>
        <v>10168839.912</v>
      </c>
      <c r="AJ1681" s="1052"/>
      <c r="AK1681" s="1053"/>
      <c r="AL1681" s="1053"/>
      <c r="AM1681" s="1179" t="s">
        <v>116</v>
      </c>
      <c r="AN1681" s="1091"/>
      <c r="AO1681" s="1091"/>
      <c r="AP1681" s="1091"/>
      <c r="AQ1681" s="1091"/>
      <c r="AR1681" s="1091" t="s">
        <v>6698</v>
      </c>
      <c r="AS1681" s="1091"/>
      <c r="AT1681" s="1091"/>
      <c r="AU1681" s="1091"/>
      <c r="AV1681" s="1091"/>
      <c r="AW1681" s="1091"/>
      <c r="AX1681" s="1091"/>
      <c r="AY1681" s="1179" t="s">
        <v>105</v>
      </c>
      <c r="AZ1681" s="1179" t="s">
        <v>105</v>
      </c>
    </row>
    <row r="1682" spans="1:52" ht="12.95" customHeight="1">
      <c r="A1682" s="466" t="s">
        <v>848</v>
      </c>
      <c r="B1682" s="617"/>
      <c r="C1682" s="617"/>
      <c r="D1682" s="110">
        <v>210014820</v>
      </c>
      <c r="E1682" s="1216" t="s">
        <v>6699</v>
      </c>
      <c r="F1682" s="617"/>
      <c r="G1682" s="617"/>
      <c r="H1682" s="741" t="s">
        <v>6700</v>
      </c>
      <c r="I1682" s="741" t="s">
        <v>6701</v>
      </c>
      <c r="J1682" s="741" t="s">
        <v>6702</v>
      </c>
      <c r="K1682" s="547" t="s">
        <v>104</v>
      </c>
      <c r="L1682" s="233"/>
      <c r="M1682" s="547"/>
      <c r="N1682" s="76" t="s">
        <v>106</v>
      </c>
      <c r="O1682" s="469" t="s">
        <v>107</v>
      </c>
      <c r="P1682" s="741" t="s">
        <v>108</v>
      </c>
      <c r="Q1682" s="469" t="s">
        <v>3130</v>
      </c>
      <c r="R1682" s="547" t="s">
        <v>110</v>
      </c>
      <c r="S1682" s="469" t="s">
        <v>107</v>
      </c>
      <c r="T1682" s="741" t="s">
        <v>122</v>
      </c>
      <c r="U1682" s="741" t="s">
        <v>112</v>
      </c>
      <c r="V1682" s="469">
        <v>60</v>
      </c>
      <c r="W1682" s="741" t="s">
        <v>113</v>
      </c>
      <c r="X1682" s="469"/>
      <c r="Y1682" s="469"/>
      <c r="Z1682" s="469"/>
      <c r="AA1682" s="595">
        <v>0</v>
      </c>
      <c r="AB1682" s="472">
        <v>90</v>
      </c>
      <c r="AC1682" s="472">
        <v>10</v>
      </c>
      <c r="AD1682" s="1049" t="s">
        <v>129</v>
      </c>
      <c r="AE1682" s="1050" t="s">
        <v>115</v>
      </c>
      <c r="AF1682" s="745">
        <v>265</v>
      </c>
      <c r="AG1682" s="745">
        <v>424.2</v>
      </c>
      <c r="AH1682" s="1051">
        <v>112413</v>
      </c>
      <c r="AI1682" s="1051">
        <f t="shared" si="79"/>
        <v>125902.56000000001</v>
      </c>
      <c r="AJ1682" s="1052"/>
      <c r="AK1682" s="1053"/>
      <c r="AL1682" s="1053"/>
      <c r="AM1682" s="466" t="s">
        <v>116</v>
      </c>
      <c r="AN1682" s="741"/>
      <c r="AO1682" s="741"/>
      <c r="AP1682" s="741"/>
      <c r="AQ1682" s="741"/>
      <c r="AR1682" s="741" t="s">
        <v>6703</v>
      </c>
      <c r="AS1682" s="741"/>
      <c r="AT1682" s="741"/>
      <c r="AU1682" s="741"/>
      <c r="AV1682" s="741"/>
      <c r="AW1682" s="741"/>
      <c r="AX1682" s="741"/>
      <c r="AY1682" s="466" t="s">
        <v>105</v>
      </c>
      <c r="AZ1682" s="466" t="s">
        <v>105</v>
      </c>
    </row>
    <row r="1683" spans="1:52" ht="12.95" customHeight="1">
      <c r="A1683" s="466" t="s">
        <v>848</v>
      </c>
      <c r="B1683" s="617"/>
      <c r="C1683" s="617"/>
      <c r="D1683" s="110">
        <v>210001316</v>
      </c>
      <c r="E1683" s="1216" t="s">
        <v>6704</v>
      </c>
      <c r="F1683" s="617"/>
      <c r="G1683" s="617"/>
      <c r="H1683" s="741" t="s">
        <v>6705</v>
      </c>
      <c r="I1683" s="741" t="s">
        <v>6701</v>
      </c>
      <c r="J1683" s="741" t="s">
        <v>6706</v>
      </c>
      <c r="K1683" s="547" t="s">
        <v>104</v>
      </c>
      <c r="L1683" s="233"/>
      <c r="M1683" s="547"/>
      <c r="N1683" s="76" t="s">
        <v>106</v>
      </c>
      <c r="O1683" s="469" t="s">
        <v>107</v>
      </c>
      <c r="P1683" s="741" t="s">
        <v>108</v>
      </c>
      <c r="Q1683" s="469" t="s">
        <v>3130</v>
      </c>
      <c r="R1683" s="547" t="s">
        <v>110</v>
      </c>
      <c r="S1683" s="469" t="s">
        <v>107</v>
      </c>
      <c r="T1683" s="741" t="s">
        <v>122</v>
      </c>
      <c r="U1683" s="741" t="s">
        <v>112</v>
      </c>
      <c r="V1683" s="469">
        <v>60</v>
      </c>
      <c r="W1683" s="741" t="s">
        <v>113</v>
      </c>
      <c r="X1683" s="469"/>
      <c r="Y1683" s="469"/>
      <c r="Z1683" s="469"/>
      <c r="AA1683" s="595">
        <v>0</v>
      </c>
      <c r="AB1683" s="472">
        <v>90</v>
      </c>
      <c r="AC1683" s="472">
        <v>10</v>
      </c>
      <c r="AD1683" s="1049" t="s">
        <v>129</v>
      </c>
      <c r="AE1683" s="1050" t="s">
        <v>115</v>
      </c>
      <c r="AF1683" s="745">
        <v>257</v>
      </c>
      <c r="AG1683" s="745">
        <v>1401.6</v>
      </c>
      <c r="AH1683" s="1051">
        <v>360211.19999999995</v>
      </c>
      <c r="AI1683" s="1051">
        <f t="shared" si="79"/>
        <v>403436.54399999999</v>
      </c>
      <c r="AJ1683" s="1052"/>
      <c r="AK1683" s="1053"/>
      <c r="AL1683" s="1053"/>
      <c r="AM1683" s="466" t="s">
        <v>116</v>
      </c>
      <c r="AN1683" s="741"/>
      <c r="AO1683" s="741"/>
      <c r="AP1683" s="741"/>
      <c r="AQ1683" s="741"/>
      <c r="AR1683" s="741" t="s">
        <v>6707</v>
      </c>
      <c r="AS1683" s="741"/>
      <c r="AT1683" s="741"/>
      <c r="AU1683" s="741"/>
      <c r="AV1683" s="741"/>
      <c r="AW1683" s="741"/>
      <c r="AX1683" s="741"/>
      <c r="AY1683" s="466" t="s">
        <v>105</v>
      </c>
      <c r="AZ1683" s="466" t="s">
        <v>105</v>
      </c>
    </row>
    <row r="1684" spans="1:52" ht="12.95" customHeight="1">
      <c r="A1684" s="466" t="s">
        <v>848</v>
      </c>
      <c r="B1684" s="617"/>
      <c r="C1684" s="617"/>
      <c r="D1684" s="110">
        <v>210001318</v>
      </c>
      <c r="E1684" s="1216" t="s">
        <v>6708</v>
      </c>
      <c r="F1684" s="617"/>
      <c r="G1684" s="617"/>
      <c r="H1684" s="741" t="s">
        <v>6705</v>
      </c>
      <c r="I1684" s="741" t="s">
        <v>6701</v>
      </c>
      <c r="J1684" s="741" t="s">
        <v>6706</v>
      </c>
      <c r="K1684" s="547" t="s">
        <v>104</v>
      </c>
      <c r="L1684" s="233"/>
      <c r="M1684" s="547"/>
      <c r="N1684" s="76" t="s">
        <v>106</v>
      </c>
      <c r="O1684" s="469" t="s">
        <v>107</v>
      </c>
      <c r="P1684" s="741" t="s">
        <v>108</v>
      </c>
      <c r="Q1684" s="469" t="s">
        <v>3130</v>
      </c>
      <c r="R1684" s="547" t="s">
        <v>110</v>
      </c>
      <c r="S1684" s="469" t="s">
        <v>107</v>
      </c>
      <c r="T1684" s="741" t="s">
        <v>122</v>
      </c>
      <c r="U1684" s="741" t="s">
        <v>112</v>
      </c>
      <c r="V1684" s="469">
        <v>60</v>
      </c>
      <c r="W1684" s="741" t="s">
        <v>113</v>
      </c>
      <c r="X1684" s="469"/>
      <c r="Y1684" s="469"/>
      <c r="Z1684" s="469"/>
      <c r="AA1684" s="595">
        <v>0</v>
      </c>
      <c r="AB1684" s="472">
        <v>90</v>
      </c>
      <c r="AC1684" s="472">
        <v>10</v>
      </c>
      <c r="AD1684" s="1049" t="s">
        <v>129</v>
      </c>
      <c r="AE1684" s="1050" t="s">
        <v>115</v>
      </c>
      <c r="AF1684" s="745">
        <v>138</v>
      </c>
      <c r="AG1684" s="745">
        <v>1407.6</v>
      </c>
      <c r="AH1684" s="1051">
        <v>194248.8</v>
      </c>
      <c r="AI1684" s="1051">
        <f t="shared" si="79"/>
        <v>217558.65600000002</v>
      </c>
      <c r="AJ1684" s="1052"/>
      <c r="AK1684" s="1053"/>
      <c r="AL1684" s="1053"/>
      <c r="AM1684" s="466" t="s">
        <v>116</v>
      </c>
      <c r="AN1684" s="741"/>
      <c r="AO1684" s="741"/>
      <c r="AP1684" s="741"/>
      <c r="AQ1684" s="741"/>
      <c r="AR1684" s="741" t="s">
        <v>6709</v>
      </c>
      <c r="AS1684" s="741"/>
      <c r="AT1684" s="741"/>
      <c r="AU1684" s="741"/>
      <c r="AV1684" s="741"/>
      <c r="AW1684" s="741"/>
      <c r="AX1684" s="741"/>
      <c r="AY1684" s="466" t="s">
        <v>105</v>
      </c>
      <c r="AZ1684" s="466" t="s">
        <v>105</v>
      </c>
    </row>
    <row r="1685" spans="1:52" ht="12.95" customHeight="1">
      <c r="A1685" s="1221" t="s">
        <v>980</v>
      </c>
      <c r="B1685" s="617"/>
      <c r="C1685" s="617"/>
      <c r="D1685" s="1206">
        <v>230000380</v>
      </c>
      <c r="E1685" s="1216" t="s">
        <v>6710</v>
      </c>
      <c r="F1685" s="617"/>
      <c r="G1685" s="617"/>
      <c r="H1685" s="1094" t="s">
        <v>6711</v>
      </c>
      <c r="I1685" s="1094" t="s">
        <v>6712</v>
      </c>
      <c r="J1685" s="1094" t="s">
        <v>6713</v>
      </c>
      <c r="K1685" s="1077" t="s">
        <v>104</v>
      </c>
      <c r="L1685" s="1110" t="s">
        <v>105</v>
      </c>
      <c r="M1685" s="1077"/>
      <c r="N1685" s="76" t="s">
        <v>106</v>
      </c>
      <c r="O1685" s="1078" t="s">
        <v>107</v>
      </c>
      <c r="P1685" s="1094" t="s">
        <v>108</v>
      </c>
      <c r="Q1685" s="1078" t="s">
        <v>2156</v>
      </c>
      <c r="R1685" s="1077" t="s">
        <v>110</v>
      </c>
      <c r="S1685" s="1078" t="s">
        <v>107</v>
      </c>
      <c r="T1685" s="1094" t="s">
        <v>122</v>
      </c>
      <c r="U1685" s="1094" t="s">
        <v>112</v>
      </c>
      <c r="V1685" s="1078">
        <v>60</v>
      </c>
      <c r="W1685" s="1094" t="s">
        <v>113</v>
      </c>
      <c r="X1685" s="1078"/>
      <c r="Y1685" s="1078"/>
      <c r="Z1685" s="1078"/>
      <c r="AA1685" s="595">
        <v>0</v>
      </c>
      <c r="AB1685" s="472">
        <v>90</v>
      </c>
      <c r="AC1685" s="472">
        <v>10</v>
      </c>
      <c r="AD1685" s="1104" t="s">
        <v>549</v>
      </c>
      <c r="AE1685" s="1050" t="s">
        <v>115</v>
      </c>
      <c r="AF1685" s="745">
        <v>303</v>
      </c>
      <c r="AG1685" s="1063">
        <v>280</v>
      </c>
      <c r="AH1685" s="1051">
        <v>84840</v>
      </c>
      <c r="AI1685" s="1051">
        <f t="shared" si="79"/>
        <v>95020.800000000003</v>
      </c>
      <c r="AJ1685" s="1052"/>
      <c r="AK1685" s="1053"/>
      <c r="AL1685" s="1053"/>
      <c r="AM1685" s="1221" t="s">
        <v>116</v>
      </c>
      <c r="AN1685" s="1094"/>
      <c r="AO1685" s="1094"/>
      <c r="AP1685" s="1094"/>
      <c r="AQ1685" s="1094"/>
      <c r="AR1685" s="1094" t="s">
        <v>6714</v>
      </c>
      <c r="AS1685" s="1094"/>
      <c r="AT1685" s="1094"/>
      <c r="AU1685" s="1094"/>
      <c r="AV1685" s="1094"/>
      <c r="AW1685" s="1094"/>
      <c r="AX1685" s="1094"/>
      <c r="AY1685" s="1221" t="s">
        <v>105</v>
      </c>
      <c r="AZ1685" s="1221" t="s">
        <v>105</v>
      </c>
    </row>
    <row r="1686" spans="1:52" ht="12.95" customHeight="1">
      <c r="A1686" s="469" t="s">
        <v>2136</v>
      </c>
      <c r="B1686" s="617"/>
      <c r="C1686" s="617"/>
      <c r="D1686" s="110">
        <v>210015471</v>
      </c>
      <c r="E1686" s="1216" t="s">
        <v>6715</v>
      </c>
      <c r="F1686" s="617"/>
      <c r="G1686" s="617"/>
      <c r="H1686" s="47" t="s">
        <v>6716</v>
      </c>
      <c r="I1686" s="47" t="s">
        <v>4142</v>
      </c>
      <c r="J1686" s="47" t="s">
        <v>6717</v>
      </c>
      <c r="K1686" s="76" t="s">
        <v>104</v>
      </c>
      <c r="L1686" s="109" t="s">
        <v>927</v>
      </c>
      <c r="M1686" s="143" t="s">
        <v>121</v>
      </c>
      <c r="N1686" s="76" t="s">
        <v>83</v>
      </c>
      <c r="O1686" s="47" t="s">
        <v>107</v>
      </c>
      <c r="P1686" s="466" t="s">
        <v>108</v>
      </c>
      <c r="Q1686" s="469" t="s">
        <v>2156</v>
      </c>
      <c r="R1686" s="76" t="s">
        <v>110</v>
      </c>
      <c r="S1686" s="47" t="s">
        <v>107</v>
      </c>
      <c r="T1686" s="47" t="s">
        <v>122</v>
      </c>
      <c r="U1686" s="466" t="s">
        <v>112</v>
      </c>
      <c r="V1686" s="47">
        <v>60</v>
      </c>
      <c r="W1686" s="466" t="s">
        <v>113</v>
      </c>
      <c r="X1686" s="466"/>
      <c r="Y1686" s="466"/>
      <c r="Z1686" s="1056"/>
      <c r="AA1686" s="547">
        <v>30</v>
      </c>
      <c r="AB1686" s="547">
        <v>60</v>
      </c>
      <c r="AC1686" s="547">
        <v>10</v>
      </c>
      <c r="AD1686" s="1055" t="s">
        <v>129</v>
      </c>
      <c r="AE1686" s="1050" t="s">
        <v>115</v>
      </c>
      <c r="AF1686" s="1057">
        <v>17</v>
      </c>
      <c r="AG1686" s="1057">
        <v>54225</v>
      </c>
      <c r="AH1686" s="1051">
        <v>921825</v>
      </c>
      <c r="AI1686" s="1051">
        <f t="shared" si="79"/>
        <v>1032444.0000000001</v>
      </c>
      <c r="AJ1686" s="1052"/>
      <c r="AK1686" s="1053"/>
      <c r="AL1686" s="1053"/>
      <c r="AM1686" s="1058" t="s">
        <v>116</v>
      </c>
      <c r="AN1686" s="1058"/>
      <c r="AO1686" s="1058"/>
      <c r="AP1686" s="47"/>
      <c r="AQ1686" s="47"/>
      <c r="AR1686" s="741" t="s">
        <v>6718</v>
      </c>
      <c r="AS1686" s="47"/>
      <c r="AT1686" s="47"/>
      <c r="AU1686" s="47"/>
      <c r="AV1686" s="47"/>
      <c r="AW1686" s="47"/>
      <c r="AX1686" s="47"/>
      <c r="AY1686" s="466" t="s">
        <v>4569</v>
      </c>
      <c r="AZ1686" s="466"/>
    </row>
    <row r="1687" spans="1:52" ht="12.95" customHeight="1">
      <c r="A1687" s="469" t="s">
        <v>4136</v>
      </c>
      <c r="B1687" s="617"/>
      <c r="C1687" s="617"/>
      <c r="D1687" s="110">
        <v>120002526</v>
      </c>
      <c r="E1687" s="1216" t="s">
        <v>6719</v>
      </c>
      <c r="F1687" s="617"/>
      <c r="G1687" s="617"/>
      <c r="H1687" s="47" t="s">
        <v>4141</v>
      </c>
      <c r="I1687" s="47" t="s">
        <v>4142</v>
      </c>
      <c r="J1687" s="47" t="s">
        <v>4143</v>
      </c>
      <c r="K1687" s="76" t="s">
        <v>104</v>
      </c>
      <c r="L1687" s="233"/>
      <c r="M1687" s="143" t="s">
        <v>121</v>
      </c>
      <c r="N1687" s="76" t="s">
        <v>83</v>
      </c>
      <c r="O1687" s="47" t="s">
        <v>107</v>
      </c>
      <c r="P1687" s="466" t="s">
        <v>108</v>
      </c>
      <c r="Q1687" s="469" t="s">
        <v>2156</v>
      </c>
      <c r="R1687" s="76" t="s">
        <v>110</v>
      </c>
      <c r="S1687" s="47" t="s">
        <v>107</v>
      </c>
      <c r="T1687" s="47" t="s">
        <v>122</v>
      </c>
      <c r="U1687" s="466" t="s">
        <v>112</v>
      </c>
      <c r="V1687" s="47">
        <v>60</v>
      </c>
      <c r="W1687" s="466" t="s">
        <v>113</v>
      </c>
      <c r="X1687" s="466"/>
      <c r="Y1687" s="466"/>
      <c r="Z1687" s="1056"/>
      <c r="AA1687" s="547">
        <v>30</v>
      </c>
      <c r="AB1687" s="547">
        <v>60</v>
      </c>
      <c r="AC1687" s="547">
        <v>10</v>
      </c>
      <c r="AD1687" s="1055" t="s">
        <v>129</v>
      </c>
      <c r="AE1687" s="1050" t="s">
        <v>115</v>
      </c>
      <c r="AF1687" s="1057">
        <v>6</v>
      </c>
      <c r="AG1687" s="1057">
        <v>1124340</v>
      </c>
      <c r="AH1687" s="1051">
        <v>6746040</v>
      </c>
      <c r="AI1687" s="1051">
        <f t="shared" si="79"/>
        <v>7555564.8000000007</v>
      </c>
      <c r="AJ1687" s="1052"/>
      <c r="AK1687" s="1053"/>
      <c r="AL1687" s="1053"/>
      <c r="AM1687" s="1058" t="s">
        <v>116</v>
      </c>
      <c r="AN1687" s="1058"/>
      <c r="AO1687" s="1058"/>
      <c r="AP1687" s="47"/>
      <c r="AQ1687" s="47"/>
      <c r="AR1687" s="741" t="s">
        <v>6720</v>
      </c>
      <c r="AS1687" s="47"/>
      <c r="AT1687" s="47"/>
      <c r="AU1687" s="47"/>
      <c r="AV1687" s="47"/>
      <c r="AW1687" s="47"/>
      <c r="AX1687" s="47"/>
      <c r="AY1687" s="466" t="s">
        <v>4569</v>
      </c>
      <c r="AZ1687" s="466"/>
    </row>
    <row r="1688" spans="1:52" ht="12.95" customHeight="1">
      <c r="A1688" s="469" t="s">
        <v>2136</v>
      </c>
      <c r="B1688" s="617"/>
      <c r="C1688" s="617"/>
      <c r="D1688" s="110">
        <v>210026842</v>
      </c>
      <c r="E1688" s="1216" t="s">
        <v>6721</v>
      </c>
      <c r="F1688" s="617"/>
      <c r="G1688" s="617"/>
      <c r="H1688" s="47" t="s">
        <v>6722</v>
      </c>
      <c r="I1688" s="47" t="s">
        <v>4142</v>
      </c>
      <c r="J1688" s="47" t="s">
        <v>6723</v>
      </c>
      <c r="K1688" s="76" t="s">
        <v>104</v>
      </c>
      <c r="L1688" s="233"/>
      <c r="M1688" s="143" t="s">
        <v>121</v>
      </c>
      <c r="N1688" s="76" t="s">
        <v>83</v>
      </c>
      <c r="O1688" s="47" t="s">
        <v>107</v>
      </c>
      <c r="P1688" s="466" t="s">
        <v>108</v>
      </c>
      <c r="Q1688" s="469" t="s">
        <v>2156</v>
      </c>
      <c r="R1688" s="76" t="s">
        <v>110</v>
      </c>
      <c r="S1688" s="47" t="s">
        <v>107</v>
      </c>
      <c r="T1688" s="47" t="s">
        <v>122</v>
      </c>
      <c r="U1688" s="466" t="s">
        <v>112</v>
      </c>
      <c r="V1688" s="47">
        <v>90</v>
      </c>
      <c r="W1688" s="466" t="s">
        <v>113</v>
      </c>
      <c r="X1688" s="466"/>
      <c r="Y1688" s="466"/>
      <c r="Z1688" s="1056"/>
      <c r="AA1688" s="547">
        <v>30</v>
      </c>
      <c r="AB1688" s="547">
        <v>60</v>
      </c>
      <c r="AC1688" s="547">
        <v>10</v>
      </c>
      <c r="AD1688" s="1055" t="s">
        <v>427</v>
      </c>
      <c r="AE1688" s="1050" t="s">
        <v>115</v>
      </c>
      <c r="AF1688" s="1057">
        <v>75</v>
      </c>
      <c r="AG1688" s="1057">
        <v>5599.5</v>
      </c>
      <c r="AH1688" s="1051">
        <v>419962.5</v>
      </c>
      <c r="AI1688" s="1051">
        <f t="shared" si="79"/>
        <v>470358.00000000006</v>
      </c>
      <c r="AJ1688" s="1052"/>
      <c r="AK1688" s="1053"/>
      <c r="AL1688" s="1053"/>
      <c r="AM1688" s="1058" t="s">
        <v>116</v>
      </c>
      <c r="AN1688" s="1058"/>
      <c r="AO1688" s="1058"/>
      <c r="AP1688" s="47"/>
      <c r="AQ1688" s="47"/>
      <c r="AR1688" s="741" t="s">
        <v>6724</v>
      </c>
      <c r="AS1688" s="47"/>
      <c r="AT1688" s="47"/>
      <c r="AU1688" s="47"/>
      <c r="AV1688" s="47"/>
      <c r="AW1688" s="47"/>
      <c r="AX1688" s="47"/>
      <c r="AY1688" s="466" t="s">
        <v>4569</v>
      </c>
      <c r="AZ1688" s="466"/>
    </row>
    <row r="1689" spans="1:52" ht="12.95" customHeight="1">
      <c r="A1689" s="1221" t="s">
        <v>980</v>
      </c>
      <c r="B1689" s="617"/>
      <c r="C1689" s="617"/>
      <c r="D1689" s="1206">
        <v>250003581</v>
      </c>
      <c r="E1689" s="1216" t="s">
        <v>6725</v>
      </c>
      <c r="F1689" s="617"/>
      <c r="G1689" s="617"/>
      <c r="H1689" s="1094" t="s">
        <v>204</v>
      </c>
      <c r="I1689" s="1094" t="s">
        <v>205</v>
      </c>
      <c r="J1689" s="1094" t="s">
        <v>206</v>
      </c>
      <c r="K1689" s="1077" t="s">
        <v>104</v>
      </c>
      <c r="L1689" s="1110" t="s">
        <v>105</v>
      </c>
      <c r="M1689" s="1077"/>
      <c r="N1689" s="76" t="s">
        <v>106</v>
      </c>
      <c r="O1689" s="1078" t="s">
        <v>107</v>
      </c>
      <c r="P1689" s="1094" t="s">
        <v>108</v>
      </c>
      <c r="Q1689" s="469" t="s">
        <v>2140</v>
      </c>
      <c r="R1689" s="1077" t="s">
        <v>110</v>
      </c>
      <c r="S1689" s="1078" t="s">
        <v>107</v>
      </c>
      <c r="T1689" s="1094" t="s">
        <v>122</v>
      </c>
      <c r="U1689" s="1094" t="s">
        <v>112</v>
      </c>
      <c r="V1689" s="1078">
        <v>60</v>
      </c>
      <c r="W1689" s="1094" t="s">
        <v>113</v>
      </c>
      <c r="X1689" s="1078"/>
      <c r="Y1689" s="1078"/>
      <c r="Z1689" s="1078"/>
      <c r="AA1689" s="595">
        <v>0</v>
      </c>
      <c r="AB1689" s="472">
        <v>90</v>
      </c>
      <c r="AC1689" s="472">
        <v>10</v>
      </c>
      <c r="AD1689" s="1104" t="s">
        <v>129</v>
      </c>
      <c r="AE1689" s="1050" t="s">
        <v>115</v>
      </c>
      <c r="AF1689" s="1063">
        <v>15</v>
      </c>
      <c r="AG1689" s="1063">
        <v>1020.82</v>
      </c>
      <c r="AH1689" s="1051">
        <v>15312.300000000001</v>
      </c>
      <c r="AI1689" s="1051">
        <f t="shared" si="79"/>
        <v>17149.776000000002</v>
      </c>
      <c r="AJ1689" s="1052"/>
      <c r="AK1689" s="1053"/>
      <c r="AL1689" s="1053"/>
      <c r="AM1689" s="1221" t="s">
        <v>116</v>
      </c>
      <c r="AN1689" s="1094"/>
      <c r="AO1689" s="1094"/>
      <c r="AP1689" s="1094"/>
      <c r="AQ1689" s="1094"/>
      <c r="AR1689" s="1094" t="s">
        <v>6726</v>
      </c>
      <c r="AS1689" s="1094"/>
      <c r="AT1689" s="1094"/>
      <c r="AU1689" s="1094"/>
      <c r="AV1689" s="1094"/>
      <c r="AW1689" s="1094"/>
      <c r="AX1689" s="1094"/>
      <c r="AY1689" s="1221" t="s">
        <v>105</v>
      </c>
      <c r="AZ1689" s="1221" t="s">
        <v>105</v>
      </c>
    </row>
    <row r="1690" spans="1:52" ht="12.95" customHeight="1">
      <c r="A1690" s="1221" t="s">
        <v>980</v>
      </c>
      <c r="B1690" s="617"/>
      <c r="C1690" s="617"/>
      <c r="D1690" s="1206">
        <v>230002677</v>
      </c>
      <c r="E1690" s="1216" t="s">
        <v>6727</v>
      </c>
      <c r="F1690" s="617"/>
      <c r="G1690" s="617"/>
      <c r="H1690" s="1094" t="s">
        <v>6728</v>
      </c>
      <c r="I1690" s="1094" t="s">
        <v>6729</v>
      </c>
      <c r="J1690" s="1094" t="s">
        <v>6730</v>
      </c>
      <c r="K1690" s="1077" t="s">
        <v>104</v>
      </c>
      <c r="L1690" s="1110" t="s">
        <v>105</v>
      </c>
      <c r="M1690" s="1077"/>
      <c r="N1690" s="76" t="s">
        <v>106</v>
      </c>
      <c r="O1690" s="1078" t="s">
        <v>107</v>
      </c>
      <c r="P1690" s="1094" t="s">
        <v>108</v>
      </c>
      <c r="Q1690" s="469" t="s">
        <v>2140</v>
      </c>
      <c r="R1690" s="1077" t="s">
        <v>110</v>
      </c>
      <c r="S1690" s="1078" t="s">
        <v>107</v>
      </c>
      <c r="T1690" s="1094" t="s">
        <v>122</v>
      </c>
      <c r="U1690" s="1094" t="s">
        <v>112</v>
      </c>
      <c r="V1690" s="1078">
        <v>60</v>
      </c>
      <c r="W1690" s="1094" t="s">
        <v>113</v>
      </c>
      <c r="X1690" s="1078"/>
      <c r="Y1690" s="1078"/>
      <c r="Z1690" s="1078"/>
      <c r="AA1690" s="595">
        <v>0</v>
      </c>
      <c r="AB1690" s="472">
        <v>90</v>
      </c>
      <c r="AC1690" s="472">
        <v>10</v>
      </c>
      <c r="AD1690" s="1104" t="s">
        <v>129</v>
      </c>
      <c r="AE1690" s="1050" t="s">
        <v>115</v>
      </c>
      <c r="AF1690" s="1063">
        <v>70</v>
      </c>
      <c r="AG1690" s="1063">
        <v>1040</v>
      </c>
      <c r="AH1690" s="1051">
        <v>72800</v>
      </c>
      <c r="AI1690" s="1051">
        <f t="shared" si="79"/>
        <v>81536.000000000015</v>
      </c>
      <c r="AJ1690" s="1052"/>
      <c r="AK1690" s="1053"/>
      <c r="AL1690" s="1053"/>
      <c r="AM1690" s="1221" t="s">
        <v>116</v>
      </c>
      <c r="AN1690" s="1094"/>
      <c r="AO1690" s="1094"/>
      <c r="AP1690" s="1094"/>
      <c r="AQ1690" s="1094"/>
      <c r="AR1690" s="1094" t="s">
        <v>6731</v>
      </c>
      <c r="AS1690" s="1094"/>
      <c r="AT1690" s="1094"/>
      <c r="AU1690" s="1094"/>
      <c r="AV1690" s="1094"/>
      <c r="AW1690" s="1094"/>
      <c r="AX1690" s="1094"/>
      <c r="AY1690" s="1221" t="s">
        <v>105</v>
      </c>
      <c r="AZ1690" s="1221" t="s">
        <v>105</v>
      </c>
    </row>
    <row r="1691" spans="1:52" ht="12.95" customHeight="1">
      <c r="A1691" s="1221" t="s">
        <v>980</v>
      </c>
      <c r="B1691" s="617"/>
      <c r="C1691" s="617"/>
      <c r="D1691" s="1206">
        <v>230002357</v>
      </c>
      <c r="E1691" s="1216" t="s">
        <v>6732</v>
      </c>
      <c r="F1691" s="617"/>
      <c r="G1691" s="617"/>
      <c r="H1691" s="1094" t="s">
        <v>6733</v>
      </c>
      <c r="I1691" s="1094" t="s">
        <v>6729</v>
      </c>
      <c r="J1691" s="1094" t="s">
        <v>6734</v>
      </c>
      <c r="K1691" s="1077" t="s">
        <v>104</v>
      </c>
      <c r="L1691" s="1110" t="s">
        <v>105</v>
      </c>
      <c r="M1691" s="1077"/>
      <c r="N1691" s="76" t="s">
        <v>106</v>
      </c>
      <c r="O1691" s="1078" t="s">
        <v>107</v>
      </c>
      <c r="P1691" s="1094" t="s">
        <v>108</v>
      </c>
      <c r="Q1691" s="469" t="s">
        <v>2140</v>
      </c>
      <c r="R1691" s="1077" t="s">
        <v>110</v>
      </c>
      <c r="S1691" s="1078" t="s">
        <v>107</v>
      </c>
      <c r="T1691" s="1094" t="s">
        <v>122</v>
      </c>
      <c r="U1691" s="1094" t="s">
        <v>112</v>
      </c>
      <c r="V1691" s="1078">
        <v>60</v>
      </c>
      <c r="W1691" s="1094" t="s">
        <v>113</v>
      </c>
      <c r="X1691" s="1078"/>
      <c r="Y1691" s="1078"/>
      <c r="Z1691" s="1078"/>
      <c r="AA1691" s="595">
        <v>0</v>
      </c>
      <c r="AB1691" s="472">
        <v>90</v>
      </c>
      <c r="AC1691" s="472">
        <v>10</v>
      </c>
      <c r="AD1691" s="1104" t="s">
        <v>129</v>
      </c>
      <c r="AE1691" s="1050" t="s">
        <v>115</v>
      </c>
      <c r="AF1691" s="1063">
        <v>70</v>
      </c>
      <c r="AG1691" s="1063">
        <v>4295</v>
      </c>
      <c r="AH1691" s="1051">
        <v>300650</v>
      </c>
      <c r="AI1691" s="1051">
        <f t="shared" si="79"/>
        <v>336728.00000000006</v>
      </c>
      <c r="AJ1691" s="1052"/>
      <c r="AK1691" s="1053"/>
      <c r="AL1691" s="1053"/>
      <c r="AM1691" s="1221" t="s">
        <v>116</v>
      </c>
      <c r="AN1691" s="1094"/>
      <c r="AO1691" s="1094"/>
      <c r="AP1691" s="1094"/>
      <c r="AQ1691" s="1094"/>
      <c r="AR1691" s="1094" t="s">
        <v>6735</v>
      </c>
      <c r="AS1691" s="1094"/>
      <c r="AT1691" s="1094"/>
      <c r="AU1691" s="1094"/>
      <c r="AV1691" s="1094"/>
      <c r="AW1691" s="1094"/>
      <c r="AX1691" s="1094"/>
      <c r="AY1691" s="1221" t="s">
        <v>105</v>
      </c>
      <c r="AZ1691" s="1221" t="s">
        <v>105</v>
      </c>
    </row>
    <row r="1692" spans="1:52" ht="12.95" customHeight="1">
      <c r="A1692" s="469" t="s">
        <v>319</v>
      </c>
      <c r="B1692" s="617"/>
      <c r="C1692" s="617"/>
      <c r="D1692" s="110">
        <v>270002323</v>
      </c>
      <c r="E1692" s="1216" t="s">
        <v>6736</v>
      </c>
      <c r="F1692" s="617"/>
      <c r="G1692" s="617"/>
      <c r="H1692" s="47" t="s">
        <v>2700</v>
      </c>
      <c r="I1692" s="47" t="s">
        <v>2701</v>
      </c>
      <c r="J1692" s="47" t="s">
        <v>2702</v>
      </c>
      <c r="K1692" s="76" t="s">
        <v>104</v>
      </c>
      <c r="L1692" s="233"/>
      <c r="M1692" s="143"/>
      <c r="N1692" s="76" t="s">
        <v>106</v>
      </c>
      <c r="O1692" s="47">
        <v>230000000</v>
      </c>
      <c r="P1692" s="466" t="s">
        <v>108</v>
      </c>
      <c r="Q1692" s="1078" t="s">
        <v>3130</v>
      </c>
      <c r="R1692" s="76" t="s">
        <v>110</v>
      </c>
      <c r="S1692" s="47" t="s">
        <v>107</v>
      </c>
      <c r="T1692" s="47" t="s">
        <v>122</v>
      </c>
      <c r="U1692" s="466" t="s">
        <v>112</v>
      </c>
      <c r="V1692" s="47">
        <v>60</v>
      </c>
      <c r="W1692" s="466" t="s">
        <v>113</v>
      </c>
      <c r="X1692" s="466"/>
      <c r="Y1692" s="466"/>
      <c r="Z1692" s="1056"/>
      <c r="AA1692" s="595">
        <v>0</v>
      </c>
      <c r="AB1692" s="472">
        <v>90</v>
      </c>
      <c r="AC1692" s="472">
        <v>10</v>
      </c>
      <c r="AD1692" s="1049" t="s">
        <v>129</v>
      </c>
      <c r="AE1692" s="1050" t="s">
        <v>115</v>
      </c>
      <c r="AF1692" s="1057">
        <v>3570</v>
      </c>
      <c r="AG1692" s="1057">
        <v>141</v>
      </c>
      <c r="AH1692" s="1051">
        <v>503370</v>
      </c>
      <c r="AI1692" s="1051">
        <f t="shared" si="79"/>
        <v>563774.4</v>
      </c>
      <c r="AJ1692" s="1052"/>
      <c r="AK1692" s="1053"/>
      <c r="AL1692" s="1053"/>
      <c r="AM1692" s="1058" t="s">
        <v>116</v>
      </c>
      <c r="AN1692" s="47"/>
      <c r="AO1692" s="1058"/>
      <c r="AP1692" s="47"/>
      <c r="AQ1692" s="47"/>
      <c r="AR1692" s="1058" t="s">
        <v>6737</v>
      </c>
      <c r="AS1692" s="47"/>
      <c r="AT1692" s="47"/>
      <c r="AU1692" s="47"/>
      <c r="AV1692" s="47"/>
      <c r="AW1692" s="47"/>
      <c r="AX1692" s="47"/>
      <c r="AY1692" s="466"/>
      <c r="AZ1692" s="466"/>
    </row>
    <row r="1693" spans="1:52" ht="12.95" customHeight="1">
      <c r="A1693" s="1179" t="s">
        <v>350</v>
      </c>
      <c r="B1693" s="617"/>
      <c r="C1693" s="617"/>
      <c r="D1693" s="1206">
        <v>220025459</v>
      </c>
      <c r="E1693" s="1216" t="s">
        <v>6738</v>
      </c>
      <c r="F1693" s="617"/>
      <c r="G1693" s="617"/>
      <c r="H1693" s="1094" t="s">
        <v>739</v>
      </c>
      <c r="I1693" s="1094" t="s">
        <v>740</v>
      </c>
      <c r="J1693" s="1094" t="s">
        <v>741</v>
      </c>
      <c r="K1693" s="1077" t="s">
        <v>150</v>
      </c>
      <c r="L1693" s="1110" t="s">
        <v>105</v>
      </c>
      <c r="M1693" s="1077" t="s">
        <v>121</v>
      </c>
      <c r="N1693" s="1110" t="s">
        <v>83</v>
      </c>
      <c r="O1693" s="1078" t="s">
        <v>107</v>
      </c>
      <c r="P1693" s="1094" t="s">
        <v>108</v>
      </c>
      <c r="Q1693" s="1078" t="s">
        <v>2156</v>
      </c>
      <c r="R1693" s="1077" t="s">
        <v>110</v>
      </c>
      <c r="S1693" s="1207" t="s">
        <v>107</v>
      </c>
      <c r="T1693" s="1091" t="s">
        <v>122</v>
      </c>
      <c r="U1693" s="1091" t="s">
        <v>112</v>
      </c>
      <c r="V1693" s="1230">
        <v>60</v>
      </c>
      <c r="W1693" s="1091" t="s">
        <v>113</v>
      </c>
      <c r="X1693" s="1207"/>
      <c r="Y1693" s="1207"/>
      <c r="Z1693" s="1207"/>
      <c r="AA1693" s="547">
        <v>30</v>
      </c>
      <c r="AB1693" s="547">
        <v>60</v>
      </c>
      <c r="AC1693" s="547">
        <v>10</v>
      </c>
      <c r="AD1693" s="1209" t="s">
        <v>129</v>
      </c>
      <c r="AE1693" s="1091" t="s">
        <v>115</v>
      </c>
      <c r="AF1693" s="1063">
        <v>4989</v>
      </c>
      <c r="AG1693" s="1063">
        <v>3103.28</v>
      </c>
      <c r="AH1693" s="1051">
        <v>15482263.920000002</v>
      </c>
      <c r="AI1693" s="1051">
        <f t="shared" si="79"/>
        <v>17340135.590400003</v>
      </c>
      <c r="AJ1693" s="1052"/>
      <c r="AK1693" s="1053"/>
      <c r="AL1693" s="1053"/>
      <c r="AM1693" s="1179" t="s">
        <v>116</v>
      </c>
      <c r="AN1693" s="1091"/>
      <c r="AO1693" s="1091"/>
      <c r="AP1693" s="1091"/>
      <c r="AQ1693" s="1091"/>
      <c r="AR1693" s="1091" t="s">
        <v>6739</v>
      </c>
      <c r="AS1693" s="1091"/>
      <c r="AT1693" s="1091"/>
      <c r="AU1693" s="1091"/>
      <c r="AV1693" s="1091"/>
      <c r="AW1693" s="1091"/>
      <c r="AX1693" s="1091"/>
      <c r="AY1693" s="1179" t="s">
        <v>105</v>
      </c>
      <c r="AZ1693" s="1179" t="s">
        <v>105</v>
      </c>
    </row>
    <row r="1694" spans="1:52" ht="12.95" customHeight="1">
      <c r="A1694" s="1221" t="s">
        <v>980</v>
      </c>
      <c r="B1694" s="617"/>
      <c r="C1694" s="617"/>
      <c r="D1694" s="1206">
        <v>210031104</v>
      </c>
      <c r="E1694" s="1216" t="s">
        <v>6740</v>
      </c>
      <c r="F1694" s="617"/>
      <c r="G1694" s="617"/>
      <c r="H1694" s="1094" t="s">
        <v>6741</v>
      </c>
      <c r="I1694" s="1094" t="s">
        <v>6742</v>
      </c>
      <c r="J1694" s="1094" t="s">
        <v>6743</v>
      </c>
      <c r="K1694" s="1077" t="s">
        <v>104</v>
      </c>
      <c r="L1694" s="1110" t="s">
        <v>105</v>
      </c>
      <c r="M1694" s="1077"/>
      <c r="N1694" s="76" t="s">
        <v>106</v>
      </c>
      <c r="O1694" s="1078" t="s">
        <v>107</v>
      </c>
      <c r="P1694" s="1094" t="s">
        <v>108</v>
      </c>
      <c r="Q1694" s="469" t="s">
        <v>2140</v>
      </c>
      <c r="R1694" s="1077" t="s">
        <v>110</v>
      </c>
      <c r="S1694" s="1078" t="s">
        <v>107</v>
      </c>
      <c r="T1694" s="1094" t="s">
        <v>122</v>
      </c>
      <c r="U1694" s="1094" t="s">
        <v>112</v>
      </c>
      <c r="V1694" s="1078">
        <v>60</v>
      </c>
      <c r="W1694" s="1094" t="s">
        <v>113</v>
      </c>
      <c r="X1694" s="1078"/>
      <c r="Y1694" s="1078"/>
      <c r="Z1694" s="1078"/>
      <c r="AA1694" s="595">
        <v>0</v>
      </c>
      <c r="AB1694" s="472">
        <v>90</v>
      </c>
      <c r="AC1694" s="472">
        <v>10</v>
      </c>
      <c r="AD1694" s="1104" t="s">
        <v>129</v>
      </c>
      <c r="AE1694" s="1050" t="s">
        <v>115</v>
      </c>
      <c r="AF1694" s="1063">
        <v>1805</v>
      </c>
      <c r="AG1694" s="1063">
        <v>15</v>
      </c>
      <c r="AH1694" s="1051">
        <v>27075</v>
      </c>
      <c r="AI1694" s="1051">
        <f t="shared" ref="AI1694:AI1757" si="80">AH1694*1.12</f>
        <v>30324.000000000004</v>
      </c>
      <c r="AJ1694" s="1052"/>
      <c r="AK1694" s="1053"/>
      <c r="AL1694" s="1053"/>
      <c r="AM1694" s="1221" t="s">
        <v>116</v>
      </c>
      <c r="AN1694" s="1094"/>
      <c r="AO1694" s="1094"/>
      <c r="AP1694" s="1094"/>
      <c r="AQ1694" s="1094"/>
      <c r="AR1694" s="1094" t="s">
        <v>6744</v>
      </c>
      <c r="AS1694" s="1094"/>
      <c r="AT1694" s="1094"/>
      <c r="AU1694" s="1094"/>
      <c r="AV1694" s="1094"/>
      <c r="AW1694" s="1094"/>
      <c r="AX1694" s="1094"/>
      <c r="AY1694" s="1221" t="s">
        <v>105</v>
      </c>
      <c r="AZ1694" s="1221" t="s">
        <v>105</v>
      </c>
    </row>
    <row r="1695" spans="1:52" ht="12.95" customHeight="1">
      <c r="A1695" s="1221" t="s">
        <v>980</v>
      </c>
      <c r="B1695" s="617"/>
      <c r="C1695" s="617"/>
      <c r="D1695" s="1206">
        <v>210031105</v>
      </c>
      <c r="E1695" s="1216" t="s">
        <v>6745</v>
      </c>
      <c r="F1695" s="617"/>
      <c r="G1695" s="617"/>
      <c r="H1695" s="1094" t="s">
        <v>6741</v>
      </c>
      <c r="I1695" s="1094" t="s">
        <v>6742</v>
      </c>
      <c r="J1695" s="1094" t="s">
        <v>6743</v>
      </c>
      <c r="K1695" s="1077" t="s">
        <v>104</v>
      </c>
      <c r="L1695" s="1110" t="s">
        <v>105</v>
      </c>
      <c r="M1695" s="1077"/>
      <c r="N1695" s="76" t="s">
        <v>106</v>
      </c>
      <c r="O1695" s="1078" t="s">
        <v>107</v>
      </c>
      <c r="P1695" s="1094" t="s">
        <v>108</v>
      </c>
      <c r="Q1695" s="469" t="s">
        <v>2140</v>
      </c>
      <c r="R1695" s="1077" t="s">
        <v>110</v>
      </c>
      <c r="S1695" s="1078" t="s">
        <v>107</v>
      </c>
      <c r="T1695" s="1094" t="s">
        <v>122</v>
      </c>
      <c r="U1695" s="1094" t="s">
        <v>112</v>
      </c>
      <c r="V1695" s="1078">
        <v>60</v>
      </c>
      <c r="W1695" s="1094" t="s">
        <v>113</v>
      </c>
      <c r="X1695" s="1078"/>
      <c r="Y1695" s="1078"/>
      <c r="Z1695" s="1078"/>
      <c r="AA1695" s="595">
        <v>0</v>
      </c>
      <c r="AB1695" s="472">
        <v>90</v>
      </c>
      <c r="AC1695" s="472">
        <v>10</v>
      </c>
      <c r="AD1695" s="1104" t="s">
        <v>129</v>
      </c>
      <c r="AE1695" s="1050" t="s">
        <v>115</v>
      </c>
      <c r="AF1695" s="1063">
        <v>5906</v>
      </c>
      <c r="AG1695" s="1063">
        <v>40</v>
      </c>
      <c r="AH1695" s="1051">
        <v>236240</v>
      </c>
      <c r="AI1695" s="1051">
        <f t="shared" si="80"/>
        <v>264588.80000000005</v>
      </c>
      <c r="AJ1695" s="1052"/>
      <c r="AK1695" s="1053"/>
      <c r="AL1695" s="1053"/>
      <c r="AM1695" s="1221" t="s">
        <v>116</v>
      </c>
      <c r="AN1695" s="1094"/>
      <c r="AO1695" s="1094"/>
      <c r="AP1695" s="1094"/>
      <c r="AQ1695" s="1094"/>
      <c r="AR1695" s="1094" t="s">
        <v>6746</v>
      </c>
      <c r="AS1695" s="1094"/>
      <c r="AT1695" s="1094"/>
      <c r="AU1695" s="1094"/>
      <c r="AV1695" s="1094"/>
      <c r="AW1695" s="1094"/>
      <c r="AX1695" s="1094"/>
      <c r="AY1695" s="1221" t="s">
        <v>105</v>
      </c>
      <c r="AZ1695" s="1221" t="s">
        <v>105</v>
      </c>
    </row>
    <row r="1696" spans="1:52" ht="12.95" customHeight="1">
      <c r="A1696" s="1221" t="s">
        <v>980</v>
      </c>
      <c r="B1696" s="617"/>
      <c r="C1696" s="617"/>
      <c r="D1696" s="1206">
        <v>210031106</v>
      </c>
      <c r="E1696" s="1216" t="s">
        <v>6747</v>
      </c>
      <c r="F1696" s="617"/>
      <c r="G1696" s="617"/>
      <c r="H1696" s="1094" t="s">
        <v>6741</v>
      </c>
      <c r="I1696" s="1094" t="s">
        <v>6742</v>
      </c>
      <c r="J1696" s="1094" t="s">
        <v>6743</v>
      </c>
      <c r="K1696" s="1077" t="s">
        <v>104</v>
      </c>
      <c r="L1696" s="1110" t="s">
        <v>105</v>
      </c>
      <c r="M1696" s="1077"/>
      <c r="N1696" s="76" t="s">
        <v>106</v>
      </c>
      <c r="O1696" s="1078" t="s">
        <v>107</v>
      </c>
      <c r="P1696" s="1094" t="s">
        <v>108</v>
      </c>
      <c r="Q1696" s="469" t="s">
        <v>2140</v>
      </c>
      <c r="R1696" s="1077" t="s">
        <v>110</v>
      </c>
      <c r="S1696" s="1078" t="s">
        <v>107</v>
      </c>
      <c r="T1696" s="1094" t="s">
        <v>122</v>
      </c>
      <c r="U1696" s="1094" t="s">
        <v>112</v>
      </c>
      <c r="V1696" s="1078">
        <v>60</v>
      </c>
      <c r="W1696" s="1094" t="s">
        <v>113</v>
      </c>
      <c r="X1696" s="1078"/>
      <c r="Y1696" s="1078"/>
      <c r="Z1696" s="1078"/>
      <c r="AA1696" s="595">
        <v>0</v>
      </c>
      <c r="AB1696" s="472">
        <v>90</v>
      </c>
      <c r="AC1696" s="472">
        <v>10</v>
      </c>
      <c r="AD1696" s="1104" t="s">
        <v>129</v>
      </c>
      <c r="AE1696" s="1050" t="s">
        <v>115</v>
      </c>
      <c r="AF1696" s="1063">
        <v>7500</v>
      </c>
      <c r="AG1696" s="1063">
        <v>10</v>
      </c>
      <c r="AH1696" s="1051">
        <v>75000</v>
      </c>
      <c r="AI1696" s="1051">
        <f t="shared" si="80"/>
        <v>84000.000000000015</v>
      </c>
      <c r="AJ1696" s="1052"/>
      <c r="AK1696" s="1053"/>
      <c r="AL1696" s="1053"/>
      <c r="AM1696" s="1221" t="s">
        <v>116</v>
      </c>
      <c r="AN1696" s="1094"/>
      <c r="AO1696" s="1094"/>
      <c r="AP1696" s="1094"/>
      <c r="AQ1696" s="1094"/>
      <c r="AR1696" s="1094" t="s">
        <v>6748</v>
      </c>
      <c r="AS1696" s="1094"/>
      <c r="AT1696" s="1094"/>
      <c r="AU1696" s="1094"/>
      <c r="AV1696" s="1094"/>
      <c r="AW1696" s="1094"/>
      <c r="AX1696" s="1094"/>
      <c r="AY1696" s="1221" t="s">
        <v>105</v>
      </c>
      <c r="AZ1696" s="1221" t="s">
        <v>105</v>
      </c>
    </row>
    <row r="1697" spans="1:52" ht="12.95" customHeight="1">
      <c r="A1697" s="1221" t="s">
        <v>980</v>
      </c>
      <c r="B1697" s="617"/>
      <c r="C1697" s="617"/>
      <c r="D1697" s="1206">
        <v>230002375</v>
      </c>
      <c r="E1697" s="1216" t="s">
        <v>6749</v>
      </c>
      <c r="F1697" s="617"/>
      <c r="G1697" s="617"/>
      <c r="H1697" s="1094" t="s">
        <v>6741</v>
      </c>
      <c r="I1697" s="1094" t="s">
        <v>6742</v>
      </c>
      <c r="J1697" s="1094" t="s">
        <v>6743</v>
      </c>
      <c r="K1697" s="1077" t="s">
        <v>104</v>
      </c>
      <c r="L1697" s="1110" t="s">
        <v>105</v>
      </c>
      <c r="M1697" s="1077"/>
      <c r="N1697" s="76" t="s">
        <v>106</v>
      </c>
      <c r="O1697" s="1078" t="s">
        <v>107</v>
      </c>
      <c r="P1697" s="1094" t="s">
        <v>108</v>
      </c>
      <c r="Q1697" s="469" t="s">
        <v>2140</v>
      </c>
      <c r="R1697" s="1077" t="s">
        <v>110</v>
      </c>
      <c r="S1697" s="1078" t="s">
        <v>107</v>
      </c>
      <c r="T1697" s="1094" t="s">
        <v>122</v>
      </c>
      <c r="U1697" s="1094" t="s">
        <v>112</v>
      </c>
      <c r="V1697" s="1078">
        <v>60</v>
      </c>
      <c r="W1697" s="1094" t="s">
        <v>113</v>
      </c>
      <c r="X1697" s="1078"/>
      <c r="Y1697" s="1078"/>
      <c r="Z1697" s="1078"/>
      <c r="AA1697" s="595">
        <v>0</v>
      </c>
      <c r="AB1697" s="472">
        <v>90</v>
      </c>
      <c r="AC1697" s="472">
        <v>10</v>
      </c>
      <c r="AD1697" s="1104" t="s">
        <v>140</v>
      </c>
      <c r="AE1697" s="1050" t="s">
        <v>115</v>
      </c>
      <c r="AF1697" s="1063">
        <v>2000</v>
      </c>
      <c r="AG1697" s="1063">
        <v>3300</v>
      </c>
      <c r="AH1697" s="1051">
        <v>6600000</v>
      </c>
      <c r="AI1697" s="1051">
        <f t="shared" si="80"/>
        <v>7392000.0000000009</v>
      </c>
      <c r="AJ1697" s="1052"/>
      <c r="AK1697" s="1053"/>
      <c r="AL1697" s="1053"/>
      <c r="AM1697" s="1221" t="s">
        <v>116</v>
      </c>
      <c r="AN1697" s="1094"/>
      <c r="AO1697" s="1094"/>
      <c r="AP1697" s="1094"/>
      <c r="AQ1697" s="1094"/>
      <c r="AR1697" s="1094" t="s">
        <v>6750</v>
      </c>
      <c r="AS1697" s="1094"/>
      <c r="AT1697" s="1094"/>
      <c r="AU1697" s="1094"/>
      <c r="AV1697" s="1094"/>
      <c r="AW1697" s="1094"/>
      <c r="AX1697" s="1094"/>
      <c r="AY1697" s="1221" t="s">
        <v>105</v>
      </c>
      <c r="AZ1697" s="1221" t="s">
        <v>105</v>
      </c>
    </row>
    <row r="1698" spans="1:52" ht="12.95" customHeight="1">
      <c r="A1698" s="1221" t="s">
        <v>980</v>
      </c>
      <c r="B1698" s="617"/>
      <c r="C1698" s="617"/>
      <c r="D1698" s="1206">
        <v>230002659</v>
      </c>
      <c r="E1698" s="1216" t="s">
        <v>6751</v>
      </c>
      <c r="F1698" s="617"/>
      <c r="G1698" s="617"/>
      <c r="H1698" s="1094" t="s">
        <v>6741</v>
      </c>
      <c r="I1698" s="1094" t="s">
        <v>6742</v>
      </c>
      <c r="J1698" s="1094" t="s">
        <v>6743</v>
      </c>
      <c r="K1698" s="1077" t="s">
        <v>104</v>
      </c>
      <c r="L1698" s="1110" t="s">
        <v>105</v>
      </c>
      <c r="M1698" s="1077"/>
      <c r="N1698" s="76" t="s">
        <v>106</v>
      </c>
      <c r="O1698" s="1078" t="s">
        <v>107</v>
      </c>
      <c r="P1698" s="1094" t="s">
        <v>108</v>
      </c>
      <c r="Q1698" s="469" t="s">
        <v>2140</v>
      </c>
      <c r="R1698" s="1077" t="s">
        <v>110</v>
      </c>
      <c r="S1698" s="1078" t="s">
        <v>107</v>
      </c>
      <c r="T1698" s="1094" t="s">
        <v>122</v>
      </c>
      <c r="U1698" s="1094" t="s">
        <v>112</v>
      </c>
      <c r="V1698" s="1078">
        <v>60</v>
      </c>
      <c r="W1698" s="1094" t="s">
        <v>113</v>
      </c>
      <c r="X1698" s="1078"/>
      <c r="Y1698" s="1078"/>
      <c r="Z1698" s="1078"/>
      <c r="AA1698" s="595">
        <v>0</v>
      </c>
      <c r="AB1698" s="472">
        <v>90</v>
      </c>
      <c r="AC1698" s="472">
        <v>10</v>
      </c>
      <c r="AD1698" s="1104" t="s">
        <v>129</v>
      </c>
      <c r="AE1698" s="1050" t="s">
        <v>115</v>
      </c>
      <c r="AF1698" s="1063">
        <v>1000</v>
      </c>
      <c r="AG1698" s="1063">
        <v>30</v>
      </c>
      <c r="AH1698" s="1051">
        <v>30000</v>
      </c>
      <c r="AI1698" s="1051">
        <f t="shared" si="80"/>
        <v>33600</v>
      </c>
      <c r="AJ1698" s="1052"/>
      <c r="AK1698" s="1053"/>
      <c r="AL1698" s="1053"/>
      <c r="AM1698" s="1221" t="s">
        <v>116</v>
      </c>
      <c r="AN1698" s="1094"/>
      <c r="AO1698" s="1094"/>
      <c r="AP1698" s="1094"/>
      <c r="AQ1698" s="1094"/>
      <c r="AR1698" s="1094" t="s">
        <v>6752</v>
      </c>
      <c r="AS1698" s="1094"/>
      <c r="AT1698" s="1094"/>
      <c r="AU1698" s="1094"/>
      <c r="AV1698" s="1094"/>
      <c r="AW1698" s="1094"/>
      <c r="AX1698" s="1094"/>
      <c r="AY1698" s="1221" t="s">
        <v>105</v>
      </c>
      <c r="AZ1698" s="1221" t="s">
        <v>105</v>
      </c>
    </row>
    <row r="1699" spans="1:52" ht="12.95" customHeight="1">
      <c r="A1699" s="1221" t="s">
        <v>980</v>
      </c>
      <c r="B1699" s="617"/>
      <c r="C1699" s="617"/>
      <c r="D1699" s="1206">
        <v>230002717</v>
      </c>
      <c r="E1699" s="1216" t="s">
        <v>6753</v>
      </c>
      <c r="F1699" s="617"/>
      <c r="G1699" s="617"/>
      <c r="H1699" s="1094" t="s">
        <v>6754</v>
      </c>
      <c r="I1699" s="1094" t="s">
        <v>6755</v>
      </c>
      <c r="J1699" s="1094" t="s">
        <v>6756</v>
      </c>
      <c r="K1699" s="1077" t="s">
        <v>104</v>
      </c>
      <c r="L1699" s="1110" t="s">
        <v>105</v>
      </c>
      <c r="M1699" s="1077"/>
      <c r="N1699" s="76" t="s">
        <v>106</v>
      </c>
      <c r="O1699" s="1078" t="s">
        <v>107</v>
      </c>
      <c r="P1699" s="1094" t="s">
        <v>108</v>
      </c>
      <c r="Q1699" s="469" t="s">
        <v>2140</v>
      </c>
      <c r="R1699" s="1077" t="s">
        <v>110</v>
      </c>
      <c r="S1699" s="1078" t="s">
        <v>107</v>
      </c>
      <c r="T1699" s="1094" t="s">
        <v>122</v>
      </c>
      <c r="U1699" s="1094" t="s">
        <v>112</v>
      </c>
      <c r="V1699" s="1078">
        <v>60</v>
      </c>
      <c r="W1699" s="1094" t="s">
        <v>113</v>
      </c>
      <c r="X1699" s="1078"/>
      <c r="Y1699" s="1078"/>
      <c r="Z1699" s="1078"/>
      <c r="AA1699" s="595">
        <v>0</v>
      </c>
      <c r="AB1699" s="472">
        <v>90</v>
      </c>
      <c r="AC1699" s="472">
        <v>10</v>
      </c>
      <c r="AD1699" s="1104" t="s">
        <v>129</v>
      </c>
      <c r="AE1699" s="1050" t="s">
        <v>115</v>
      </c>
      <c r="AF1699" s="1063">
        <v>100</v>
      </c>
      <c r="AG1699" s="1063">
        <v>1260</v>
      </c>
      <c r="AH1699" s="1051">
        <v>126000</v>
      </c>
      <c r="AI1699" s="1051">
        <f t="shared" si="80"/>
        <v>141120</v>
      </c>
      <c r="AJ1699" s="1052"/>
      <c r="AK1699" s="1053"/>
      <c r="AL1699" s="1053"/>
      <c r="AM1699" s="1221" t="s">
        <v>116</v>
      </c>
      <c r="AN1699" s="1094"/>
      <c r="AO1699" s="1094"/>
      <c r="AP1699" s="1094"/>
      <c r="AQ1699" s="1094"/>
      <c r="AR1699" s="1094" t="s">
        <v>6757</v>
      </c>
      <c r="AS1699" s="1094"/>
      <c r="AT1699" s="1094"/>
      <c r="AU1699" s="1094"/>
      <c r="AV1699" s="1094"/>
      <c r="AW1699" s="1094"/>
      <c r="AX1699" s="1094"/>
      <c r="AY1699" s="1221" t="s">
        <v>105</v>
      </c>
      <c r="AZ1699" s="1221" t="s">
        <v>105</v>
      </c>
    </row>
    <row r="1700" spans="1:52" ht="12.95" customHeight="1">
      <c r="A1700" s="1221" t="s">
        <v>980</v>
      </c>
      <c r="B1700" s="617"/>
      <c r="C1700" s="617"/>
      <c r="D1700" s="1206">
        <v>210009992</v>
      </c>
      <c r="E1700" s="1216" t="s">
        <v>6758</v>
      </c>
      <c r="F1700" s="617"/>
      <c r="G1700" s="617"/>
      <c r="H1700" s="1094" t="s">
        <v>6759</v>
      </c>
      <c r="I1700" s="1094" t="s">
        <v>6760</v>
      </c>
      <c r="J1700" s="1094" t="s">
        <v>6761</v>
      </c>
      <c r="K1700" s="1077" t="s">
        <v>104</v>
      </c>
      <c r="L1700" s="1110" t="s">
        <v>105</v>
      </c>
      <c r="M1700" s="1077"/>
      <c r="N1700" s="76" t="s">
        <v>106</v>
      </c>
      <c r="O1700" s="1078" t="s">
        <v>107</v>
      </c>
      <c r="P1700" s="1094" t="s">
        <v>108</v>
      </c>
      <c r="Q1700" s="469" t="s">
        <v>2140</v>
      </c>
      <c r="R1700" s="1077" t="s">
        <v>110</v>
      </c>
      <c r="S1700" s="1078" t="s">
        <v>107</v>
      </c>
      <c r="T1700" s="1094" t="s">
        <v>122</v>
      </c>
      <c r="U1700" s="1094" t="s">
        <v>112</v>
      </c>
      <c r="V1700" s="1078">
        <v>60</v>
      </c>
      <c r="W1700" s="1094" t="s">
        <v>113</v>
      </c>
      <c r="X1700" s="1078"/>
      <c r="Y1700" s="1078"/>
      <c r="Z1700" s="1078"/>
      <c r="AA1700" s="595">
        <v>0</v>
      </c>
      <c r="AB1700" s="472">
        <v>90</v>
      </c>
      <c r="AC1700" s="472">
        <v>10</v>
      </c>
      <c r="AD1700" s="1104" t="s">
        <v>549</v>
      </c>
      <c r="AE1700" s="1050" t="s">
        <v>115</v>
      </c>
      <c r="AF1700" s="1063">
        <v>1025</v>
      </c>
      <c r="AG1700" s="1063">
        <v>2900.1</v>
      </c>
      <c r="AH1700" s="1051">
        <v>2972602.5</v>
      </c>
      <c r="AI1700" s="1051">
        <f t="shared" si="80"/>
        <v>3329314.8000000003</v>
      </c>
      <c r="AJ1700" s="1052"/>
      <c r="AK1700" s="1053"/>
      <c r="AL1700" s="1053"/>
      <c r="AM1700" s="1221" t="s">
        <v>116</v>
      </c>
      <c r="AN1700" s="1094"/>
      <c r="AO1700" s="1094"/>
      <c r="AP1700" s="1094"/>
      <c r="AQ1700" s="1094"/>
      <c r="AR1700" s="1094" t="s">
        <v>6762</v>
      </c>
      <c r="AS1700" s="1094"/>
      <c r="AT1700" s="1094"/>
      <c r="AU1700" s="1094"/>
      <c r="AV1700" s="1094"/>
      <c r="AW1700" s="1094"/>
      <c r="AX1700" s="1094"/>
      <c r="AY1700" s="1221" t="s">
        <v>105</v>
      </c>
      <c r="AZ1700" s="1221" t="s">
        <v>105</v>
      </c>
    </row>
    <row r="1701" spans="1:52" ht="12.95" customHeight="1">
      <c r="A1701" s="469" t="s">
        <v>2539</v>
      </c>
      <c r="B1701" s="617"/>
      <c r="C1701" s="617"/>
      <c r="D1701" s="110">
        <v>210032537</v>
      </c>
      <c r="E1701" s="1216" t="s">
        <v>6763</v>
      </c>
      <c r="F1701" s="617"/>
      <c r="G1701" s="617"/>
      <c r="H1701" s="47" t="s">
        <v>6764</v>
      </c>
      <c r="I1701" s="47" t="s">
        <v>6765</v>
      </c>
      <c r="J1701" s="47" t="s">
        <v>6766</v>
      </c>
      <c r="K1701" s="76" t="s">
        <v>104</v>
      </c>
      <c r="L1701" s="233"/>
      <c r="M1701" s="143"/>
      <c r="N1701" s="76" t="s">
        <v>106</v>
      </c>
      <c r="O1701" s="47">
        <v>230000000</v>
      </c>
      <c r="P1701" s="466" t="s">
        <v>108</v>
      </c>
      <c r="Q1701" s="469" t="s">
        <v>2140</v>
      </c>
      <c r="R1701" s="76" t="s">
        <v>110</v>
      </c>
      <c r="S1701" s="47" t="s">
        <v>107</v>
      </c>
      <c r="T1701" s="47" t="s">
        <v>122</v>
      </c>
      <c r="U1701" s="466" t="s">
        <v>112</v>
      </c>
      <c r="V1701" s="47">
        <v>60</v>
      </c>
      <c r="W1701" s="466" t="s">
        <v>113</v>
      </c>
      <c r="X1701" s="466"/>
      <c r="Y1701" s="466"/>
      <c r="Z1701" s="1056"/>
      <c r="AA1701" s="595">
        <v>0</v>
      </c>
      <c r="AB1701" s="472">
        <v>90</v>
      </c>
      <c r="AC1701" s="472">
        <v>10</v>
      </c>
      <c r="AD1701" s="1049" t="s">
        <v>129</v>
      </c>
      <c r="AE1701" s="1050" t="s">
        <v>115</v>
      </c>
      <c r="AF1701" s="1057">
        <v>3</v>
      </c>
      <c r="AG1701" s="1057">
        <v>25863.02</v>
      </c>
      <c r="AH1701" s="1051">
        <v>77589.06</v>
      </c>
      <c r="AI1701" s="1051">
        <f t="shared" si="80"/>
        <v>86899.747200000013</v>
      </c>
      <c r="AJ1701" s="1052"/>
      <c r="AK1701" s="1053"/>
      <c r="AL1701" s="1053"/>
      <c r="AM1701" s="1058" t="s">
        <v>116</v>
      </c>
      <c r="AN1701" s="47"/>
      <c r="AO1701" s="1058"/>
      <c r="AP1701" s="47"/>
      <c r="AQ1701" s="47"/>
      <c r="AR1701" s="1058" t="s">
        <v>6767</v>
      </c>
      <c r="AS1701" s="47"/>
      <c r="AT1701" s="47"/>
      <c r="AU1701" s="47"/>
      <c r="AV1701" s="47"/>
      <c r="AW1701" s="47"/>
      <c r="AX1701" s="47"/>
      <c r="AY1701" s="466"/>
      <c r="AZ1701" s="466"/>
    </row>
    <row r="1702" spans="1:52" ht="12.95" customHeight="1">
      <c r="A1702" s="469" t="s">
        <v>319</v>
      </c>
      <c r="B1702" s="617"/>
      <c r="C1702" s="617"/>
      <c r="D1702" s="110">
        <v>150002252</v>
      </c>
      <c r="E1702" s="1216" t="s">
        <v>6768</v>
      </c>
      <c r="F1702" s="617"/>
      <c r="G1702" s="617"/>
      <c r="H1702" s="47" t="s">
        <v>6769</v>
      </c>
      <c r="I1702" s="47" t="s">
        <v>6770</v>
      </c>
      <c r="J1702" s="47" t="s">
        <v>6771</v>
      </c>
      <c r="K1702" s="76" t="s">
        <v>104</v>
      </c>
      <c r="L1702" s="233"/>
      <c r="M1702" s="143"/>
      <c r="N1702" s="76" t="s">
        <v>106</v>
      </c>
      <c r="O1702" s="47">
        <v>230000000</v>
      </c>
      <c r="P1702" s="466" t="s">
        <v>108</v>
      </c>
      <c r="Q1702" s="469" t="s">
        <v>2156</v>
      </c>
      <c r="R1702" s="76" t="s">
        <v>110</v>
      </c>
      <c r="S1702" s="47" t="s">
        <v>107</v>
      </c>
      <c r="T1702" s="47" t="s">
        <v>122</v>
      </c>
      <c r="U1702" s="466" t="s">
        <v>112</v>
      </c>
      <c r="V1702" s="47">
        <v>60</v>
      </c>
      <c r="W1702" s="466" t="s">
        <v>113</v>
      </c>
      <c r="X1702" s="466"/>
      <c r="Y1702" s="466"/>
      <c r="Z1702" s="1056"/>
      <c r="AA1702" s="595">
        <v>0</v>
      </c>
      <c r="AB1702" s="472">
        <v>90</v>
      </c>
      <c r="AC1702" s="472">
        <v>10</v>
      </c>
      <c r="AD1702" s="1049" t="s">
        <v>129</v>
      </c>
      <c r="AE1702" s="1050" t="s">
        <v>115</v>
      </c>
      <c r="AF1702" s="1057">
        <v>6</v>
      </c>
      <c r="AG1702" s="1057">
        <v>870285.5</v>
      </c>
      <c r="AH1702" s="1051">
        <v>5221713</v>
      </c>
      <c r="AI1702" s="1051">
        <f t="shared" si="80"/>
        <v>5848318.5600000005</v>
      </c>
      <c r="AJ1702" s="1052"/>
      <c r="AK1702" s="1053"/>
      <c r="AL1702" s="1053"/>
      <c r="AM1702" s="1058" t="s">
        <v>116</v>
      </c>
      <c r="AN1702" s="47"/>
      <c r="AO1702" s="1058"/>
      <c r="AP1702" s="47"/>
      <c r="AQ1702" s="47"/>
      <c r="AR1702" s="1058" t="s">
        <v>6772</v>
      </c>
      <c r="AS1702" s="47"/>
      <c r="AT1702" s="47"/>
      <c r="AU1702" s="47"/>
      <c r="AV1702" s="47"/>
      <c r="AW1702" s="47"/>
      <c r="AX1702" s="47"/>
      <c r="AY1702" s="466"/>
      <c r="AZ1702" s="466"/>
    </row>
    <row r="1703" spans="1:52" ht="12.95" customHeight="1">
      <c r="A1703" s="469" t="s">
        <v>4136</v>
      </c>
      <c r="B1703" s="617"/>
      <c r="C1703" s="617"/>
      <c r="D1703" s="110">
        <v>210028873</v>
      </c>
      <c r="E1703" s="1216" t="s">
        <v>6773</v>
      </c>
      <c r="F1703" s="617"/>
      <c r="G1703" s="617"/>
      <c r="H1703" s="47" t="s">
        <v>6774</v>
      </c>
      <c r="I1703" s="47" t="s">
        <v>6775</v>
      </c>
      <c r="J1703" s="47" t="s">
        <v>6776</v>
      </c>
      <c r="K1703" s="76" t="s">
        <v>104</v>
      </c>
      <c r="L1703" s="109" t="s">
        <v>4720</v>
      </c>
      <c r="M1703" s="143"/>
      <c r="N1703" s="76" t="s">
        <v>106</v>
      </c>
      <c r="O1703" s="47" t="s">
        <v>107</v>
      </c>
      <c r="P1703" s="466" t="s">
        <v>108</v>
      </c>
      <c r="Q1703" s="469" t="s">
        <v>2156</v>
      </c>
      <c r="R1703" s="76" t="s">
        <v>110</v>
      </c>
      <c r="S1703" s="47" t="s">
        <v>107</v>
      </c>
      <c r="T1703" s="47" t="s">
        <v>122</v>
      </c>
      <c r="U1703" s="466" t="s">
        <v>112</v>
      </c>
      <c r="V1703" s="47">
        <v>60</v>
      </c>
      <c r="W1703" s="466" t="s">
        <v>113</v>
      </c>
      <c r="X1703" s="466"/>
      <c r="Y1703" s="466"/>
      <c r="Z1703" s="1056"/>
      <c r="AA1703" s="595">
        <v>0</v>
      </c>
      <c r="AB1703" s="472">
        <v>90</v>
      </c>
      <c r="AC1703" s="472">
        <v>10</v>
      </c>
      <c r="AD1703" s="1055" t="s">
        <v>129</v>
      </c>
      <c r="AE1703" s="1050" t="s">
        <v>115</v>
      </c>
      <c r="AF1703" s="1057">
        <v>3</v>
      </c>
      <c r="AG1703" s="1057">
        <v>1039136</v>
      </c>
      <c r="AH1703" s="1051">
        <v>3117408</v>
      </c>
      <c r="AI1703" s="1051">
        <f t="shared" si="80"/>
        <v>3491496.9600000004</v>
      </c>
      <c r="AJ1703" s="1052"/>
      <c r="AK1703" s="1053"/>
      <c r="AL1703" s="1053"/>
      <c r="AM1703" s="1058" t="s">
        <v>116</v>
      </c>
      <c r="AN1703" s="1058"/>
      <c r="AO1703" s="1058"/>
      <c r="AP1703" s="47"/>
      <c r="AQ1703" s="47"/>
      <c r="AR1703" s="741" t="s">
        <v>6777</v>
      </c>
      <c r="AS1703" s="47"/>
      <c r="AT1703" s="47"/>
      <c r="AU1703" s="47"/>
      <c r="AV1703" s="47"/>
      <c r="AW1703" s="47"/>
      <c r="AX1703" s="47"/>
      <c r="AY1703" s="466" t="s">
        <v>4569</v>
      </c>
      <c r="AZ1703" s="466"/>
    </row>
    <row r="1704" spans="1:52" ht="12.95" customHeight="1">
      <c r="A1704" s="469" t="s">
        <v>4136</v>
      </c>
      <c r="B1704" s="617"/>
      <c r="C1704" s="617"/>
      <c r="D1704" s="110">
        <v>210028874</v>
      </c>
      <c r="E1704" s="1216" t="s">
        <v>6778</v>
      </c>
      <c r="F1704" s="617"/>
      <c r="G1704" s="617"/>
      <c r="H1704" s="47" t="s">
        <v>6774</v>
      </c>
      <c r="I1704" s="47" t="s">
        <v>6775</v>
      </c>
      <c r="J1704" s="47" t="s">
        <v>6776</v>
      </c>
      <c r="K1704" s="76" t="s">
        <v>104</v>
      </c>
      <c r="L1704" s="109" t="s">
        <v>4720</v>
      </c>
      <c r="M1704" s="143"/>
      <c r="N1704" s="76" t="s">
        <v>106</v>
      </c>
      <c r="O1704" s="47" t="s">
        <v>107</v>
      </c>
      <c r="P1704" s="466" t="s">
        <v>108</v>
      </c>
      <c r="Q1704" s="469" t="s">
        <v>2156</v>
      </c>
      <c r="R1704" s="76" t="s">
        <v>110</v>
      </c>
      <c r="S1704" s="47" t="s">
        <v>107</v>
      </c>
      <c r="T1704" s="47" t="s">
        <v>122</v>
      </c>
      <c r="U1704" s="466" t="s">
        <v>112</v>
      </c>
      <c r="V1704" s="47">
        <v>60</v>
      </c>
      <c r="W1704" s="466" t="s">
        <v>113</v>
      </c>
      <c r="X1704" s="466"/>
      <c r="Y1704" s="466"/>
      <c r="Z1704" s="1056"/>
      <c r="AA1704" s="595">
        <v>0</v>
      </c>
      <c r="AB1704" s="472">
        <v>90</v>
      </c>
      <c r="AC1704" s="472">
        <v>10</v>
      </c>
      <c r="AD1704" s="1055" t="s">
        <v>129</v>
      </c>
      <c r="AE1704" s="1050" t="s">
        <v>115</v>
      </c>
      <c r="AF1704" s="1057">
        <v>3</v>
      </c>
      <c r="AG1704" s="1057">
        <v>1069486</v>
      </c>
      <c r="AH1704" s="1051">
        <v>3208458</v>
      </c>
      <c r="AI1704" s="1051">
        <f t="shared" si="80"/>
        <v>3593472.9600000004</v>
      </c>
      <c r="AJ1704" s="1052"/>
      <c r="AK1704" s="1053"/>
      <c r="AL1704" s="1053"/>
      <c r="AM1704" s="1058" t="s">
        <v>116</v>
      </c>
      <c r="AN1704" s="1058"/>
      <c r="AO1704" s="1058"/>
      <c r="AP1704" s="47"/>
      <c r="AQ1704" s="47"/>
      <c r="AR1704" s="741" t="s">
        <v>6779</v>
      </c>
      <c r="AS1704" s="47"/>
      <c r="AT1704" s="47"/>
      <c r="AU1704" s="47"/>
      <c r="AV1704" s="47"/>
      <c r="AW1704" s="47"/>
      <c r="AX1704" s="47"/>
      <c r="AY1704" s="466" t="s">
        <v>4569</v>
      </c>
      <c r="AZ1704" s="466"/>
    </row>
    <row r="1705" spans="1:52" ht="12.95" customHeight="1">
      <c r="A1705" s="469" t="s">
        <v>4136</v>
      </c>
      <c r="B1705" s="617"/>
      <c r="C1705" s="617"/>
      <c r="D1705" s="110">
        <v>260000230</v>
      </c>
      <c r="E1705" s="1216" t="s">
        <v>6780</v>
      </c>
      <c r="F1705" s="617"/>
      <c r="G1705" s="617"/>
      <c r="H1705" s="47" t="s">
        <v>6781</v>
      </c>
      <c r="I1705" s="47" t="s">
        <v>6782</v>
      </c>
      <c r="J1705" s="47" t="s">
        <v>6783</v>
      </c>
      <c r="K1705" s="76" t="s">
        <v>104</v>
      </c>
      <c r="L1705" s="109" t="s">
        <v>4720</v>
      </c>
      <c r="M1705" s="143"/>
      <c r="N1705" s="76" t="s">
        <v>106</v>
      </c>
      <c r="O1705" s="47" t="s">
        <v>107</v>
      </c>
      <c r="P1705" s="466" t="s">
        <v>108</v>
      </c>
      <c r="Q1705" s="469" t="s">
        <v>2156</v>
      </c>
      <c r="R1705" s="76" t="s">
        <v>110</v>
      </c>
      <c r="S1705" s="47" t="s">
        <v>107</v>
      </c>
      <c r="T1705" s="47" t="s">
        <v>122</v>
      </c>
      <c r="U1705" s="466" t="s">
        <v>112</v>
      </c>
      <c r="V1705" s="47">
        <v>60</v>
      </c>
      <c r="W1705" s="466" t="s">
        <v>113</v>
      </c>
      <c r="X1705" s="466"/>
      <c r="Y1705" s="466"/>
      <c r="Z1705" s="1056"/>
      <c r="AA1705" s="595">
        <v>0</v>
      </c>
      <c r="AB1705" s="472">
        <v>90</v>
      </c>
      <c r="AC1705" s="472">
        <v>10</v>
      </c>
      <c r="AD1705" s="1055" t="s">
        <v>179</v>
      </c>
      <c r="AE1705" s="1050" t="s">
        <v>115</v>
      </c>
      <c r="AF1705" s="1057">
        <v>0.7</v>
      </c>
      <c r="AG1705" s="1057">
        <v>2625000</v>
      </c>
      <c r="AH1705" s="1051">
        <v>1837499.9999999998</v>
      </c>
      <c r="AI1705" s="1051">
        <f t="shared" si="80"/>
        <v>2058000</v>
      </c>
      <c r="AJ1705" s="1052"/>
      <c r="AK1705" s="1053"/>
      <c r="AL1705" s="1053"/>
      <c r="AM1705" s="1058" t="s">
        <v>116</v>
      </c>
      <c r="AN1705" s="1058"/>
      <c r="AO1705" s="1058"/>
      <c r="AP1705" s="47"/>
      <c r="AQ1705" s="47"/>
      <c r="AR1705" s="741" t="s">
        <v>6784</v>
      </c>
      <c r="AS1705" s="47"/>
      <c r="AT1705" s="47"/>
      <c r="AU1705" s="47"/>
      <c r="AV1705" s="47"/>
      <c r="AW1705" s="47"/>
      <c r="AX1705" s="47"/>
      <c r="AY1705" s="466" t="s">
        <v>4569</v>
      </c>
      <c r="AZ1705" s="466"/>
    </row>
    <row r="1706" spans="1:52" ht="12.95" customHeight="1">
      <c r="A1706" s="1221" t="s">
        <v>980</v>
      </c>
      <c r="B1706" s="617"/>
      <c r="C1706" s="617"/>
      <c r="D1706" s="1206">
        <v>230000539</v>
      </c>
      <c r="E1706" s="1216" t="s">
        <v>6785</v>
      </c>
      <c r="F1706" s="617"/>
      <c r="G1706" s="617"/>
      <c r="H1706" s="1094" t="s">
        <v>6786</v>
      </c>
      <c r="I1706" s="1094" t="s">
        <v>2772</v>
      </c>
      <c r="J1706" s="1094" t="s">
        <v>6787</v>
      </c>
      <c r="K1706" s="1077" t="s">
        <v>104</v>
      </c>
      <c r="L1706" s="1110" t="s">
        <v>105</v>
      </c>
      <c r="M1706" s="1077"/>
      <c r="N1706" s="76" t="s">
        <v>106</v>
      </c>
      <c r="O1706" s="1078" t="s">
        <v>107</v>
      </c>
      <c r="P1706" s="1094" t="s">
        <v>108</v>
      </c>
      <c r="Q1706" s="469" t="s">
        <v>2140</v>
      </c>
      <c r="R1706" s="1077" t="s">
        <v>110</v>
      </c>
      <c r="S1706" s="1078" t="s">
        <v>107</v>
      </c>
      <c r="T1706" s="1094" t="s">
        <v>122</v>
      </c>
      <c r="U1706" s="1094" t="s">
        <v>112</v>
      </c>
      <c r="V1706" s="1078">
        <v>60</v>
      </c>
      <c r="W1706" s="1094" t="s">
        <v>113</v>
      </c>
      <c r="X1706" s="1078"/>
      <c r="Y1706" s="1078"/>
      <c r="Z1706" s="1078"/>
      <c r="AA1706" s="595">
        <v>0</v>
      </c>
      <c r="AB1706" s="472">
        <v>90</v>
      </c>
      <c r="AC1706" s="472">
        <v>10</v>
      </c>
      <c r="AD1706" s="1104" t="s">
        <v>129</v>
      </c>
      <c r="AE1706" s="1050" t="s">
        <v>115</v>
      </c>
      <c r="AF1706" s="1063">
        <v>152</v>
      </c>
      <c r="AG1706" s="1063">
        <v>4198.95</v>
      </c>
      <c r="AH1706" s="1051">
        <v>638240.4</v>
      </c>
      <c r="AI1706" s="1051">
        <f t="shared" si="80"/>
        <v>714829.24800000014</v>
      </c>
      <c r="AJ1706" s="1052"/>
      <c r="AK1706" s="1053"/>
      <c r="AL1706" s="1053"/>
      <c r="AM1706" s="1221" t="s">
        <v>116</v>
      </c>
      <c r="AN1706" s="1094"/>
      <c r="AO1706" s="1094"/>
      <c r="AP1706" s="1094"/>
      <c r="AQ1706" s="1094"/>
      <c r="AR1706" s="1094" t="s">
        <v>6788</v>
      </c>
      <c r="AS1706" s="1094"/>
      <c r="AT1706" s="1094"/>
      <c r="AU1706" s="1094"/>
      <c r="AV1706" s="1094"/>
      <c r="AW1706" s="1094"/>
      <c r="AX1706" s="1094"/>
      <c r="AY1706" s="1221" t="s">
        <v>105</v>
      </c>
      <c r="AZ1706" s="1221" t="s">
        <v>105</v>
      </c>
    </row>
    <row r="1707" spans="1:52" ht="12.95" customHeight="1">
      <c r="A1707" s="469" t="s">
        <v>333</v>
      </c>
      <c r="B1707" s="617"/>
      <c r="C1707" s="617"/>
      <c r="D1707" s="110">
        <v>210034891</v>
      </c>
      <c r="E1707" s="1216" t="s">
        <v>6789</v>
      </c>
      <c r="F1707" s="617"/>
      <c r="G1707" s="617"/>
      <c r="H1707" s="47" t="s">
        <v>6790</v>
      </c>
      <c r="I1707" s="47" t="s">
        <v>6791</v>
      </c>
      <c r="J1707" s="47" t="s">
        <v>6792</v>
      </c>
      <c r="K1707" s="76" t="s">
        <v>104</v>
      </c>
      <c r="L1707" s="109" t="s">
        <v>4720</v>
      </c>
      <c r="M1707" s="143"/>
      <c r="N1707" s="76" t="s">
        <v>106</v>
      </c>
      <c r="O1707" s="47" t="s">
        <v>107</v>
      </c>
      <c r="P1707" s="466" t="s">
        <v>108</v>
      </c>
      <c r="Q1707" s="469" t="s">
        <v>2156</v>
      </c>
      <c r="R1707" s="76" t="s">
        <v>110</v>
      </c>
      <c r="S1707" s="47" t="s">
        <v>107</v>
      </c>
      <c r="T1707" s="47" t="s">
        <v>122</v>
      </c>
      <c r="U1707" s="466" t="s">
        <v>112</v>
      </c>
      <c r="V1707" s="47">
        <v>60</v>
      </c>
      <c r="W1707" s="466" t="s">
        <v>113</v>
      </c>
      <c r="X1707" s="466"/>
      <c r="Y1707" s="466"/>
      <c r="Z1707" s="1056"/>
      <c r="AA1707" s="595">
        <v>0</v>
      </c>
      <c r="AB1707" s="472">
        <v>90</v>
      </c>
      <c r="AC1707" s="472">
        <v>10</v>
      </c>
      <c r="AD1707" s="1055" t="s">
        <v>129</v>
      </c>
      <c r="AE1707" s="1050" t="s">
        <v>115</v>
      </c>
      <c r="AF1707" s="1057">
        <v>3</v>
      </c>
      <c r="AG1707" s="1057">
        <v>10691.84</v>
      </c>
      <c r="AH1707" s="1051">
        <v>32075.52</v>
      </c>
      <c r="AI1707" s="1051">
        <f t="shared" si="80"/>
        <v>35924.582400000007</v>
      </c>
      <c r="AJ1707" s="1052"/>
      <c r="AK1707" s="1053"/>
      <c r="AL1707" s="1053"/>
      <c r="AM1707" s="1058" t="s">
        <v>116</v>
      </c>
      <c r="AN1707" s="1058"/>
      <c r="AO1707" s="1058"/>
      <c r="AP1707" s="47"/>
      <c r="AQ1707" s="47"/>
      <c r="AR1707" s="741" t="s">
        <v>6793</v>
      </c>
      <c r="AS1707" s="47"/>
      <c r="AT1707" s="47"/>
      <c r="AU1707" s="47"/>
      <c r="AV1707" s="47"/>
      <c r="AW1707" s="47"/>
      <c r="AX1707" s="47"/>
      <c r="AY1707" s="466" t="s">
        <v>4569</v>
      </c>
      <c r="AZ1707" s="466"/>
    </row>
    <row r="1708" spans="1:52" ht="12.95" customHeight="1">
      <c r="A1708" s="469" t="s">
        <v>333</v>
      </c>
      <c r="B1708" s="617"/>
      <c r="C1708" s="617"/>
      <c r="D1708" s="110">
        <v>120011200</v>
      </c>
      <c r="E1708" s="1216" t="s">
        <v>6794</v>
      </c>
      <c r="F1708" s="617"/>
      <c r="G1708" s="617"/>
      <c r="H1708" s="47" t="s">
        <v>6795</v>
      </c>
      <c r="I1708" s="47" t="s">
        <v>6796</v>
      </c>
      <c r="J1708" s="47" t="s">
        <v>6797</v>
      </c>
      <c r="K1708" s="76" t="s">
        <v>104</v>
      </c>
      <c r="L1708" s="109" t="s">
        <v>4720</v>
      </c>
      <c r="M1708" s="143"/>
      <c r="N1708" s="76" t="s">
        <v>106</v>
      </c>
      <c r="O1708" s="47" t="s">
        <v>107</v>
      </c>
      <c r="P1708" s="466" t="s">
        <v>108</v>
      </c>
      <c r="Q1708" s="469" t="s">
        <v>2156</v>
      </c>
      <c r="R1708" s="76" t="s">
        <v>110</v>
      </c>
      <c r="S1708" s="47" t="s">
        <v>107</v>
      </c>
      <c r="T1708" s="47" t="s">
        <v>122</v>
      </c>
      <c r="U1708" s="466" t="s">
        <v>112</v>
      </c>
      <c r="V1708" s="47">
        <v>60</v>
      </c>
      <c r="W1708" s="466" t="s">
        <v>113</v>
      </c>
      <c r="X1708" s="466"/>
      <c r="Y1708" s="466"/>
      <c r="Z1708" s="1056"/>
      <c r="AA1708" s="595">
        <v>0</v>
      </c>
      <c r="AB1708" s="472">
        <v>90</v>
      </c>
      <c r="AC1708" s="472">
        <v>10</v>
      </c>
      <c r="AD1708" s="1055" t="s">
        <v>129</v>
      </c>
      <c r="AE1708" s="1050" t="s">
        <v>115</v>
      </c>
      <c r="AF1708" s="1057">
        <v>1</v>
      </c>
      <c r="AG1708" s="1057">
        <v>952902.71</v>
      </c>
      <c r="AH1708" s="1051">
        <v>952902.71</v>
      </c>
      <c r="AI1708" s="1051">
        <f t="shared" si="80"/>
        <v>1067251.0352</v>
      </c>
      <c r="AJ1708" s="1052"/>
      <c r="AK1708" s="1053"/>
      <c r="AL1708" s="1053"/>
      <c r="AM1708" s="1058" t="s">
        <v>116</v>
      </c>
      <c r="AN1708" s="1058"/>
      <c r="AO1708" s="1058"/>
      <c r="AP1708" s="47"/>
      <c r="AQ1708" s="47"/>
      <c r="AR1708" s="741" t="s">
        <v>6798</v>
      </c>
      <c r="AS1708" s="47"/>
      <c r="AT1708" s="47"/>
      <c r="AU1708" s="47"/>
      <c r="AV1708" s="47"/>
      <c r="AW1708" s="47"/>
      <c r="AX1708" s="47"/>
      <c r="AY1708" s="466" t="s">
        <v>4569</v>
      </c>
      <c r="AZ1708" s="466"/>
    </row>
    <row r="1709" spans="1:52" ht="12.95" customHeight="1">
      <c r="A1709" s="469" t="s">
        <v>2152</v>
      </c>
      <c r="B1709" s="617"/>
      <c r="C1709" s="617"/>
      <c r="D1709" s="110">
        <v>210026851</v>
      </c>
      <c r="E1709" s="1216" t="s">
        <v>6799</v>
      </c>
      <c r="F1709" s="617"/>
      <c r="G1709" s="617"/>
      <c r="H1709" s="47" t="s">
        <v>6800</v>
      </c>
      <c r="I1709" s="47" t="s">
        <v>6801</v>
      </c>
      <c r="J1709" s="47" t="s">
        <v>6802</v>
      </c>
      <c r="K1709" s="76" t="s">
        <v>150</v>
      </c>
      <c r="L1709" s="109" t="s">
        <v>4720</v>
      </c>
      <c r="M1709" s="143" t="s">
        <v>121</v>
      </c>
      <c r="N1709" s="76" t="s">
        <v>83</v>
      </c>
      <c r="O1709" s="47" t="s">
        <v>107</v>
      </c>
      <c r="P1709" s="466" t="s">
        <v>108</v>
      </c>
      <c r="Q1709" s="469" t="s">
        <v>2156</v>
      </c>
      <c r="R1709" s="76" t="s">
        <v>110</v>
      </c>
      <c r="S1709" s="47" t="s">
        <v>107</v>
      </c>
      <c r="T1709" s="47" t="s">
        <v>122</v>
      </c>
      <c r="U1709" s="466" t="s">
        <v>112</v>
      </c>
      <c r="V1709" s="47">
        <v>60</v>
      </c>
      <c r="W1709" s="466" t="s">
        <v>113</v>
      </c>
      <c r="X1709" s="466"/>
      <c r="Y1709" s="466"/>
      <c r="Z1709" s="1056"/>
      <c r="AA1709" s="547">
        <v>30</v>
      </c>
      <c r="AB1709" s="547">
        <v>60</v>
      </c>
      <c r="AC1709" s="547">
        <v>10</v>
      </c>
      <c r="AD1709" s="1055" t="s">
        <v>129</v>
      </c>
      <c r="AE1709" s="1050" t="s">
        <v>115</v>
      </c>
      <c r="AF1709" s="1057">
        <v>100</v>
      </c>
      <c r="AG1709" s="1057">
        <v>18698.400000000001</v>
      </c>
      <c r="AH1709" s="1051">
        <v>1869840.0000000002</v>
      </c>
      <c r="AI1709" s="1051">
        <f t="shared" si="80"/>
        <v>2094220.8000000005</v>
      </c>
      <c r="AJ1709" s="1052"/>
      <c r="AK1709" s="1053"/>
      <c r="AL1709" s="1053"/>
      <c r="AM1709" s="1058" t="s">
        <v>116</v>
      </c>
      <c r="AN1709" s="1058"/>
      <c r="AO1709" s="1058"/>
      <c r="AP1709" s="47"/>
      <c r="AQ1709" s="47"/>
      <c r="AR1709" s="741" t="s">
        <v>6803</v>
      </c>
      <c r="AS1709" s="47"/>
      <c r="AT1709" s="47"/>
      <c r="AU1709" s="47"/>
      <c r="AV1709" s="47"/>
      <c r="AW1709" s="47"/>
      <c r="AX1709" s="47"/>
      <c r="AY1709" s="466" t="s">
        <v>4569</v>
      </c>
      <c r="AZ1709" s="466"/>
    </row>
    <row r="1710" spans="1:52" ht="12.95" customHeight="1">
      <c r="A1710" s="469" t="s">
        <v>2152</v>
      </c>
      <c r="B1710" s="617"/>
      <c r="C1710" s="617"/>
      <c r="D1710" s="110">
        <v>210031465</v>
      </c>
      <c r="E1710" s="1216" t="s">
        <v>6804</v>
      </c>
      <c r="F1710" s="617"/>
      <c r="G1710" s="617"/>
      <c r="H1710" s="47" t="s">
        <v>6805</v>
      </c>
      <c r="I1710" s="47" t="s">
        <v>2793</v>
      </c>
      <c r="J1710" s="47" t="s">
        <v>6806</v>
      </c>
      <c r="K1710" s="76" t="s">
        <v>104</v>
      </c>
      <c r="L1710" s="233"/>
      <c r="M1710" s="143"/>
      <c r="N1710" s="76" t="s">
        <v>106</v>
      </c>
      <c r="O1710" s="47" t="s">
        <v>107</v>
      </c>
      <c r="P1710" s="466" t="s">
        <v>108</v>
      </c>
      <c r="Q1710" s="469" t="s">
        <v>2156</v>
      </c>
      <c r="R1710" s="76" t="s">
        <v>110</v>
      </c>
      <c r="S1710" s="47" t="s">
        <v>107</v>
      </c>
      <c r="T1710" s="47" t="s">
        <v>122</v>
      </c>
      <c r="U1710" s="466" t="s">
        <v>112</v>
      </c>
      <c r="V1710" s="47">
        <v>60</v>
      </c>
      <c r="W1710" s="466" t="s">
        <v>113</v>
      </c>
      <c r="X1710" s="466"/>
      <c r="Y1710" s="466"/>
      <c r="Z1710" s="1056"/>
      <c r="AA1710" s="595">
        <v>0</v>
      </c>
      <c r="AB1710" s="472">
        <v>90</v>
      </c>
      <c r="AC1710" s="472">
        <v>10</v>
      </c>
      <c r="AD1710" s="1055" t="s">
        <v>129</v>
      </c>
      <c r="AE1710" s="1050" t="s">
        <v>115</v>
      </c>
      <c r="AF1710" s="1057">
        <v>16</v>
      </c>
      <c r="AG1710" s="1057">
        <v>9414.67</v>
      </c>
      <c r="AH1710" s="1051">
        <v>150634.72</v>
      </c>
      <c r="AI1710" s="1051">
        <f t="shared" si="80"/>
        <v>168710.88640000002</v>
      </c>
      <c r="AJ1710" s="1052"/>
      <c r="AK1710" s="1053"/>
      <c r="AL1710" s="1053"/>
      <c r="AM1710" s="1058" t="s">
        <v>116</v>
      </c>
      <c r="AN1710" s="1058"/>
      <c r="AO1710" s="1058"/>
      <c r="AP1710" s="47"/>
      <c r="AQ1710" s="47"/>
      <c r="AR1710" s="741" t="s">
        <v>6807</v>
      </c>
      <c r="AS1710" s="47"/>
      <c r="AT1710" s="47"/>
      <c r="AU1710" s="47"/>
      <c r="AV1710" s="47"/>
      <c r="AW1710" s="47"/>
      <c r="AX1710" s="47"/>
      <c r="AY1710" s="466" t="s">
        <v>4569</v>
      </c>
      <c r="AZ1710" s="466"/>
    </row>
    <row r="1711" spans="1:52" ht="12.95" customHeight="1">
      <c r="A1711" s="469" t="s">
        <v>2152</v>
      </c>
      <c r="B1711" s="617"/>
      <c r="C1711" s="617"/>
      <c r="D1711" s="110">
        <v>210001023</v>
      </c>
      <c r="E1711" s="1216" t="s">
        <v>6808</v>
      </c>
      <c r="F1711" s="617"/>
      <c r="G1711" s="617"/>
      <c r="H1711" s="47" t="s">
        <v>6809</v>
      </c>
      <c r="I1711" s="47" t="s">
        <v>2793</v>
      </c>
      <c r="J1711" s="47" t="s">
        <v>6810</v>
      </c>
      <c r="K1711" s="76" t="s">
        <v>104</v>
      </c>
      <c r="L1711" s="233"/>
      <c r="M1711" s="143"/>
      <c r="N1711" s="76" t="s">
        <v>106</v>
      </c>
      <c r="O1711" s="47" t="s">
        <v>107</v>
      </c>
      <c r="P1711" s="466" t="s">
        <v>108</v>
      </c>
      <c r="Q1711" s="469" t="s">
        <v>2156</v>
      </c>
      <c r="R1711" s="76" t="s">
        <v>110</v>
      </c>
      <c r="S1711" s="47" t="s">
        <v>107</v>
      </c>
      <c r="T1711" s="47" t="s">
        <v>122</v>
      </c>
      <c r="U1711" s="466" t="s">
        <v>112</v>
      </c>
      <c r="V1711" s="47">
        <v>60</v>
      </c>
      <c r="W1711" s="466" t="s">
        <v>113</v>
      </c>
      <c r="X1711" s="466"/>
      <c r="Y1711" s="466"/>
      <c r="Z1711" s="1056"/>
      <c r="AA1711" s="595">
        <v>0</v>
      </c>
      <c r="AB1711" s="472">
        <v>90</v>
      </c>
      <c r="AC1711" s="472">
        <v>10</v>
      </c>
      <c r="AD1711" s="1055" t="s">
        <v>129</v>
      </c>
      <c r="AE1711" s="1050" t="s">
        <v>115</v>
      </c>
      <c r="AF1711" s="1057">
        <v>14</v>
      </c>
      <c r="AG1711" s="1057">
        <v>600</v>
      </c>
      <c r="AH1711" s="1051">
        <v>8400</v>
      </c>
      <c r="AI1711" s="1051">
        <f t="shared" si="80"/>
        <v>9408</v>
      </c>
      <c r="AJ1711" s="1052"/>
      <c r="AK1711" s="1053"/>
      <c r="AL1711" s="1053"/>
      <c r="AM1711" s="1058" t="s">
        <v>116</v>
      </c>
      <c r="AN1711" s="1058"/>
      <c r="AO1711" s="1058"/>
      <c r="AP1711" s="47"/>
      <c r="AQ1711" s="47"/>
      <c r="AR1711" s="741" t="s">
        <v>6811</v>
      </c>
      <c r="AS1711" s="47"/>
      <c r="AT1711" s="47"/>
      <c r="AU1711" s="47"/>
      <c r="AV1711" s="47"/>
      <c r="AW1711" s="47"/>
      <c r="AX1711" s="47"/>
      <c r="AY1711" s="466" t="s">
        <v>4569</v>
      </c>
      <c r="AZ1711" s="466"/>
    </row>
    <row r="1712" spans="1:52" ht="12.95" customHeight="1">
      <c r="A1712" s="469" t="s">
        <v>2152</v>
      </c>
      <c r="B1712" s="617"/>
      <c r="C1712" s="617"/>
      <c r="D1712" s="110">
        <v>210019584</v>
      </c>
      <c r="E1712" s="1216" t="s">
        <v>6812</v>
      </c>
      <c r="F1712" s="617"/>
      <c r="G1712" s="617"/>
      <c r="H1712" s="47" t="s">
        <v>6813</v>
      </c>
      <c r="I1712" s="47" t="s">
        <v>2793</v>
      </c>
      <c r="J1712" s="47" t="s">
        <v>6814</v>
      </c>
      <c r="K1712" s="76" t="s">
        <v>104</v>
      </c>
      <c r="L1712" s="109" t="s">
        <v>4720</v>
      </c>
      <c r="M1712" s="143"/>
      <c r="N1712" s="76" t="s">
        <v>106</v>
      </c>
      <c r="O1712" s="47" t="s">
        <v>107</v>
      </c>
      <c r="P1712" s="466" t="s">
        <v>108</v>
      </c>
      <c r="Q1712" s="469" t="s">
        <v>2156</v>
      </c>
      <c r="R1712" s="76" t="s">
        <v>110</v>
      </c>
      <c r="S1712" s="47" t="s">
        <v>107</v>
      </c>
      <c r="T1712" s="47" t="s">
        <v>122</v>
      </c>
      <c r="U1712" s="466" t="s">
        <v>112</v>
      </c>
      <c r="V1712" s="47">
        <v>60</v>
      </c>
      <c r="W1712" s="466" t="s">
        <v>113</v>
      </c>
      <c r="X1712" s="466"/>
      <c r="Y1712" s="466"/>
      <c r="Z1712" s="1056"/>
      <c r="AA1712" s="595">
        <v>0</v>
      </c>
      <c r="AB1712" s="472">
        <v>90</v>
      </c>
      <c r="AC1712" s="472">
        <v>10</v>
      </c>
      <c r="AD1712" s="1055" t="s">
        <v>129</v>
      </c>
      <c r="AE1712" s="1050" t="s">
        <v>115</v>
      </c>
      <c r="AF1712" s="1057">
        <v>17</v>
      </c>
      <c r="AG1712" s="1057">
        <v>1726.5</v>
      </c>
      <c r="AH1712" s="1051">
        <v>29350.5</v>
      </c>
      <c r="AI1712" s="1051">
        <f t="shared" si="80"/>
        <v>32872.560000000005</v>
      </c>
      <c r="AJ1712" s="1052"/>
      <c r="AK1712" s="1053"/>
      <c r="AL1712" s="1053"/>
      <c r="AM1712" s="1058" t="s">
        <v>116</v>
      </c>
      <c r="AN1712" s="1058"/>
      <c r="AO1712" s="1058"/>
      <c r="AP1712" s="47"/>
      <c r="AQ1712" s="47"/>
      <c r="AR1712" s="741" t="s">
        <v>6815</v>
      </c>
      <c r="AS1712" s="47"/>
      <c r="AT1712" s="47"/>
      <c r="AU1712" s="47"/>
      <c r="AV1712" s="47"/>
      <c r="AW1712" s="47"/>
      <c r="AX1712" s="47"/>
      <c r="AY1712" s="466" t="s">
        <v>4569</v>
      </c>
      <c r="AZ1712" s="466"/>
    </row>
    <row r="1713" spans="1:52" ht="12.95" customHeight="1">
      <c r="A1713" s="469" t="s">
        <v>2152</v>
      </c>
      <c r="B1713" s="617"/>
      <c r="C1713" s="617"/>
      <c r="D1713" s="110">
        <v>210019563</v>
      </c>
      <c r="E1713" s="1216" t="s">
        <v>6816</v>
      </c>
      <c r="F1713" s="617"/>
      <c r="G1713" s="617"/>
      <c r="H1713" s="47" t="s">
        <v>6817</v>
      </c>
      <c r="I1713" s="47" t="s">
        <v>2793</v>
      </c>
      <c r="J1713" s="47" t="s">
        <v>6818</v>
      </c>
      <c r="K1713" s="76" t="s">
        <v>104</v>
      </c>
      <c r="L1713" s="109" t="s">
        <v>4720</v>
      </c>
      <c r="M1713" s="143"/>
      <c r="N1713" s="76" t="s">
        <v>106</v>
      </c>
      <c r="O1713" s="47" t="s">
        <v>107</v>
      </c>
      <c r="P1713" s="466" t="s">
        <v>108</v>
      </c>
      <c r="Q1713" s="469" t="s">
        <v>2156</v>
      </c>
      <c r="R1713" s="76" t="s">
        <v>110</v>
      </c>
      <c r="S1713" s="47" t="s">
        <v>107</v>
      </c>
      <c r="T1713" s="47" t="s">
        <v>122</v>
      </c>
      <c r="U1713" s="466" t="s">
        <v>112</v>
      </c>
      <c r="V1713" s="47">
        <v>60</v>
      </c>
      <c r="W1713" s="466" t="s">
        <v>113</v>
      </c>
      <c r="X1713" s="466"/>
      <c r="Y1713" s="466"/>
      <c r="Z1713" s="1056"/>
      <c r="AA1713" s="595">
        <v>0</v>
      </c>
      <c r="AB1713" s="472">
        <v>90</v>
      </c>
      <c r="AC1713" s="472">
        <v>10</v>
      </c>
      <c r="AD1713" s="1055" t="s">
        <v>129</v>
      </c>
      <c r="AE1713" s="1050" t="s">
        <v>115</v>
      </c>
      <c r="AF1713" s="1057">
        <v>6</v>
      </c>
      <c r="AG1713" s="1057">
        <v>1540.55</v>
      </c>
      <c r="AH1713" s="1051">
        <v>9243.2999999999993</v>
      </c>
      <c r="AI1713" s="1051">
        <f t="shared" si="80"/>
        <v>10352.496000000001</v>
      </c>
      <c r="AJ1713" s="1052"/>
      <c r="AK1713" s="1053"/>
      <c r="AL1713" s="1053"/>
      <c r="AM1713" s="1058" t="s">
        <v>116</v>
      </c>
      <c r="AN1713" s="1058"/>
      <c r="AO1713" s="1058"/>
      <c r="AP1713" s="47"/>
      <c r="AQ1713" s="47"/>
      <c r="AR1713" s="741" t="s">
        <v>6819</v>
      </c>
      <c r="AS1713" s="47"/>
      <c r="AT1713" s="47"/>
      <c r="AU1713" s="47"/>
      <c r="AV1713" s="47"/>
      <c r="AW1713" s="47"/>
      <c r="AX1713" s="47"/>
      <c r="AY1713" s="466" t="s">
        <v>4569</v>
      </c>
      <c r="AZ1713" s="466"/>
    </row>
    <row r="1714" spans="1:52" ht="12.95" customHeight="1">
      <c r="A1714" s="469" t="s">
        <v>2152</v>
      </c>
      <c r="B1714" s="617"/>
      <c r="C1714" s="617"/>
      <c r="D1714" s="110">
        <v>210019564</v>
      </c>
      <c r="E1714" s="1216" t="s">
        <v>6820</v>
      </c>
      <c r="F1714" s="617"/>
      <c r="G1714" s="617"/>
      <c r="H1714" s="47" t="s">
        <v>2792</v>
      </c>
      <c r="I1714" s="47" t="s">
        <v>2793</v>
      </c>
      <c r="J1714" s="47" t="s">
        <v>2794</v>
      </c>
      <c r="K1714" s="76" t="s">
        <v>104</v>
      </c>
      <c r="L1714" s="109" t="s">
        <v>4720</v>
      </c>
      <c r="M1714" s="143"/>
      <c r="N1714" s="76" t="s">
        <v>106</v>
      </c>
      <c r="O1714" s="47" t="s">
        <v>107</v>
      </c>
      <c r="P1714" s="466" t="s">
        <v>108</v>
      </c>
      <c r="Q1714" s="469" t="s">
        <v>2156</v>
      </c>
      <c r="R1714" s="76" t="s">
        <v>110</v>
      </c>
      <c r="S1714" s="47" t="s">
        <v>107</v>
      </c>
      <c r="T1714" s="47" t="s">
        <v>122</v>
      </c>
      <c r="U1714" s="466" t="s">
        <v>112</v>
      </c>
      <c r="V1714" s="47">
        <v>60</v>
      </c>
      <c r="W1714" s="466" t="s">
        <v>113</v>
      </c>
      <c r="X1714" s="466"/>
      <c r="Y1714" s="466"/>
      <c r="Z1714" s="1056"/>
      <c r="AA1714" s="595">
        <v>0</v>
      </c>
      <c r="AB1714" s="472">
        <v>90</v>
      </c>
      <c r="AC1714" s="472">
        <v>10</v>
      </c>
      <c r="AD1714" s="1055" t="s">
        <v>129</v>
      </c>
      <c r="AE1714" s="1050" t="s">
        <v>115</v>
      </c>
      <c r="AF1714" s="1057">
        <v>26</v>
      </c>
      <c r="AG1714" s="1057">
        <v>360.38</v>
      </c>
      <c r="AH1714" s="1051">
        <v>9369.8799999999992</v>
      </c>
      <c r="AI1714" s="1051">
        <f t="shared" si="80"/>
        <v>10494.265600000001</v>
      </c>
      <c r="AJ1714" s="1052"/>
      <c r="AK1714" s="1053"/>
      <c r="AL1714" s="1053"/>
      <c r="AM1714" s="1058" t="s">
        <v>116</v>
      </c>
      <c r="AN1714" s="1058"/>
      <c r="AO1714" s="1058"/>
      <c r="AP1714" s="47"/>
      <c r="AQ1714" s="47"/>
      <c r="AR1714" s="741" t="s">
        <v>6821</v>
      </c>
      <c r="AS1714" s="47"/>
      <c r="AT1714" s="47"/>
      <c r="AU1714" s="47"/>
      <c r="AV1714" s="47"/>
      <c r="AW1714" s="47"/>
      <c r="AX1714" s="47"/>
      <c r="AY1714" s="466" t="s">
        <v>4569</v>
      </c>
      <c r="AZ1714" s="466"/>
    </row>
    <row r="1715" spans="1:52" ht="12.95" customHeight="1">
      <c r="A1715" s="469" t="s">
        <v>2152</v>
      </c>
      <c r="B1715" s="617"/>
      <c r="C1715" s="617"/>
      <c r="D1715" s="110">
        <v>210019567</v>
      </c>
      <c r="E1715" s="1216" t="s">
        <v>6822</v>
      </c>
      <c r="F1715" s="617"/>
      <c r="G1715" s="617"/>
      <c r="H1715" s="47" t="s">
        <v>2792</v>
      </c>
      <c r="I1715" s="47" t="s">
        <v>2793</v>
      </c>
      <c r="J1715" s="47" t="s">
        <v>2794</v>
      </c>
      <c r="K1715" s="76" t="s">
        <v>104</v>
      </c>
      <c r="L1715" s="109" t="s">
        <v>4720</v>
      </c>
      <c r="M1715" s="143"/>
      <c r="N1715" s="76" t="s">
        <v>106</v>
      </c>
      <c r="O1715" s="47" t="s">
        <v>107</v>
      </c>
      <c r="P1715" s="466" t="s">
        <v>108</v>
      </c>
      <c r="Q1715" s="469" t="s">
        <v>2156</v>
      </c>
      <c r="R1715" s="76" t="s">
        <v>110</v>
      </c>
      <c r="S1715" s="47" t="s">
        <v>107</v>
      </c>
      <c r="T1715" s="47" t="s">
        <v>122</v>
      </c>
      <c r="U1715" s="466" t="s">
        <v>112</v>
      </c>
      <c r="V1715" s="47">
        <v>60</v>
      </c>
      <c r="W1715" s="466" t="s">
        <v>113</v>
      </c>
      <c r="X1715" s="466"/>
      <c r="Y1715" s="466"/>
      <c r="Z1715" s="1056"/>
      <c r="AA1715" s="595">
        <v>0</v>
      </c>
      <c r="AB1715" s="472">
        <v>90</v>
      </c>
      <c r="AC1715" s="472">
        <v>10</v>
      </c>
      <c r="AD1715" s="1055" t="s">
        <v>129</v>
      </c>
      <c r="AE1715" s="1050" t="s">
        <v>115</v>
      </c>
      <c r="AF1715" s="1057">
        <v>5</v>
      </c>
      <c r="AG1715" s="1057">
        <v>3313.7</v>
      </c>
      <c r="AH1715" s="1051">
        <v>16568.5</v>
      </c>
      <c r="AI1715" s="1051">
        <f t="shared" si="80"/>
        <v>18556.72</v>
      </c>
      <c r="AJ1715" s="1052"/>
      <c r="AK1715" s="1053"/>
      <c r="AL1715" s="1053"/>
      <c r="AM1715" s="1058" t="s">
        <v>116</v>
      </c>
      <c r="AN1715" s="1058"/>
      <c r="AO1715" s="1058"/>
      <c r="AP1715" s="47"/>
      <c r="AQ1715" s="47"/>
      <c r="AR1715" s="741" t="s">
        <v>6823</v>
      </c>
      <c r="AS1715" s="47"/>
      <c r="AT1715" s="47"/>
      <c r="AU1715" s="47"/>
      <c r="AV1715" s="47"/>
      <c r="AW1715" s="47"/>
      <c r="AX1715" s="47"/>
      <c r="AY1715" s="466" t="s">
        <v>4569</v>
      </c>
      <c r="AZ1715" s="466"/>
    </row>
    <row r="1716" spans="1:52" ht="12.95" customHeight="1">
      <c r="A1716" s="469" t="s">
        <v>2152</v>
      </c>
      <c r="B1716" s="617"/>
      <c r="C1716" s="617"/>
      <c r="D1716" s="110">
        <v>210023372</v>
      </c>
      <c r="E1716" s="1216" t="s">
        <v>6824</v>
      </c>
      <c r="F1716" s="617"/>
      <c r="G1716" s="617"/>
      <c r="H1716" s="47" t="s">
        <v>2792</v>
      </c>
      <c r="I1716" s="47" t="s">
        <v>2793</v>
      </c>
      <c r="J1716" s="47" t="s">
        <v>2794</v>
      </c>
      <c r="K1716" s="76" t="s">
        <v>104</v>
      </c>
      <c r="L1716" s="109" t="s">
        <v>4720</v>
      </c>
      <c r="M1716" s="143"/>
      <c r="N1716" s="76" t="s">
        <v>106</v>
      </c>
      <c r="O1716" s="47" t="s">
        <v>107</v>
      </c>
      <c r="P1716" s="466" t="s">
        <v>108</v>
      </c>
      <c r="Q1716" s="469" t="s">
        <v>2156</v>
      </c>
      <c r="R1716" s="76" t="s">
        <v>110</v>
      </c>
      <c r="S1716" s="47" t="s">
        <v>107</v>
      </c>
      <c r="T1716" s="47" t="s">
        <v>122</v>
      </c>
      <c r="U1716" s="466" t="s">
        <v>112</v>
      </c>
      <c r="V1716" s="47">
        <v>60</v>
      </c>
      <c r="W1716" s="466" t="s">
        <v>113</v>
      </c>
      <c r="X1716" s="466"/>
      <c r="Y1716" s="466"/>
      <c r="Z1716" s="1056"/>
      <c r="AA1716" s="595">
        <v>0</v>
      </c>
      <c r="AB1716" s="472">
        <v>90</v>
      </c>
      <c r="AC1716" s="472">
        <v>10</v>
      </c>
      <c r="AD1716" s="1055" t="s">
        <v>129</v>
      </c>
      <c r="AE1716" s="1050" t="s">
        <v>115</v>
      </c>
      <c r="AF1716" s="1057">
        <v>14</v>
      </c>
      <c r="AG1716" s="1057">
        <v>656.65</v>
      </c>
      <c r="AH1716" s="1051">
        <v>9193.1</v>
      </c>
      <c r="AI1716" s="1051">
        <f t="shared" si="80"/>
        <v>10296.272000000001</v>
      </c>
      <c r="AJ1716" s="1052"/>
      <c r="AK1716" s="1053"/>
      <c r="AL1716" s="1053"/>
      <c r="AM1716" s="1058" t="s">
        <v>116</v>
      </c>
      <c r="AN1716" s="1058"/>
      <c r="AO1716" s="1058"/>
      <c r="AP1716" s="47"/>
      <c r="AQ1716" s="47"/>
      <c r="AR1716" s="741" t="s">
        <v>6825</v>
      </c>
      <c r="AS1716" s="47"/>
      <c r="AT1716" s="47"/>
      <c r="AU1716" s="47"/>
      <c r="AV1716" s="47"/>
      <c r="AW1716" s="47"/>
      <c r="AX1716" s="47"/>
      <c r="AY1716" s="466" t="s">
        <v>4569</v>
      </c>
      <c r="AZ1716" s="466"/>
    </row>
    <row r="1717" spans="1:52" ht="12.95" customHeight="1">
      <c r="A1717" s="469" t="s">
        <v>2152</v>
      </c>
      <c r="B1717" s="617"/>
      <c r="C1717" s="617"/>
      <c r="D1717" s="110">
        <v>210023373</v>
      </c>
      <c r="E1717" s="1216" t="s">
        <v>6826</v>
      </c>
      <c r="F1717" s="617"/>
      <c r="G1717" s="617"/>
      <c r="H1717" s="47" t="s">
        <v>2792</v>
      </c>
      <c r="I1717" s="47" t="s">
        <v>2793</v>
      </c>
      <c r="J1717" s="47" t="s">
        <v>2794</v>
      </c>
      <c r="K1717" s="76" t="s">
        <v>104</v>
      </c>
      <c r="L1717" s="109" t="s">
        <v>4720</v>
      </c>
      <c r="M1717" s="143"/>
      <c r="N1717" s="76" t="s">
        <v>106</v>
      </c>
      <c r="O1717" s="47" t="s">
        <v>107</v>
      </c>
      <c r="P1717" s="466" t="s">
        <v>108</v>
      </c>
      <c r="Q1717" s="469" t="s">
        <v>2156</v>
      </c>
      <c r="R1717" s="76" t="s">
        <v>110</v>
      </c>
      <c r="S1717" s="47" t="s">
        <v>107</v>
      </c>
      <c r="T1717" s="47" t="s">
        <v>122</v>
      </c>
      <c r="U1717" s="466" t="s">
        <v>112</v>
      </c>
      <c r="V1717" s="47">
        <v>60</v>
      </c>
      <c r="W1717" s="466" t="s">
        <v>113</v>
      </c>
      <c r="X1717" s="466"/>
      <c r="Y1717" s="466"/>
      <c r="Z1717" s="1056"/>
      <c r="AA1717" s="595">
        <v>0</v>
      </c>
      <c r="AB1717" s="472">
        <v>90</v>
      </c>
      <c r="AC1717" s="472">
        <v>10</v>
      </c>
      <c r="AD1717" s="1055" t="s">
        <v>129</v>
      </c>
      <c r="AE1717" s="1050" t="s">
        <v>115</v>
      </c>
      <c r="AF1717" s="1057">
        <v>10</v>
      </c>
      <c r="AG1717" s="1057">
        <v>624.47</v>
      </c>
      <c r="AH1717" s="1051">
        <v>6244.7000000000007</v>
      </c>
      <c r="AI1717" s="1051">
        <f t="shared" si="80"/>
        <v>6994.0640000000012</v>
      </c>
      <c r="AJ1717" s="1052"/>
      <c r="AK1717" s="1053"/>
      <c r="AL1717" s="1053"/>
      <c r="AM1717" s="1058" t="s">
        <v>116</v>
      </c>
      <c r="AN1717" s="1058"/>
      <c r="AO1717" s="1058"/>
      <c r="AP1717" s="47"/>
      <c r="AQ1717" s="47"/>
      <c r="AR1717" s="741" t="s">
        <v>6827</v>
      </c>
      <c r="AS1717" s="47"/>
      <c r="AT1717" s="47"/>
      <c r="AU1717" s="47"/>
      <c r="AV1717" s="47"/>
      <c r="AW1717" s="47"/>
      <c r="AX1717" s="47"/>
      <c r="AY1717" s="466" t="s">
        <v>4569</v>
      </c>
      <c r="AZ1717" s="466"/>
    </row>
    <row r="1718" spans="1:52" ht="12.95" customHeight="1">
      <c r="A1718" s="469" t="s">
        <v>2152</v>
      </c>
      <c r="B1718" s="617"/>
      <c r="C1718" s="617"/>
      <c r="D1718" s="110">
        <v>210013056</v>
      </c>
      <c r="E1718" s="1216" t="s">
        <v>6828</v>
      </c>
      <c r="F1718" s="617"/>
      <c r="G1718" s="617"/>
      <c r="H1718" s="47" t="s">
        <v>6829</v>
      </c>
      <c r="I1718" s="47" t="s">
        <v>6830</v>
      </c>
      <c r="J1718" s="47" t="s">
        <v>6831</v>
      </c>
      <c r="K1718" s="76" t="s">
        <v>104</v>
      </c>
      <c r="L1718" s="109" t="s">
        <v>4720</v>
      </c>
      <c r="M1718" s="143"/>
      <c r="N1718" s="76" t="s">
        <v>106</v>
      </c>
      <c r="O1718" s="47" t="s">
        <v>107</v>
      </c>
      <c r="P1718" s="466" t="s">
        <v>108</v>
      </c>
      <c r="Q1718" s="469" t="s">
        <v>2156</v>
      </c>
      <c r="R1718" s="76" t="s">
        <v>110</v>
      </c>
      <c r="S1718" s="47" t="s">
        <v>107</v>
      </c>
      <c r="T1718" s="47" t="s">
        <v>122</v>
      </c>
      <c r="U1718" s="466" t="s">
        <v>112</v>
      </c>
      <c r="V1718" s="47">
        <v>60</v>
      </c>
      <c r="W1718" s="466" t="s">
        <v>113</v>
      </c>
      <c r="X1718" s="466"/>
      <c r="Y1718" s="466"/>
      <c r="Z1718" s="1056"/>
      <c r="AA1718" s="595">
        <v>0</v>
      </c>
      <c r="AB1718" s="472">
        <v>90</v>
      </c>
      <c r="AC1718" s="472">
        <v>10</v>
      </c>
      <c r="AD1718" s="1055" t="s">
        <v>129</v>
      </c>
      <c r="AE1718" s="1050" t="s">
        <v>115</v>
      </c>
      <c r="AF1718" s="1057">
        <v>11</v>
      </c>
      <c r="AG1718" s="1057">
        <v>9947.33</v>
      </c>
      <c r="AH1718" s="1051">
        <v>109420.63</v>
      </c>
      <c r="AI1718" s="1051">
        <f t="shared" si="80"/>
        <v>122551.10560000001</v>
      </c>
      <c r="AJ1718" s="1052"/>
      <c r="AK1718" s="1053"/>
      <c r="AL1718" s="1053"/>
      <c r="AM1718" s="1058" t="s">
        <v>116</v>
      </c>
      <c r="AN1718" s="1058"/>
      <c r="AO1718" s="1058"/>
      <c r="AP1718" s="47"/>
      <c r="AQ1718" s="47"/>
      <c r="AR1718" s="741" t="s">
        <v>6832</v>
      </c>
      <c r="AS1718" s="47"/>
      <c r="AT1718" s="47"/>
      <c r="AU1718" s="47"/>
      <c r="AV1718" s="47"/>
      <c r="AW1718" s="47"/>
      <c r="AX1718" s="47"/>
      <c r="AY1718" s="466" t="s">
        <v>4569</v>
      </c>
      <c r="AZ1718" s="466"/>
    </row>
    <row r="1719" spans="1:52" ht="12.95" customHeight="1">
      <c r="A1719" s="469" t="s">
        <v>2152</v>
      </c>
      <c r="B1719" s="617"/>
      <c r="C1719" s="617"/>
      <c r="D1719" s="110">
        <v>210030135</v>
      </c>
      <c r="E1719" s="1216" t="s">
        <v>6833</v>
      </c>
      <c r="F1719" s="617"/>
      <c r="G1719" s="617"/>
      <c r="H1719" s="47" t="s">
        <v>6829</v>
      </c>
      <c r="I1719" s="47" t="s">
        <v>6830</v>
      </c>
      <c r="J1719" s="47" t="s">
        <v>6831</v>
      </c>
      <c r="K1719" s="76" t="s">
        <v>104</v>
      </c>
      <c r="L1719" s="109" t="s">
        <v>4720</v>
      </c>
      <c r="M1719" s="143"/>
      <c r="N1719" s="76" t="s">
        <v>106</v>
      </c>
      <c r="O1719" s="47" t="s">
        <v>107</v>
      </c>
      <c r="P1719" s="466" t="s">
        <v>108</v>
      </c>
      <c r="Q1719" s="469" t="s">
        <v>2156</v>
      </c>
      <c r="R1719" s="76" t="s">
        <v>110</v>
      </c>
      <c r="S1719" s="47" t="s">
        <v>107</v>
      </c>
      <c r="T1719" s="47" t="s">
        <v>122</v>
      </c>
      <c r="U1719" s="466" t="s">
        <v>112</v>
      </c>
      <c r="V1719" s="47">
        <v>60</v>
      </c>
      <c r="W1719" s="466" t="s">
        <v>113</v>
      </c>
      <c r="X1719" s="466"/>
      <c r="Y1719" s="466"/>
      <c r="Z1719" s="1056"/>
      <c r="AA1719" s="595">
        <v>0</v>
      </c>
      <c r="AB1719" s="472">
        <v>90</v>
      </c>
      <c r="AC1719" s="472">
        <v>10</v>
      </c>
      <c r="AD1719" s="1055" t="s">
        <v>129</v>
      </c>
      <c r="AE1719" s="1050" t="s">
        <v>115</v>
      </c>
      <c r="AF1719" s="1057">
        <v>6</v>
      </c>
      <c r="AG1719" s="1057">
        <v>16661.27</v>
      </c>
      <c r="AH1719" s="1051">
        <v>99967.62</v>
      </c>
      <c r="AI1719" s="1051">
        <f t="shared" si="80"/>
        <v>111963.7344</v>
      </c>
      <c r="AJ1719" s="1052"/>
      <c r="AK1719" s="1053"/>
      <c r="AL1719" s="1053"/>
      <c r="AM1719" s="1058" t="s">
        <v>116</v>
      </c>
      <c r="AN1719" s="1058"/>
      <c r="AO1719" s="1058"/>
      <c r="AP1719" s="47"/>
      <c r="AQ1719" s="47"/>
      <c r="AR1719" s="741" t="s">
        <v>6834</v>
      </c>
      <c r="AS1719" s="47"/>
      <c r="AT1719" s="47"/>
      <c r="AU1719" s="47"/>
      <c r="AV1719" s="47"/>
      <c r="AW1719" s="47"/>
      <c r="AX1719" s="47"/>
      <c r="AY1719" s="466" t="s">
        <v>4569</v>
      </c>
      <c r="AZ1719" s="466"/>
    </row>
    <row r="1720" spans="1:52" ht="12.95" customHeight="1">
      <c r="A1720" s="469" t="s">
        <v>2152</v>
      </c>
      <c r="B1720" s="617"/>
      <c r="C1720" s="617"/>
      <c r="D1720" s="110">
        <v>210030136</v>
      </c>
      <c r="E1720" s="1216" t="s">
        <v>6835</v>
      </c>
      <c r="F1720" s="617"/>
      <c r="G1720" s="617"/>
      <c r="H1720" s="47" t="s">
        <v>6829</v>
      </c>
      <c r="I1720" s="47" t="s">
        <v>6830</v>
      </c>
      <c r="J1720" s="47" t="s">
        <v>6831</v>
      </c>
      <c r="K1720" s="76" t="s">
        <v>104</v>
      </c>
      <c r="L1720" s="109" t="s">
        <v>4720</v>
      </c>
      <c r="M1720" s="143"/>
      <c r="N1720" s="76" t="s">
        <v>106</v>
      </c>
      <c r="O1720" s="47" t="s">
        <v>107</v>
      </c>
      <c r="P1720" s="466" t="s">
        <v>108</v>
      </c>
      <c r="Q1720" s="469" t="s">
        <v>2156</v>
      </c>
      <c r="R1720" s="76" t="s">
        <v>110</v>
      </c>
      <c r="S1720" s="47" t="s">
        <v>107</v>
      </c>
      <c r="T1720" s="47" t="s">
        <v>122</v>
      </c>
      <c r="U1720" s="466" t="s">
        <v>112</v>
      </c>
      <c r="V1720" s="47">
        <v>60</v>
      </c>
      <c r="W1720" s="466" t="s">
        <v>113</v>
      </c>
      <c r="X1720" s="466"/>
      <c r="Y1720" s="466"/>
      <c r="Z1720" s="1056"/>
      <c r="AA1720" s="595">
        <v>0</v>
      </c>
      <c r="AB1720" s="472">
        <v>90</v>
      </c>
      <c r="AC1720" s="472">
        <v>10</v>
      </c>
      <c r="AD1720" s="1055" t="s">
        <v>129</v>
      </c>
      <c r="AE1720" s="1050" t="s">
        <v>115</v>
      </c>
      <c r="AF1720" s="1057">
        <v>6</v>
      </c>
      <c r="AG1720" s="1057">
        <v>15435.83</v>
      </c>
      <c r="AH1720" s="1051">
        <v>92614.98</v>
      </c>
      <c r="AI1720" s="1051">
        <f t="shared" si="80"/>
        <v>103728.7776</v>
      </c>
      <c r="AJ1720" s="1052"/>
      <c r="AK1720" s="1053"/>
      <c r="AL1720" s="1053"/>
      <c r="AM1720" s="1058" t="s">
        <v>116</v>
      </c>
      <c r="AN1720" s="1058"/>
      <c r="AO1720" s="1058"/>
      <c r="AP1720" s="47"/>
      <c r="AQ1720" s="47"/>
      <c r="AR1720" s="741" t="s">
        <v>6836</v>
      </c>
      <c r="AS1720" s="47"/>
      <c r="AT1720" s="47"/>
      <c r="AU1720" s="47"/>
      <c r="AV1720" s="47"/>
      <c r="AW1720" s="47"/>
      <c r="AX1720" s="47"/>
      <c r="AY1720" s="466" t="s">
        <v>4569</v>
      </c>
      <c r="AZ1720" s="466"/>
    </row>
    <row r="1721" spans="1:52" ht="12.95" customHeight="1">
      <c r="A1721" s="1221" t="s">
        <v>980</v>
      </c>
      <c r="B1721" s="617"/>
      <c r="C1721" s="617"/>
      <c r="D1721" s="1206">
        <v>230002428</v>
      </c>
      <c r="E1721" s="1216" t="s">
        <v>6837</v>
      </c>
      <c r="F1721" s="617"/>
      <c r="G1721" s="617"/>
      <c r="H1721" s="1094" t="s">
        <v>6838</v>
      </c>
      <c r="I1721" s="1094" t="s">
        <v>6839</v>
      </c>
      <c r="J1721" s="1094" t="s">
        <v>6840</v>
      </c>
      <c r="K1721" s="1077" t="s">
        <v>104</v>
      </c>
      <c r="L1721" s="1110" t="s">
        <v>105</v>
      </c>
      <c r="M1721" s="1077"/>
      <c r="N1721" s="76" t="s">
        <v>106</v>
      </c>
      <c r="O1721" s="1078" t="s">
        <v>107</v>
      </c>
      <c r="P1721" s="1094" t="s">
        <v>108</v>
      </c>
      <c r="Q1721" s="469" t="s">
        <v>2140</v>
      </c>
      <c r="R1721" s="1077" t="s">
        <v>110</v>
      </c>
      <c r="S1721" s="1078" t="s">
        <v>107</v>
      </c>
      <c r="T1721" s="1094" t="s">
        <v>122</v>
      </c>
      <c r="U1721" s="1094" t="s">
        <v>112</v>
      </c>
      <c r="V1721" s="1078">
        <v>60</v>
      </c>
      <c r="W1721" s="1094" t="s">
        <v>113</v>
      </c>
      <c r="X1721" s="1078"/>
      <c r="Y1721" s="1078"/>
      <c r="Z1721" s="1078"/>
      <c r="AA1721" s="595">
        <v>0</v>
      </c>
      <c r="AB1721" s="472">
        <v>90</v>
      </c>
      <c r="AC1721" s="472">
        <v>10</v>
      </c>
      <c r="AD1721" s="1104" t="s">
        <v>2853</v>
      </c>
      <c r="AE1721" s="1050" t="s">
        <v>115</v>
      </c>
      <c r="AF1721" s="1063">
        <v>125.83</v>
      </c>
      <c r="AG1721" s="1063">
        <v>2000</v>
      </c>
      <c r="AH1721" s="1051">
        <v>251660</v>
      </c>
      <c r="AI1721" s="1051">
        <f t="shared" si="80"/>
        <v>281859.20000000001</v>
      </c>
      <c r="AJ1721" s="1052"/>
      <c r="AK1721" s="1053"/>
      <c r="AL1721" s="1053"/>
      <c r="AM1721" s="1221" t="s">
        <v>116</v>
      </c>
      <c r="AN1721" s="1094"/>
      <c r="AO1721" s="1094"/>
      <c r="AP1721" s="1094"/>
      <c r="AQ1721" s="1094"/>
      <c r="AR1721" s="1094" t="s">
        <v>6841</v>
      </c>
      <c r="AS1721" s="1094"/>
      <c r="AT1721" s="1094"/>
      <c r="AU1721" s="1094"/>
      <c r="AV1721" s="1094"/>
      <c r="AW1721" s="1094"/>
      <c r="AX1721" s="1094"/>
      <c r="AY1721" s="1221" t="s">
        <v>105</v>
      </c>
      <c r="AZ1721" s="1235" t="s">
        <v>105</v>
      </c>
    </row>
    <row r="1722" spans="1:52" ht="12.95" customHeight="1">
      <c r="A1722" s="1228" t="s">
        <v>350</v>
      </c>
      <c r="B1722" s="617"/>
      <c r="C1722" s="617"/>
      <c r="D1722" s="1229">
        <v>220034723</v>
      </c>
      <c r="E1722" s="1216" t="s">
        <v>6842</v>
      </c>
      <c r="F1722" s="617"/>
      <c r="G1722" s="617"/>
      <c r="H1722" s="1094" t="s">
        <v>6843</v>
      </c>
      <c r="I1722" s="1094" t="s">
        <v>6844</v>
      </c>
      <c r="J1722" s="1094" t="s">
        <v>2092</v>
      </c>
      <c r="K1722" s="1077" t="s">
        <v>104</v>
      </c>
      <c r="L1722" s="1110" t="s">
        <v>105</v>
      </c>
      <c r="M1722" s="1077"/>
      <c r="N1722" s="76" t="s">
        <v>106</v>
      </c>
      <c r="O1722" s="1078" t="s">
        <v>107</v>
      </c>
      <c r="P1722" s="1094" t="s">
        <v>108</v>
      </c>
      <c r="Q1722" s="1078" t="s">
        <v>2156</v>
      </c>
      <c r="R1722" s="1077" t="s">
        <v>110</v>
      </c>
      <c r="S1722" s="1078" t="s">
        <v>107</v>
      </c>
      <c r="T1722" s="1094" t="s">
        <v>122</v>
      </c>
      <c r="U1722" s="1094" t="s">
        <v>112</v>
      </c>
      <c r="V1722" s="1078">
        <v>60</v>
      </c>
      <c r="W1722" s="1094" t="s">
        <v>113</v>
      </c>
      <c r="X1722" s="1207"/>
      <c r="Y1722" s="1207"/>
      <c r="Z1722" s="1207"/>
      <c r="AA1722" s="595">
        <v>0</v>
      </c>
      <c r="AB1722" s="472">
        <v>90</v>
      </c>
      <c r="AC1722" s="472">
        <v>10</v>
      </c>
      <c r="AD1722" s="1209" t="s">
        <v>129</v>
      </c>
      <c r="AE1722" s="1091" t="s">
        <v>115</v>
      </c>
      <c r="AF1722" s="1063">
        <v>51</v>
      </c>
      <c r="AG1722" s="1063">
        <v>576</v>
      </c>
      <c r="AH1722" s="1051">
        <v>29376</v>
      </c>
      <c r="AI1722" s="1051">
        <f t="shared" si="80"/>
        <v>32901.120000000003</v>
      </c>
      <c r="AJ1722" s="1052"/>
      <c r="AK1722" s="1053"/>
      <c r="AL1722" s="1053"/>
      <c r="AM1722" s="1179" t="s">
        <v>116</v>
      </c>
      <c r="AN1722" s="1091"/>
      <c r="AO1722" s="1091"/>
      <c r="AP1722" s="1091"/>
      <c r="AQ1722" s="1091"/>
      <c r="AR1722" s="1091" t="s">
        <v>6845</v>
      </c>
      <c r="AS1722" s="1091"/>
      <c r="AT1722" s="1091"/>
      <c r="AU1722" s="1091"/>
      <c r="AV1722" s="1091"/>
      <c r="AW1722" s="1091"/>
      <c r="AX1722" s="1091"/>
      <c r="AY1722" s="1228" t="s">
        <v>105</v>
      </c>
      <c r="AZ1722" s="1179" t="s">
        <v>105</v>
      </c>
    </row>
    <row r="1723" spans="1:52" ht="12.95" customHeight="1">
      <c r="A1723" s="1235" t="s">
        <v>980</v>
      </c>
      <c r="B1723" s="617"/>
      <c r="C1723" s="617"/>
      <c r="D1723" s="1229">
        <v>230002435</v>
      </c>
      <c r="E1723" s="1216" t="s">
        <v>6846</v>
      </c>
      <c r="F1723" s="617"/>
      <c r="G1723" s="617"/>
      <c r="H1723" s="1094" t="s">
        <v>6847</v>
      </c>
      <c r="I1723" s="1094" t="s">
        <v>6848</v>
      </c>
      <c r="J1723" s="1094" t="s">
        <v>6849</v>
      </c>
      <c r="K1723" s="1077" t="s">
        <v>104</v>
      </c>
      <c r="L1723" s="1110" t="s">
        <v>105</v>
      </c>
      <c r="M1723" s="1077"/>
      <c r="N1723" s="76" t="s">
        <v>106</v>
      </c>
      <c r="O1723" s="1078" t="s">
        <v>107</v>
      </c>
      <c r="P1723" s="1094" t="s">
        <v>108</v>
      </c>
      <c r="Q1723" s="469" t="s">
        <v>2140</v>
      </c>
      <c r="R1723" s="1077" t="s">
        <v>110</v>
      </c>
      <c r="S1723" s="1078" t="s">
        <v>107</v>
      </c>
      <c r="T1723" s="1094" t="s">
        <v>122</v>
      </c>
      <c r="U1723" s="1094" t="s">
        <v>112</v>
      </c>
      <c r="V1723" s="1078">
        <v>60</v>
      </c>
      <c r="W1723" s="1094" t="s">
        <v>113</v>
      </c>
      <c r="X1723" s="1078"/>
      <c r="Y1723" s="1078"/>
      <c r="Z1723" s="1078"/>
      <c r="AA1723" s="595">
        <v>0</v>
      </c>
      <c r="AB1723" s="472">
        <v>90</v>
      </c>
      <c r="AC1723" s="472">
        <v>10</v>
      </c>
      <c r="AD1723" s="1104" t="s">
        <v>549</v>
      </c>
      <c r="AE1723" s="1050" t="s">
        <v>115</v>
      </c>
      <c r="AF1723" s="1063">
        <v>221.92</v>
      </c>
      <c r="AG1723" s="1063">
        <v>1954</v>
      </c>
      <c r="AH1723" s="1051">
        <v>433631.68</v>
      </c>
      <c r="AI1723" s="1051">
        <f t="shared" si="80"/>
        <v>485667.48160000006</v>
      </c>
      <c r="AJ1723" s="1052"/>
      <c r="AK1723" s="1053"/>
      <c r="AL1723" s="1053"/>
      <c r="AM1723" s="1221" t="s">
        <v>116</v>
      </c>
      <c r="AN1723" s="1094"/>
      <c r="AO1723" s="1094"/>
      <c r="AP1723" s="1094"/>
      <c r="AQ1723" s="1094"/>
      <c r="AR1723" s="1094" t="s">
        <v>6850</v>
      </c>
      <c r="AS1723" s="1094"/>
      <c r="AT1723" s="1094"/>
      <c r="AU1723" s="1094"/>
      <c r="AV1723" s="1094"/>
      <c r="AW1723" s="1094"/>
      <c r="AX1723" s="1094"/>
      <c r="AY1723" s="1235" t="s">
        <v>105</v>
      </c>
      <c r="AZ1723" s="1221" t="s">
        <v>105</v>
      </c>
    </row>
    <row r="1724" spans="1:52" ht="12.95" customHeight="1">
      <c r="A1724" s="475" t="s">
        <v>2152</v>
      </c>
      <c r="B1724" s="617"/>
      <c r="C1724" s="617"/>
      <c r="D1724" s="1101">
        <v>150002811</v>
      </c>
      <c r="E1724" s="1216" t="s">
        <v>6851</v>
      </c>
      <c r="F1724" s="617"/>
      <c r="G1724" s="617"/>
      <c r="H1724" s="47" t="s">
        <v>6852</v>
      </c>
      <c r="I1724" s="47" t="s">
        <v>6853</v>
      </c>
      <c r="J1724" s="47" t="s">
        <v>6854</v>
      </c>
      <c r="K1724" s="76" t="s">
        <v>104</v>
      </c>
      <c r="L1724" s="109" t="s">
        <v>4720</v>
      </c>
      <c r="M1724" s="143" t="s">
        <v>121</v>
      </c>
      <c r="N1724" s="76" t="s">
        <v>83</v>
      </c>
      <c r="O1724" s="47" t="s">
        <v>107</v>
      </c>
      <c r="P1724" s="466" t="s">
        <v>108</v>
      </c>
      <c r="Q1724" s="469" t="s">
        <v>2156</v>
      </c>
      <c r="R1724" s="76" t="s">
        <v>110</v>
      </c>
      <c r="S1724" s="47" t="s">
        <v>107</v>
      </c>
      <c r="T1724" s="47" t="s">
        <v>122</v>
      </c>
      <c r="U1724" s="466" t="s">
        <v>112</v>
      </c>
      <c r="V1724" s="47">
        <v>60</v>
      </c>
      <c r="W1724" s="466" t="s">
        <v>113</v>
      </c>
      <c r="X1724" s="466"/>
      <c r="Y1724" s="466"/>
      <c r="Z1724" s="1056"/>
      <c r="AA1724" s="547">
        <v>30</v>
      </c>
      <c r="AB1724" s="547">
        <v>60</v>
      </c>
      <c r="AC1724" s="547">
        <v>10</v>
      </c>
      <c r="AD1724" s="1055" t="s">
        <v>129</v>
      </c>
      <c r="AE1724" s="1050" t="s">
        <v>115</v>
      </c>
      <c r="AF1724" s="1057">
        <v>6</v>
      </c>
      <c r="AG1724" s="1057">
        <v>704039.53</v>
      </c>
      <c r="AH1724" s="1051">
        <v>4224237.18</v>
      </c>
      <c r="AI1724" s="1051">
        <f t="shared" si="80"/>
        <v>4731145.6415999997</v>
      </c>
      <c r="AJ1724" s="1052"/>
      <c r="AK1724" s="1053"/>
      <c r="AL1724" s="1053"/>
      <c r="AM1724" s="1058" t="s">
        <v>116</v>
      </c>
      <c r="AN1724" s="1058"/>
      <c r="AO1724" s="1058"/>
      <c r="AP1724" s="47"/>
      <c r="AQ1724" s="47"/>
      <c r="AR1724" s="741" t="s">
        <v>6855</v>
      </c>
      <c r="AS1724" s="47"/>
      <c r="AT1724" s="47"/>
      <c r="AU1724" s="47"/>
      <c r="AV1724" s="47"/>
      <c r="AW1724" s="47"/>
      <c r="AX1724" s="47"/>
      <c r="AY1724" s="634" t="s">
        <v>4569</v>
      </c>
      <c r="AZ1724" s="466"/>
    </row>
    <row r="1725" spans="1:52" ht="12.95" customHeight="1">
      <c r="A1725" s="475" t="s">
        <v>2152</v>
      </c>
      <c r="B1725" s="617"/>
      <c r="C1725" s="617"/>
      <c r="D1725" s="1101">
        <v>120006712</v>
      </c>
      <c r="E1725" s="1216" t="s">
        <v>6856</v>
      </c>
      <c r="F1725" s="617"/>
      <c r="G1725" s="617"/>
      <c r="H1725" s="47" t="s">
        <v>6857</v>
      </c>
      <c r="I1725" s="47" t="s">
        <v>6853</v>
      </c>
      <c r="J1725" s="47" t="s">
        <v>5429</v>
      </c>
      <c r="K1725" s="76" t="s">
        <v>104</v>
      </c>
      <c r="L1725" s="233"/>
      <c r="M1725" s="143"/>
      <c r="N1725" s="76" t="s">
        <v>106</v>
      </c>
      <c r="O1725" s="47" t="s">
        <v>107</v>
      </c>
      <c r="P1725" s="466" t="s">
        <v>108</v>
      </c>
      <c r="Q1725" s="469" t="s">
        <v>2156</v>
      </c>
      <c r="R1725" s="76" t="s">
        <v>110</v>
      </c>
      <c r="S1725" s="47" t="s">
        <v>107</v>
      </c>
      <c r="T1725" s="47" t="s">
        <v>122</v>
      </c>
      <c r="U1725" s="466" t="s">
        <v>112</v>
      </c>
      <c r="V1725" s="47">
        <v>60</v>
      </c>
      <c r="W1725" s="466" t="s">
        <v>113</v>
      </c>
      <c r="X1725" s="466"/>
      <c r="Y1725" s="466"/>
      <c r="Z1725" s="1056"/>
      <c r="AA1725" s="595">
        <v>0</v>
      </c>
      <c r="AB1725" s="472">
        <v>90</v>
      </c>
      <c r="AC1725" s="472">
        <v>10</v>
      </c>
      <c r="AD1725" s="1055" t="s">
        <v>129</v>
      </c>
      <c r="AE1725" s="1050" t="s">
        <v>115</v>
      </c>
      <c r="AF1725" s="1057">
        <v>1</v>
      </c>
      <c r="AG1725" s="1057">
        <v>74650</v>
      </c>
      <c r="AH1725" s="1051">
        <v>74650</v>
      </c>
      <c r="AI1725" s="1051">
        <f t="shared" si="80"/>
        <v>83608.000000000015</v>
      </c>
      <c r="AJ1725" s="1052"/>
      <c r="AK1725" s="1053"/>
      <c r="AL1725" s="1053"/>
      <c r="AM1725" s="1058" t="s">
        <v>116</v>
      </c>
      <c r="AN1725" s="1058"/>
      <c r="AO1725" s="1058"/>
      <c r="AP1725" s="47"/>
      <c r="AQ1725" s="47"/>
      <c r="AR1725" s="741" t="s">
        <v>6858</v>
      </c>
      <c r="AS1725" s="47"/>
      <c r="AT1725" s="47"/>
      <c r="AU1725" s="47"/>
      <c r="AV1725" s="47"/>
      <c r="AW1725" s="47"/>
      <c r="AX1725" s="47"/>
      <c r="AY1725" s="634" t="s">
        <v>4569</v>
      </c>
      <c r="AZ1725" s="466"/>
    </row>
    <row r="1726" spans="1:52" ht="12.95" customHeight="1">
      <c r="A1726" s="475" t="s">
        <v>2152</v>
      </c>
      <c r="B1726" s="617"/>
      <c r="C1726" s="617"/>
      <c r="D1726" s="1101">
        <v>150002815</v>
      </c>
      <c r="E1726" s="1216" t="s">
        <v>6859</v>
      </c>
      <c r="F1726" s="617"/>
      <c r="G1726" s="617"/>
      <c r="H1726" s="47" t="s">
        <v>6860</v>
      </c>
      <c r="I1726" s="47" t="s">
        <v>6861</v>
      </c>
      <c r="J1726" s="47" t="s">
        <v>6862</v>
      </c>
      <c r="K1726" s="76" t="s">
        <v>104</v>
      </c>
      <c r="L1726" s="109" t="s">
        <v>4720</v>
      </c>
      <c r="M1726" s="143" t="s">
        <v>121</v>
      </c>
      <c r="N1726" s="76" t="s">
        <v>83</v>
      </c>
      <c r="O1726" s="47" t="s">
        <v>107</v>
      </c>
      <c r="P1726" s="466" t="s">
        <v>108</v>
      </c>
      <c r="Q1726" s="469" t="s">
        <v>2156</v>
      </c>
      <c r="R1726" s="76" t="s">
        <v>110</v>
      </c>
      <c r="S1726" s="47" t="s">
        <v>107</v>
      </c>
      <c r="T1726" s="47" t="s">
        <v>122</v>
      </c>
      <c r="U1726" s="466" t="s">
        <v>112</v>
      </c>
      <c r="V1726" s="47">
        <v>60</v>
      </c>
      <c r="W1726" s="466" t="s">
        <v>113</v>
      </c>
      <c r="X1726" s="466"/>
      <c r="Y1726" s="466"/>
      <c r="Z1726" s="1056"/>
      <c r="AA1726" s="547">
        <v>30</v>
      </c>
      <c r="AB1726" s="547">
        <v>60</v>
      </c>
      <c r="AC1726" s="547">
        <v>10</v>
      </c>
      <c r="AD1726" s="1055" t="s">
        <v>129</v>
      </c>
      <c r="AE1726" s="1050" t="s">
        <v>115</v>
      </c>
      <c r="AF1726" s="1057">
        <v>5</v>
      </c>
      <c r="AG1726" s="1057">
        <v>157904.03</v>
      </c>
      <c r="AH1726" s="1051">
        <v>789520.15</v>
      </c>
      <c r="AI1726" s="1051">
        <f t="shared" si="80"/>
        <v>884262.56800000009</v>
      </c>
      <c r="AJ1726" s="1052"/>
      <c r="AK1726" s="1053"/>
      <c r="AL1726" s="1053"/>
      <c r="AM1726" s="1058" t="s">
        <v>116</v>
      </c>
      <c r="AN1726" s="1058"/>
      <c r="AO1726" s="1058"/>
      <c r="AP1726" s="47"/>
      <c r="AQ1726" s="47"/>
      <c r="AR1726" s="741" t="s">
        <v>6863</v>
      </c>
      <c r="AS1726" s="47"/>
      <c r="AT1726" s="47"/>
      <c r="AU1726" s="47"/>
      <c r="AV1726" s="47"/>
      <c r="AW1726" s="47"/>
      <c r="AX1726" s="47"/>
      <c r="AY1726" s="634" t="s">
        <v>4569</v>
      </c>
      <c r="AZ1726" s="466"/>
    </row>
    <row r="1727" spans="1:52" ht="12.95" customHeight="1">
      <c r="A1727" s="475" t="s">
        <v>2539</v>
      </c>
      <c r="B1727" s="617"/>
      <c r="C1727" s="617"/>
      <c r="D1727" s="1101">
        <v>120000211</v>
      </c>
      <c r="E1727" s="1216" t="s">
        <v>6864</v>
      </c>
      <c r="F1727" s="617"/>
      <c r="G1727" s="617"/>
      <c r="H1727" s="47" t="s">
        <v>2818</v>
      </c>
      <c r="I1727" s="47" t="s">
        <v>2819</v>
      </c>
      <c r="J1727" s="47" t="s">
        <v>2820</v>
      </c>
      <c r="K1727" s="76" t="s">
        <v>104</v>
      </c>
      <c r="L1727" s="233"/>
      <c r="M1727" s="143"/>
      <c r="N1727" s="76" t="s">
        <v>106</v>
      </c>
      <c r="O1727" s="47">
        <v>230000000</v>
      </c>
      <c r="P1727" s="466" t="s">
        <v>108</v>
      </c>
      <c r="Q1727" s="469" t="s">
        <v>2140</v>
      </c>
      <c r="R1727" s="76" t="s">
        <v>110</v>
      </c>
      <c r="S1727" s="47" t="s">
        <v>107</v>
      </c>
      <c r="T1727" s="47" t="s">
        <v>122</v>
      </c>
      <c r="U1727" s="466" t="s">
        <v>112</v>
      </c>
      <c r="V1727" s="47">
        <v>70</v>
      </c>
      <c r="W1727" s="466" t="s">
        <v>113</v>
      </c>
      <c r="X1727" s="466"/>
      <c r="Y1727" s="466"/>
      <c r="Z1727" s="1056"/>
      <c r="AA1727" s="595">
        <v>0</v>
      </c>
      <c r="AB1727" s="472">
        <v>90</v>
      </c>
      <c r="AC1727" s="472">
        <v>10</v>
      </c>
      <c r="AD1727" s="1049" t="s">
        <v>129</v>
      </c>
      <c r="AE1727" s="1050" t="s">
        <v>115</v>
      </c>
      <c r="AF1727" s="1057">
        <v>4</v>
      </c>
      <c r="AG1727" s="1057">
        <v>219000</v>
      </c>
      <c r="AH1727" s="1051">
        <v>876000</v>
      </c>
      <c r="AI1727" s="1051">
        <f t="shared" si="80"/>
        <v>981120.00000000012</v>
      </c>
      <c r="AJ1727" s="1052"/>
      <c r="AK1727" s="1053"/>
      <c r="AL1727" s="1053"/>
      <c r="AM1727" s="1058" t="s">
        <v>116</v>
      </c>
      <c r="AN1727" s="47"/>
      <c r="AO1727" s="1058"/>
      <c r="AP1727" s="47"/>
      <c r="AQ1727" s="47"/>
      <c r="AR1727" s="1058" t="s">
        <v>6865</v>
      </c>
      <c r="AS1727" s="47"/>
      <c r="AT1727" s="47"/>
      <c r="AU1727" s="47"/>
      <c r="AV1727" s="47"/>
      <c r="AW1727" s="47"/>
      <c r="AX1727" s="47"/>
      <c r="AY1727" s="634"/>
      <c r="AZ1727" s="466"/>
    </row>
    <row r="1728" spans="1:52" ht="12.95" customHeight="1">
      <c r="A1728" s="1090" t="s">
        <v>2539</v>
      </c>
      <c r="B1728" s="617"/>
      <c r="C1728" s="617"/>
      <c r="D1728" s="1089">
        <v>120004002</v>
      </c>
      <c r="E1728" s="1216" t="s">
        <v>6866</v>
      </c>
      <c r="F1728" s="617"/>
      <c r="G1728" s="617"/>
      <c r="H1728" s="1091" t="s">
        <v>2818</v>
      </c>
      <c r="I1728" s="1091" t="s">
        <v>2819</v>
      </c>
      <c r="J1728" s="1091" t="s">
        <v>2820</v>
      </c>
      <c r="K1728" s="1077" t="s">
        <v>104</v>
      </c>
      <c r="L1728" s="1093"/>
      <c r="M1728" s="1093"/>
      <c r="N1728" s="76" t="s">
        <v>106</v>
      </c>
      <c r="O1728" s="1094">
        <v>230000000</v>
      </c>
      <c r="P1728" s="1094" t="s">
        <v>108</v>
      </c>
      <c r="Q1728" s="1078" t="s">
        <v>2140</v>
      </c>
      <c r="R1728" s="547" t="s">
        <v>110</v>
      </c>
      <c r="S1728" s="469" t="s">
        <v>107</v>
      </c>
      <c r="T1728" s="1082" t="s">
        <v>122</v>
      </c>
      <c r="U1728" s="1082" t="s">
        <v>112</v>
      </c>
      <c r="V1728" s="1094">
        <v>70</v>
      </c>
      <c r="W1728" s="1094" t="s">
        <v>113</v>
      </c>
      <c r="X1728" s="1093"/>
      <c r="Y1728" s="1093"/>
      <c r="Z1728" s="1093"/>
      <c r="AA1728" s="595">
        <v>0</v>
      </c>
      <c r="AB1728" s="472">
        <v>90</v>
      </c>
      <c r="AC1728" s="472">
        <v>10</v>
      </c>
      <c r="AD1728" s="1091" t="s">
        <v>4736</v>
      </c>
      <c r="AE1728" s="1095" t="s">
        <v>115</v>
      </c>
      <c r="AF1728" s="1096">
        <v>2</v>
      </c>
      <c r="AG1728" s="1097">
        <v>302890</v>
      </c>
      <c r="AH1728" s="1051">
        <v>605780</v>
      </c>
      <c r="AI1728" s="1051">
        <f t="shared" si="80"/>
        <v>678473.60000000009</v>
      </c>
      <c r="AJ1728" s="1052"/>
      <c r="AK1728" s="1053"/>
      <c r="AL1728" s="1053"/>
      <c r="AM1728" s="1098" t="s">
        <v>116</v>
      </c>
      <c r="AN1728" s="1098"/>
      <c r="AO1728" s="1098"/>
      <c r="AP1728" s="1098"/>
      <c r="AQ1728" s="1098"/>
      <c r="AR1728" s="1092" t="s">
        <v>6867</v>
      </c>
      <c r="AS1728" s="1093"/>
      <c r="AT1728" s="1093"/>
      <c r="AU1728" s="1093"/>
      <c r="AV1728" s="1093"/>
      <c r="AW1728" s="1093"/>
      <c r="AX1728" s="1093"/>
      <c r="AY1728" s="1093"/>
      <c r="AZ1728" s="1093"/>
    </row>
    <row r="1729" spans="1:52" ht="12.95" customHeight="1">
      <c r="A1729" s="1179" t="s">
        <v>350</v>
      </c>
      <c r="B1729" s="617"/>
      <c r="C1729" s="617"/>
      <c r="D1729" s="1206">
        <v>270006242</v>
      </c>
      <c r="E1729" s="1216" t="s">
        <v>6868</v>
      </c>
      <c r="F1729" s="617"/>
      <c r="G1729" s="617"/>
      <c r="H1729" s="1094" t="s">
        <v>6869</v>
      </c>
      <c r="I1729" s="1094" t="s">
        <v>6870</v>
      </c>
      <c r="J1729" s="1094" t="s">
        <v>6871</v>
      </c>
      <c r="K1729" s="1077" t="s">
        <v>104</v>
      </c>
      <c r="L1729" s="1110" t="s">
        <v>105</v>
      </c>
      <c r="M1729" s="1077" t="s">
        <v>121</v>
      </c>
      <c r="N1729" s="1110" t="s">
        <v>83</v>
      </c>
      <c r="O1729" s="1078" t="s">
        <v>107</v>
      </c>
      <c r="P1729" s="1094" t="s">
        <v>108</v>
      </c>
      <c r="Q1729" s="1078" t="s">
        <v>2156</v>
      </c>
      <c r="R1729" s="1077" t="s">
        <v>110</v>
      </c>
      <c r="S1729" s="1207" t="s">
        <v>107</v>
      </c>
      <c r="T1729" s="1091" t="s">
        <v>122</v>
      </c>
      <c r="U1729" s="1091" t="s">
        <v>112</v>
      </c>
      <c r="V1729" s="1230">
        <v>60</v>
      </c>
      <c r="W1729" s="1091" t="s">
        <v>113</v>
      </c>
      <c r="X1729" s="1207"/>
      <c r="Y1729" s="1207"/>
      <c r="Z1729" s="1207"/>
      <c r="AA1729" s="547">
        <v>30</v>
      </c>
      <c r="AB1729" s="547">
        <v>60</v>
      </c>
      <c r="AC1729" s="547">
        <v>10</v>
      </c>
      <c r="AD1729" s="1209" t="s">
        <v>129</v>
      </c>
      <c r="AE1729" s="1091" t="s">
        <v>115</v>
      </c>
      <c r="AF1729" s="1063">
        <v>21</v>
      </c>
      <c r="AG1729" s="1063">
        <v>39701.42</v>
      </c>
      <c r="AH1729" s="1051">
        <v>833729.82</v>
      </c>
      <c r="AI1729" s="1051">
        <f t="shared" si="80"/>
        <v>933777.39840000006</v>
      </c>
      <c r="AJ1729" s="1052"/>
      <c r="AK1729" s="1053"/>
      <c r="AL1729" s="1053"/>
      <c r="AM1729" s="1179" t="s">
        <v>116</v>
      </c>
      <c r="AN1729" s="1091"/>
      <c r="AO1729" s="1091"/>
      <c r="AP1729" s="1091"/>
      <c r="AQ1729" s="1091"/>
      <c r="AR1729" s="1091" t="s">
        <v>6872</v>
      </c>
      <c r="AS1729" s="1091"/>
      <c r="AT1729" s="1091"/>
      <c r="AU1729" s="1091"/>
      <c r="AV1729" s="1091"/>
      <c r="AW1729" s="1091"/>
      <c r="AX1729" s="1091"/>
      <c r="AY1729" s="1179" t="s">
        <v>105</v>
      </c>
      <c r="AZ1729" s="1228" t="s">
        <v>105</v>
      </c>
    </row>
    <row r="1730" spans="1:52" ht="12.95" customHeight="1">
      <c r="A1730" s="469" t="s">
        <v>2152</v>
      </c>
      <c r="B1730" s="617"/>
      <c r="C1730" s="617"/>
      <c r="D1730" s="110">
        <v>210030876</v>
      </c>
      <c r="E1730" s="1216" t="s">
        <v>6873</v>
      </c>
      <c r="F1730" s="617"/>
      <c r="G1730" s="617"/>
      <c r="H1730" s="1185" t="s">
        <v>6874</v>
      </c>
      <c r="I1730" s="1186" t="s">
        <v>6875</v>
      </c>
      <c r="J1730" s="1186" t="s">
        <v>6876</v>
      </c>
      <c r="K1730" s="76" t="s">
        <v>104</v>
      </c>
      <c r="L1730" s="1072" t="s">
        <v>4720</v>
      </c>
      <c r="M1730" s="143" t="s">
        <v>121</v>
      </c>
      <c r="N1730" s="1074" t="s">
        <v>83</v>
      </c>
      <c r="O1730" s="47" t="s">
        <v>107</v>
      </c>
      <c r="P1730" s="466" t="s">
        <v>108</v>
      </c>
      <c r="Q1730" s="469" t="s">
        <v>2156</v>
      </c>
      <c r="R1730" s="76" t="s">
        <v>110</v>
      </c>
      <c r="S1730" s="47" t="s">
        <v>107</v>
      </c>
      <c r="T1730" s="47" t="s">
        <v>122</v>
      </c>
      <c r="U1730" s="466" t="s">
        <v>112</v>
      </c>
      <c r="V1730" s="47">
        <v>60</v>
      </c>
      <c r="W1730" s="466" t="s">
        <v>113</v>
      </c>
      <c r="X1730" s="634"/>
      <c r="Y1730" s="466"/>
      <c r="Z1730" s="1056"/>
      <c r="AA1730" s="547">
        <v>30</v>
      </c>
      <c r="AB1730" s="547">
        <v>60</v>
      </c>
      <c r="AC1730" s="547">
        <v>10</v>
      </c>
      <c r="AD1730" s="1055" t="s">
        <v>140</v>
      </c>
      <c r="AE1730" s="1143" t="s">
        <v>115</v>
      </c>
      <c r="AF1730" s="1057">
        <v>2</v>
      </c>
      <c r="AG1730" s="1057">
        <v>4331.1099999999997</v>
      </c>
      <c r="AH1730" s="1051">
        <v>8662.2199999999993</v>
      </c>
      <c r="AI1730" s="1051">
        <f t="shared" si="80"/>
        <v>9701.6864000000005</v>
      </c>
      <c r="AJ1730" s="1052"/>
      <c r="AK1730" s="1053"/>
      <c r="AL1730" s="1053"/>
      <c r="AM1730" s="1058" t="s">
        <v>116</v>
      </c>
      <c r="AN1730" s="1236"/>
      <c r="AO1730" s="1236"/>
      <c r="AP1730" s="47"/>
      <c r="AQ1730" s="47"/>
      <c r="AR1730" s="741" t="s">
        <v>6877</v>
      </c>
      <c r="AS1730" s="47"/>
      <c r="AT1730" s="47"/>
      <c r="AU1730" s="47"/>
      <c r="AV1730" s="47"/>
      <c r="AW1730" s="47"/>
      <c r="AX1730" s="47"/>
      <c r="AY1730" s="466" t="s">
        <v>4569</v>
      </c>
      <c r="AZ1730" s="634"/>
    </row>
    <row r="1731" spans="1:52" ht="12.95" customHeight="1">
      <c r="A1731" s="469" t="s">
        <v>2152</v>
      </c>
      <c r="B1731" s="617"/>
      <c r="C1731" s="617"/>
      <c r="D1731" s="110">
        <v>210025522</v>
      </c>
      <c r="E1731" s="1216" t="s">
        <v>6878</v>
      </c>
      <c r="F1731" s="617"/>
      <c r="G1731" s="617"/>
      <c r="H1731" s="47" t="s">
        <v>6879</v>
      </c>
      <c r="I1731" s="1189" t="s">
        <v>246</v>
      </c>
      <c r="J1731" s="47" t="s">
        <v>6880</v>
      </c>
      <c r="K1731" s="76" t="s">
        <v>150</v>
      </c>
      <c r="L1731" s="109" t="s">
        <v>4720</v>
      </c>
      <c r="M1731" s="143"/>
      <c r="N1731" s="76" t="s">
        <v>106</v>
      </c>
      <c r="O1731" s="47" t="s">
        <v>107</v>
      </c>
      <c r="P1731" s="466" t="s">
        <v>108</v>
      </c>
      <c r="Q1731" s="469" t="s">
        <v>2156</v>
      </c>
      <c r="R1731" s="76" t="s">
        <v>110</v>
      </c>
      <c r="S1731" s="47" t="s">
        <v>107</v>
      </c>
      <c r="T1731" s="47" t="s">
        <v>122</v>
      </c>
      <c r="U1731" s="466" t="s">
        <v>112</v>
      </c>
      <c r="V1731" s="47">
        <v>60</v>
      </c>
      <c r="W1731" s="466" t="s">
        <v>113</v>
      </c>
      <c r="X1731" s="466"/>
      <c r="Y1731" s="466"/>
      <c r="Z1731" s="1056"/>
      <c r="AA1731" s="595">
        <v>0</v>
      </c>
      <c r="AB1731" s="472">
        <v>90</v>
      </c>
      <c r="AC1731" s="472">
        <v>10</v>
      </c>
      <c r="AD1731" s="1055" t="s">
        <v>129</v>
      </c>
      <c r="AE1731" s="1050" t="s">
        <v>115</v>
      </c>
      <c r="AF1731" s="1057">
        <v>20</v>
      </c>
      <c r="AG1731" s="1057">
        <v>91293.2</v>
      </c>
      <c r="AH1731" s="1051">
        <v>1825864</v>
      </c>
      <c r="AI1731" s="1051">
        <f t="shared" si="80"/>
        <v>2044967.6800000002</v>
      </c>
      <c r="AJ1731" s="1052"/>
      <c r="AK1731" s="1053"/>
      <c r="AL1731" s="1053"/>
      <c r="AM1731" s="1058" t="s">
        <v>116</v>
      </c>
      <c r="AN1731" s="1058"/>
      <c r="AO1731" s="1058"/>
      <c r="AP1731" s="47"/>
      <c r="AQ1731" s="47"/>
      <c r="AR1731" s="741" t="s">
        <v>6881</v>
      </c>
      <c r="AS1731" s="47"/>
      <c r="AT1731" s="47"/>
      <c r="AU1731" s="47"/>
      <c r="AV1731" s="47"/>
      <c r="AW1731" s="47"/>
      <c r="AX1731" s="47"/>
      <c r="AY1731" s="466" t="s">
        <v>4569</v>
      </c>
      <c r="AZ1731" s="466"/>
    </row>
    <row r="1732" spans="1:52" ht="12.95" customHeight="1">
      <c r="A1732" s="469" t="s">
        <v>2152</v>
      </c>
      <c r="B1732" s="617"/>
      <c r="C1732" s="617"/>
      <c r="D1732" s="110">
        <v>210029232</v>
      </c>
      <c r="E1732" s="1216" t="s">
        <v>6882</v>
      </c>
      <c r="F1732" s="617"/>
      <c r="G1732" s="617"/>
      <c r="H1732" s="47" t="s">
        <v>6883</v>
      </c>
      <c r="I1732" s="47" t="s">
        <v>246</v>
      </c>
      <c r="J1732" s="47" t="s">
        <v>6884</v>
      </c>
      <c r="K1732" s="76" t="s">
        <v>150</v>
      </c>
      <c r="L1732" s="109" t="s">
        <v>4720</v>
      </c>
      <c r="M1732" s="143"/>
      <c r="N1732" s="76" t="s">
        <v>106</v>
      </c>
      <c r="O1732" s="47" t="s">
        <v>107</v>
      </c>
      <c r="P1732" s="466" t="s">
        <v>108</v>
      </c>
      <c r="Q1732" s="469" t="s">
        <v>2156</v>
      </c>
      <c r="R1732" s="76" t="s">
        <v>110</v>
      </c>
      <c r="S1732" s="47" t="s">
        <v>107</v>
      </c>
      <c r="T1732" s="47" t="s">
        <v>122</v>
      </c>
      <c r="U1732" s="466" t="s">
        <v>112</v>
      </c>
      <c r="V1732" s="47">
        <v>60</v>
      </c>
      <c r="W1732" s="466" t="s">
        <v>113</v>
      </c>
      <c r="X1732" s="466"/>
      <c r="Y1732" s="466"/>
      <c r="Z1732" s="1056"/>
      <c r="AA1732" s="595">
        <v>0</v>
      </c>
      <c r="AB1732" s="472">
        <v>90</v>
      </c>
      <c r="AC1732" s="472">
        <v>10</v>
      </c>
      <c r="AD1732" s="1055" t="s">
        <v>129</v>
      </c>
      <c r="AE1732" s="1050" t="s">
        <v>115</v>
      </c>
      <c r="AF1732" s="1057">
        <v>4</v>
      </c>
      <c r="AG1732" s="1057">
        <v>80571.67</v>
      </c>
      <c r="AH1732" s="1051">
        <v>322286.68</v>
      </c>
      <c r="AI1732" s="1051">
        <f t="shared" si="80"/>
        <v>360961.08160000003</v>
      </c>
      <c r="AJ1732" s="1052"/>
      <c r="AK1732" s="1053"/>
      <c r="AL1732" s="1053"/>
      <c r="AM1732" s="1058" t="s">
        <v>116</v>
      </c>
      <c r="AN1732" s="1058"/>
      <c r="AO1732" s="1058"/>
      <c r="AP1732" s="47"/>
      <c r="AQ1732" s="47"/>
      <c r="AR1732" s="741" t="s">
        <v>6885</v>
      </c>
      <c r="AS1732" s="47"/>
      <c r="AT1732" s="47"/>
      <c r="AU1732" s="47"/>
      <c r="AV1732" s="47"/>
      <c r="AW1732" s="47"/>
      <c r="AX1732" s="47"/>
      <c r="AY1732" s="466" t="s">
        <v>4569</v>
      </c>
      <c r="AZ1732" s="466"/>
    </row>
    <row r="1733" spans="1:52" ht="12.95" customHeight="1">
      <c r="A1733" s="469" t="s">
        <v>2152</v>
      </c>
      <c r="B1733" s="617"/>
      <c r="C1733" s="617"/>
      <c r="D1733" s="110">
        <v>210013035</v>
      </c>
      <c r="E1733" s="1216" t="s">
        <v>6886</v>
      </c>
      <c r="F1733" s="617"/>
      <c r="G1733" s="617"/>
      <c r="H1733" s="47" t="s">
        <v>6887</v>
      </c>
      <c r="I1733" s="47" t="s">
        <v>6888</v>
      </c>
      <c r="J1733" s="47" t="s">
        <v>6889</v>
      </c>
      <c r="K1733" s="76" t="s">
        <v>104</v>
      </c>
      <c r="L1733" s="109" t="s">
        <v>4720</v>
      </c>
      <c r="M1733" s="143"/>
      <c r="N1733" s="76" t="s">
        <v>106</v>
      </c>
      <c r="O1733" s="47" t="s">
        <v>107</v>
      </c>
      <c r="P1733" s="466" t="s">
        <v>108</v>
      </c>
      <c r="Q1733" s="469" t="s">
        <v>2156</v>
      </c>
      <c r="R1733" s="76" t="s">
        <v>110</v>
      </c>
      <c r="S1733" s="47" t="s">
        <v>107</v>
      </c>
      <c r="T1733" s="47" t="s">
        <v>122</v>
      </c>
      <c r="U1733" s="466" t="s">
        <v>112</v>
      </c>
      <c r="V1733" s="47">
        <v>60</v>
      </c>
      <c r="W1733" s="466" t="s">
        <v>113</v>
      </c>
      <c r="X1733" s="466"/>
      <c r="Y1733" s="466"/>
      <c r="Z1733" s="1056"/>
      <c r="AA1733" s="595">
        <v>0</v>
      </c>
      <c r="AB1733" s="472">
        <v>90</v>
      </c>
      <c r="AC1733" s="472">
        <v>10</v>
      </c>
      <c r="AD1733" s="1055" t="s">
        <v>129</v>
      </c>
      <c r="AE1733" s="1050" t="s">
        <v>115</v>
      </c>
      <c r="AF1733" s="1057">
        <v>4</v>
      </c>
      <c r="AG1733" s="1057">
        <v>532840.94999999995</v>
      </c>
      <c r="AH1733" s="1051">
        <v>2131363.7999999998</v>
      </c>
      <c r="AI1733" s="1051">
        <f t="shared" si="80"/>
        <v>2387127.4560000002</v>
      </c>
      <c r="AJ1733" s="1052"/>
      <c r="AK1733" s="1053"/>
      <c r="AL1733" s="1053"/>
      <c r="AM1733" s="1058" t="s">
        <v>116</v>
      </c>
      <c r="AN1733" s="1058"/>
      <c r="AO1733" s="1058"/>
      <c r="AP1733" s="47"/>
      <c r="AQ1733" s="47"/>
      <c r="AR1733" s="741" t="s">
        <v>6890</v>
      </c>
      <c r="AS1733" s="47"/>
      <c r="AT1733" s="47"/>
      <c r="AU1733" s="47"/>
      <c r="AV1733" s="47"/>
      <c r="AW1733" s="47"/>
      <c r="AX1733" s="47"/>
      <c r="AY1733" s="466" t="s">
        <v>4569</v>
      </c>
      <c r="AZ1733" s="466"/>
    </row>
    <row r="1734" spans="1:52" ht="12.95" customHeight="1">
      <c r="A1734" s="469" t="s">
        <v>2152</v>
      </c>
      <c r="B1734" s="617"/>
      <c r="C1734" s="617"/>
      <c r="D1734" s="110">
        <v>210024964</v>
      </c>
      <c r="E1734" s="1216" t="s">
        <v>6891</v>
      </c>
      <c r="F1734" s="617"/>
      <c r="G1734" s="617"/>
      <c r="H1734" s="47" t="s">
        <v>6892</v>
      </c>
      <c r="I1734" s="47" t="s">
        <v>6888</v>
      </c>
      <c r="J1734" s="47" t="s">
        <v>5761</v>
      </c>
      <c r="K1734" s="76" t="s">
        <v>104</v>
      </c>
      <c r="L1734" s="109" t="s">
        <v>4720</v>
      </c>
      <c r="M1734" s="143"/>
      <c r="N1734" s="76" t="s">
        <v>106</v>
      </c>
      <c r="O1734" s="47" t="s">
        <v>107</v>
      </c>
      <c r="P1734" s="466" t="s">
        <v>108</v>
      </c>
      <c r="Q1734" s="469" t="s">
        <v>2156</v>
      </c>
      <c r="R1734" s="76" t="s">
        <v>110</v>
      </c>
      <c r="S1734" s="47" t="s">
        <v>107</v>
      </c>
      <c r="T1734" s="47" t="s">
        <v>122</v>
      </c>
      <c r="U1734" s="466" t="s">
        <v>112</v>
      </c>
      <c r="V1734" s="47">
        <v>60</v>
      </c>
      <c r="W1734" s="466" t="s">
        <v>113</v>
      </c>
      <c r="X1734" s="466"/>
      <c r="Y1734" s="466"/>
      <c r="Z1734" s="1056"/>
      <c r="AA1734" s="595">
        <v>0</v>
      </c>
      <c r="AB1734" s="472">
        <v>90</v>
      </c>
      <c r="AC1734" s="472">
        <v>10</v>
      </c>
      <c r="AD1734" s="1055" t="s">
        <v>129</v>
      </c>
      <c r="AE1734" s="1050" t="s">
        <v>115</v>
      </c>
      <c r="AF1734" s="1057">
        <v>1</v>
      </c>
      <c r="AG1734" s="1057">
        <v>871200</v>
      </c>
      <c r="AH1734" s="1051">
        <v>871200</v>
      </c>
      <c r="AI1734" s="1051">
        <f t="shared" si="80"/>
        <v>975744.00000000012</v>
      </c>
      <c r="AJ1734" s="1052"/>
      <c r="AK1734" s="1053"/>
      <c r="AL1734" s="1053"/>
      <c r="AM1734" s="1058" t="s">
        <v>116</v>
      </c>
      <c r="AN1734" s="1058"/>
      <c r="AO1734" s="1058"/>
      <c r="AP1734" s="47"/>
      <c r="AQ1734" s="47"/>
      <c r="AR1734" s="741" t="s">
        <v>6893</v>
      </c>
      <c r="AS1734" s="47"/>
      <c r="AT1734" s="47"/>
      <c r="AU1734" s="47"/>
      <c r="AV1734" s="47"/>
      <c r="AW1734" s="47"/>
      <c r="AX1734" s="47"/>
      <c r="AY1734" s="466" t="s">
        <v>4569</v>
      </c>
      <c r="AZ1734" s="466"/>
    </row>
    <row r="1735" spans="1:52" ht="12.95" customHeight="1">
      <c r="A1735" s="1179" t="s">
        <v>350</v>
      </c>
      <c r="B1735" s="617"/>
      <c r="C1735" s="617"/>
      <c r="D1735" s="1206">
        <v>220009022</v>
      </c>
      <c r="E1735" s="1216" t="s">
        <v>6894</v>
      </c>
      <c r="F1735" s="617"/>
      <c r="G1735" s="617"/>
      <c r="H1735" s="1094" t="s">
        <v>6895</v>
      </c>
      <c r="I1735" s="1094" t="s">
        <v>930</v>
      </c>
      <c r="J1735" s="1094" t="s">
        <v>6896</v>
      </c>
      <c r="K1735" s="1077" t="s">
        <v>150</v>
      </c>
      <c r="L1735" s="1110" t="s">
        <v>105</v>
      </c>
      <c r="M1735" s="1077" t="s">
        <v>121</v>
      </c>
      <c r="N1735" s="1110" t="s">
        <v>83</v>
      </c>
      <c r="O1735" s="1078" t="s">
        <v>107</v>
      </c>
      <c r="P1735" s="1094" t="s">
        <v>108</v>
      </c>
      <c r="Q1735" s="1078" t="s">
        <v>2156</v>
      </c>
      <c r="R1735" s="1077" t="s">
        <v>110</v>
      </c>
      <c r="S1735" s="1207" t="s">
        <v>107</v>
      </c>
      <c r="T1735" s="1091" t="s">
        <v>122</v>
      </c>
      <c r="U1735" s="1091" t="s">
        <v>112</v>
      </c>
      <c r="V1735" s="1230">
        <v>60</v>
      </c>
      <c r="W1735" s="1091" t="s">
        <v>113</v>
      </c>
      <c r="X1735" s="1207"/>
      <c r="Y1735" s="1207"/>
      <c r="Z1735" s="1207"/>
      <c r="AA1735" s="547">
        <v>30</v>
      </c>
      <c r="AB1735" s="547">
        <v>60</v>
      </c>
      <c r="AC1735" s="547">
        <v>10</v>
      </c>
      <c r="AD1735" s="1209" t="s">
        <v>129</v>
      </c>
      <c r="AE1735" s="1091" t="s">
        <v>115</v>
      </c>
      <c r="AF1735" s="1063">
        <v>15</v>
      </c>
      <c r="AG1735" s="1063">
        <v>610000</v>
      </c>
      <c r="AH1735" s="1051">
        <v>9150000</v>
      </c>
      <c r="AI1735" s="1051">
        <f t="shared" si="80"/>
        <v>10248000.000000002</v>
      </c>
      <c r="AJ1735" s="1052"/>
      <c r="AK1735" s="1053"/>
      <c r="AL1735" s="1053"/>
      <c r="AM1735" s="1179" t="s">
        <v>116</v>
      </c>
      <c r="AN1735" s="1091"/>
      <c r="AO1735" s="1091"/>
      <c r="AP1735" s="1091"/>
      <c r="AQ1735" s="1091"/>
      <c r="AR1735" s="1091" t="s">
        <v>6897</v>
      </c>
      <c r="AS1735" s="1091"/>
      <c r="AT1735" s="1091"/>
      <c r="AU1735" s="1091"/>
      <c r="AV1735" s="1091"/>
      <c r="AW1735" s="1091"/>
      <c r="AX1735" s="1091"/>
      <c r="AY1735" s="1179" t="s">
        <v>105</v>
      </c>
      <c r="AZ1735" s="1179" t="s">
        <v>105</v>
      </c>
    </row>
    <row r="1736" spans="1:52" ht="12.95" customHeight="1">
      <c r="A1736" s="1179" t="s">
        <v>350</v>
      </c>
      <c r="B1736" s="617"/>
      <c r="C1736" s="617"/>
      <c r="D1736" s="1206">
        <v>220026441</v>
      </c>
      <c r="E1736" s="1216" t="s">
        <v>6898</v>
      </c>
      <c r="F1736" s="617"/>
      <c r="G1736" s="617"/>
      <c r="H1736" s="1094" t="s">
        <v>6895</v>
      </c>
      <c r="I1736" s="1094" t="s">
        <v>930</v>
      </c>
      <c r="J1736" s="1094" t="s">
        <v>6896</v>
      </c>
      <c r="K1736" s="1077" t="s">
        <v>150</v>
      </c>
      <c r="L1736" s="1110" t="s">
        <v>105</v>
      </c>
      <c r="M1736" s="1077" t="s">
        <v>121</v>
      </c>
      <c r="N1736" s="1110" t="s">
        <v>83</v>
      </c>
      <c r="O1736" s="1078" t="s">
        <v>107</v>
      </c>
      <c r="P1736" s="1094" t="s">
        <v>108</v>
      </c>
      <c r="Q1736" s="1078" t="s">
        <v>2156</v>
      </c>
      <c r="R1736" s="1077" t="s">
        <v>110</v>
      </c>
      <c r="S1736" s="1207" t="s">
        <v>107</v>
      </c>
      <c r="T1736" s="1091" t="s">
        <v>122</v>
      </c>
      <c r="U1736" s="1091" t="s">
        <v>112</v>
      </c>
      <c r="V1736" s="1230">
        <v>60</v>
      </c>
      <c r="W1736" s="1091" t="s">
        <v>113</v>
      </c>
      <c r="X1736" s="1207"/>
      <c r="Y1736" s="1207"/>
      <c r="Z1736" s="1207"/>
      <c r="AA1736" s="547">
        <v>30</v>
      </c>
      <c r="AB1736" s="547">
        <v>60</v>
      </c>
      <c r="AC1736" s="547">
        <v>10</v>
      </c>
      <c r="AD1736" s="1209" t="s">
        <v>129</v>
      </c>
      <c r="AE1736" s="1091" t="s">
        <v>115</v>
      </c>
      <c r="AF1736" s="1063">
        <v>20</v>
      </c>
      <c r="AG1736" s="1063">
        <v>285783.75</v>
      </c>
      <c r="AH1736" s="1051">
        <v>5715675</v>
      </c>
      <c r="AI1736" s="1051">
        <f t="shared" si="80"/>
        <v>6401556.0000000009</v>
      </c>
      <c r="AJ1736" s="1052"/>
      <c r="AK1736" s="1053"/>
      <c r="AL1736" s="1053"/>
      <c r="AM1736" s="1179" t="s">
        <v>116</v>
      </c>
      <c r="AN1736" s="1091"/>
      <c r="AO1736" s="1091"/>
      <c r="AP1736" s="1091"/>
      <c r="AQ1736" s="1091"/>
      <c r="AR1736" s="1091" t="s">
        <v>6899</v>
      </c>
      <c r="AS1736" s="1091"/>
      <c r="AT1736" s="1091"/>
      <c r="AU1736" s="1091"/>
      <c r="AV1736" s="1091"/>
      <c r="AW1736" s="1091"/>
      <c r="AX1736" s="1091"/>
      <c r="AY1736" s="1179" t="s">
        <v>105</v>
      </c>
      <c r="AZ1736" s="1179" t="s">
        <v>105</v>
      </c>
    </row>
    <row r="1737" spans="1:52" ht="12.95" customHeight="1">
      <c r="A1737" s="1228" t="s">
        <v>350</v>
      </c>
      <c r="B1737" s="617"/>
      <c r="C1737" s="617"/>
      <c r="D1737" s="1229">
        <v>220033646</v>
      </c>
      <c r="E1737" s="1216" t="s">
        <v>6900</v>
      </c>
      <c r="F1737" s="617"/>
      <c r="G1737" s="617"/>
      <c r="H1737" s="1094" t="s">
        <v>6895</v>
      </c>
      <c r="I1737" s="1094" t="s">
        <v>930</v>
      </c>
      <c r="J1737" s="1094" t="s">
        <v>6896</v>
      </c>
      <c r="K1737" s="1077" t="s">
        <v>150</v>
      </c>
      <c r="L1737" s="1110" t="s">
        <v>105</v>
      </c>
      <c r="M1737" s="1077" t="s">
        <v>121</v>
      </c>
      <c r="N1737" s="1110" t="s">
        <v>83</v>
      </c>
      <c r="O1737" s="1078" t="s">
        <v>107</v>
      </c>
      <c r="P1737" s="1094" t="s">
        <v>108</v>
      </c>
      <c r="Q1737" s="1078" t="s">
        <v>2156</v>
      </c>
      <c r="R1737" s="1077" t="s">
        <v>110</v>
      </c>
      <c r="S1737" s="1207" t="s">
        <v>107</v>
      </c>
      <c r="T1737" s="1091" t="s">
        <v>122</v>
      </c>
      <c r="U1737" s="1091" t="s">
        <v>112</v>
      </c>
      <c r="V1737" s="1230">
        <v>60</v>
      </c>
      <c r="W1737" s="1091" t="s">
        <v>113</v>
      </c>
      <c r="X1737" s="1207"/>
      <c r="Y1737" s="1207"/>
      <c r="Z1737" s="1207"/>
      <c r="AA1737" s="547">
        <v>30</v>
      </c>
      <c r="AB1737" s="547">
        <v>60</v>
      </c>
      <c r="AC1737" s="547">
        <v>10</v>
      </c>
      <c r="AD1737" s="1209" t="s">
        <v>129</v>
      </c>
      <c r="AE1737" s="1091" t="s">
        <v>115</v>
      </c>
      <c r="AF1737" s="1063">
        <v>35</v>
      </c>
      <c r="AG1737" s="1063">
        <v>334081.25</v>
      </c>
      <c r="AH1737" s="1051">
        <v>11692843.75</v>
      </c>
      <c r="AI1737" s="1051">
        <f t="shared" si="80"/>
        <v>13095985.000000002</v>
      </c>
      <c r="AJ1737" s="1052"/>
      <c r="AK1737" s="1053"/>
      <c r="AL1737" s="1053"/>
      <c r="AM1737" s="1179" t="s">
        <v>116</v>
      </c>
      <c r="AN1737" s="1091"/>
      <c r="AO1737" s="1091"/>
      <c r="AP1737" s="1091"/>
      <c r="AQ1737" s="1091"/>
      <c r="AR1737" s="1091" t="s">
        <v>6901</v>
      </c>
      <c r="AS1737" s="1091"/>
      <c r="AT1737" s="1091"/>
      <c r="AU1737" s="1091"/>
      <c r="AV1737" s="1091"/>
      <c r="AW1737" s="1091"/>
      <c r="AX1737" s="1091"/>
      <c r="AY1737" s="1179" t="s">
        <v>105</v>
      </c>
      <c r="AZ1737" s="1179" t="s">
        <v>105</v>
      </c>
    </row>
    <row r="1738" spans="1:52" ht="12.95" customHeight="1">
      <c r="A1738" s="1179" t="s">
        <v>350</v>
      </c>
      <c r="B1738" s="617"/>
      <c r="C1738" s="617"/>
      <c r="D1738" s="1206">
        <v>220034012</v>
      </c>
      <c r="E1738" s="1216" t="s">
        <v>6902</v>
      </c>
      <c r="F1738" s="617"/>
      <c r="G1738" s="617"/>
      <c r="H1738" s="1094" t="s">
        <v>6895</v>
      </c>
      <c r="I1738" s="1094" t="s">
        <v>930</v>
      </c>
      <c r="J1738" s="1094" t="s">
        <v>6896</v>
      </c>
      <c r="K1738" s="1077" t="s">
        <v>150</v>
      </c>
      <c r="L1738" s="1110" t="s">
        <v>105</v>
      </c>
      <c r="M1738" s="1077" t="s">
        <v>121</v>
      </c>
      <c r="N1738" s="1110" t="s">
        <v>83</v>
      </c>
      <c r="O1738" s="1078" t="s">
        <v>107</v>
      </c>
      <c r="P1738" s="1094" t="s">
        <v>108</v>
      </c>
      <c r="Q1738" s="1078" t="s">
        <v>2156</v>
      </c>
      <c r="R1738" s="1077" t="s">
        <v>110</v>
      </c>
      <c r="S1738" s="1207" t="s">
        <v>107</v>
      </c>
      <c r="T1738" s="1091" t="s">
        <v>122</v>
      </c>
      <c r="U1738" s="1091" t="s">
        <v>112</v>
      </c>
      <c r="V1738" s="1230">
        <v>60</v>
      </c>
      <c r="W1738" s="1091" t="s">
        <v>113</v>
      </c>
      <c r="X1738" s="1207"/>
      <c r="Y1738" s="1207"/>
      <c r="Z1738" s="1207"/>
      <c r="AA1738" s="547">
        <v>30</v>
      </c>
      <c r="AB1738" s="547">
        <v>60</v>
      </c>
      <c r="AC1738" s="547">
        <v>10</v>
      </c>
      <c r="AD1738" s="1209" t="s">
        <v>129</v>
      </c>
      <c r="AE1738" s="1091" t="s">
        <v>115</v>
      </c>
      <c r="AF1738" s="1063">
        <v>25</v>
      </c>
      <c r="AG1738" s="1063">
        <v>390000</v>
      </c>
      <c r="AH1738" s="1051">
        <v>9750000</v>
      </c>
      <c r="AI1738" s="1051">
        <f t="shared" si="80"/>
        <v>10920000.000000002</v>
      </c>
      <c r="AJ1738" s="1052"/>
      <c r="AK1738" s="1053"/>
      <c r="AL1738" s="1053"/>
      <c r="AM1738" s="1179" t="s">
        <v>116</v>
      </c>
      <c r="AN1738" s="1091"/>
      <c r="AO1738" s="1091"/>
      <c r="AP1738" s="1091"/>
      <c r="AQ1738" s="1091"/>
      <c r="AR1738" s="1091" t="s">
        <v>6903</v>
      </c>
      <c r="AS1738" s="1091"/>
      <c r="AT1738" s="1091"/>
      <c r="AU1738" s="1091"/>
      <c r="AV1738" s="1091"/>
      <c r="AW1738" s="1091"/>
      <c r="AX1738" s="1091"/>
      <c r="AY1738" s="1179" t="s">
        <v>105</v>
      </c>
      <c r="AZ1738" s="1179" t="s">
        <v>105</v>
      </c>
    </row>
    <row r="1739" spans="1:52" ht="12.95" customHeight="1">
      <c r="A1739" s="466" t="s">
        <v>848</v>
      </c>
      <c r="B1739" s="617"/>
      <c r="C1739" s="617"/>
      <c r="D1739" s="110">
        <v>120008194</v>
      </c>
      <c r="E1739" s="1216" t="s">
        <v>6904</v>
      </c>
      <c r="F1739" s="617"/>
      <c r="G1739" s="617"/>
      <c r="H1739" s="741" t="s">
        <v>6905</v>
      </c>
      <c r="I1739" s="741" t="s">
        <v>6906</v>
      </c>
      <c r="J1739" s="741" t="s">
        <v>6907</v>
      </c>
      <c r="K1739" s="547" t="s">
        <v>104</v>
      </c>
      <c r="L1739" s="593"/>
      <c r="M1739" s="547"/>
      <c r="N1739" s="76" t="s">
        <v>106</v>
      </c>
      <c r="O1739" s="469" t="s">
        <v>107</v>
      </c>
      <c r="P1739" s="741" t="s">
        <v>108</v>
      </c>
      <c r="Q1739" s="469" t="s">
        <v>2140</v>
      </c>
      <c r="R1739" s="547" t="s">
        <v>110</v>
      </c>
      <c r="S1739" s="469" t="s">
        <v>107</v>
      </c>
      <c r="T1739" s="741" t="s">
        <v>122</v>
      </c>
      <c r="U1739" s="741" t="s">
        <v>112</v>
      </c>
      <c r="V1739" s="469">
        <v>90</v>
      </c>
      <c r="W1739" s="741" t="s">
        <v>113</v>
      </c>
      <c r="X1739" s="469"/>
      <c r="Y1739" s="469"/>
      <c r="Z1739" s="469"/>
      <c r="AA1739" s="595">
        <v>0</v>
      </c>
      <c r="AB1739" s="472">
        <v>90</v>
      </c>
      <c r="AC1739" s="472">
        <v>10</v>
      </c>
      <c r="AD1739" s="1049" t="s">
        <v>129</v>
      </c>
      <c r="AE1739" s="1050" t="s">
        <v>115</v>
      </c>
      <c r="AF1739" s="745">
        <v>3</v>
      </c>
      <c r="AG1739" s="745">
        <v>253788.9</v>
      </c>
      <c r="AH1739" s="1051">
        <v>761366.7</v>
      </c>
      <c r="AI1739" s="1051">
        <f t="shared" si="80"/>
        <v>852730.70400000003</v>
      </c>
      <c r="AJ1739" s="1052"/>
      <c r="AK1739" s="1053"/>
      <c r="AL1739" s="1053"/>
      <c r="AM1739" s="466" t="s">
        <v>116</v>
      </c>
      <c r="AN1739" s="741"/>
      <c r="AO1739" s="741"/>
      <c r="AP1739" s="741"/>
      <c r="AQ1739" s="741"/>
      <c r="AR1739" s="741" t="s">
        <v>6908</v>
      </c>
      <c r="AS1739" s="741"/>
      <c r="AT1739" s="741"/>
      <c r="AU1739" s="741"/>
      <c r="AV1739" s="741"/>
      <c r="AW1739" s="741"/>
      <c r="AX1739" s="741"/>
      <c r="AY1739" s="466" t="s">
        <v>105</v>
      </c>
      <c r="AZ1739" s="466" t="s">
        <v>105</v>
      </c>
    </row>
    <row r="1740" spans="1:52" ht="12.95" customHeight="1">
      <c r="A1740" s="466" t="s">
        <v>848</v>
      </c>
      <c r="B1740" s="617"/>
      <c r="C1740" s="617"/>
      <c r="D1740" s="110">
        <v>120005269</v>
      </c>
      <c r="E1740" s="1216" t="s">
        <v>6909</v>
      </c>
      <c r="F1740" s="617"/>
      <c r="G1740" s="617"/>
      <c r="H1740" s="741" t="s">
        <v>6910</v>
      </c>
      <c r="I1740" s="741" t="s">
        <v>6906</v>
      </c>
      <c r="J1740" s="741" t="s">
        <v>6911</v>
      </c>
      <c r="K1740" s="547" t="s">
        <v>104</v>
      </c>
      <c r="L1740" s="593"/>
      <c r="M1740" s="547"/>
      <c r="N1740" s="76" t="s">
        <v>106</v>
      </c>
      <c r="O1740" s="469" t="s">
        <v>107</v>
      </c>
      <c r="P1740" s="741" t="s">
        <v>108</v>
      </c>
      <c r="Q1740" s="469" t="s">
        <v>2140</v>
      </c>
      <c r="R1740" s="547" t="s">
        <v>110</v>
      </c>
      <c r="S1740" s="469" t="s">
        <v>107</v>
      </c>
      <c r="T1740" s="741" t="s">
        <v>122</v>
      </c>
      <c r="U1740" s="741" t="s">
        <v>112</v>
      </c>
      <c r="V1740" s="469">
        <v>90</v>
      </c>
      <c r="W1740" s="741" t="s">
        <v>113</v>
      </c>
      <c r="X1740" s="469"/>
      <c r="Y1740" s="469"/>
      <c r="Z1740" s="469"/>
      <c r="AA1740" s="595">
        <v>0</v>
      </c>
      <c r="AB1740" s="472">
        <v>90</v>
      </c>
      <c r="AC1740" s="472">
        <v>10</v>
      </c>
      <c r="AD1740" s="1049" t="s">
        <v>129</v>
      </c>
      <c r="AE1740" s="1050" t="s">
        <v>115</v>
      </c>
      <c r="AF1740" s="745">
        <v>2</v>
      </c>
      <c r="AG1740" s="745">
        <v>555400</v>
      </c>
      <c r="AH1740" s="1051">
        <v>1110800</v>
      </c>
      <c r="AI1740" s="1051">
        <f t="shared" si="80"/>
        <v>1244096.0000000002</v>
      </c>
      <c r="AJ1740" s="1052"/>
      <c r="AK1740" s="1053"/>
      <c r="AL1740" s="1053"/>
      <c r="AM1740" s="466" t="s">
        <v>116</v>
      </c>
      <c r="AN1740" s="741"/>
      <c r="AO1740" s="741"/>
      <c r="AP1740" s="741"/>
      <c r="AQ1740" s="741"/>
      <c r="AR1740" s="741" t="s">
        <v>6912</v>
      </c>
      <c r="AS1740" s="741"/>
      <c r="AT1740" s="741"/>
      <c r="AU1740" s="741"/>
      <c r="AV1740" s="741"/>
      <c r="AW1740" s="741"/>
      <c r="AX1740" s="741"/>
      <c r="AY1740" s="466" t="s">
        <v>105</v>
      </c>
      <c r="AZ1740" s="466" t="s">
        <v>105</v>
      </c>
    </row>
    <row r="1741" spans="1:52" ht="12.95" customHeight="1">
      <c r="A1741" s="469" t="s">
        <v>333</v>
      </c>
      <c r="B1741" s="617"/>
      <c r="C1741" s="617"/>
      <c r="D1741" s="110">
        <v>210027203</v>
      </c>
      <c r="E1741" s="1216" t="s">
        <v>6913</v>
      </c>
      <c r="F1741" s="617"/>
      <c r="G1741" s="617"/>
      <c r="H1741" s="47" t="s">
        <v>6914</v>
      </c>
      <c r="I1741" s="47" t="s">
        <v>6915</v>
      </c>
      <c r="J1741" s="47" t="s">
        <v>2734</v>
      </c>
      <c r="K1741" s="76" t="s">
        <v>104</v>
      </c>
      <c r="L1741" s="109" t="s">
        <v>4720</v>
      </c>
      <c r="M1741" s="143"/>
      <c r="N1741" s="76" t="s">
        <v>106</v>
      </c>
      <c r="O1741" s="47" t="s">
        <v>107</v>
      </c>
      <c r="P1741" s="466" t="s">
        <v>108</v>
      </c>
      <c r="Q1741" s="469" t="s">
        <v>2156</v>
      </c>
      <c r="R1741" s="76" t="s">
        <v>110</v>
      </c>
      <c r="S1741" s="47" t="s">
        <v>107</v>
      </c>
      <c r="T1741" s="47" t="s">
        <v>122</v>
      </c>
      <c r="U1741" s="466" t="s">
        <v>112</v>
      </c>
      <c r="V1741" s="47">
        <v>60</v>
      </c>
      <c r="W1741" s="466" t="s">
        <v>113</v>
      </c>
      <c r="X1741" s="466"/>
      <c r="Y1741" s="466"/>
      <c r="Z1741" s="1056"/>
      <c r="AA1741" s="595">
        <v>0</v>
      </c>
      <c r="AB1741" s="472">
        <v>90</v>
      </c>
      <c r="AC1741" s="472">
        <v>10</v>
      </c>
      <c r="AD1741" s="1055" t="s">
        <v>114</v>
      </c>
      <c r="AE1741" s="1050" t="s">
        <v>115</v>
      </c>
      <c r="AF1741" s="1057">
        <v>1330.3</v>
      </c>
      <c r="AG1741" s="1057">
        <v>1468.77</v>
      </c>
      <c r="AH1741" s="1051">
        <v>1953904.7309999999</v>
      </c>
      <c r="AI1741" s="1051">
        <f t="shared" si="80"/>
        <v>2188373.2987200003</v>
      </c>
      <c r="AJ1741" s="1052"/>
      <c r="AK1741" s="1053"/>
      <c r="AL1741" s="1053"/>
      <c r="AM1741" s="1058" t="s">
        <v>116</v>
      </c>
      <c r="AN1741" s="1058"/>
      <c r="AO1741" s="1058"/>
      <c r="AP1741" s="47"/>
      <c r="AQ1741" s="47"/>
      <c r="AR1741" s="741" t="s">
        <v>6916</v>
      </c>
      <c r="AS1741" s="47"/>
      <c r="AT1741" s="47"/>
      <c r="AU1741" s="47"/>
      <c r="AV1741" s="47"/>
      <c r="AW1741" s="47"/>
      <c r="AX1741" s="47"/>
      <c r="AY1741" s="466" t="s">
        <v>4569</v>
      </c>
      <c r="AZ1741" s="466"/>
    </row>
    <row r="1742" spans="1:52" ht="12.95" customHeight="1">
      <c r="A1742" s="469" t="s">
        <v>5638</v>
      </c>
      <c r="B1742" s="617"/>
      <c r="C1742" s="617" t="s">
        <v>2129</v>
      </c>
      <c r="D1742" s="110">
        <v>120011392</v>
      </c>
      <c r="E1742" s="1216" t="s">
        <v>6917</v>
      </c>
      <c r="F1742" s="617"/>
      <c r="G1742" s="617"/>
      <c r="H1742" s="47" t="s">
        <v>6918</v>
      </c>
      <c r="I1742" s="47" t="s">
        <v>6919</v>
      </c>
      <c r="J1742" s="47" t="s">
        <v>2846</v>
      </c>
      <c r="K1742" s="76" t="s">
        <v>404</v>
      </c>
      <c r="L1742" s="109" t="s">
        <v>2129</v>
      </c>
      <c r="M1742" s="109" t="s">
        <v>121</v>
      </c>
      <c r="N1742" s="76">
        <v>30</v>
      </c>
      <c r="O1742" s="469" t="s">
        <v>1035</v>
      </c>
      <c r="P1742" s="466" t="s">
        <v>3160</v>
      </c>
      <c r="Q1742" s="469" t="s">
        <v>2140</v>
      </c>
      <c r="R1742" s="76" t="s">
        <v>110</v>
      </c>
      <c r="S1742" s="47" t="s">
        <v>107</v>
      </c>
      <c r="T1742" s="47" t="s">
        <v>122</v>
      </c>
      <c r="U1742" s="466" t="s">
        <v>112</v>
      </c>
      <c r="V1742" s="47" t="s">
        <v>3129</v>
      </c>
      <c r="W1742" s="466" t="s">
        <v>113</v>
      </c>
      <c r="X1742" s="466"/>
      <c r="Y1742" s="466"/>
      <c r="Z1742" s="1056"/>
      <c r="AA1742" s="547">
        <v>30</v>
      </c>
      <c r="AB1742" s="547">
        <v>60</v>
      </c>
      <c r="AC1742" s="547">
        <v>10</v>
      </c>
      <c r="AD1742" s="1049" t="s">
        <v>427</v>
      </c>
      <c r="AE1742" s="1050" t="s">
        <v>115</v>
      </c>
      <c r="AF1742" s="1057">
        <v>1500</v>
      </c>
      <c r="AG1742" s="1057">
        <v>29292.41</v>
      </c>
      <c r="AH1742" s="1051">
        <v>43938615</v>
      </c>
      <c r="AI1742" s="1051">
        <f t="shared" si="80"/>
        <v>49211248.800000004</v>
      </c>
      <c r="AJ1742" s="1052"/>
      <c r="AK1742" s="1053"/>
      <c r="AL1742" s="1053"/>
      <c r="AM1742" s="1058" t="s">
        <v>1037</v>
      </c>
      <c r="AN1742" s="47"/>
      <c r="AO1742" s="1058"/>
      <c r="AP1742" s="47"/>
      <c r="AQ1742" s="47"/>
      <c r="AR1742" s="1058" t="s">
        <v>6920</v>
      </c>
      <c r="AS1742" s="47"/>
      <c r="AT1742" s="47"/>
      <c r="AU1742" s="47"/>
      <c r="AV1742" s="47"/>
      <c r="AW1742" s="47"/>
      <c r="AX1742" s="47"/>
      <c r="AY1742" s="466"/>
      <c r="AZ1742" s="466"/>
    </row>
    <row r="1743" spans="1:52" ht="12.95" customHeight="1">
      <c r="A1743" s="469" t="s">
        <v>5638</v>
      </c>
      <c r="B1743" s="617"/>
      <c r="C1743" s="617" t="s">
        <v>2129</v>
      </c>
      <c r="D1743" s="110">
        <v>120011393</v>
      </c>
      <c r="E1743" s="1216" t="s">
        <v>6921</v>
      </c>
      <c r="F1743" s="617"/>
      <c r="G1743" s="617"/>
      <c r="H1743" s="47" t="s">
        <v>6918</v>
      </c>
      <c r="I1743" s="47" t="s">
        <v>6919</v>
      </c>
      <c r="J1743" s="47" t="s">
        <v>2846</v>
      </c>
      <c r="K1743" s="76" t="s">
        <v>404</v>
      </c>
      <c r="L1743" s="109" t="s">
        <v>2129</v>
      </c>
      <c r="M1743" s="109" t="s">
        <v>121</v>
      </c>
      <c r="N1743" s="76">
        <v>30</v>
      </c>
      <c r="O1743" s="469" t="s">
        <v>1035</v>
      </c>
      <c r="P1743" s="466" t="s">
        <v>3160</v>
      </c>
      <c r="Q1743" s="469" t="s">
        <v>2140</v>
      </c>
      <c r="R1743" s="76" t="s">
        <v>110</v>
      </c>
      <c r="S1743" s="47" t="s">
        <v>107</v>
      </c>
      <c r="T1743" s="47" t="s">
        <v>122</v>
      </c>
      <c r="U1743" s="466" t="s">
        <v>112</v>
      </c>
      <c r="V1743" s="47" t="s">
        <v>3129</v>
      </c>
      <c r="W1743" s="466" t="s">
        <v>113</v>
      </c>
      <c r="X1743" s="466"/>
      <c r="Y1743" s="466"/>
      <c r="Z1743" s="1056"/>
      <c r="AA1743" s="547">
        <v>30</v>
      </c>
      <c r="AB1743" s="547">
        <v>60</v>
      </c>
      <c r="AC1743" s="547">
        <v>10</v>
      </c>
      <c r="AD1743" s="1049" t="s">
        <v>427</v>
      </c>
      <c r="AE1743" s="1050" t="s">
        <v>115</v>
      </c>
      <c r="AF1743" s="1057">
        <v>1500</v>
      </c>
      <c r="AG1743" s="1057">
        <v>29292.41</v>
      </c>
      <c r="AH1743" s="1051">
        <v>43938615</v>
      </c>
      <c r="AI1743" s="1051">
        <f t="shared" si="80"/>
        <v>49211248.800000004</v>
      </c>
      <c r="AJ1743" s="1052"/>
      <c r="AK1743" s="1053"/>
      <c r="AL1743" s="1053"/>
      <c r="AM1743" s="1058" t="s">
        <v>1037</v>
      </c>
      <c r="AN1743" s="47"/>
      <c r="AO1743" s="1058"/>
      <c r="AP1743" s="47"/>
      <c r="AQ1743" s="47"/>
      <c r="AR1743" s="1058" t="s">
        <v>6922</v>
      </c>
      <c r="AS1743" s="47"/>
      <c r="AT1743" s="47"/>
      <c r="AU1743" s="47"/>
      <c r="AV1743" s="47"/>
      <c r="AW1743" s="47"/>
      <c r="AX1743" s="47"/>
      <c r="AY1743" s="466"/>
      <c r="AZ1743" s="466"/>
    </row>
    <row r="1744" spans="1:52" ht="12.95" customHeight="1">
      <c r="A1744" s="1221" t="s">
        <v>980</v>
      </c>
      <c r="B1744" s="617"/>
      <c r="C1744" s="617"/>
      <c r="D1744" s="1206">
        <v>230002858</v>
      </c>
      <c r="E1744" s="1216" t="s">
        <v>6923</v>
      </c>
      <c r="F1744" s="617"/>
      <c r="G1744" s="617"/>
      <c r="H1744" s="1094" t="s">
        <v>6924</v>
      </c>
      <c r="I1744" s="1094" t="s">
        <v>6925</v>
      </c>
      <c r="J1744" s="1094" t="s">
        <v>2846</v>
      </c>
      <c r="K1744" s="1077" t="s">
        <v>104</v>
      </c>
      <c r="L1744" s="1110" t="s">
        <v>105</v>
      </c>
      <c r="M1744" s="1077"/>
      <c r="N1744" s="76" t="s">
        <v>106</v>
      </c>
      <c r="O1744" s="1078" t="s">
        <v>107</v>
      </c>
      <c r="P1744" s="1094" t="s">
        <v>108</v>
      </c>
      <c r="Q1744" s="1078" t="s">
        <v>2156</v>
      </c>
      <c r="R1744" s="1077" t="s">
        <v>110</v>
      </c>
      <c r="S1744" s="1078" t="s">
        <v>107</v>
      </c>
      <c r="T1744" s="1094" t="s">
        <v>122</v>
      </c>
      <c r="U1744" s="1094" t="s">
        <v>112</v>
      </c>
      <c r="V1744" s="1078">
        <v>60</v>
      </c>
      <c r="W1744" s="1094" t="s">
        <v>113</v>
      </c>
      <c r="X1744" s="1078"/>
      <c r="Y1744" s="1078"/>
      <c r="Z1744" s="1078"/>
      <c r="AA1744" s="595">
        <v>0</v>
      </c>
      <c r="AB1744" s="472">
        <v>90</v>
      </c>
      <c r="AC1744" s="472">
        <v>10</v>
      </c>
      <c r="AD1744" s="1104" t="s">
        <v>2853</v>
      </c>
      <c r="AE1744" s="1050" t="s">
        <v>115</v>
      </c>
      <c r="AF1744" s="1063">
        <v>600</v>
      </c>
      <c r="AG1744" s="1063">
        <v>2000</v>
      </c>
      <c r="AH1744" s="1051">
        <v>1200000</v>
      </c>
      <c r="AI1744" s="1051">
        <f t="shared" si="80"/>
        <v>1344000.0000000002</v>
      </c>
      <c r="AJ1744" s="1052"/>
      <c r="AK1744" s="1053"/>
      <c r="AL1744" s="1053"/>
      <c r="AM1744" s="1221" t="s">
        <v>116</v>
      </c>
      <c r="AN1744" s="1094"/>
      <c r="AO1744" s="1094"/>
      <c r="AP1744" s="1094"/>
      <c r="AQ1744" s="1094"/>
      <c r="AR1744" s="1094" t="s">
        <v>6926</v>
      </c>
      <c r="AS1744" s="1094"/>
      <c r="AT1744" s="1094"/>
      <c r="AU1744" s="1094"/>
      <c r="AV1744" s="1094"/>
      <c r="AW1744" s="1094"/>
      <c r="AX1744" s="1094"/>
      <c r="AY1744" s="1221" t="s">
        <v>105</v>
      </c>
      <c r="AZ1744" s="1221" t="s">
        <v>105</v>
      </c>
    </row>
    <row r="1745" spans="1:52" ht="12.95" customHeight="1">
      <c r="A1745" s="469" t="s">
        <v>2152</v>
      </c>
      <c r="B1745" s="617"/>
      <c r="C1745" s="617"/>
      <c r="D1745" s="110">
        <v>210024449</v>
      </c>
      <c r="E1745" s="1216" t="s">
        <v>6927</v>
      </c>
      <c r="F1745" s="617"/>
      <c r="G1745" s="617"/>
      <c r="H1745" s="47" t="s">
        <v>6928</v>
      </c>
      <c r="I1745" s="47" t="s">
        <v>2856</v>
      </c>
      <c r="J1745" s="47" t="s">
        <v>6929</v>
      </c>
      <c r="K1745" s="547" t="s">
        <v>104</v>
      </c>
      <c r="L1745" s="233"/>
      <c r="M1745" s="143"/>
      <c r="N1745" s="76" t="s">
        <v>106</v>
      </c>
      <c r="O1745" s="47" t="s">
        <v>107</v>
      </c>
      <c r="P1745" s="466" t="s">
        <v>108</v>
      </c>
      <c r="Q1745" s="469" t="s">
        <v>2156</v>
      </c>
      <c r="R1745" s="76" t="s">
        <v>110</v>
      </c>
      <c r="S1745" s="47" t="s">
        <v>107</v>
      </c>
      <c r="T1745" s="47" t="s">
        <v>122</v>
      </c>
      <c r="U1745" s="466" t="s">
        <v>112</v>
      </c>
      <c r="V1745" s="47">
        <v>60</v>
      </c>
      <c r="W1745" s="466" t="s">
        <v>113</v>
      </c>
      <c r="X1745" s="466"/>
      <c r="Y1745" s="466"/>
      <c r="Z1745" s="1056"/>
      <c r="AA1745" s="595">
        <v>0</v>
      </c>
      <c r="AB1745" s="472">
        <v>90</v>
      </c>
      <c r="AC1745" s="472">
        <v>10</v>
      </c>
      <c r="AD1745" s="1055" t="s">
        <v>427</v>
      </c>
      <c r="AE1745" s="1050" t="s">
        <v>115</v>
      </c>
      <c r="AF1745" s="1057">
        <v>80</v>
      </c>
      <c r="AG1745" s="1057">
        <v>1050</v>
      </c>
      <c r="AH1745" s="1051">
        <v>84000</v>
      </c>
      <c r="AI1745" s="1051">
        <f t="shared" si="80"/>
        <v>94080.000000000015</v>
      </c>
      <c r="AJ1745" s="1052"/>
      <c r="AK1745" s="1053"/>
      <c r="AL1745" s="1053"/>
      <c r="AM1745" s="1058" t="s">
        <v>116</v>
      </c>
      <c r="AN1745" s="1058"/>
      <c r="AO1745" s="1058"/>
      <c r="AP1745" s="47"/>
      <c r="AQ1745" s="47"/>
      <c r="AR1745" s="741" t="s">
        <v>6930</v>
      </c>
      <c r="AS1745" s="47"/>
      <c r="AT1745" s="47"/>
      <c r="AU1745" s="47"/>
      <c r="AV1745" s="47"/>
      <c r="AW1745" s="47"/>
      <c r="AX1745" s="47"/>
      <c r="AY1745" s="466" t="s">
        <v>4569</v>
      </c>
      <c r="AZ1745" s="466"/>
    </row>
    <row r="1746" spans="1:52" ht="12.95" customHeight="1">
      <c r="A1746" s="469" t="s">
        <v>2152</v>
      </c>
      <c r="B1746" s="617"/>
      <c r="C1746" s="617"/>
      <c r="D1746" s="110">
        <v>210024620</v>
      </c>
      <c r="E1746" s="1216" t="s">
        <v>6931</v>
      </c>
      <c r="F1746" s="617"/>
      <c r="G1746" s="617"/>
      <c r="H1746" s="47" t="s">
        <v>6928</v>
      </c>
      <c r="I1746" s="47" t="s">
        <v>2856</v>
      </c>
      <c r="J1746" s="47" t="s">
        <v>6929</v>
      </c>
      <c r="K1746" s="547" t="s">
        <v>104</v>
      </c>
      <c r="L1746" s="233"/>
      <c r="M1746" s="143"/>
      <c r="N1746" s="76" t="s">
        <v>106</v>
      </c>
      <c r="O1746" s="47" t="s">
        <v>107</v>
      </c>
      <c r="P1746" s="466" t="s">
        <v>108</v>
      </c>
      <c r="Q1746" s="469" t="s">
        <v>2156</v>
      </c>
      <c r="R1746" s="76" t="s">
        <v>110</v>
      </c>
      <c r="S1746" s="47" t="s">
        <v>107</v>
      </c>
      <c r="T1746" s="47" t="s">
        <v>122</v>
      </c>
      <c r="U1746" s="466" t="s">
        <v>112</v>
      </c>
      <c r="V1746" s="47">
        <v>60</v>
      </c>
      <c r="W1746" s="466" t="s">
        <v>113</v>
      </c>
      <c r="X1746" s="466"/>
      <c r="Y1746" s="466"/>
      <c r="Z1746" s="1056"/>
      <c r="AA1746" s="595">
        <v>0</v>
      </c>
      <c r="AB1746" s="472">
        <v>90</v>
      </c>
      <c r="AC1746" s="472">
        <v>10</v>
      </c>
      <c r="AD1746" s="1055" t="s">
        <v>427</v>
      </c>
      <c r="AE1746" s="1050" t="s">
        <v>115</v>
      </c>
      <c r="AF1746" s="1057">
        <v>80</v>
      </c>
      <c r="AG1746" s="1057">
        <v>1239</v>
      </c>
      <c r="AH1746" s="1051">
        <v>99120</v>
      </c>
      <c r="AI1746" s="1051">
        <f t="shared" si="80"/>
        <v>111014.40000000001</v>
      </c>
      <c r="AJ1746" s="1052"/>
      <c r="AK1746" s="1053"/>
      <c r="AL1746" s="1053"/>
      <c r="AM1746" s="1058" t="s">
        <v>116</v>
      </c>
      <c r="AN1746" s="1058"/>
      <c r="AO1746" s="1058"/>
      <c r="AP1746" s="47"/>
      <c r="AQ1746" s="47"/>
      <c r="AR1746" s="741" t="s">
        <v>6932</v>
      </c>
      <c r="AS1746" s="47"/>
      <c r="AT1746" s="47"/>
      <c r="AU1746" s="47"/>
      <c r="AV1746" s="47"/>
      <c r="AW1746" s="47"/>
      <c r="AX1746" s="47"/>
      <c r="AY1746" s="466" t="s">
        <v>4569</v>
      </c>
      <c r="AZ1746" s="466"/>
    </row>
    <row r="1747" spans="1:52" ht="12.95" customHeight="1">
      <c r="A1747" s="469" t="s">
        <v>2152</v>
      </c>
      <c r="B1747" s="617"/>
      <c r="C1747" s="617"/>
      <c r="D1747" s="110">
        <v>210024621</v>
      </c>
      <c r="E1747" s="1216" t="s">
        <v>6933</v>
      </c>
      <c r="F1747" s="617"/>
      <c r="G1747" s="617"/>
      <c r="H1747" s="47" t="s">
        <v>6934</v>
      </c>
      <c r="I1747" s="47" t="s">
        <v>2856</v>
      </c>
      <c r="J1747" s="47" t="s">
        <v>6935</v>
      </c>
      <c r="K1747" s="547" t="s">
        <v>104</v>
      </c>
      <c r="L1747" s="233"/>
      <c r="M1747" s="143"/>
      <c r="N1747" s="76" t="s">
        <v>106</v>
      </c>
      <c r="O1747" s="47" t="s">
        <v>107</v>
      </c>
      <c r="P1747" s="466" t="s">
        <v>108</v>
      </c>
      <c r="Q1747" s="469" t="s">
        <v>2156</v>
      </c>
      <c r="R1747" s="76" t="s">
        <v>110</v>
      </c>
      <c r="S1747" s="47" t="s">
        <v>107</v>
      </c>
      <c r="T1747" s="47" t="s">
        <v>122</v>
      </c>
      <c r="U1747" s="466" t="s">
        <v>112</v>
      </c>
      <c r="V1747" s="47">
        <v>60</v>
      </c>
      <c r="W1747" s="466" t="s">
        <v>113</v>
      </c>
      <c r="X1747" s="466"/>
      <c r="Y1747" s="466"/>
      <c r="Z1747" s="1056"/>
      <c r="AA1747" s="595">
        <v>0</v>
      </c>
      <c r="AB1747" s="472">
        <v>90</v>
      </c>
      <c r="AC1747" s="472">
        <v>10</v>
      </c>
      <c r="AD1747" s="1055" t="s">
        <v>427</v>
      </c>
      <c r="AE1747" s="1050" t="s">
        <v>115</v>
      </c>
      <c r="AF1747" s="1057">
        <v>40</v>
      </c>
      <c r="AG1747" s="1057">
        <v>1417.5</v>
      </c>
      <c r="AH1747" s="1051">
        <v>56700</v>
      </c>
      <c r="AI1747" s="1051">
        <f t="shared" si="80"/>
        <v>63504.000000000007</v>
      </c>
      <c r="AJ1747" s="1052"/>
      <c r="AK1747" s="1053"/>
      <c r="AL1747" s="1053"/>
      <c r="AM1747" s="1058" t="s">
        <v>116</v>
      </c>
      <c r="AN1747" s="1058"/>
      <c r="AO1747" s="1058"/>
      <c r="AP1747" s="47"/>
      <c r="AQ1747" s="47"/>
      <c r="AR1747" s="741" t="s">
        <v>6936</v>
      </c>
      <c r="AS1747" s="47"/>
      <c r="AT1747" s="47"/>
      <c r="AU1747" s="47"/>
      <c r="AV1747" s="47"/>
      <c r="AW1747" s="47"/>
      <c r="AX1747" s="47"/>
      <c r="AY1747" s="466" t="s">
        <v>4569</v>
      </c>
      <c r="AZ1747" s="466"/>
    </row>
    <row r="1748" spans="1:52" ht="12.95" customHeight="1">
      <c r="A1748" s="469" t="s">
        <v>2152</v>
      </c>
      <c r="B1748" s="617"/>
      <c r="C1748" s="617"/>
      <c r="D1748" s="110">
        <v>210024623</v>
      </c>
      <c r="E1748" s="1216" t="s">
        <v>6937</v>
      </c>
      <c r="F1748" s="617"/>
      <c r="G1748" s="617"/>
      <c r="H1748" s="47" t="s">
        <v>2855</v>
      </c>
      <c r="I1748" s="47" t="s">
        <v>2856</v>
      </c>
      <c r="J1748" s="47" t="s">
        <v>2857</v>
      </c>
      <c r="K1748" s="547" t="s">
        <v>104</v>
      </c>
      <c r="L1748" s="233"/>
      <c r="M1748" s="143" t="s">
        <v>121</v>
      </c>
      <c r="N1748" s="76" t="s">
        <v>83</v>
      </c>
      <c r="O1748" s="47" t="s">
        <v>107</v>
      </c>
      <c r="P1748" s="466" t="s">
        <v>108</v>
      </c>
      <c r="Q1748" s="469" t="s">
        <v>2156</v>
      </c>
      <c r="R1748" s="76" t="s">
        <v>110</v>
      </c>
      <c r="S1748" s="47" t="s">
        <v>107</v>
      </c>
      <c r="T1748" s="47" t="s">
        <v>122</v>
      </c>
      <c r="U1748" s="466" t="s">
        <v>112</v>
      </c>
      <c r="V1748" s="47">
        <v>60</v>
      </c>
      <c r="W1748" s="466" t="s">
        <v>113</v>
      </c>
      <c r="X1748" s="466"/>
      <c r="Y1748" s="466"/>
      <c r="Z1748" s="1056"/>
      <c r="AA1748" s="547">
        <v>30</v>
      </c>
      <c r="AB1748" s="547">
        <v>60</v>
      </c>
      <c r="AC1748" s="547">
        <v>10</v>
      </c>
      <c r="AD1748" s="1055" t="s">
        <v>427</v>
      </c>
      <c r="AE1748" s="1050" t="s">
        <v>115</v>
      </c>
      <c r="AF1748" s="1057">
        <v>98</v>
      </c>
      <c r="AG1748" s="1057">
        <v>1470</v>
      </c>
      <c r="AH1748" s="1051">
        <v>144060</v>
      </c>
      <c r="AI1748" s="1051">
        <f t="shared" si="80"/>
        <v>161347.20000000001</v>
      </c>
      <c r="AJ1748" s="1052"/>
      <c r="AK1748" s="1053"/>
      <c r="AL1748" s="1053"/>
      <c r="AM1748" s="1058" t="s">
        <v>116</v>
      </c>
      <c r="AN1748" s="1058"/>
      <c r="AO1748" s="1058"/>
      <c r="AP1748" s="47"/>
      <c r="AQ1748" s="47"/>
      <c r="AR1748" s="741" t="s">
        <v>6938</v>
      </c>
      <c r="AS1748" s="47"/>
      <c r="AT1748" s="47"/>
      <c r="AU1748" s="47"/>
      <c r="AV1748" s="47"/>
      <c r="AW1748" s="47"/>
      <c r="AX1748" s="47"/>
      <c r="AY1748" s="466" t="s">
        <v>4569</v>
      </c>
      <c r="AZ1748" s="466"/>
    </row>
    <row r="1749" spans="1:52" ht="12.95" customHeight="1">
      <c r="A1749" s="469" t="s">
        <v>2152</v>
      </c>
      <c r="B1749" s="617"/>
      <c r="C1749" s="617"/>
      <c r="D1749" s="110">
        <v>210030298</v>
      </c>
      <c r="E1749" s="1216" t="s">
        <v>6939</v>
      </c>
      <c r="F1749" s="617"/>
      <c r="G1749" s="617"/>
      <c r="H1749" s="47" t="s">
        <v>2855</v>
      </c>
      <c r="I1749" s="47" t="s">
        <v>2856</v>
      </c>
      <c r="J1749" s="47" t="s">
        <v>2857</v>
      </c>
      <c r="K1749" s="547" t="s">
        <v>104</v>
      </c>
      <c r="L1749" s="233"/>
      <c r="M1749" s="143" t="s">
        <v>121</v>
      </c>
      <c r="N1749" s="76" t="s">
        <v>83</v>
      </c>
      <c r="O1749" s="47" t="s">
        <v>107</v>
      </c>
      <c r="P1749" s="466" t="s">
        <v>108</v>
      </c>
      <c r="Q1749" s="469" t="s">
        <v>2156</v>
      </c>
      <c r="R1749" s="76" t="s">
        <v>110</v>
      </c>
      <c r="S1749" s="47" t="s">
        <v>107</v>
      </c>
      <c r="T1749" s="47" t="s">
        <v>122</v>
      </c>
      <c r="U1749" s="466" t="s">
        <v>112</v>
      </c>
      <c r="V1749" s="47">
        <v>60</v>
      </c>
      <c r="W1749" s="466" t="s">
        <v>113</v>
      </c>
      <c r="X1749" s="466"/>
      <c r="Y1749" s="466"/>
      <c r="Z1749" s="1056"/>
      <c r="AA1749" s="547">
        <v>30</v>
      </c>
      <c r="AB1749" s="547">
        <v>60</v>
      </c>
      <c r="AC1749" s="547">
        <v>10</v>
      </c>
      <c r="AD1749" s="1055" t="s">
        <v>427</v>
      </c>
      <c r="AE1749" s="1050" t="s">
        <v>115</v>
      </c>
      <c r="AF1749" s="1057">
        <v>40</v>
      </c>
      <c r="AG1749" s="1057">
        <v>1155</v>
      </c>
      <c r="AH1749" s="1051">
        <v>46200</v>
      </c>
      <c r="AI1749" s="1051">
        <f t="shared" si="80"/>
        <v>51744.000000000007</v>
      </c>
      <c r="AJ1749" s="1052"/>
      <c r="AK1749" s="1053"/>
      <c r="AL1749" s="1053"/>
      <c r="AM1749" s="1058" t="s">
        <v>116</v>
      </c>
      <c r="AN1749" s="1058"/>
      <c r="AO1749" s="1058"/>
      <c r="AP1749" s="47"/>
      <c r="AQ1749" s="47"/>
      <c r="AR1749" s="741" t="s">
        <v>6940</v>
      </c>
      <c r="AS1749" s="47"/>
      <c r="AT1749" s="47"/>
      <c r="AU1749" s="47"/>
      <c r="AV1749" s="47"/>
      <c r="AW1749" s="47"/>
      <c r="AX1749" s="47"/>
      <c r="AY1749" s="466" t="s">
        <v>4569</v>
      </c>
      <c r="AZ1749" s="466"/>
    </row>
    <row r="1750" spans="1:52" ht="12.95" customHeight="1">
      <c r="A1750" s="469" t="s">
        <v>2152</v>
      </c>
      <c r="B1750" s="617"/>
      <c r="C1750" s="617"/>
      <c r="D1750" s="110">
        <v>210030299</v>
      </c>
      <c r="E1750" s="1216" t="s">
        <v>6941</v>
      </c>
      <c r="F1750" s="617"/>
      <c r="G1750" s="617"/>
      <c r="H1750" s="47" t="s">
        <v>2855</v>
      </c>
      <c r="I1750" s="47" t="s">
        <v>2856</v>
      </c>
      <c r="J1750" s="47" t="s">
        <v>2857</v>
      </c>
      <c r="K1750" s="547" t="s">
        <v>104</v>
      </c>
      <c r="L1750" s="233"/>
      <c r="M1750" s="143" t="s">
        <v>121</v>
      </c>
      <c r="N1750" s="76" t="s">
        <v>83</v>
      </c>
      <c r="O1750" s="47" t="s">
        <v>107</v>
      </c>
      <c r="P1750" s="466" t="s">
        <v>108</v>
      </c>
      <c r="Q1750" s="469" t="s">
        <v>2156</v>
      </c>
      <c r="R1750" s="76" t="s">
        <v>110</v>
      </c>
      <c r="S1750" s="47" t="s">
        <v>107</v>
      </c>
      <c r="T1750" s="47" t="s">
        <v>122</v>
      </c>
      <c r="U1750" s="466" t="s">
        <v>112</v>
      </c>
      <c r="V1750" s="47">
        <v>60</v>
      </c>
      <c r="W1750" s="466" t="s">
        <v>113</v>
      </c>
      <c r="X1750" s="466"/>
      <c r="Y1750" s="466"/>
      <c r="Z1750" s="1056"/>
      <c r="AA1750" s="547">
        <v>30</v>
      </c>
      <c r="AB1750" s="547">
        <v>60</v>
      </c>
      <c r="AC1750" s="547">
        <v>10</v>
      </c>
      <c r="AD1750" s="1055" t="s">
        <v>427</v>
      </c>
      <c r="AE1750" s="1050" t="s">
        <v>115</v>
      </c>
      <c r="AF1750" s="1057">
        <v>40</v>
      </c>
      <c r="AG1750" s="1057">
        <v>1470</v>
      </c>
      <c r="AH1750" s="1051">
        <v>58800</v>
      </c>
      <c r="AI1750" s="1051">
        <f t="shared" si="80"/>
        <v>65856</v>
      </c>
      <c r="AJ1750" s="1052"/>
      <c r="AK1750" s="1053"/>
      <c r="AL1750" s="1053"/>
      <c r="AM1750" s="1058" t="s">
        <v>116</v>
      </c>
      <c r="AN1750" s="1058"/>
      <c r="AO1750" s="1058"/>
      <c r="AP1750" s="47"/>
      <c r="AQ1750" s="47"/>
      <c r="AR1750" s="741" t="s">
        <v>6942</v>
      </c>
      <c r="AS1750" s="47"/>
      <c r="AT1750" s="47"/>
      <c r="AU1750" s="47"/>
      <c r="AV1750" s="47"/>
      <c r="AW1750" s="47"/>
      <c r="AX1750" s="47"/>
      <c r="AY1750" s="466" t="s">
        <v>4569</v>
      </c>
      <c r="AZ1750" s="466"/>
    </row>
    <row r="1751" spans="1:52" ht="12.95" customHeight="1">
      <c r="A1751" s="469" t="s">
        <v>2152</v>
      </c>
      <c r="B1751" s="617"/>
      <c r="C1751" s="617"/>
      <c r="D1751" s="110">
        <v>210030300</v>
      </c>
      <c r="E1751" s="1216" t="s">
        <v>6943</v>
      </c>
      <c r="F1751" s="617"/>
      <c r="G1751" s="617"/>
      <c r="H1751" s="47" t="s">
        <v>2855</v>
      </c>
      <c r="I1751" s="47" t="s">
        <v>2856</v>
      </c>
      <c r="J1751" s="47" t="s">
        <v>2857</v>
      </c>
      <c r="K1751" s="547" t="s">
        <v>104</v>
      </c>
      <c r="L1751" s="233"/>
      <c r="M1751" s="143" t="s">
        <v>121</v>
      </c>
      <c r="N1751" s="76" t="s">
        <v>83</v>
      </c>
      <c r="O1751" s="47" t="s">
        <v>107</v>
      </c>
      <c r="P1751" s="466" t="s">
        <v>108</v>
      </c>
      <c r="Q1751" s="469" t="s">
        <v>2156</v>
      </c>
      <c r="R1751" s="76" t="s">
        <v>110</v>
      </c>
      <c r="S1751" s="47" t="s">
        <v>107</v>
      </c>
      <c r="T1751" s="47" t="s">
        <v>122</v>
      </c>
      <c r="U1751" s="466" t="s">
        <v>112</v>
      </c>
      <c r="V1751" s="47">
        <v>60</v>
      </c>
      <c r="W1751" s="466" t="s">
        <v>113</v>
      </c>
      <c r="X1751" s="466"/>
      <c r="Y1751" s="466"/>
      <c r="Z1751" s="1056"/>
      <c r="AA1751" s="547">
        <v>30</v>
      </c>
      <c r="AB1751" s="547">
        <v>60</v>
      </c>
      <c r="AC1751" s="547">
        <v>10</v>
      </c>
      <c r="AD1751" s="1055" t="s">
        <v>427</v>
      </c>
      <c r="AE1751" s="1050" t="s">
        <v>115</v>
      </c>
      <c r="AF1751" s="1057">
        <v>40</v>
      </c>
      <c r="AG1751" s="1057">
        <v>1554</v>
      </c>
      <c r="AH1751" s="1051">
        <v>62160</v>
      </c>
      <c r="AI1751" s="1051">
        <f t="shared" si="80"/>
        <v>69619.200000000012</v>
      </c>
      <c r="AJ1751" s="1052"/>
      <c r="AK1751" s="1053"/>
      <c r="AL1751" s="1053"/>
      <c r="AM1751" s="1058" t="s">
        <v>116</v>
      </c>
      <c r="AN1751" s="1058"/>
      <c r="AO1751" s="1058"/>
      <c r="AP1751" s="47"/>
      <c r="AQ1751" s="47"/>
      <c r="AR1751" s="741" t="s">
        <v>6944</v>
      </c>
      <c r="AS1751" s="47"/>
      <c r="AT1751" s="47"/>
      <c r="AU1751" s="47"/>
      <c r="AV1751" s="47"/>
      <c r="AW1751" s="47"/>
      <c r="AX1751" s="47"/>
      <c r="AY1751" s="466" t="s">
        <v>4569</v>
      </c>
      <c r="AZ1751" s="466"/>
    </row>
    <row r="1752" spans="1:52" ht="12.95" customHeight="1">
      <c r="A1752" s="469" t="s">
        <v>2152</v>
      </c>
      <c r="B1752" s="617"/>
      <c r="C1752" s="617" t="s">
        <v>2129</v>
      </c>
      <c r="D1752" s="110">
        <v>120008020</v>
      </c>
      <c r="E1752" s="1216" t="s">
        <v>6945</v>
      </c>
      <c r="F1752" s="617"/>
      <c r="G1752" s="617"/>
      <c r="H1752" s="47" t="s">
        <v>6946</v>
      </c>
      <c r="I1752" s="47" t="s">
        <v>6947</v>
      </c>
      <c r="J1752" s="47" t="s">
        <v>2842</v>
      </c>
      <c r="K1752" s="76" t="s">
        <v>404</v>
      </c>
      <c r="L1752" s="109" t="s">
        <v>2129</v>
      </c>
      <c r="M1752" s="143"/>
      <c r="N1752" s="76" t="s">
        <v>106</v>
      </c>
      <c r="O1752" s="47" t="s">
        <v>1035</v>
      </c>
      <c r="P1752" s="466" t="s">
        <v>3160</v>
      </c>
      <c r="Q1752" s="469" t="s">
        <v>2156</v>
      </c>
      <c r="R1752" s="76" t="s">
        <v>110</v>
      </c>
      <c r="S1752" s="47" t="s">
        <v>107</v>
      </c>
      <c r="T1752" s="47" t="s">
        <v>122</v>
      </c>
      <c r="U1752" s="466" t="s">
        <v>112</v>
      </c>
      <c r="V1752" s="47">
        <v>60</v>
      </c>
      <c r="W1752" s="466" t="s">
        <v>113</v>
      </c>
      <c r="X1752" s="466"/>
      <c r="Y1752" s="466"/>
      <c r="Z1752" s="1056"/>
      <c r="AA1752" s="595">
        <v>0</v>
      </c>
      <c r="AB1752" s="472">
        <v>90</v>
      </c>
      <c r="AC1752" s="472">
        <v>10</v>
      </c>
      <c r="AD1752" s="1055" t="s">
        <v>179</v>
      </c>
      <c r="AE1752" s="1050" t="s">
        <v>115</v>
      </c>
      <c r="AF1752" s="1057">
        <v>10</v>
      </c>
      <c r="AG1752" s="1057">
        <v>930500</v>
      </c>
      <c r="AH1752" s="1051">
        <v>9305000</v>
      </c>
      <c r="AI1752" s="1051">
        <f t="shared" si="80"/>
        <v>10421600.000000002</v>
      </c>
      <c r="AJ1752" s="1052"/>
      <c r="AK1752" s="1053"/>
      <c r="AL1752" s="1053"/>
      <c r="AM1752" s="1058" t="s">
        <v>1037</v>
      </c>
      <c r="AN1752" s="1058"/>
      <c r="AO1752" s="1058"/>
      <c r="AP1752" s="47"/>
      <c r="AQ1752" s="47"/>
      <c r="AR1752" s="741" t="s">
        <v>6948</v>
      </c>
      <c r="AS1752" s="47"/>
      <c r="AT1752" s="47"/>
      <c r="AU1752" s="47"/>
      <c r="AV1752" s="47"/>
      <c r="AW1752" s="47"/>
      <c r="AX1752" s="47"/>
      <c r="AY1752" s="466" t="s">
        <v>4569</v>
      </c>
      <c r="AZ1752" s="466"/>
    </row>
    <row r="1753" spans="1:52" ht="12.95" customHeight="1">
      <c r="A1753" s="469" t="s">
        <v>2152</v>
      </c>
      <c r="B1753" s="617"/>
      <c r="C1753" s="617" t="s">
        <v>2129</v>
      </c>
      <c r="D1753" s="110">
        <v>120006039</v>
      </c>
      <c r="E1753" s="1216" t="s">
        <v>6949</v>
      </c>
      <c r="F1753" s="617"/>
      <c r="G1753" s="617"/>
      <c r="H1753" s="47" t="s">
        <v>6950</v>
      </c>
      <c r="I1753" s="47" t="s">
        <v>6947</v>
      </c>
      <c r="J1753" s="47" t="s">
        <v>2846</v>
      </c>
      <c r="K1753" s="76" t="s">
        <v>404</v>
      </c>
      <c r="L1753" s="109" t="s">
        <v>2129</v>
      </c>
      <c r="M1753" s="143" t="s">
        <v>121</v>
      </c>
      <c r="N1753" s="76" t="s">
        <v>83</v>
      </c>
      <c r="O1753" s="47" t="s">
        <v>1035</v>
      </c>
      <c r="P1753" s="466" t="s">
        <v>3160</v>
      </c>
      <c r="Q1753" s="469" t="s">
        <v>2156</v>
      </c>
      <c r="R1753" s="76" t="s">
        <v>110</v>
      </c>
      <c r="S1753" s="47" t="s">
        <v>107</v>
      </c>
      <c r="T1753" s="47" t="s">
        <v>122</v>
      </c>
      <c r="U1753" s="466" t="s">
        <v>112</v>
      </c>
      <c r="V1753" s="47">
        <v>90</v>
      </c>
      <c r="W1753" s="466" t="s">
        <v>113</v>
      </c>
      <c r="X1753" s="466"/>
      <c r="Y1753" s="466"/>
      <c r="Z1753" s="1056"/>
      <c r="AA1753" s="547">
        <v>30</v>
      </c>
      <c r="AB1753" s="547">
        <v>60</v>
      </c>
      <c r="AC1753" s="547">
        <v>10</v>
      </c>
      <c r="AD1753" s="1055" t="s">
        <v>179</v>
      </c>
      <c r="AE1753" s="1050" t="s">
        <v>115</v>
      </c>
      <c r="AF1753" s="1057">
        <v>16.690000000000001</v>
      </c>
      <c r="AG1753" s="1057">
        <v>580000</v>
      </c>
      <c r="AH1753" s="1051">
        <v>9680200</v>
      </c>
      <c r="AI1753" s="1051">
        <f t="shared" si="80"/>
        <v>10841824.000000002</v>
      </c>
      <c r="AJ1753" s="1052"/>
      <c r="AK1753" s="1053"/>
      <c r="AL1753" s="1053"/>
      <c r="AM1753" s="1058" t="s">
        <v>1037</v>
      </c>
      <c r="AN1753" s="1058"/>
      <c r="AO1753" s="1058"/>
      <c r="AP1753" s="47"/>
      <c r="AQ1753" s="47"/>
      <c r="AR1753" s="741" t="s">
        <v>6951</v>
      </c>
      <c r="AS1753" s="47"/>
      <c r="AT1753" s="47"/>
      <c r="AU1753" s="47"/>
      <c r="AV1753" s="47"/>
      <c r="AW1753" s="47"/>
      <c r="AX1753" s="47"/>
      <c r="AY1753" s="466" t="s">
        <v>4569</v>
      </c>
      <c r="AZ1753" s="466"/>
    </row>
    <row r="1754" spans="1:52" ht="12.95" customHeight="1">
      <c r="A1754" s="469" t="s">
        <v>2152</v>
      </c>
      <c r="B1754" s="617"/>
      <c r="C1754" s="617"/>
      <c r="D1754" s="110">
        <v>120009700</v>
      </c>
      <c r="E1754" s="1216" t="s">
        <v>6952</v>
      </c>
      <c r="F1754" s="617"/>
      <c r="G1754" s="617"/>
      <c r="H1754" s="47" t="s">
        <v>6953</v>
      </c>
      <c r="I1754" s="47" t="s">
        <v>6954</v>
      </c>
      <c r="J1754" s="47" t="s">
        <v>6955</v>
      </c>
      <c r="K1754" s="76" t="s">
        <v>150</v>
      </c>
      <c r="L1754" s="233"/>
      <c r="M1754" s="143" t="s">
        <v>121</v>
      </c>
      <c r="N1754" s="76" t="s">
        <v>83</v>
      </c>
      <c r="O1754" s="47" t="s">
        <v>107</v>
      </c>
      <c r="P1754" s="466" t="s">
        <v>108</v>
      </c>
      <c r="Q1754" s="469" t="s">
        <v>2156</v>
      </c>
      <c r="R1754" s="76" t="s">
        <v>110</v>
      </c>
      <c r="S1754" s="47" t="s">
        <v>107</v>
      </c>
      <c r="T1754" s="47" t="s">
        <v>122</v>
      </c>
      <c r="U1754" s="466" t="s">
        <v>112</v>
      </c>
      <c r="V1754" s="47">
        <v>60</v>
      </c>
      <c r="W1754" s="466" t="s">
        <v>113</v>
      </c>
      <c r="X1754" s="466"/>
      <c r="Y1754" s="466"/>
      <c r="Z1754" s="1056"/>
      <c r="AA1754" s="547">
        <v>30</v>
      </c>
      <c r="AB1754" s="547">
        <v>60</v>
      </c>
      <c r="AC1754" s="547">
        <v>10</v>
      </c>
      <c r="AD1754" s="1055" t="s">
        <v>179</v>
      </c>
      <c r="AE1754" s="1050" t="s">
        <v>115</v>
      </c>
      <c r="AF1754" s="1057">
        <v>5</v>
      </c>
      <c r="AG1754" s="1057">
        <v>820476.25</v>
      </c>
      <c r="AH1754" s="1051">
        <v>4102381.25</v>
      </c>
      <c r="AI1754" s="1051">
        <f t="shared" si="80"/>
        <v>4594667</v>
      </c>
      <c r="AJ1754" s="1052"/>
      <c r="AK1754" s="1053"/>
      <c r="AL1754" s="1053"/>
      <c r="AM1754" s="1058" t="s">
        <v>116</v>
      </c>
      <c r="AN1754" s="1058"/>
      <c r="AO1754" s="1058"/>
      <c r="AP1754" s="47"/>
      <c r="AQ1754" s="47"/>
      <c r="AR1754" s="741" t="s">
        <v>6956</v>
      </c>
      <c r="AS1754" s="47"/>
      <c r="AT1754" s="47"/>
      <c r="AU1754" s="47"/>
      <c r="AV1754" s="47"/>
      <c r="AW1754" s="47"/>
      <c r="AX1754" s="47"/>
      <c r="AY1754" s="466" t="s">
        <v>4569</v>
      </c>
      <c r="AZ1754" s="466"/>
    </row>
    <row r="1755" spans="1:52" ht="12.95" customHeight="1">
      <c r="A1755" s="1179" t="s">
        <v>350</v>
      </c>
      <c r="B1755" s="617"/>
      <c r="C1755" s="617"/>
      <c r="D1755" s="1206">
        <v>210036991</v>
      </c>
      <c r="E1755" s="1216" t="s">
        <v>6957</v>
      </c>
      <c r="F1755" s="617"/>
      <c r="G1755" s="617"/>
      <c r="H1755" s="1094" t="s">
        <v>6958</v>
      </c>
      <c r="I1755" s="1094" t="s">
        <v>6954</v>
      </c>
      <c r="J1755" s="1094" t="s">
        <v>2846</v>
      </c>
      <c r="K1755" s="1077" t="s">
        <v>104</v>
      </c>
      <c r="L1755" s="1110" t="s">
        <v>105</v>
      </c>
      <c r="M1755" s="1077" t="s">
        <v>121</v>
      </c>
      <c r="N1755" s="1110" t="s">
        <v>83</v>
      </c>
      <c r="O1755" s="1078" t="s">
        <v>107</v>
      </c>
      <c r="P1755" s="1094" t="s">
        <v>108</v>
      </c>
      <c r="Q1755" s="1078" t="s">
        <v>2156</v>
      </c>
      <c r="R1755" s="1077" t="s">
        <v>110</v>
      </c>
      <c r="S1755" s="1207" t="s">
        <v>107</v>
      </c>
      <c r="T1755" s="1091" t="s">
        <v>122</v>
      </c>
      <c r="U1755" s="1091" t="s">
        <v>112</v>
      </c>
      <c r="V1755" s="1230">
        <v>60</v>
      </c>
      <c r="W1755" s="1091" t="s">
        <v>113</v>
      </c>
      <c r="X1755" s="1207"/>
      <c r="Y1755" s="1207"/>
      <c r="Z1755" s="1207"/>
      <c r="AA1755" s="547">
        <v>30</v>
      </c>
      <c r="AB1755" s="547">
        <v>60</v>
      </c>
      <c r="AC1755" s="547">
        <v>10</v>
      </c>
      <c r="AD1755" s="1209" t="s">
        <v>129</v>
      </c>
      <c r="AE1755" s="1091" t="s">
        <v>115</v>
      </c>
      <c r="AF1755" s="1063">
        <v>800</v>
      </c>
      <c r="AG1755" s="1063">
        <v>12017.83</v>
      </c>
      <c r="AH1755" s="1051">
        <v>9614264</v>
      </c>
      <c r="AI1755" s="1051">
        <f t="shared" si="80"/>
        <v>10767975.680000002</v>
      </c>
      <c r="AJ1755" s="1052"/>
      <c r="AK1755" s="1053"/>
      <c r="AL1755" s="1053"/>
      <c r="AM1755" s="1179" t="s">
        <v>116</v>
      </c>
      <c r="AN1755" s="1091"/>
      <c r="AO1755" s="1091"/>
      <c r="AP1755" s="1091"/>
      <c r="AQ1755" s="1091"/>
      <c r="AR1755" s="1091" t="s">
        <v>6959</v>
      </c>
      <c r="AS1755" s="1091"/>
      <c r="AT1755" s="1091"/>
      <c r="AU1755" s="1091"/>
      <c r="AV1755" s="1091"/>
      <c r="AW1755" s="1091"/>
      <c r="AX1755" s="1091"/>
      <c r="AY1755" s="1179" t="s">
        <v>105</v>
      </c>
      <c r="AZ1755" s="1179" t="s">
        <v>105</v>
      </c>
    </row>
    <row r="1756" spans="1:52" ht="12.95" customHeight="1">
      <c r="A1756" s="469" t="s">
        <v>333</v>
      </c>
      <c r="B1756" s="617"/>
      <c r="C1756" s="617"/>
      <c r="D1756" s="110">
        <v>210034884</v>
      </c>
      <c r="E1756" s="1216" t="s">
        <v>6960</v>
      </c>
      <c r="F1756" s="617"/>
      <c r="G1756" s="617"/>
      <c r="H1756" s="47" t="s">
        <v>2864</v>
      </c>
      <c r="I1756" s="47" t="s">
        <v>2865</v>
      </c>
      <c r="J1756" s="47" t="s">
        <v>2866</v>
      </c>
      <c r="K1756" s="76" t="s">
        <v>104</v>
      </c>
      <c r="L1756" s="109" t="s">
        <v>4720</v>
      </c>
      <c r="M1756" s="143"/>
      <c r="N1756" s="76" t="s">
        <v>106</v>
      </c>
      <c r="O1756" s="47" t="s">
        <v>107</v>
      </c>
      <c r="P1756" s="466" t="s">
        <v>108</v>
      </c>
      <c r="Q1756" s="469" t="s">
        <v>2156</v>
      </c>
      <c r="R1756" s="76" t="s">
        <v>110</v>
      </c>
      <c r="S1756" s="47" t="s">
        <v>107</v>
      </c>
      <c r="T1756" s="47" t="s">
        <v>122</v>
      </c>
      <c r="U1756" s="466" t="s">
        <v>112</v>
      </c>
      <c r="V1756" s="47">
        <v>60</v>
      </c>
      <c r="W1756" s="466" t="s">
        <v>113</v>
      </c>
      <c r="X1756" s="466"/>
      <c r="Y1756" s="466"/>
      <c r="Z1756" s="1056"/>
      <c r="AA1756" s="595">
        <v>0</v>
      </c>
      <c r="AB1756" s="472">
        <v>90</v>
      </c>
      <c r="AC1756" s="472">
        <v>10</v>
      </c>
      <c r="AD1756" s="1055" t="s">
        <v>140</v>
      </c>
      <c r="AE1756" s="1050" t="s">
        <v>115</v>
      </c>
      <c r="AF1756" s="1057">
        <v>10</v>
      </c>
      <c r="AG1756" s="1057">
        <v>235397.68</v>
      </c>
      <c r="AH1756" s="1051">
        <v>2353976.7999999998</v>
      </c>
      <c r="AI1756" s="1051">
        <f t="shared" si="80"/>
        <v>2636454.0159999998</v>
      </c>
      <c r="AJ1756" s="1052"/>
      <c r="AK1756" s="1053"/>
      <c r="AL1756" s="1053"/>
      <c r="AM1756" s="1058" t="s">
        <v>116</v>
      </c>
      <c r="AN1756" s="1058"/>
      <c r="AO1756" s="1058"/>
      <c r="AP1756" s="47"/>
      <c r="AQ1756" s="47"/>
      <c r="AR1756" s="741" t="s">
        <v>6961</v>
      </c>
      <c r="AS1756" s="47"/>
      <c r="AT1756" s="47"/>
      <c r="AU1756" s="47"/>
      <c r="AV1756" s="47"/>
      <c r="AW1756" s="47"/>
      <c r="AX1756" s="47"/>
      <c r="AY1756" s="466" t="s">
        <v>4569</v>
      </c>
      <c r="AZ1756" s="466"/>
    </row>
    <row r="1757" spans="1:52" ht="12.95" customHeight="1">
      <c r="A1757" s="466" t="s">
        <v>848</v>
      </c>
      <c r="B1757" s="617"/>
      <c r="C1757" s="617"/>
      <c r="D1757" s="110">
        <v>210027707</v>
      </c>
      <c r="E1757" s="1216" t="s">
        <v>6962</v>
      </c>
      <c r="F1757" s="617"/>
      <c r="G1757" s="617"/>
      <c r="H1757" s="741" t="s">
        <v>6963</v>
      </c>
      <c r="I1757" s="741" t="s">
        <v>6964</v>
      </c>
      <c r="J1757" s="741" t="s">
        <v>6965</v>
      </c>
      <c r="K1757" s="547" t="s">
        <v>104</v>
      </c>
      <c r="L1757" s="233"/>
      <c r="M1757" s="547"/>
      <c r="N1757" s="76" t="s">
        <v>106</v>
      </c>
      <c r="O1757" s="469" t="s">
        <v>107</v>
      </c>
      <c r="P1757" s="741" t="s">
        <v>108</v>
      </c>
      <c r="Q1757" s="469" t="s">
        <v>2140</v>
      </c>
      <c r="R1757" s="547" t="s">
        <v>110</v>
      </c>
      <c r="S1757" s="469" t="s">
        <v>107</v>
      </c>
      <c r="T1757" s="741" t="s">
        <v>122</v>
      </c>
      <c r="U1757" s="741" t="s">
        <v>112</v>
      </c>
      <c r="V1757" s="469">
        <v>60</v>
      </c>
      <c r="W1757" s="741" t="s">
        <v>113</v>
      </c>
      <c r="X1757" s="469"/>
      <c r="Y1757" s="469"/>
      <c r="Z1757" s="469"/>
      <c r="AA1757" s="595">
        <v>0</v>
      </c>
      <c r="AB1757" s="472">
        <v>90</v>
      </c>
      <c r="AC1757" s="472">
        <v>10</v>
      </c>
      <c r="AD1757" s="1049" t="s">
        <v>427</v>
      </c>
      <c r="AE1757" s="1050" t="s">
        <v>115</v>
      </c>
      <c r="AF1757" s="745">
        <v>100</v>
      </c>
      <c r="AG1757" s="745">
        <v>588.94000000000005</v>
      </c>
      <c r="AH1757" s="1051">
        <v>58894.000000000007</v>
      </c>
      <c r="AI1757" s="1051">
        <f t="shared" si="80"/>
        <v>65961.280000000013</v>
      </c>
      <c r="AJ1757" s="1052"/>
      <c r="AK1757" s="1053"/>
      <c r="AL1757" s="1053"/>
      <c r="AM1757" s="466" t="s">
        <v>116</v>
      </c>
      <c r="AN1757" s="741"/>
      <c r="AO1757" s="741"/>
      <c r="AP1757" s="741"/>
      <c r="AQ1757" s="741"/>
      <c r="AR1757" s="741" t="s">
        <v>6966</v>
      </c>
      <c r="AS1757" s="741"/>
      <c r="AT1757" s="741"/>
      <c r="AU1757" s="741"/>
      <c r="AV1757" s="741"/>
      <c r="AW1757" s="741"/>
      <c r="AX1757" s="741"/>
      <c r="AY1757" s="466" t="s">
        <v>105</v>
      </c>
      <c r="AZ1757" s="466" t="s">
        <v>105</v>
      </c>
    </row>
    <row r="1758" spans="1:52" ht="12.95" customHeight="1">
      <c r="A1758" s="466" t="s">
        <v>848</v>
      </c>
      <c r="B1758" s="617"/>
      <c r="C1758" s="617"/>
      <c r="D1758" s="110">
        <v>210027708</v>
      </c>
      <c r="E1758" s="1216" t="s">
        <v>6967</v>
      </c>
      <c r="F1758" s="617"/>
      <c r="G1758" s="617"/>
      <c r="H1758" s="741" t="s">
        <v>6963</v>
      </c>
      <c r="I1758" s="741" t="s">
        <v>6964</v>
      </c>
      <c r="J1758" s="741" t="s">
        <v>6965</v>
      </c>
      <c r="K1758" s="547" t="s">
        <v>104</v>
      </c>
      <c r="L1758" s="233"/>
      <c r="M1758" s="547"/>
      <c r="N1758" s="76" t="s">
        <v>106</v>
      </c>
      <c r="O1758" s="469" t="s">
        <v>107</v>
      </c>
      <c r="P1758" s="741" t="s">
        <v>108</v>
      </c>
      <c r="Q1758" s="469" t="s">
        <v>2140</v>
      </c>
      <c r="R1758" s="547" t="s">
        <v>110</v>
      </c>
      <c r="S1758" s="469" t="s">
        <v>107</v>
      </c>
      <c r="T1758" s="741" t="s">
        <v>122</v>
      </c>
      <c r="U1758" s="741" t="s">
        <v>112</v>
      </c>
      <c r="V1758" s="469">
        <v>60</v>
      </c>
      <c r="W1758" s="741" t="s">
        <v>113</v>
      </c>
      <c r="X1758" s="469"/>
      <c r="Y1758" s="469"/>
      <c r="Z1758" s="469"/>
      <c r="AA1758" s="595">
        <v>0</v>
      </c>
      <c r="AB1758" s="472">
        <v>90</v>
      </c>
      <c r="AC1758" s="472">
        <v>10</v>
      </c>
      <c r="AD1758" s="1049" t="s">
        <v>427</v>
      </c>
      <c r="AE1758" s="1050" t="s">
        <v>115</v>
      </c>
      <c r="AF1758" s="745">
        <v>100</v>
      </c>
      <c r="AG1758" s="745">
        <v>588.94000000000005</v>
      </c>
      <c r="AH1758" s="1051">
        <v>58894.000000000007</v>
      </c>
      <c r="AI1758" s="1051">
        <f t="shared" ref="AI1758:AI1821" si="81">AH1758*1.12</f>
        <v>65961.280000000013</v>
      </c>
      <c r="AJ1758" s="1052"/>
      <c r="AK1758" s="1053"/>
      <c r="AL1758" s="1053"/>
      <c r="AM1758" s="466" t="s">
        <v>116</v>
      </c>
      <c r="AN1758" s="741"/>
      <c r="AO1758" s="741"/>
      <c r="AP1758" s="741"/>
      <c r="AQ1758" s="741"/>
      <c r="AR1758" s="741" t="s">
        <v>6968</v>
      </c>
      <c r="AS1758" s="741"/>
      <c r="AT1758" s="741"/>
      <c r="AU1758" s="741"/>
      <c r="AV1758" s="741"/>
      <c r="AW1758" s="741"/>
      <c r="AX1758" s="741"/>
      <c r="AY1758" s="466" t="s">
        <v>105</v>
      </c>
      <c r="AZ1758" s="466" t="s">
        <v>105</v>
      </c>
    </row>
    <row r="1759" spans="1:52" ht="12.95" customHeight="1">
      <c r="A1759" s="466" t="s">
        <v>848</v>
      </c>
      <c r="B1759" s="617"/>
      <c r="C1759" s="617"/>
      <c r="D1759" s="110">
        <v>210027709</v>
      </c>
      <c r="E1759" s="1216" t="s">
        <v>6969</v>
      </c>
      <c r="F1759" s="617"/>
      <c r="G1759" s="617"/>
      <c r="H1759" s="741" t="s">
        <v>6963</v>
      </c>
      <c r="I1759" s="741" t="s">
        <v>6964</v>
      </c>
      <c r="J1759" s="741" t="s">
        <v>6965</v>
      </c>
      <c r="K1759" s="547" t="s">
        <v>104</v>
      </c>
      <c r="L1759" s="233"/>
      <c r="M1759" s="547"/>
      <c r="N1759" s="76" t="s">
        <v>106</v>
      </c>
      <c r="O1759" s="469" t="s">
        <v>107</v>
      </c>
      <c r="P1759" s="741" t="s">
        <v>108</v>
      </c>
      <c r="Q1759" s="469" t="s">
        <v>2140</v>
      </c>
      <c r="R1759" s="547" t="s">
        <v>110</v>
      </c>
      <c r="S1759" s="469" t="s">
        <v>107</v>
      </c>
      <c r="T1759" s="741" t="s">
        <v>122</v>
      </c>
      <c r="U1759" s="741" t="s">
        <v>112</v>
      </c>
      <c r="V1759" s="469">
        <v>60</v>
      </c>
      <c r="W1759" s="741" t="s">
        <v>113</v>
      </c>
      <c r="X1759" s="469"/>
      <c r="Y1759" s="469"/>
      <c r="Z1759" s="469"/>
      <c r="AA1759" s="595">
        <v>0</v>
      </c>
      <c r="AB1759" s="472">
        <v>90</v>
      </c>
      <c r="AC1759" s="472">
        <v>10</v>
      </c>
      <c r="AD1759" s="1049" t="s">
        <v>427</v>
      </c>
      <c r="AE1759" s="1050" t="s">
        <v>115</v>
      </c>
      <c r="AF1759" s="745">
        <v>100</v>
      </c>
      <c r="AG1759" s="745">
        <v>793.15</v>
      </c>
      <c r="AH1759" s="1051">
        <v>79315</v>
      </c>
      <c r="AI1759" s="1051">
        <f t="shared" si="81"/>
        <v>88832.8</v>
      </c>
      <c r="AJ1759" s="1052"/>
      <c r="AK1759" s="1053"/>
      <c r="AL1759" s="1053"/>
      <c r="AM1759" s="466" t="s">
        <v>116</v>
      </c>
      <c r="AN1759" s="741"/>
      <c r="AO1759" s="741"/>
      <c r="AP1759" s="741"/>
      <c r="AQ1759" s="741"/>
      <c r="AR1759" s="741" t="s">
        <v>6970</v>
      </c>
      <c r="AS1759" s="741"/>
      <c r="AT1759" s="741"/>
      <c r="AU1759" s="741"/>
      <c r="AV1759" s="741"/>
      <c r="AW1759" s="741"/>
      <c r="AX1759" s="741"/>
      <c r="AY1759" s="466" t="s">
        <v>105</v>
      </c>
      <c r="AZ1759" s="466" t="s">
        <v>105</v>
      </c>
    </row>
    <row r="1760" spans="1:52" ht="12.95" customHeight="1">
      <c r="A1760" s="469" t="s">
        <v>2152</v>
      </c>
      <c r="B1760" s="617"/>
      <c r="C1760" s="617"/>
      <c r="D1760" s="110">
        <v>210030144</v>
      </c>
      <c r="E1760" s="1216" t="s">
        <v>6971</v>
      </c>
      <c r="F1760" s="617"/>
      <c r="G1760" s="617"/>
      <c r="H1760" s="47" t="s">
        <v>6972</v>
      </c>
      <c r="I1760" s="47" t="s">
        <v>6973</v>
      </c>
      <c r="J1760" s="47" t="s">
        <v>6974</v>
      </c>
      <c r="K1760" s="76" t="s">
        <v>104</v>
      </c>
      <c r="L1760" s="233"/>
      <c r="M1760" s="143"/>
      <c r="N1760" s="76" t="s">
        <v>106</v>
      </c>
      <c r="O1760" s="47" t="s">
        <v>107</v>
      </c>
      <c r="P1760" s="466" t="s">
        <v>108</v>
      </c>
      <c r="Q1760" s="469" t="s">
        <v>2156</v>
      </c>
      <c r="R1760" s="76" t="s">
        <v>110</v>
      </c>
      <c r="S1760" s="47" t="s">
        <v>107</v>
      </c>
      <c r="T1760" s="47" t="s">
        <v>122</v>
      </c>
      <c r="U1760" s="466" t="s">
        <v>112</v>
      </c>
      <c r="V1760" s="47">
        <v>60</v>
      </c>
      <c r="W1760" s="466" t="s">
        <v>113</v>
      </c>
      <c r="X1760" s="466"/>
      <c r="Y1760" s="466"/>
      <c r="Z1760" s="1056"/>
      <c r="AA1760" s="595">
        <v>0</v>
      </c>
      <c r="AB1760" s="472">
        <v>90</v>
      </c>
      <c r="AC1760" s="472">
        <v>10</v>
      </c>
      <c r="AD1760" s="1055" t="s">
        <v>129</v>
      </c>
      <c r="AE1760" s="1050" t="s">
        <v>115</v>
      </c>
      <c r="AF1760" s="1057">
        <v>20</v>
      </c>
      <c r="AG1760" s="1057">
        <v>3542.55</v>
      </c>
      <c r="AH1760" s="1051">
        <v>70851</v>
      </c>
      <c r="AI1760" s="1051">
        <f t="shared" si="81"/>
        <v>79353.12000000001</v>
      </c>
      <c r="AJ1760" s="1052"/>
      <c r="AK1760" s="1053"/>
      <c r="AL1760" s="1053"/>
      <c r="AM1760" s="1058" t="s">
        <v>116</v>
      </c>
      <c r="AN1760" s="1058"/>
      <c r="AO1760" s="1058"/>
      <c r="AP1760" s="47"/>
      <c r="AQ1760" s="47"/>
      <c r="AR1760" s="741" t="s">
        <v>6975</v>
      </c>
      <c r="AS1760" s="47"/>
      <c r="AT1760" s="47"/>
      <c r="AU1760" s="47"/>
      <c r="AV1760" s="47"/>
      <c r="AW1760" s="47"/>
      <c r="AX1760" s="47"/>
      <c r="AY1760" s="466" t="s">
        <v>4569</v>
      </c>
      <c r="AZ1760" s="466"/>
    </row>
    <row r="1761" spans="1:52" ht="12.95" customHeight="1">
      <c r="A1761" s="466" t="s">
        <v>848</v>
      </c>
      <c r="B1761" s="617"/>
      <c r="C1761" s="617"/>
      <c r="D1761" s="110">
        <v>210022081</v>
      </c>
      <c r="E1761" s="1216" t="s">
        <v>6976</v>
      </c>
      <c r="F1761" s="617"/>
      <c r="G1761" s="617"/>
      <c r="H1761" s="741" t="s">
        <v>6977</v>
      </c>
      <c r="I1761" s="741" t="s">
        <v>6978</v>
      </c>
      <c r="J1761" s="741" t="s">
        <v>6979</v>
      </c>
      <c r="K1761" s="547" t="s">
        <v>104</v>
      </c>
      <c r="L1761" s="233"/>
      <c r="M1761" s="547"/>
      <c r="N1761" s="76" t="s">
        <v>106</v>
      </c>
      <c r="O1761" s="469" t="s">
        <v>107</v>
      </c>
      <c r="P1761" s="741" t="s">
        <v>108</v>
      </c>
      <c r="Q1761" s="469" t="s">
        <v>2140</v>
      </c>
      <c r="R1761" s="547" t="s">
        <v>110</v>
      </c>
      <c r="S1761" s="469" t="s">
        <v>107</v>
      </c>
      <c r="T1761" s="741" t="s">
        <v>122</v>
      </c>
      <c r="U1761" s="741" t="s">
        <v>112</v>
      </c>
      <c r="V1761" s="469">
        <v>60</v>
      </c>
      <c r="W1761" s="741" t="s">
        <v>113</v>
      </c>
      <c r="X1761" s="469"/>
      <c r="Y1761" s="469"/>
      <c r="Z1761" s="469"/>
      <c r="AA1761" s="595">
        <v>0</v>
      </c>
      <c r="AB1761" s="472">
        <v>90</v>
      </c>
      <c r="AC1761" s="472">
        <v>10</v>
      </c>
      <c r="AD1761" s="1049" t="s">
        <v>427</v>
      </c>
      <c r="AE1761" s="1050" t="s">
        <v>115</v>
      </c>
      <c r="AF1761" s="745">
        <v>110</v>
      </c>
      <c r="AG1761" s="745">
        <v>920</v>
      </c>
      <c r="AH1761" s="1051">
        <v>101200</v>
      </c>
      <c r="AI1761" s="1051">
        <f t="shared" si="81"/>
        <v>113344.00000000001</v>
      </c>
      <c r="AJ1761" s="1052"/>
      <c r="AK1761" s="1053"/>
      <c r="AL1761" s="1053"/>
      <c r="AM1761" s="466" t="s">
        <v>116</v>
      </c>
      <c r="AN1761" s="741"/>
      <c r="AO1761" s="741"/>
      <c r="AP1761" s="741"/>
      <c r="AQ1761" s="741"/>
      <c r="AR1761" s="741" t="s">
        <v>6980</v>
      </c>
      <c r="AS1761" s="741"/>
      <c r="AT1761" s="741"/>
      <c r="AU1761" s="741"/>
      <c r="AV1761" s="741"/>
      <c r="AW1761" s="741"/>
      <c r="AX1761" s="741"/>
      <c r="AY1761" s="466" t="s">
        <v>105</v>
      </c>
      <c r="AZ1761" s="466" t="s">
        <v>105</v>
      </c>
    </row>
    <row r="1762" spans="1:52" ht="12.95" customHeight="1">
      <c r="A1762" s="466" t="s">
        <v>848</v>
      </c>
      <c r="B1762" s="617"/>
      <c r="C1762" s="617"/>
      <c r="D1762" s="110">
        <v>210022082</v>
      </c>
      <c r="E1762" s="1216" t="s">
        <v>6981</v>
      </c>
      <c r="F1762" s="617"/>
      <c r="G1762" s="617"/>
      <c r="H1762" s="741" t="s">
        <v>6977</v>
      </c>
      <c r="I1762" s="741" t="s">
        <v>6978</v>
      </c>
      <c r="J1762" s="741" t="s">
        <v>6979</v>
      </c>
      <c r="K1762" s="547" t="s">
        <v>104</v>
      </c>
      <c r="L1762" s="233"/>
      <c r="M1762" s="547"/>
      <c r="N1762" s="76" t="s">
        <v>106</v>
      </c>
      <c r="O1762" s="469" t="s">
        <v>107</v>
      </c>
      <c r="P1762" s="741" t="s">
        <v>108</v>
      </c>
      <c r="Q1762" s="469" t="s">
        <v>2140</v>
      </c>
      <c r="R1762" s="547" t="s">
        <v>110</v>
      </c>
      <c r="S1762" s="469" t="s">
        <v>107</v>
      </c>
      <c r="T1762" s="741" t="s">
        <v>122</v>
      </c>
      <c r="U1762" s="741" t="s">
        <v>112</v>
      </c>
      <c r="V1762" s="469">
        <v>60</v>
      </c>
      <c r="W1762" s="741" t="s">
        <v>113</v>
      </c>
      <c r="X1762" s="469"/>
      <c r="Y1762" s="469"/>
      <c r="Z1762" s="469"/>
      <c r="AA1762" s="595">
        <v>0</v>
      </c>
      <c r="AB1762" s="472">
        <v>90</v>
      </c>
      <c r="AC1762" s="472">
        <v>10</v>
      </c>
      <c r="AD1762" s="1049" t="s">
        <v>427</v>
      </c>
      <c r="AE1762" s="1050" t="s">
        <v>115</v>
      </c>
      <c r="AF1762" s="745">
        <v>110</v>
      </c>
      <c r="AG1762" s="745">
        <v>805</v>
      </c>
      <c r="AH1762" s="1051">
        <v>88550</v>
      </c>
      <c r="AI1762" s="1051">
        <f t="shared" si="81"/>
        <v>99176.000000000015</v>
      </c>
      <c r="AJ1762" s="1052"/>
      <c r="AK1762" s="1053"/>
      <c r="AL1762" s="1053"/>
      <c r="AM1762" s="466" t="s">
        <v>116</v>
      </c>
      <c r="AN1762" s="741"/>
      <c r="AO1762" s="741"/>
      <c r="AP1762" s="741"/>
      <c r="AQ1762" s="741"/>
      <c r="AR1762" s="741" t="s">
        <v>6982</v>
      </c>
      <c r="AS1762" s="741"/>
      <c r="AT1762" s="741"/>
      <c r="AU1762" s="741"/>
      <c r="AV1762" s="741"/>
      <c r="AW1762" s="741"/>
      <c r="AX1762" s="741"/>
      <c r="AY1762" s="466" t="s">
        <v>105</v>
      </c>
      <c r="AZ1762" s="466" t="s">
        <v>105</v>
      </c>
    </row>
    <row r="1763" spans="1:52" ht="12.95" customHeight="1">
      <c r="A1763" s="466" t="s">
        <v>848</v>
      </c>
      <c r="B1763" s="617"/>
      <c r="C1763" s="617"/>
      <c r="D1763" s="110">
        <v>210022083</v>
      </c>
      <c r="E1763" s="1216" t="s">
        <v>6983</v>
      </c>
      <c r="F1763" s="617"/>
      <c r="G1763" s="617"/>
      <c r="H1763" s="741" t="s">
        <v>6977</v>
      </c>
      <c r="I1763" s="741" t="s">
        <v>6978</v>
      </c>
      <c r="J1763" s="741" t="s">
        <v>6979</v>
      </c>
      <c r="K1763" s="547" t="s">
        <v>104</v>
      </c>
      <c r="L1763" s="233"/>
      <c r="M1763" s="547"/>
      <c r="N1763" s="76" t="s">
        <v>106</v>
      </c>
      <c r="O1763" s="469" t="s">
        <v>107</v>
      </c>
      <c r="P1763" s="741" t="s">
        <v>108</v>
      </c>
      <c r="Q1763" s="469" t="s">
        <v>2140</v>
      </c>
      <c r="R1763" s="547" t="s">
        <v>110</v>
      </c>
      <c r="S1763" s="469" t="s">
        <v>107</v>
      </c>
      <c r="T1763" s="741" t="s">
        <v>122</v>
      </c>
      <c r="U1763" s="741" t="s">
        <v>112</v>
      </c>
      <c r="V1763" s="469">
        <v>60</v>
      </c>
      <c r="W1763" s="741" t="s">
        <v>113</v>
      </c>
      <c r="X1763" s="469"/>
      <c r="Y1763" s="469"/>
      <c r="Z1763" s="469"/>
      <c r="AA1763" s="595">
        <v>0</v>
      </c>
      <c r="AB1763" s="472">
        <v>90</v>
      </c>
      <c r="AC1763" s="472">
        <v>10</v>
      </c>
      <c r="AD1763" s="1049" t="s">
        <v>427</v>
      </c>
      <c r="AE1763" s="1050" t="s">
        <v>115</v>
      </c>
      <c r="AF1763" s="745">
        <v>110</v>
      </c>
      <c r="AG1763" s="745">
        <v>977.5</v>
      </c>
      <c r="AH1763" s="1051">
        <v>107525</v>
      </c>
      <c r="AI1763" s="1051">
        <f t="shared" si="81"/>
        <v>120428.00000000001</v>
      </c>
      <c r="AJ1763" s="1052"/>
      <c r="AK1763" s="1053"/>
      <c r="AL1763" s="1053"/>
      <c r="AM1763" s="466" t="s">
        <v>116</v>
      </c>
      <c r="AN1763" s="741"/>
      <c r="AO1763" s="741"/>
      <c r="AP1763" s="741"/>
      <c r="AQ1763" s="741"/>
      <c r="AR1763" s="741" t="s">
        <v>6984</v>
      </c>
      <c r="AS1763" s="741"/>
      <c r="AT1763" s="741"/>
      <c r="AU1763" s="741"/>
      <c r="AV1763" s="741"/>
      <c r="AW1763" s="741"/>
      <c r="AX1763" s="741"/>
      <c r="AY1763" s="466" t="s">
        <v>105</v>
      </c>
      <c r="AZ1763" s="466" t="s">
        <v>105</v>
      </c>
    </row>
    <row r="1764" spans="1:52" ht="12.95" customHeight="1">
      <c r="A1764" s="469" t="s">
        <v>4136</v>
      </c>
      <c r="B1764" s="617"/>
      <c r="C1764" s="617"/>
      <c r="D1764" s="110">
        <v>210026655</v>
      </c>
      <c r="E1764" s="1216" t="s">
        <v>6985</v>
      </c>
      <c r="F1764" s="617"/>
      <c r="G1764" s="617"/>
      <c r="H1764" s="47" t="s">
        <v>6986</v>
      </c>
      <c r="I1764" s="47" t="s">
        <v>6987</v>
      </c>
      <c r="J1764" s="47" t="s">
        <v>6988</v>
      </c>
      <c r="K1764" s="76" t="s">
        <v>150</v>
      </c>
      <c r="L1764" s="109" t="s">
        <v>4720</v>
      </c>
      <c r="M1764" s="143" t="s">
        <v>121</v>
      </c>
      <c r="N1764" s="76" t="s">
        <v>83</v>
      </c>
      <c r="O1764" s="47" t="s">
        <v>107</v>
      </c>
      <c r="P1764" s="466" t="s">
        <v>108</v>
      </c>
      <c r="Q1764" s="469" t="s">
        <v>2156</v>
      </c>
      <c r="R1764" s="76" t="s">
        <v>110</v>
      </c>
      <c r="S1764" s="47" t="s">
        <v>107</v>
      </c>
      <c r="T1764" s="47" t="s">
        <v>122</v>
      </c>
      <c r="U1764" s="466" t="s">
        <v>112</v>
      </c>
      <c r="V1764" s="47">
        <v>60</v>
      </c>
      <c r="W1764" s="466" t="s">
        <v>113</v>
      </c>
      <c r="X1764" s="466"/>
      <c r="Y1764" s="466"/>
      <c r="Z1764" s="1056"/>
      <c r="AA1764" s="547">
        <v>30</v>
      </c>
      <c r="AB1764" s="547">
        <v>60</v>
      </c>
      <c r="AC1764" s="547">
        <v>10</v>
      </c>
      <c r="AD1764" s="1055" t="s">
        <v>129</v>
      </c>
      <c r="AE1764" s="1050" t="s">
        <v>115</v>
      </c>
      <c r="AF1764" s="1057">
        <v>2</v>
      </c>
      <c r="AG1764" s="1057">
        <v>1055783.77</v>
      </c>
      <c r="AH1764" s="1051">
        <v>2111567.54</v>
      </c>
      <c r="AI1764" s="1051">
        <f t="shared" si="81"/>
        <v>2364955.6448000004</v>
      </c>
      <c r="AJ1764" s="1052"/>
      <c r="AK1764" s="1053"/>
      <c r="AL1764" s="1053"/>
      <c r="AM1764" s="1058" t="s">
        <v>116</v>
      </c>
      <c r="AN1764" s="1058"/>
      <c r="AO1764" s="1058"/>
      <c r="AP1764" s="47"/>
      <c r="AQ1764" s="47"/>
      <c r="AR1764" s="741" t="s">
        <v>6989</v>
      </c>
      <c r="AS1764" s="47"/>
      <c r="AT1764" s="47"/>
      <c r="AU1764" s="47"/>
      <c r="AV1764" s="47"/>
      <c r="AW1764" s="47"/>
      <c r="AX1764" s="47"/>
      <c r="AY1764" s="466" t="s">
        <v>4569</v>
      </c>
      <c r="AZ1764" s="466"/>
    </row>
    <row r="1765" spans="1:52" ht="12.95" customHeight="1">
      <c r="A1765" s="469" t="s">
        <v>4136</v>
      </c>
      <c r="B1765" s="617"/>
      <c r="C1765" s="617"/>
      <c r="D1765" s="110">
        <v>210026656</v>
      </c>
      <c r="E1765" s="1216" t="s">
        <v>6990</v>
      </c>
      <c r="F1765" s="617"/>
      <c r="G1765" s="617"/>
      <c r="H1765" s="47" t="s">
        <v>6986</v>
      </c>
      <c r="I1765" s="47" t="s">
        <v>6987</v>
      </c>
      <c r="J1765" s="47" t="s">
        <v>6988</v>
      </c>
      <c r="K1765" s="76" t="s">
        <v>150</v>
      </c>
      <c r="L1765" s="109" t="s">
        <v>4720</v>
      </c>
      <c r="M1765" s="143" t="s">
        <v>121</v>
      </c>
      <c r="N1765" s="76" t="s">
        <v>83</v>
      </c>
      <c r="O1765" s="47" t="s">
        <v>107</v>
      </c>
      <c r="P1765" s="466" t="s">
        <v>108</v>
      </c>
      <c r="Q1765" s="469" t="s">
        <v>2156</v>
      </c>
      <c r="R1765" s="76" t="s">
        <v>110</v>
      </c>
      <c r="S1765" s="47" t="s">
        <v>107</v>
      </c>
      <c r="T1765" s="47" t="s">
        <v>122</v>
      </c>
      <c r="U1765" s="466" t="s">
        <v>112</v>
      </c>
      <c r="V1765" s="47">
        <v>60</v>
      </c>
      <c r="W1765" s="466" t="s">
        <v>113</v>
      </c>
      <c r="X1765" s="466"/>
      <c r="Y1765" s="466"/>
      <c r="Z1765" s="1056"/>
      <c r="AA1765" s="547">
        <v>30</v>
      </c>
      <c r="AB1765" s="547">
        <v>60</v>
      </c>
      <c r="AC1765" s="547">
        <v>10</v>
      </c>
      <c r="AD1765" s="1055" t="s">
        <v>129</v>
      </c>
      <c r="AE1765" s="1050" t="s">
        <v>115</v>
      </c>
      <c r="AF1765" s="1057">
        <v>2</v>
      </c>
      <c r="AG1765" s="1057">
        <v>205040.4</v>
      </c>
      <c r="AH1765" s="1051">
        <v>410080.8</v>
      </c>
      <c r="AI1765" s="1051">
        <f t="shared" si="81"/>
        <v>459290.49600000004</v>
      </c>
      <c r="AJ1765" s="1052"/>
      <c r="AK1765" s="1053"/>
      <c r="AL1765" s="1053"/>
      <c r="AM1765" s="1058" t="s">
        <v>116</v>
      </c>
      <c r="AN1765" s="1058"/>
      <c r="AO1765" s="1058"/>
      <c r="AP1765" s="47"/>
      <c r="AQ1765" s="47"/>
      <c r="AR1765" s="741" t="s">
        <v>6991</v>
      </c>
      <c r="AS1765" s="47"/>
      <c r="AT1765" s="47"/>
      <c r="AU1765" s="47"/>
      <c r="AV1765" s="47"/>
      <c r="AW1765" s="47"/>
      <c r="AX1765" s="47"/>
      <c r="AY1765" s="466" t="s">
        <v>4569</v>
      </c>
      <c r="AZ1765" s="466"/>
    </row>
    <row r="1766" spans="1:52" ht="12.95" customHeight="1">
      <c r="A1766" s="469" t="s">
        <v>4136</v>
      </c>
      <c r="B1766" s="617"/>
      <c r="C1766" s="617"/>
      <c r="D1766" s="110">
        <v>210013327</v>
      </c>
      <c r="E1766" s="1216" t="s">
        <v>6992</v>
      </c>
      <c r="F1766" s="617"/>
      <c r="G1766" s="617"/>
      <c r="H1766" s="47" t="s">
        <v>6986</v>
      </c>
      <c r="I1766" s="47" t="s">
        <v>6987</v>
      </c>
      <c r="J1766" s="47" t="s">
        <v>6988</v>
      </c>
      <c r="K1766" s="76" t="s">
        <v>150</v>
      </c>
      <c r="L1766" s="109" t="s">
        <v>4720</v>
      </c>
      <c r="M1766" s="143" t="s">
        <v>121</v>
      </c>
      <c r="N1766" s="76" t="s">
        <v>83</v>
      </c>
      <c r="O1766" s="47" t="s">
        <v>107</v>
      </c>
      <c r="P1766" s="466" t="s">
        <v>108</v>
      </c>
      <c r="Q1766" s="469" t="s">
        <v>2156</v>
      </c>
      <c r="R1766" s="76" t="s">
        <v>110</v>
      </c>
      <c r="S1766" s="47" t="s">
        <v>107</v>
      </c>
      <c r="T1766" s="47" t="s">
        <v>122</v>
      </c>
      <c r="U1766" s="466" t="s">
        <v>112</v>
      </c>
      <c r="V1766" s="47">
        <v>60</v>
      </c>
      <c r="W1766" s="466" t="s">
        <v>113</v>
      </c>
      <c r="X1766" s="466"/>
      <c r="Y1766" s="466"/>
      <c r="Z1766" s="1056"/>
      <c r="AA1766" s="547">
        <v>30</v>
      </c>
      <c r="AB1766" s="547">
        <v>60</v>
      </c>
      <c r="AC1766" s="547">
        <v>10</v>
      </c>
      <c r="AD1766" s="1055" t="s">
        <v>129</v>
      </c>
      <c r="AE1766" s="1050" t="s">
        <v>115</v>
      </c>
      <c r="AF1766" s="1057">
        <v>4</v>
      </c>
      <c r="AG1766" s="1057">
        <v>1168921.22</v>
      </c>
      <c r="AH1766" s="1051">
        <v>4675684.88</v>
      </c>
      <c r="AI1766" s="1051">
        <f t="shared" si="81"/>
        <v>5236767.0656000003</v>
      </c>
      <c r="AJ1766" s="1052"/>
      <c r="AK1766" s="1053"/>
      <c r="AL1766" s="1053"/>
      <c r="AM1766" s="1058" t="s">
        <v>116</v>
      </c>
      <c r="AN1766" s="1058"/>
      <c r="AO1766" s="1058"/>
      <c r="AP1766" s="47"/>
      <c r="AQ1766" s="47"/>
      <c r="AR1766" s="741" t="s">
        <v>6993</v>
      </c>
      <c r="AS1766" s="47"/>
      <c r="AT1766" s="47"/>
      <c r="AU1766" s="47"/>
      <c r="AV1766" s="47"/>
      <c r="AW1766" s="47"/>
      <c r="AX1766" s="47"/>
      <c r="AY1766" s="466" t="s">
        <v>4569</v>
      </c>
      <c r="AZ1766" s="466"/>
    </row>
    <row r="1767" spans="1:52" ht="12.95" customHeight="1">
      <c r="A1767" s="475" t="s">
        <v>4136</v>
      </c>
      <c r="B1767" s="617"/>
      <c r="C1767" s="617"/>
      <c r="D1767" s="1101">
        <v>210013302</v>
      </c>
      <c r="E1767" s="1216" t="s">
        <v>6994</v>
      </c>
      <c r="F1767" s="617"/>
      <c r="G1767" s="617"/>
      <c r="H1767" s="47" t="s">
        <v>6995</v>
      </c>
      <c r="I1767" s="47" t="s">
        <v>6987</v>
      </c>
      <c r="J1767" s="47" t="s">
        <v>6996</v>
      </c>
      <c r="K1767" s="76" t="s">
        <v>150</v>
      </c>
      <c r="L1767" s="109" t="s">
        <v>4720</v>
      </c>
      <c r="M1767" s="143" t="s">
        <v>121</v>
      </c>
      <c r="N1767" s="76" t="s">
        <v>83</v>
      </c>
      <c r="O1767" s="47" t="s">
        <v>107</v>
      </c>
      <c r="P1767" s="466" t="s">
        <v>108</v>
      </c>
      <c r="Q1767" s="469" t="s">
        <v>2156</v>
      </c>
      <c r="R1767" s="76" t="s">
        <v>110</v>
      </c>
      <c r="S1767" s="47" t="s">
        <v>107</v>
      </c>
      <c r="T1767" s="47" t="s">
        <v>122</v>
      </c>
      <c r="U1767" s="466" t="s">
        <v>112</v>
      </c>
      <c r="V1767" s="47">
        <v>60</v>
      </c>
      <c r="W1767" s="466" t="s">
        <v>113</v>
      </c>
      <c r="X1767" s="466"/>
      <c r="Y1767" s="466"/>
      <c r="Z1767" s="1056"/>
      <c r="AA1767" s="547">
        <v>30</v>
      </c>
      <c r="AB1767" s="547">
        <v>60</v>
      </c>
      <c r="AC1767" s="547">
        <v>10</v>
      </c>
      <c r="AD1767" s="1055" t="s">
        <v>129</v>
      </c>
      <c r="AE1767" s="1050" t="s">
        <v>115</v>
      </c>
      <c r="AF1767" s="1057">
        <v>6</v>
      </c>
      <c r="AG1767" s="1057">
        <v>833159.25</v>
      </c>
      <c r="AH1767" s="1051">
        <v>4998955.5</v>
      </c>
      <c r="AI1767" s="1051">
        <f t="shared" si="81"/>
        <v>5598830.1600000001</v>
      </c>
      <c r="AJ1767" s="1052"/>
      <c r="AK1767" s="1053"/>
      <c r="AL1767" s="1053"/>
      <c r="AM1767" s="1058" t="s">
        <v>116</v>
      </c>
      <c r="AN1767" s="1058"/>
      <c r="AO1767" s="1058"/>
      <c r="AP1767" s="47"/>
      <c r="AQ1767" s="47"/>
      <c r="AR1767" s="741" t="s">
        <v>6997</v>
      </c>
      <c r="AS1767" s="47"/>
      <c r="AT1767" s="47"/>
      <c r="AU1767" s="47"/>
      <c r="AV1767" s="47"/>
      <c r="AW1767" s="47"/>
      <c r="AX1767" s="47"/>
      <c r="AY1767" s="466" t="s">
        <v>4569</v>
      </c>
      <c r="AZ1767" s="634"/>
    </row>
    <row r="1768" spans="1:52" ht="12.95" customHeight="1">
      <c r="A1768" s="469" t="s">
        <v>4136</v>
      </c>
      <c r="B1768" s="617"/>
      <c r="C1768" s="617"/>
      <c r="D1768" s="110">
        <v>210023343</v>
      </c>
      <c r="E1768" s="1216" t="s">
        <v>6998</v>
      </c>
      <c r="F1768" s="617"/>
      <c r="G1768" s="617"/>
      <c r="H1768" s="47" t="s">
        <v>6995</v>
      </c>
      <c r="I1768" s="47" t="s">
        <v>6987</v>
      </c>
      <c r="J1768" s="47" t="s">
        <v>6996</v>
      </c>
      <c r="K1768" s="76" t="s">
        <v>150</v>
      </c>
      <c r="L1768" s="109" t="s">
        <v>4720</v>
      </c>
      <c r="M1768" s="143" t="s">
        <v>121</v>
      </c>
      <c r="N1768" s="76" t="s">
        <v>83</v>
      </c>
      <c r="O1768" s="47" t="s">
        <v>107</v>
      </c>
      <c r="P1768" s="466" t="s">
        <v>108</v>
      </c>
      <c r="Q1768" s="469" t="s">
        <v>2156</v>
      </c>
      <c r="R1768" s="76" t="s">
        <v>110</v>
      </c>
      <c r="S1768" s="47" t="s">
        <v>107</v>
      </c>
      <c r="T1768" s="47" t="s">
        <v>122</v>
      </c>
      <c r="U1768" s="466" t="s">
        <v>112</v>
      </c>
      <c r="V1768" s="47">
        <v>60</v>
      </c>
      <c r="W1768" s="466" t="s">
        <v>113</v>
      </c>
      <c r="X1768" s="466"/>
      <c r="Y1768" s="466"/>
      <c r="Z1768" s="1056"/>
      <c r="AA1768" s="547">
        <v>30</v>
      </c>
      <c r="AB1768" s="547">
        <v>60</v>
      </c>
      <c r="AC1768" s="547">
        <v>10</v>
      </c>
      <c r="AD1768" s="1055" t="s">
        <v>129</v>
      </c>
      <c r="AE1768" s="1050" t="s">
        <v>115</v>
      </c>
      <c r="AF1768" s="1057">
        <v>3</v>
      </c>
      <c r="AG1768" s="1057">
        <v>274425.08</v>
      </c>
      <c r="AH1768" s="1051">
        <v>823275.24</v>
      </c>
      <c r="AI1768" s="1051">
        <f t="shared" si="81"/>
        <v>922068.26880000008</v>
      </c>
      <c r="AJ1768" s="1052"/>
      <c r="AK1768" s="1053"/>
      <c r="AL1768" s="1053"/>
      <c r="AM1768" s="1058" t="s">
        <v>116</v>
      </c>
      <c r="AN1768" s="1058"/>
      <c r="AO1768" s="1058"/>
      <c r="AP1768" s="47"/>
      <c r="AQ1768" s="47"/>
      <c r="AR1768" s="741" t="s">
        <v>6999</v>
      </c>
      <c r="AS1768" s="47"/>
      <c r="AT1768" s="47"/>
      <c r="AU1768" s="47"/>
      <c r="AV1768" s="47"/>
      <c r="AW1768" s="47"/>
      <c r="AX1768" s="47"/>
      <c r="AY1768" s="466" t="s">
        <v>4569</v>
      </c>
      <c r="AZ1768" s="455"/>
    </row>
    <row r="1769" spans="1:52" ht="12.95" customHeight="1">
      <c r="A1769" s="469" t="s">
        <v>4136</v>
      </c>
      <c r="B1769" s="617"/>
      <c r="C1769" s="617"/>
      <c r="D1769" s="110">
        <v>210033281</v>
      </c>
      <c r="E1769" s="1216" t="s">
        <v>7000</v>
      </c>
      <c r="F1769" s="617"/>
      <c r="G1769" s="617"/>
      <c r="H1769" s="47" t="s">
        <v>6995</v>
      </c>
      <c r="I1769" s="47" t="s">
        <v>6987</v>
      </c>
      <c r="J1769" s="47" t="s">
        <v>6996</v>
      </c>
      <c r="K1769" s="76" t="s">
        <v>150</v>
      </c>
      <c r="L1769" s="109" t="s">
        <v>4720</v>
      </c>
      <c r="M1769" s="143" t="s">
        <v>121</v>
      </c>
      <c r="N1769" s="76" t="s">
        <v>83</v>
      </c>
      <c r="O1769" s="47" t="s">
        <v>107</v>
      </c>
      <c r="P1769" s="466" t="s">
        <v>108</v>
      </c>
      <c r="Q1769" s="469" t="s">
        <v>2156</v>
      </c>
      <c r="R1769" s="76" t="s">
        <v>110</v>
      </c>
      <c r="S1769" s="47" t="s">
        <v>107</v>
      </c>
      <c r="T1769" s="47" t="s">
        <v>122</v>
      </c>
      <c r="U1769" s="466" t="s">
        <v>112</v>
      </c>
      <c r="V1769" s="47">
        <v>60</v>
      </c>
      <c r="W1769" s="466" t="s">
        <v>113</v>
      </c>
      <c r="X1769" s="466"/>
      <c r="Y1769" s="466"/>
      <c r="Z1769" s="1056"/>
      <c r="AA1769" s="547">
        <v>30</v>
      </c>
      <c r="AB1769" s="547">
        <v>60</v>
      </c>
      <c r="AC1769" s="547">
        <v>10</v>
      </c>
      <c r="AD1769" s="1055" t="s">
        <v>129</v>
      </c>
      <c r="AE1769" s="1050" t="s">
        <v>115</v>
      </c>
      <c r="AF1769" s="1057">
        <v>2</v>
      </c>
      <c r="AG1769" s="1057">
        <v>274425.08</v>
      </c>
      <c r="AH1769" s="1051">
        <v>548850.16</v>
      </c>
      <c r="AI1769" s="1051">
        <f t="shared" si="81"/>
        <v>614712.17920000013</v>
      </c>
      <c r="AJ1769" s="1052"/>
      <c r="AK1769" s="1053"/>
      <c r="AL1769" s="1053"/>
      <c r="AM1769" s="1058" t="s">
        <v>116</v>
      </c>
      <c r="AN1769" s="1058"/>
      <c r="AO1769" s="1058"/>
      <c r="AP1769" s="47"/>
      <c r="AQ1769" s="47"/>
      <c r="AR1769" s="741" t="s">
        <v>7001</v>
      </c>
      <c r="AS1769" s="47"/>
      <c r="AT1769" s="47"/>
      <c r="AU1769" s="47"/>
      <c r="AV1769" s="47"/>
      <c r="AW1769" s="47"/>
      <c r="AX1769" s="47"/>
      <c r="AY1769" s="466" t="s">
        <v>4569</v>
      </c>
      <c r="AZ1769" s="466"/>
    </row>
    <row r="1770" spans="1:52" ht="12.95" customHeight="1">
      <c r="A1770" s="469" t="s">
        <v>4136</v>
      </c>
      <c r="B1770" s="617"/>
      <c r="C1770" s="617"/>
      <c r="D1770" s="110">
        <v>210021844</v>
      </c>
      <c r="E1770" s="1216" t="s">
        <v>7002</v>
      </c>
      <c r="F1770" s="617"/>
      <c r="G1770" s="617"/>
      <c r="H1770" s="47" t="s">
        <v>6995</v>
      </c>
      <c r="I1770" s="47" t="s">
        <v>6987</v>
      </c>
      <c r="J1770" s="47" t="s">
        <v>6996</v>
      </c>
      <c r="K1770" s="76" t="s">
        <v>150</v>
      </c>
      <c r="L1770" s="109" t="s">
        <v>4720</v>
      </c>
      <c r="M1770" s="143" t="s">
        <v>121</v>
      </c>
      <c r="N1770" s="76" t="s">
        <v>83</v>
      </c>
      <c r="O1770" s="47" t="s">
        <v>107</v>
      </c>
      <c r="P1770" s="466" t="s">
        <v>108</v>
      </c>
      <c r="Q1770" s="469" t="s">
        <v>2156</v>
      </c>
      <c r="R1770" s="76" t="s">
        <v>110</v>
      </c>
      <c r="S1770" s="47" t="s">
        <v>107</v>
      </c>
      <c r="T1770" s="47" t="s">
        <v>122</v>
      </c>
      <c r="U1770" s="466" t="s">
        <v>112</v>
      </c>
      <c r="V1770" s="47">
        <v>60</v>
      </c>
      <c r="W1770" s="466" t="s">
        <v>113</v>
      </c>
      <c r="X1770" s="466"/>
      <c r="Y1770" s="466"/>
      <c r="Z1770" s="1056"/>
      <c r="AA1770" s="547">
        <v>30</v>
      </c>
      <c r="AB1770" s="547">
        <v>60</v>
      </c>
      <c r="AC1770" s="547">
        <v>10</v>
      </c>
      <c r="AD1770" s="1055" t="s">
        <v>129</v>
      </c>
      <c r="AE1770" s="1050" t="s">
        <v>115</v>
      </c>
      <c r="AF1770" s="1057">
        <v>10</v>
      </c>
      <c r="AG1770" s="1057">
        <v>774862.36</v>
      </c>
      <c r="AH1770" s="1051">
        <v>7748623.5999999996</v>
      </c>
      <c r="AI1770" s="1051">
        <f t="shared" si="81"/>
        <v>8678458.432</v>
      </c>
      <c r="AJ1770" s="1052"/>
      <c r="AK1770" s="1053"/>
      <c r="AL1770" s="1053"/>
      <c r="AM1770" s="1058" t="s">
        <v>116</v>
      </c>
      <c r="AN1770" s="1058"/>
      <c r="AO1770" s="1058"/>
      <c r="AP1770" s="47"/>
      <c r="AQ1770" s="47"/>
      <c r="AR1770" s="741" t="s">
        <v>7003</v>
      </c>
      <c r="AS1770" s="47"/>
      <c r="AT1770" s="47"/>
      <c r="AU1770" s="47"/>
      <c r="AV1770" s="47"/>
      <c r="AW1770" s="47"/>
      <c r="AX1770" s="47"/>
      <c r="AY1770" s="466" t="s">
        <v>4569</v>
      </c>
      <c r="AZ1770" s="466"/>
    </row>
    <row r="1771" spans="1:52" ht="12.95" customHeight="1">
      <c r="A1771" s="1221" t="s">
        <v>980</v>
      </c>
      <c r="B1771" s="617"/>
      <c r="C1771" s="617"/>
      <c r="D1771" s="1206">
        <v>230002433</v>
      </c>
      <c r="E1771" s="1216" t="s">
        <v>7004</v>
      </c>
      <c r="F1771" s="617"/>
      <c r="G1771" s="617"/>
      <c r="H1771" s="1094" t="s">
        <v>7005</v>
      </c>
      <c r="I1771" s="1094" t="s">
        <v>7006</v>
      </c>
      <c r="J1771" s="1094" t="s">
        <v>7007</v>
      </c>
      <c r="K1771" s="1077" t="s">
        <v>104</v>
      </c>
      <c r="L1771" s="1110" t="s">
        <v>105</v>
      </c>
      <c r="M1771" s="1077"/>
      <c r="N1771" s="76" t="s">
        <v>106</v>
      </c>
      <c r="O1771" s="1078" t="s">
        <v>107</v>
      </c>
      <c r="P1771" s="1094" t="s">
        <v>108</v>
      </c>
      <c r="Q1771" s="469" t="s">
        <v>2140</v>
      </c>
      <c r="R1771" s="1077" t="s">
        <v>110</v>
      </c>
      <c r="S1771" s="1078" t="s">
        <v>107</v>
      </c>
      <c r="T1771" s="1094" t="s">
        <v>122</v>
      </c>
      <c r="U1771" s="1094" t="s">
        <v>112</v>
      </c>
      <c r="V1771" s="1078">
        <v>60</v>
      </c>
      <c r="W1771" s="1094" t="s">
        <v>113</v>
      </c>
      <c r="X1771" s="1078"/>
      <c r="Y1771" s="1078"/>
      <c r="Z1771" s="1078"/>
      <c r="AA1771" s="595">
        <v>0</v>
      </c>
      <c r="AB1771" s="472">
        <v>90</v>
      </c>
      <c r="AC1771" s="472">
        <v>10</v>
      </c>
      <c r="AD1771" s="1055" t="s">
        <v>114</v>
      </c>
      <c r="AE1771" s="1050" t="s">
        <v>115</v>
      </c>
      <c r="AF1771" s="1057">
        <v>75.91</v>
      </c>
      <c r="AG1771" s="1063">
        <v>510.6</v>
      </c>
      <c r="AH1771" s="1051">
        <v>38759.646000000001</v>
      </c>
      <c r="AI1771" s="1051">
        <f t="shared" si="81"/>
        <v>43410.803520000001</v>
      </c>
      <c r="AJ1771" s="1052"/>
      <c r="AK1771" s="1053"/>
      <c r="AL1771" s="1053"/>
      <c r="AM1771" s="1221" t="s">
        <v>116</v>
      </c>
      <c r="AN1771" s="1094"/>
      <c r="AO1771" s="1094"/>
      <c r="AP1771" s="1094"/>
      <c r="AQ1771" s="1094"/>
      <c r="AR1771" s="1094" t="s">
        <v>7008</v>
      </c>
      <c r="AS1771" s="1094"/>
      <c r="AT1771" s="1094"/>
      <c r="AU1771" s="1094"/>
      <c r="AV1771" s="1094"/>
      <c r="AW1771" s="1094"/>
      <c r="AX1771" s="1094"/>
      <c r="AY1771" s="1221" t="s">
        <v>105</v>
      </c>
      <c r="AZ1771" s="1221" t="s">
        <v>105</v>
      </c>
    </row>
    <row r="1772" spans="1:52" ht="12.95" customHeight="1">
      <c r="A1772" s="1221" t="s">
        <v>980</v>
      </c>
      <c r="B1772" s="617"/>
      <c r="C1772" s="617"/>
      <c r="D1772" s="1206">
        <v>230002436</v>
      </c>
      <c r="E1772" s="1216" t="s">
        <v>7009</v>
      </c>
      <c r="F1772" s="617"/>
      <c r="G1772" s="617"/>
      <c r="H1772" s="1094" t="s">
        <v>7010</v>
      </c>
      <c r="I1772" s="1094" t="s">
        <v>772</v>
      </c>
      <c r="J1772" s="1094" t="s">
        <v>7011</v>
      </c>
      <c r="K1772" s="1077" t="s">
        <v>104</v>
      </c>
      <c r="L1772" s="1110" t="s">
        <v>105</v>
      </c>
      <c r="M1772" s="1077"/>
      <c r="N1772" s="76" t="s">
        <v>106</v>
      </c>
      <c r="O1772" s="1078" t="s">
        <v>107</v>
      </c>
      <c r="P1772" s="1094" t="s">
        <v>108</v>
      </c>
      <c r="Q1772" s="1078" t="s">
        <v>2156</v>
      </c>
      <c r="R1772" s="1077" t="s">
        <v>110</v>
      </c>
      <c r="S1772" s="1078" t="s">
        <v>107</v>
      </c>
      <c r="T1772" s="1094" t="s">
        <v>122</v>
      </c>
      <c r="U1772" s="1094" t="s">
        <v>112</v>
      </c>
      <c r="V1772" s="1078">
        <v>60</v>
      </c>
      <c r="W1772" s="1094" t="s">
        <v>113</v>
      </c>
      <c r="X1772" s="1078"/>
      <c r="Y1772" s="1078"/>
      <c r="Z1772" s="1078"/>
      <c r="AA1772" s="595">
        <v>0</v>
      </c>
      <c r="AB1772" s="472">
        <v>90</v>
      </c>
      <c r="AC1772" s="472">
        <v>10</v>
      </c>
      <c r="AD1772" s="1104" t="s">
        <v>129</v>
      </c>
      <c r="AE1772" s="1050" t="s">
        <v>115</v>
      </c>
      <c r="AF1772" s="1063">
        <v>1252.6400000000001</v>
      </c>
      <c r="AG1772" s="1063">
        <v>20</v>
      </c>
      <c r="AH1772" s="1051">
        <v>25052.800000000003</v>
      </c>
      <c r="AI1772" s="1051">
        <f t="shared" si="81"/>
        <v>28059.136000000006</v>
      </c>
      <c r="AJ1772" s="1052"/>
      <c r="AK1772" s="1053"/>
      <c r="AL1772" s="1053"/>
      <c r="AM1772" s="1221" t="s">
        <v>116</v>
      </c>
      <c r="AN1772" s="1094"/>
      <c r="AO1772" s="1094"/>
      <c r="AP1772" s="1094"/>
      <c r="AQ1772" s="1094"/>
      <c r="AR1772" s="1094" t="s">
        <v>7012</v>
      </c>
      <c r="AS1772" s="1094"/>
      <c r="AT1772" s="1094"/>
      <c r="AU1772" s="1094"/>
      <c r="AV1772" s="1094"/>
      <c r="AW1772" s="1094"/>
      <c r="AX1772" s="1094"/>
      <c r="AY1772" s="1221" t="s">
        <v>105</v>
      </c>
      <c r="AZ1772" s="1221" t="s">
        <v>105</v>
      </c>
    </row>
    <row r="1773" spans="1:52" ht="12.95" customHeight="1">
      <c r="A1773" s="1221" t="s">
        <v>980</v>
      </c>
      <c r="B1773" s="617"/>
      <c r="C1773" s="617"/>
      <c r="D1773" s="1206">
        <v>230002445</v>
      </c>
      <c r="E1773" s="1216" t="s">
        <v>7013</v>
      </c>
      <c r="F1773" s="617"/>
      <c r="G1773" s="617"/>
      <c r="H1773" s="1094" t="s">
        <v>7010</v>
      </c>
      <c r="I1773" s="1094" t="s">
        <v>772</v>
      </c>
      <c r="J1773" s="1094" t="s">
        <v>7011</v>
      </c>
      <c r="K1773" s="1077" t="s">
        <v>104</v>
      </c>
      <c r="L1773" s="1110" t="s">
        <v>105</v>
      </c>
      <c r="M1773" s="1077"/>
      <c r="N1773" s="76" t="s">
        <v>106</v>
      </c>
      <c r="O1773" s="1078" t="s">
        <v>107</v>
      </c>
      <c r="P1773" s="1094" t="s">
        <v>108</v>
      </c>
      <c r="Q1773" s="1078" t="s">
        <v>2156</v>
      </c>
      <c r="R1773" s="1077" t="s">
        <v>110</v>
      </c>
      <c r="S1773" s="1078" t="s">
        <v>107</v>
      </c>
      <c r="T1773" s="1094" t="s">
        <v>122</v>
      </c>
      <c r="U1773" s="1094" t="s">
        <v>112</v>
      </c>
      <c r="V1773" s="1078">
        <v>60</v>
      </c>
      <c r="W1773" s="1094" t="s">
        <v>113</v>
      </c>
      <c r="X1773" s="1078"/>
      <c r="Y1773" s="1078"/>
      <c r="Z1773" s="1078"/>
      <c r="AA1773" s="595">
        <v>0</v>
      </c>
      <c r="AB1773" s="472">
        <v>90</v>
      </c>
      <c r="AC1773" s="472">
        <v>10</v>
      </c>
      <c r="AD1773" s="1104" t="s">
        <v>129</v>
      </c>
      <c r="AE1773" s="1050" t="s">
        <v>115</v>
      </c>
      <c r="AF1773" s="1063">
        <v>3000</v>
      </c>
      <c r="AG1773" s="1063">
        <v>60</v>
      </c>
      <c r="AH1773" s="1051">
        <v>180000</v>
      </c>
      <c r="AI1773" s="1051">
        <f t="shared" si="81"/>
        <v>201600.00000000003</v>
      </c>
      <c r="AJ1773" s="1052"/>
      <c r="AK1773" s="1053"/>
      <c r="AL1773" s="1053"/>
      <c r="AM1773" s="1221" t="s">
        <v>116</v>
      </c>
      <c r="AN1773" s="1094"/>
      <c r="AO1773" s="1094"/>
      <c r="AP1773" s="1094"/>
      <c r="AQ1773" s="1094"/>
      <c r="AR1773" s="1094" t="s">
        <v>7014</v>
      </c>
      <c r="AS1773" s="1094"/>
      <c r="AT1773" s="1094"/>
      <c r="AU1773" s="1094"/>
      <c r="AV1773" s="1094"/>
      <c r="AW1773" s="1094"/>
      <c r="AX1773" s="1094"/>
      <c r="AY1773" s="1221" t="s">
        <v>105</v>
      </c>
      <c r="AZ1773" s="1221" t="s">
        <v>105</v>
      </c>
    </row>
    <row r="1774" spans="1:52" ht="12.95" customHeight="1">
      <c r="A1774" s="1179" t="s">
        <v>350</v>
      </c>
      <c r="B1774" s="617"/>
      <c r="C1774" s="617"/>
      <c r="D1774" s="1206">
        <v>220034714</v>
      </c>
      <c r="E1774" s="1216" t="s">
        <v>7015</v>
      </c>
      <c r="F1774" s="617"/>
      <c r="G1774" s="617"/>
      <c r="H1774" s="1094" t="s">
        <v>7016</v>
      </c>
      <c r="I1774" s="1094" t="s">
        <v>7017</v>
      </c>
      <c r="J1774" s="1094" t="s">
        <v>7018</v>
      </c>
      <c r="K1774" s="1077" t="s">
        <v>104</v>
      </c>
      <c r="L1774" s="1110" t="s">
        <v>105</v>
      </c>
      <c r="M1774" s="1077"/>
      <c r="N1774" s="76" t="s">
        <v>106</v>
      </c>
      <c r="O1774" s="1078" t="s">
        <v>107</v>
      </c>
      <c r="P1774" s="1094" t="s">
        <v>108</v>
      </c>
      <c r="Q1774" s="1078" t="s">
        <v>2156</v>
      </c>
      <c r="R1774" s="1077" t="s">
        <v>110</v>
      </c>
      <c r="S1774" s="1078" t="s">
        <v>107</v>
      </c>
      <c r="T1774" s="1094" t="s">
        <v>122</v>
      </c>
      <c r="U1774" s="1094" t="s">
        <v>112</v>
      </c>
      <c r="V1774" s="1078">
        <v>60</v>
      </c>
      <c r="W1774" s="1094" t="s">
        <v>113</v>
      </c>
      <c r="X1774" s="1207"/>
      <c r="Y1774" s="1207"/>
      <c r="Z1774" s="1207"/>
      <c r="AA1774" s="595">
        <v>0</v>
      </c>
      <c r="AB1774" s="472">
        <v>90</v>
      </c>
      <c r="AC1774" s="472">
        <v>10</v>
      </c>
      <c r="AD1774" s="1209" t="s">
        <v>129</v>
      </c>
      <c r="AE1774" s="1091" t="s">
        <v>115</v>
      </c>
      <c r="AF1774" s="1063">
        <v>25</v>
      </c>
      <c r="AG1774" s="1063">
        <v>2306.1999999999998</v>
      </c>
      <c r="AH1774" s="1051">
        <v>57654.999999999993</v>
      </c>
      <c r="AI1774" s="1051">
        <f t="shared" si="81"/>
        <v>64573.599999999999</v>
      </c>
      <c r="AJ1774" s="1052"/>
      <c r="AK1774" s="1053"/>
      <c r="AL1774" s="1053"/>
      <c r="AM1774" s="1179" t="s">
        <v>116</v>
      </c>
      <c r="AN1774" s="1091"/>
      <c r="AO1774" s="1091"/>
      <c r="AP1774" s="1091"/>
      <c r="AQ1774" s="1091"/>
      <c r="AR1774" s="1091" t="s">
        <v>7019</v>
      </c>
      <c r="AS1774" s="1091"/>
      <c r="AT1774" s="1091"/>
      <c r="AU1774" s="1091"/>
      <c r="AV1774" s="1091"/>
      <c r="AW1774" s="1091"/>
      <c r="AX1774" s="1091"/>
      <c r="AY1774" s="1179" t="s">
        <v>105</v>
      </c>
      <c r="AZ1774" s="1179" t="s">
        <v>105</v>
      </c>
    </row>
    <row r="1775" spans="1:52" ht="12.95" customHeight="1">
      <c r="A1775" s="1221" t="s">
        <v>980</v>
      </c>
      <c r="B1775" s="617"/>
      <c r="C1775" s="617"/>
      <c r="D1775" s="1206">
        <v>230000036</v>
      </c>
      <c r="E1775" s="1216" t="s">
        <v>7020</v>
      </c>
      <c r="F1775" s="617"/>
      <c r="G1775" s="617"/>
      <c r="H1775" s="1094" t="s">
        <v>7021</v>
      </c>
      <c r="I1775" s="1094" t="s">
        <v>7022</v>
      </c>
      <c r="J1775" s="1094" t="s">
        <v>7023</v>
      </c>
      <c r="K1775" s="1077" t="s">
        <v>104</v>
      </c>
      <c r="L1775" s="1110" t="s">
        <v>105</v>
      </c>
      <c r="M1775" s="1077"/>
      <c r="N1775" s="76" t="s">
        <v>106</v>
      </c>
      <c r="O1775" s="1078" t="s">
        <v>107</v>
      </c>
      <c r="P1775" s="1094" t="s">
        <v>108</v>
      </c>
      <c r="Q1775" s="469" t="s">
        <v>2140</v>
      </c>
      <c r="R1775" s="1077" t="s">
        <v>110</v>
      </c>
      <c r="S1775" s="1078" t="s">
        <v>107</v>
      </c>
      <c r="T1775" s="1094" t="s">
        <v>122</v>
      </c>
      <c r="U1775" s="1094" t="s">
        <v>112</v>
      </c>
      <c r="V1775" s="1078">
        <v>60</v>
      </c>
      <c r="W1775" s="1094" t="s">
        <v>113</v>
      </c>
      <c r="X1775" s="1078"/>
      <c r="Y1775" s="1078"/>
      <c r="Z1775" s="1078"/>
      <c r="AA1775" s="595">
        <v>0</v>
      </c>
      <c r="AB1775" s="472">
        <v>90</v>
      </c>
      <c r="AC1775" s="472">
        <v>10</v>
      </c>
      <c r="AD1775" s="1104" t="s">
        <v>129</v>
      </c>
      <c r="AE1775" s="1050" t="s">
        <v>115</v>
      </c>
      <c r="AF1775" s="1063">
        <v>4</v>
      </c>
      <c r="AG1775" s="1063">
        <v>52790</v>
      </c>
      <c r="AH1775" s="1051">
        <v>211160</v>
      </c>
      <c r="AI1775" s="1051">
        <f t="shared" si="81"/>
        <v>236499.20000000001</v>
      </c>
      <c r="AJ1775" s="1052"/>
      <c r="AK1775" s="1053"/>
      <c r="AL1775" s="1053"/>
      <c r="AM1775" s="1221" t="s">
        <v>116</v>
      </c>
      <c r="AN1775" s="1094"/>
      <c r="AO1775" s="1094"/>
      <c r="AP1775" s="1094"/>
      <c r="AQ1775" s="1094"/>
      <c r="AR1775" s="1094" t="s">
        <v>7024</v>
      </c>
      <c r="AS1775" s="1094"/>
      <c r="AT1775" s="1094"/>
      <c r="AU1775" s="1094"/>
      <c r="AV1775" s="1094"/>
      <c r="AW1775" s="1094"/>
      <c r="AX1775" s="1094"/>
      <c r="AY1775" s="1221" t="s">
        <v>105</v>
      </c>
      <c r="AZ1775" s="1221" t="s">
        <v>105</v>
      </c>
    </row>
    <row r="1776" spans="1:52" ht="12.95" customHeight="1">
      <c r="A1776" s="1221" t="s">
        <v>980</v>
      </c>
      <c r="B1776" s="617"/>
      <c r="C1776" s="617"/>
      <c r="D1776" s="1206">
        <v>230000387</v>
      </c>
      <c r="E1776" s="1216" t="s">
        <v>7025</v>
      </c>
      <c r="F1776" s="617"/>
      <c r="G1776" s="617"/>
      <c r="H1776" s="1094" t="s">
        <v>7026</v>
      </c>
      <c r="I1776" s="1094" t="s">
        <v>7022</v>
      </c>
      <c r="J1776" s="1094" t="s">
        <v>7027</v>
      </c>
      <c r="K1776" s="1077" t="s">
        <v>104</v>
      </c>
      <c r="L1776" s="1110" t="s">
        <v>105</v>
      </c>
      <c r="M1776" s="1077"/>
      <c r="N1776" s="76" t="s">
        <v>106</v>
      </c>
      <c r="O1776" s="1078" t="s">
        <v>107</v>
      </c>
      <c r="P1776" s="1094" t="s">
        <v>108</v>
      </c>
      <c r="Q1776" s="469" t="s">
        <v>2140</v>
      </c>
      <c r="R1776" s="1077" t="s">
        <v>110</v>
      </c>
      <c r="S1776" s="1078" t="s">
        <v>107</v>
      </c>
      <c r="T1776" s="1094" t="s">
        <v>122</v>
      </c>
      <c r="U1776" s="1094" t="s">
        <v>112</v>
      </c>
      <c r="V1776" s="1078">
        <v>60</v>
      </c>
      <c r="W1776" s="1094" t="s">
        <v>113</v>
      </c>
      <c r="X1776" s="1078"/>
      <c r="Y1776" s="1078"/>
      <c r="Z1776" s="1078"/>
      <c r="AA1776" s="595">
        <v>0</v>
      </c>
      <c r="AB1776" s="472">
        <v>90</v>
      </c>
      <c r="AC1776" s="472">
        <v>10</v>
      </c>
      <c r="AD1776" s="1104" t="s">
        <v>129</v>
      </c>
      <c r="AE1776" s="1050" t="s">
        <v>115</v>
      </c>
      <c r="AF1776" s="1063">
        <v>21</v>
      </c>
      <c r="AG1776" s="1063">
        <v>48300</v>
      </c>
      <c r="AH1776" s="1051">
        <v>1014300</v>
      </c>
      <c r="AI1776" s="1051">
        <f t="shared" si="81"/>
        <v>1136016</v>
      </c>
      <c r="AJ1776" s="1052"/>
      <c r="AK1776" s="1053"/>
      <c r="AL1776" s="1053"/>
      <c r="AM1776" s="1221" t="s">
        <v>116</v>
      </c>
      <c r="AN1776" s="1094"/>
      <c r="AO1776" s="1094"/>
      <c r="AP1776" s="1094"/>
      <c r="AQ1776" s="1094"/>
      <c r="AR1776" s="1094"/>
      <c r="AS1776" s="1094"/>
      <c r="AT1776" s="1094"/>
      <c r="AU1776" s="1094"/>
      <c r="AV1776" s="1094"/>
      <c r="AW1776" s="1094"/>
      <c r="AX1776" s="1094"/>
      <c r="AY1776" s="1221" t="s">
        <v>105</v>
      </c>
      <c r="AZ1776" s="1221" t="s">
        <v>105</v>
      </c>
    </row>
    <row r="1777" spans="1:52" ht="12.95" customHeight="1">
      <c r="A1777" s="1179" t="s">
        <v>350</v>
      </c>
      <c r="B1777" s="617"/>
      <c r="C1777" s="617"/>
      <c r="D1777" s="1206">
        <v>220029721</v>
      </c>
      <c r="E1777" s="1216" t="s">
        <v>7028</v>
      </c>
      <c r="F1777" s="617"/>
      <c r="G1777" s="617"/>
      <c r="H1777" s="1094" t="s">
        <v>7029</v>
      </c>
      <c r="I1777" s="1094" t="s">
        <v>7030</v>
      </c>
      <c r="J1777" s="1094" t="s">
        <v>7031</v>
      </c>
      <c r="K1777" s="1077" t="s">
        <v>150</v>
      </c>
      <c r="L1777" s="1110" t="s">
        <v>105</v>
      </c>
      <c r="M1777" s="1077" t="s">
        <v>121</v>
      </c>
      <c r="N1777" s="1110" t="s">
        <v>83</v>
      </c>
      <c r="O1777" s="1078" t="s">
        <v>107</v>
      </c>
      <c r="P1777" s="1094" t="s">
        <v>108</v>
      </c>
      <c r="Q1777" s="1078" t="s">
        <v>2156</v>
      </c>
      <c r="R1777" s="1077" t="s">
        <v>110</v>
      </c>
      <c r="S1777" s="1207" t="s">
        <v>107</v>
      </c>
      <c r="T1777" s="1091" t="s">
        <v>122</v>
      </c>
      <c r="U1777" s="1091" t="s">
        <v>112</v>
      </c>
      <c r="V1777" s="1208">
        <v>60</v>
      </c>
      <c r="W1777" s="1091" t="s">
        <v>113</v>
      </c>
      <c r="X1777" s="1207"/>
      <c r="Y1777" s="1207"/>
      <c r="Z1777" s="1207"/>
      <c r="AA1777" s="547">
        <v>30</v>
      </c>
      <c r="AB1777" s="547">
        <v>60</v>
      </c>
      <c r="AC1777" s="547">
        <v>10</v>
      </c>
      <c r="AD1777" s="1209" t="s">
        <v>129</v>
      </c>
      <c r="AE1777" s="1091" t="s">
        <v>115</v>
      </c>
      <c r="AF1777" s="1063">
        <v>13</v>
      </c>
      <c r="AG1777" s="1063">
        <v>478272.9</v>
      </c>
      <c r="AH1777" s="1051">
        <v>6217547.7000000002</v>
      </c>
      <c r="AI1777" s="1051">
        <f t="shared" si="81"/>
        <v>6963653.4240000006</v>
      </c>
      <c r="AJ1777" s="1052"/>
      <c r="AK1777" s="1053"/>
      <c r="AL1777" s="1053"/>
      <c r="AM1777" s="1179" t="s">
        <v>116</v>
      </c>
      <c r="AN1777" s="1091"/>
      <c r="AO1777" s="1091"/>
      <c r="AP1777" s="1091"/>
      <c r="AQ1777" s="1091"/>
      <c r="AR1777" s="1091" t="s">
        <v>7032</v>
      </c>
      <c r="AS1777" s="1091"/>
      <c r="AT1777" s="1091"/>
      <c r="AU1777" s="1091"/>
      <c r="AV1777" s="1091"/>
      <c r="AW1777" s="1091"/>
      <c r="AX1777" s="1091"/>
      <c r="AY1777" s="1179" t="s">
        <v>105</v>
      </c>
      <c r="AZ1777" s="1179" t="s">
        <v>105</v>
      </c>
    </row>
    <row r="1778" spans="1:52" ht="12.95" customHeight="1">
      <c r="A1778" s="1179" t="s">
        <v>350</v>
      </c>
      <c r="B1778" s="617"/>
      <c r="C1778" s="617"/>
      <c r="D1778" s="1206">
        <v>220029591</v>
      </c>
      <c r="E1778" s="1216" t="s">
        <v>7033</v>
      </c>
      <c r="F1778" s="617"/>
      <c r="G1778" s="617"/>
      <c r="H1778" s="1094" t="s">
        <v>7034</v>
      </c>
      <c r="I1778" s="1094" t="s">
        <v>7030</v>
      </c>
      <c r="J1778" s="1094" t="s">
        <v>7035</v>
      </c>
      <c r="K1778" s="1077" t="s">
        <v>150</v>
      </c>
      <c r="L1778" s="1110" t="s">
        <v>105</v>
      </c>
      <c r="M1778" s="1077" t="s">
        <v>121</v>
      </c>
      <c r="N1778" s="1110" t="s">
        <v>83</v>
      </c>
      <c r="O1778" s="1078" t="s">
        <v>107</v>
      </c>
      <c r="P1778" s="1094" t="s">
        <v>108</v>
      </c>
      <c r="Q1778" s="1078" t="s">
        <v>2156</v>
      </c>
      <c r="R1778" s="1077" t="s">
        <v>110</v>
      </c>
      <c r="S1778" s="1207" t="s">
        <v>107</v>
      </c>
      <c r="T1778" s="1091" t="s">
        <v>122</v>
      </c>
      <c r="U1778" s="1091" t="s">
        <v>112</v>
      </c>
      <c r="V1778" s="1208">
        <v>60</v>
      </c>
      <c r="W1778" s="1091" t="s">
        <v>113</v>
      </c>
      <c r="X1778" s="1207"/>
      <c r="Y1778" s="1207"/>
      <c r="Z1778" s="1207"/>
      <c r="AA1778" s="547">
        <v>30</v>
      </c>
      <c r="AB1778" s="547">
        <v>60</v>
      </c>
      <c r="AC1778" s="547">
        <v>10</v>
      </c>
      <c r="AD1778" s="1209" t="s">
        <v>129</v>
      </c>
      <c r="AE1778" s="1091" t="s">
        <v>115</v>
      </c>
      <c r="AF1778" s="1063">
        <v>14</v>
      </c>
      <c r="AG1778" s="1063">
        <v>498755</v>
      </c>
      <c r="AH1778" s="1051">
        <v>6982570</v>
      </c>
      <c r="AI1778" s="1051">
        <f t="shared" si="81"/>
        <v>7820478.4000000004</v>
      </c>
      <c r="AJ1778" s="1052"/>
      <c r="AK1778" s="1053"/>
      <c r="AL1778" s="1053"/>
      <c r="AM1778" s="1179" t="s">
        <v>116</v>
      </c>
      <c r="AN1778" s="1091"/>
      <c r="AO1778" s="1091"/>
      <c r="AP1778" s="1091"/>
      <c r="AQ1778" s="1091"/>
      <c r="AR1778" s="1091"/>
      <c r="AS1778" s="1091"/>
      <c r="AT1778" s="1091"/>
      <c r="AU1778" s="1091"/>
      <c r="AV1778" s="1091"/>
      <c r="AW1778" s="1091"/>
      <c r="AX1778" s="1091"/>
      <c r="AY1778" s="1179" t="s">
        <v>105</v>
      </c>
      <c r="AZ1778" s="1179" t="s">
        <v>105</v>
      </c>
    </row>
    <row r="1779" spans="1:52" ht="12.95" customHeight="1">
      <c r="A1779" s="1179" t="s">
        <v>350</v>
      </c>
      <c r="B1779" s="617"/>
      <c r="C1779" s="617"/>
      <c r="D1779" s="1206">
        <v>220034843</v>
      </c>
      <c r="E1779" s="1216" t="s">
        <v>7036</v>
      </c>
      <c r="F1779" s="617"/>
      <c r="G1779" s="617"/>
      <c r="H1779" s="1094" t="s">
        <v>7034</v>
      </c>
      <c r="I1779" s="1094" t="s">
        <v>7030</v>
      </c>
      <c r="J1779" s="1094" t="s">
        <v>7035</v>
      </c>
      <c r="K1779" s="1077" t="s">
        <v>150</v>
      </c>
      <c r="L1779" s="1110" t="s">
        <v>105</v>
      </c>
      <c r="M1779" s="1077" t="s">
        <v>121</v>
      </c>
      <c r="N1779" s="1110" t="s">
        <v>83</v>
      </c>
      <c r="O1779" s="1078" t="s">
        <v>107</v>
      </c>
      <c r="P1779" s="1094" t="s">
        <v>108</v>
      </c>
      <c r="Q1779" s="1078" t="s">
        <v>2156</v>
      </c>
      <c r="R1779" s="1077" t="s">
        <v>110</v>
      </c>
      <c r="S1779" s="1207" t="s">
        <v>107</v>
      </c>
      <c r="T1779" s="1091" t="s">
        <v>122</v>
      </c>
      <c r="U1779" s="1091" t="s">
        <v>112</v>
      </c>
      <c r="V1779" s="1208">
        <v>60</v>
      </c>
      <c r="W1779" s="1091" t="s">
        <v>113</v>
      </c>
      <c r="X1779" s="1207"/>
      <c r="Y1779" s="1207"/>
      <c r="Z1779" s="1207"/>
      <c r="AA1779" s="547">
        <v>30</v>
      </c>
      <c r="AB1779" s="547">
        <v>60</v>
      </c>
      <c r="AC1779" s="547">
        <v>10</v>
      </c>
      <c r="AD1779" s="1209" t="s">
        <v>129</v>
      </c>
      <c r="AE1779" s="1091" t="s">
        <v>115</v>
      </c>
      <c r="AF1779" s="1063">
        <v>7</v>
      </c>
      <c r="AG1779" s="1063">
        <v>500000</v>
      </c>
      <c r="AH1779" s="1051">
        <v>3500000</v>
      </c>
      <c r="AI1779" s="1051">
        <f t="shared" si="81"/>
        <v>3920000.0000000005</v>
      </c>
      <c r="AJ1779" s="1052"/>
      <c r="AK1779" s="1053"/>
      <c r="AL1779" s="1053"/>
      <c r="AM1779" s="1179" t="s">
        <v>116</v>
      </c>
      <c r="AN1779" s="1091"/>
      <c r="AO1779" s="1091"/>
      <c r="AP1779" s="1091"/>
      <c r="AQ1779" s="1091"/>
      <c r="AR1779" s="1091" t="s">
        <v>7037</v>
      </c>
      <c r="AS1779" s="1091"/>
      <c r="AT1779" s="1091"/>
      <c r="AU1779" s="1091"/>
      <c r="AV1779" s="1091"/>
      <c r="AW1779" s="1091"/>
      <c r="AX1779" s="1091"/>
      <c r="AY1779" s="1179" t="s">
        <v>105</v>
      </c>
      <c r="AZ1779" s="1179" t="s">
        <v>105</v>
      </c>
    </row>
    <row r="1780" spans="1:52" ht="12.95" customHeight="1">
      <c r="A1780" s="1179" t="s">
        <v>350</v>
      </c>
      <c r="B1780" s="617"/>
      <c r="C1780" s="617"/>
      <c r="D1780" s="1206">
        <v>220034844</v>
      </c>
      <c r="E1780" s="1216" t="s">
        <v>7038</v>
      </c>
      <c r="F1780" s="617"/>
      <c r="G1780" s="617"/>
      <c r="H1780" s="1094" t="s">
        <v>7034</v>
      </c>
      <c r="I1780" s="1094" t="s">
        <v>7030</v>
      </c>
      <c r="J1780" s="1094" t="s">
        <v>7035</v>
      </c>
      <c r="K1780" s="1077" t="s">
        <v>150</v>
      </c>
      <c r="L1780" s="1110" t="s">
        <v>105</v>
      </c>
      <c r="M1780" s="1077" t="s">
        <v>121</v>
      </c>
      <c r="N1780" s="1110" t="s">
        <v>83</v>
      </c>
      <c r="O1780" s="1078" t="s">
        <v>107</v>
      </c>
      <c r="P1780" s="1094" t="s">
        <v>108</v>
      </c>
      <c r="Q1780" s="1078" t="s">
        <v>2156</v>
      </c>
      <c r="R1780" s="1077" t="s">
        <v>110</v>
      </c>
      <c r="S1780" s="1207" t="s">
        <v>107</v>
      </c>
      <c r="T1780" s="1091" t="s">
        <v>122</v>
      </c>
      <c r="U1780" s="1091" t="s">
        <v>112</v>
      </c>
      <c r="V1780" s="1208">
        <v>60</v>
      </c>
      <c r="W1780" s="1091" t="s">
        <v>113</v>
      </c>
      <c r="X1780" s="1207"/>
      <c r="Y1780" s="1207"/>
      <c r="Z1780" s="1207"/>
      <c r="AA1780" s="547">
        <v>30</v>
      </c>
      <c r="AB1780" s="547">
        <v>60</v>
      </c>
      <c r="AC1780" s="547">
        <v>10</v>
      </c>
      <c r="AD1780" s="1209" t="s">
        <v>129</v>
      </c>
      <c r="AE1780" s="1091" t="s">
        <v>115</v>
      </c>
      <c r="AF1780" s="1063">
        <v>5</v>
      </c>
      <c r="AG1780" s="1063">
        <v>500000</v>
      </c>
      <c r="AH1780" s="1051">
        <v>2500000</v>
      </c>
      <c r="AI1780" s="1051">
        <f t="shared" si="81"/>
        <v>2800000.0000000005</v>
      </c>
      <c r="AJ1780" s="1052"/>
      <c r="AK1780" s="1053"/>
      <c r="AL1780" s="1053"/>
      <c r="AM1780" s="1179" t="s">
        <v>116</v>
      </c>
      <c r="AN1780" s="1091"/>
      <c r="AO1780" s="1091"/>
      <c r="AP1780" s="1091"/>
      <c r="AQ1780" s="1091"/>
      <c r="AR1780" s="1091" t="s">
        <v>7039</v>
      </c>
      <c r="AS1780" s="1091"/>
      <c r="AT1780" s="1091"/>
      <c r="AU1780" s="1091"/>
      <c r="AV1780" s="1091"/>
      <c r="AW1780" s="1091"/>
      <c r="AX1780" s="1091"/>
      <c r="AY1780" s="1179" t="s">
        <v>105</v>
      </c>
      <c r="AZ1780" s="1179" t="s">
        <v>105</v>
      </c>
    </row>
    <row r="1781" spans="1:52" ht="12.95" customHeight="1">
      <c r="A1781" s="1179" t="s">
        <v>350</v>
      </c>
      <c r="B1781" s="617"/>
      <c r="C1781" s="617"/>
      <c r="D1781" s="1206">
        <v>220035751</v>
      </c>
      <c r="E1781" s="1216" t="s">
        <v>7040</v>
      </c>
      <c r="F1781" s="617"/>
      <c r="G1781" s="617"/>
      <c r="H1781" s="1094" t="s">
        <v>7034</v>
      </c>
      <c r="I1781" s="1094" t="s">
        <v>7030</v>
      </c>
      <c r="J1781" s="1094" t="s">
        <v>7035</v>
      </c>
      <c r="K1781" s="1077" t="s">
        <v>150</v>
      </c>
      <c r="L1781" s="1110" t="s">
        <v>105</v>
      </c>
      <c r="M1781" s="1077" t="s">
        <v>121</v>
      </c>
      <c r="N1781" s="1110" t="s">
        <v>83</v>
      </c>
      <c r="O1781" s="1078" t="s">
        <v>107</v>
      </c>
      <c r="P1781" s="1094" t="s">
        <v>108</v>
      </c>
      <c r="Q1781" s="1078" t="s">
        <v>2156</v>
      </c>
      <c r="R1781" s="1077" t="s">
        <v>110</v>
      </c>
      <c r="S1781" s="1207" t="s">
        <v>107</v>
      </c>
      <c r="T1781" s="1091" t="s">
        <v>122</v>
      </c>
      <c r="U1781" s="1091" t="s">
        <v>112</v>
      </c>
      <c r="V1781" s="1208">
        <v>60</v>
      </c>
      <c r="W1781" s="1091" t="s">
        <v>113</v>
      </c>
      <c r="X1781" s="1207"/>
      <c r="Y1781" s="1207"/>
      <c r="Z1781" s="1207"/>
      <c r="AA1781" s="547">
        <v>30</v>
      </c>
      <c r="AB1781" s="547">
        <v>60</v>
      </c>
      <c r="AC1781" s="547">
        <v>10</v>
      </c>
      <c r="AD1781" s="1209" t="s">
        <v>123</v>
      </c>
      <c r="AE1781" s="1091" t="s">
        <v>115</v>
      </c>
      <c r="AF1781" s="1063">
        <v>5</v>
      </c>
      <c r="AG1781" s="1063">
        <v>70500</v>
      </c>
      <c r="AH1781" s="1051">
        <v>352500</v>
      </c>
      <c r="AI1781" s="1051">
        <f t="shared" si="81"/>
        <v>394800.00000000006</v>
      </c>
      <c r="AJ1781" s="1052"/>
      <c r="AK1781" s="1053"/>
      <c r="AL1781" s="1053"/>
      <c r="AM1781" s="1179" t="s">
        <v>116</v>
      </c>
      <c r="AN1781" s="1091"/>
      <c r="AO1781" s="1091"/>
      <c r="AP1781" s="1091"/>
      <c r="AQ1781" s="1091"/>
      <c r="AR1781" s="1091" t="s">
        <v>7041</v>
      </c>
      <c r="AS1781" s="1091"/>
      <c r="AT1781" s="1091"/>
      <c r="AU1781" s="1091"/>
      <c r="AV1781" s="1091"/>
      <c r="AW1781" s="1091"/>
      <c r="AX1781" s="1091"/>
      <c r="AY1781" s="1179" t="s">
        <v>105</v>
      </c>
      <c r="AZ1781" s="1179" t="s">
        <v>105</v>
      </c>
    </row>
    <row r="1782" spans="1:52" ht="12.95" customHeight="1">
      <c r="A1782" s="466" t="s">
        <v>1030</v>
      </c>
      <c r="B1782" s="617"/>
      <c r="C1782" s="617"/>
      <c r="D1782" s="110">
        <v>120006760</v>
      </c>
      <c r="E1782" s="1216" t="s">
        <v>7042</v>
      </c>
      <c r="F1782" s="617"/>
      <c r="G1782" s="617"/>
      <c r="H1782" s="741" t="s">
        <v>7043</v>
      </c>
      <c r="I1782" s="741" t="s">
        <v>2878</v>
      </c>
      <c r="J1782" s="741" t="s">
        <v>250</v>
      </c>
      <c r="K1782" s="547" t="s">
        <v>603</v>
      </c>
      <c r="L1782" s="143" t="s">
        <v>5086</v>
      </c>
      <c r="M1782" s="1077" t="s">
        <v>121</v>
      </c>
      <c r="N1782" s="1110" t="s">
        <v>83</v>
      </c>
      <c r="O1782" s="469" t="s">
        <v>107</v>
      </c>
      <c r="P1782" s="741" t="s">
        <v>108</v>
      </c>
      <c r="Q1782" s="469" t="s">
        <v>3130</v>
      </c>
      <c r="R1782" s="547" t="s">
        <v>110</v>
      </c>
      <c r="S1782" s="469" t="s">
        <v>107</v>
      </c>
      <c r="T1782" s="741" t="s">
        <v>122</v>
      </c>
      <c r="U1782" s="741" t="s">
        <v>112</v>
      </c>
      <c r="V1782" s="469">
        <v>70</v>
      </c>
      <c r="W1782" s="741" t="s">
        <v>113</v>
      </c>
      <c r="X1782" s="469"/>
      <c r="Y1782" s="469"/>
      <c r="Z1782" s="469"/>
      <c r="AA1782" s="547">
        <v>30</v>
      </c>
      <c r="AB1782" s="547">
        <v>60</v>
      </c>
      <c r="AC1782" s="547">
        <v>10</v>
      </c>
      <c r="AD1782" s="1049" t="s">
        <v>123</v>
      </c>
      <c r="AE1782" s="1050" t="s">
        <v>115</v>
      </c>
      <c r="AF1782" s="745">
        <v>12</v>
      </c>
      <c r="AG1782" s="745">
        <v>2380000</v>
      </c>
      <c r="AH1782" s="1051">
        <v>28560000</v>
      </c>
      <c r="AI1782" s="1051">
        <f t="shared" si="81"/>
        <v>31987200.000000004</v>
      </c>
      <c r="AJ1782" s="1052"/>
      <c r="AK1782" s="1053"/>
      <c r="AL1782" s="1053"/>
      <c r="AM1782" s="466" t="s">
        <v>116</v>
      </c>
      <c r="AN1782" s="741"/>
      <c r="AO1782" s="741"/>
      <c r="AP1782" s="741"/>
      <c r="AQ1782" s="741"/>
      <c r="AR1782" s="741" t="s">
        <v>7044</v>
      </c>
      <c r="AS1782" s="741"/>
      <c r="AT1782" s="741"/>
      <c r="AU1782" s="741"/>
      <c r="AV1782" s="741"/>
      <c r="AW1782" s="741"/>
      <c r="AX1782" s="741"/>
      <c r="AY1782" s="466" t="s">
        <v>105</v>
      </c>
      <c r="AZ1782" s="466" t="s">
        <v>105</v>
      </c>
    </row>
    <row r="1783" spans="1:52" ht="12.95" customHeight="1">
      <c r="A1783" s="466" t="s">
        <v>1030</v>
      </c>
      <c r="B1783" s="617"/>
      <c r="C1783" s="617"/>
      <c r="D1783" s="110">
        <v>120006761</v>
      </c>
      <c r="E1783" s="1216" t="s">
        <v>7045</v>
      </c>
      <c r="F1783" s="617"/>
      <c r="G1783" s="617"/>
      <c r="H1783" s="741" t="s">
        <v>7043</v>
      </c>
      <c r="I1783" s="741" t="s">
        <v>2878</v>
      </c>
      <c r="J1783" s="741" t="s">
        <v>250</v>
      </c>
      <c r="K1783" s="547" t="s">
        <v>603</v>
      </c>
      <c r="L1783" s="143" t="s">
        <v>5086</v>
      </c>
      <c r="M1783" s="1077" t="s">
        <v>121</v>
      </c>
      <c r="N1783" s="1110" t="s">
        <v>83</v>
      </c>
      <c r="O1783" s="469" t="s">
        <v>107</v>
      </c>
      <c r="P1783" s="741" t="s">
        <v>108</v>
      </c>
      <c r="Q1783" s="469" t="s">
        <v>3130</v>
      </c>
      <c r="R1783" s="547" t="s">
        <v>110</v>
      </c>
      <c r="S1783" s="469" t="s">
        <v>107</v>
      </c>
      <c r="T1783" s="741" t="s">
        <v>122</v>
      </c>
      <c r="U1783" s="741" t="s">
        <v>112</v>
      </c>
      <c r="V1783" s="469">
        <v>70</v>
      </c>
      <c r="W1783" s="741" t="s">
        <v>113</v>
      </c>
      <c r="X1783" s="469"/>
      <c r="Y1783" s="469"/>
      <c r="Z1783" s="469"/>
      <c r="AA1783" s="547">
        <v>30</v>
      </c>
      <c r="AB1783" s="547">
        <v>60</v>
      </c>
      <c r="AC1783" s="547">
        <v>10</v>
      </c>
      <c r="AD1783" s="1049" t="s">
        <v>123</v>
      </c>
      <c r="AE1783" s="1050" t="s">
        <v>115</v>
      </c>
      <c r="AF1783" s="745">
        <v>16</v>
      </c>
      <c r="AG1783" s="745">
        <v>1600000</v>
      </c>
      <c r="AH1783" s="1051">
        <v>25600000</v>
      </c>
      <c r="AI1783" s="1051">
        <f t="shared" si="81"/>
        <v>28672000.000000004</v>
      </c>
      <c r="AJ1783" s="1052"/>
      <c r="AK1783" s="1053"/>
      <c r="AL1783" s="1053"/>
      <c r="AM1783" s="466" t="s">
        <v>116</v>
      </c>
      <c r="AN1783" s="741"/>
      <c r="AO1783" s="741"/>
      <c r="AP1783" s="741"/>
      <c r="AQ1783" s="741"/>
      <c r="AR1783" s="741" t="s">
        <v>7046</v>
      </c>
      <c r="AS1783" s="741"/>
      <c r="AT1783" s="741"/>
      <c r="AU1783" s="741"/>
      <c r="AV1783" s="741"/>
      <c r="AW1783" s="741"/>
      <c r="AX1783" s="741"/>
      <c r="AY1783" s="466" t="s">
        <v>105</v>
      </c>
      <c r="AZ1783" s="466" t="s">
        <v>105</v>
      </c>
    </row>
    <row r="1784" spans="1:52" ht="12.95" customHeight="1">
      <c r="A1784" s="469" t="s">
        <v>2539</v>
      </c>
      <c r="B1784" s="617"/>
      <c r="C1784" s="617"/>
      <c r="D1784" s="110">
        <v>120009812</v>
      </c>
      <c r="E1784" s="1216" t="s">
        <v>7047</v>
      </c>
      <c r="F1784" s="617"/>
      <c r="G1784" s="617"/>
      <c r="H1784" s="47" t="s">
        <v>2877</v>
      </c>
      <c r="I1784" s="47" t="s">
        <v>2878</v>
      </c>
      <c r="J1784" s="47" t="s">
        <v>2879</v>
      </c>
      <c r="K1784" s="76" t="s">
        <v>150</v>
      </c>
      <c r="L1784" s="233"/>
      <c r="M1784" s="143"/>
      <c r="N1784" s="76" t="s">
        <v>106</v>
      </c>
      <c r="O1784" s="47">
        <v>230000000</v>
      </c>
      <c r="P1784" s="466" t="s">
        <v>108</v>
      </c>
      <c r="Q1784" s="469" t="s">
        <v>2156</v>
      </c>
      <c r="R1784" s="76" t="s">
        <v>110</v>
      </c>
      <c r="S1784" s="47" t="s">
        <v>107</v>
      </c>
      <c r="T1784" s="47" t="s">
        <v>122</v>
      </c>
      <c r="U1784" s="466" t="s">
        <v>112</v>
      </c>
      <c r="V1784" s="47">
        <v>90</v>
      </c>
      <c r="W1784" s="466" t="s">
        <v>113</v>
      </c>
      <c r="X1784" s="466"/>
      <c r="Y1784" s="466"/>
      <c r="Z1784" s="1056"/>
      <c r="AA1784" s="595">
        <v>0</v>
      </c>
      <c r="AB1784" s="472">
        <v>90</v>
      </c>
      <c r="AC1784" s="472">
        <v>10</v>
      </c>
      <c r="AD1784" s="1049" t="s">
        <v>129</v>
      </c>
      <c r="AE1784" s="1050" t="s">
        <v>115</v>
      </c>
      <c r="AF1784" s="1057">
        <v>1</v>
      </c>
      <c r="AG1784" s="1057">
        <v>1992555.18</v>
      </c>
      <c r="AH1784" s="1051">
        <v>1992555.18</v>
      </c>
      <c r="AI1784" s="1051">
        <f t="shared" si="81"/>
        <v>2231661.8016000004</v>
      </c>
      <c r="AJ1784" s="1052"/>
      <c r="AK1784" s="1053"/>
      <c r="AL1784" s="1053"/>
      <c r="AM1784" s="1058" t="s">
        <v>116</v>
      </c>
      <c r="AN1784" s="47"/>
      <c r="AO1784" s="1058"/>
      <c r="AP1784" s="47"/>
      <c r="AQ1784" s="47"/>
      <c r="AR1784" s="1058" t="s">
        <v>7048</v>
      </c>
      <c r="AS1784" s="47"/>
      <c r="AT1784" s="47"/>
      <c r="AU1784" s="47"/>
      <c r="AV1784" s="47"/>
      <c r="AW1784" s="47"/>
      <c r="AX1784" s="47"/>
      <c r="AY1784" s="466"/>
      <c r="AZ1784" s="466"/>
    </row>
    <row r="1785" spans="1:52" ht="12.95" customHeight="1">
      <c r="A1785" s="466" t="s">
        <v>848</v>
      </c>
      <c r="B1785" s="617"/>
      <c r="C1785" s="617"/>
      <c r="D1785" s="110">
        <v>120011532</v>
      </c>
      <c r="E1785" s="1216" t="s">
        <v>7049</v>
      </c>
      <c r="F1785" s="617"/>
      <c r="G1785" s="617"/>
      <c r="H1785" s="741" t="s">
        <v>7050</v>
      </c>
      <c r="I1785" s="741" t="s">
        <v>7051</v>
      </c>
      <c r="J1785" s="741" t="s">
        <v>7052</v>
      </c>
      <c r="K1785" s="547" t="s">
        <v>150</v>
      </c>
      <c r="L1785" s="593"/>
      <c r="M1785" s="547" t="s">
        <v>121</v>
      </c>
      <c r="N1785" s="143" t="s">
        <v>83</v>
      </c>
      <c r="O1785" s="469" t="s">
        <v>107</v>
      </c>
      <c r="P1785" s="741" t="s">
        <v>108</v>
      </c>
      <c r="Q1785" s="469" t="s">
        <v>2156</v>
      </c>
      <c r="R1785" s="547" t="s">
        <v>110</v>
      </c>
      <c r="S1785" s="469" t="s">
        <v>107</v>
      </c>
      <c r="T1785" s="741" t="s">
        <v>122</v>
      </c>
      <c r="U1785" s="741" t="s">
        <v>112</v>
      </c>
      <c r="V1785" s="469">
        <v>120</v>
      </c>
      <c r="W1785" s="741" t="s">
        <v>113</v>
      </c>
      <c r="X1785" s="469"/>
      <c r="Y1785" s="469"/>
      <c r="Z1785" s="469"/>
      <c r="AA1785" s="547">
        <v>30</v>
      </c>
      <c r="AB1785" s="547">
        <v>60</v>
      </c>
      <c r="AC1785" s="547">
        <v>10</v>
      </c>
      <c r="AD1785" s="1049" t="s">
        <v>129</v>
      </c>
      <c r="AE1785" s="1050" t="s">
        <v>115</v>
      </c>
      <c r="AF1785" s="745">
        <v>2</v>
      </c>
      <c r="AG1785" s="745">
        <v>11261750</v>
      </c>
      <c r="AH1785" s="1051">
        <v>22523500</v>
      </c>
      <c r="AI1785" s="1051">
        <f t="shared" si="81"/>
        <v>25226320.000000004</v>
      </c>
      <c r="AJ1785" s="1052"/>
      <c r="AK1785" s="1053"/>
      <c r="AL1785" s="1053"/>
      <c r="AM1785" s="466" t="s">
        <v>116</v>
      </c>
      <c r="AN1785" s="741"/>
      <c r="AO1785" s="741"/>
      <c r="AP1785" s="741"/>
      <c r="AQ1785" s="741"/>
      <c r="AR1785" s="741" t="s">
        <v>7053</v>
      </c>
      <c r="AS1785" s="741"/>
      <c r="AT1785" s="741"/>
      <c r="AU1785" s="741"/>
      <c r="AV1785" s="741"/>
      <c r="AW1785" s="741"/>
      <c r="AX1785" s="741"/>
      <c r="AY1785" s="466" t="s">
        <v>105</v>
      </c>
      <c r="AZ1785" s="466" t="s">
        <v>105</v>
      </c>
    </row>
    <row r="1786" spans="1:52" ht="12.95" customHeight="1">
      <c r="A1786" s="469" t="s">
        <v>2152</v>
      </c>
      <c r="B1786" s="617"/>
      <c r="C1786" s="617"/>
      <c r="D1786" s="110">
        <v>210015570</v>
      </c>
      <c r="E1786" s="1216" t="s">
        <v>7054</v>
      </c>
      <c r="F1786" s="617"/>
      <c r="G1786" s="617"/>
      <c r="H1786" s="47" t="s">
        <v>7055</v>
      </c>
      <c r="I1786" s="47" t="s">
        <v>7056</v>
      </c>
      <c r="J1786" s="47" t="s">
        <v>7057</v>
      </c>
      <c r="K1786" s="76" t="s">
        <v>104</v>
      </c>
      <c r="L1786" s="109" t="s">
        <v>4720</v>
      </c>
      <c r="M1786" s="143"/>
      <c r="N1786" s="76" t="s">
        <v>106</v>
      </c>
      <c r="O1786" s="47" t="s">
        <v>107</v>
      </c>
      <c r="P1786" s="466" t="s">
        <v>108</v>
      </c>
      <c r="Q1786" s="469" t="s">
        <v>2156</v>
      </c>
      <c r="R1786" s="76" t="s">
        <v>110</v>
      </c>
      <c r="S1786" s="47" t="s">
        <v>107</v>
      </c>
      <c r="T1786" s="47" t="s">
        <v>122</v>
      </c>
      <c r="U1786" s="466" t="s">
        <v>112</v>
      </c>
      <c r="V1786" s="47">
        <v>60</v>
      </c>
      <c r="W1786" s="466" t="s">
        <v>113</v>
      </c>
      <c r="X1786" s="466"/>
      <c r="Y1786" s="466"/>
      <c r="Z1786" s="1056"/>
      <c r="AA1786" s="595">
        <v>0</v>
      </c>
      <c r="AB1786" s="472">
        <v>90</v>
      </c>
      <c r="AC1786" s="472">
        <v>10</v>
      </c>
      <c r="AD1786" s="1055" t="s">
        <v>129</v>
      </c>
      <c r="AE1786" s="1050" t="s">
        <v>115</v>
      </c>
      <c r="AF1786" s="1057">
        <v>4</v>
      </c>
      <c r="AG1786" s="1057">
        <v>249726</v>
      </c>
      <c r="AH1786" s="1051">
        <v>998904</v>
      </c>
      <c r="AI1786" s="1051">
        <f t="shared" si="81"/>
        <v>1118772.4800000002</v>
      </c>
      <c r="AJ1786" s="1052"/>
      <c r="AK1786" s="1053"/>
      <c r="AL1786" s="1053"/>
      <c r="AM1786" s="1058" t="s">
        <v>116</v>
      </c>
      <c r="AN1786" s="1058"/>
      <c r="AO1786" s="1058"/>
      <c r="AP1786" s="47"/>
      <c r="AQ1786" s="47"/>
      <c r="AR1786" s="741" t="s">
        <v>7058</v>
      </c>
      <c r="AS1786" s="47"/>
      <c r="AT1786" s="47"/>
      <c r="AU1786" s="47"/>
      <c r="AV1786" s="47"/>
      <c r="AW1786" s="47"/>
      <c r="AX1786" s="47"/>
      <c r="AY1786" s="466" t="s">
        <v>4569</v>
      </c>
      <c r="AZ1786" s="466"/>
    </row>
    <row r="1787" spans="1:52" ht="12.95" customHeight="1">
      <c r="A1787" s="466" t="s">
        <v>1030</v>
      </c>
      <c r="B1787" s="617"/>
      <c r="C1787" s="617"/>
      <c r="D1787" s="110">
        <v>220032808</v>
      </c>
      <c r="E1787" s="1216" t="s">
        <v>7059</v>
      </c>
      <c r="F1787" s="617"/>
      <c r="G1787" s="617"/>
      <c r="H1787" s="741" t="s">
        <v>7060</v>
      </c>
      <c r="I1787" s="741" t="s">
        <v>7061</v>
      </c>
      <c r="J1787" s="741" t="s">
        <v>7062</v>
      </c>
      <c r="K1787" s="547" t="s">
        <v>104</v>
      </c>
      <c r="L1787" s="233"/>
      <c r="M1787" s="547"/>
      <c r="N1787" s="76" t="s">
        <v>106</v>
      </c>
      <c r="O1787" s="469" t="s">
        <v>107</v>
      </c>
      <c r="P1787" s="741" t="s">
        <v>108</v>
      </c>
      <c r="Q1787" s="469" t="s">
        <v>2156</v>
      </c>
      <c r="R1787" s="547" t="s">
        <v>110</v>
      </c>
      <c r="S1787" s="469" t="s">
        <v>107</v>
      </c>
      <c r="T1787" s="741" t="s">
        <v>122</v>
      </c>
      <c r="U1787" s="741" t="s">
        <v>112</v>
      </c>
      <c r="V1787" s="469">
        <v>60</v>
      </c>
      <c r="W1787" s="741" t="s">
        <v>113</v>
      </c>
      <c r="X1787" s="469"/>
      <c r="Y1787" s="469"/>
      <c r="Z1787" s="469"/>
      <c r="AA1787" s="595">
        <v>0</v>
      </c>
      <c r="AB1787" s="472">
        <v>90</v>
      </c>
      <c r="AC1787" s="472">
        <v>10</v>
      </c>
      <c r="AD1787" s="1049" t="s">
        <v>123</v>
      </c>
      <c r="AE1787" s="1050" t="s">
        <v>115</v>
      </c>
      <c r="AF1787" s="745">
        <v>24</v>
      </c>
      <c r="AG1787" s="745">
        <v>62300</v>
      </c>
      <c r="AH1787" s="1051">
        <v>1495200</v>
      </c>
      <c r="AI1787" s="1051">
        <f t="shared" si="81"/>
        <v>1674624.0000000002</v>
      </c>
      <c r="AJ1787" s="1052"/>
      <c r="AK1787" s="1053"/>
      <c r="AL1787" s="1053"/>
      <c r="AM1787" s="466" t="s">
        <v>116</v>
      </c>
      <c r="AN1787" s="741"/>
      <c r="AO1787" s="741"/>
      <c r="AP1787" s="741"/>
      <c r="AQ1787" s="741"/>
      <c r="AR1787" s="741" t="s">
        <v>7063</v>
      </c>
      <c r="AS1787" s="741"/>
      <c r="AT1787" s="741"/>
      <c r="AU1787" s="741"/>
      <c r="AV1787" s="741"/>
      <c r="AW1787" s="741"/>
      <c r="AX1787" s="741"/>
      <c r="AY1787" s="466" t="s">
        <v>105</v>
      </c>
      <c r="AZ1787" s="466" t="s">
        <v>105</v>
      </c>
    </row>
    <row r="1788" spans="1:52" ht="12.95" customHeight="1">
      <c r="A1788" s="1221" t="s">
        <v>980</v>
      </c>
      <c r="B1788" s="617"/>
      <c r="C1788" s="617"/>
      <c r="D1788" s="1206">
        <v>230002359</v>
      </c>
      <c r="E1788" s="1216" t="s">
        <v>7064</v>
      </c>
      <c r="F1788" s="617"/>
      <c r="G1788" s="617"/>
      <c r="H1788" s="1094" t="s">
        <v>7065</v>
      </c>
      <c r="I1788" s="1094" t="s">
        <v>7066</v>
      </c>
      <c r="J1788" s="1094" t="s">
        <v>7067</v>
      </c>
      <c r="K1788" s="1077" t="s">
        <v>104</v>
      </c>
      <c r="L1788" s="1110" t="s">
        <v>105</v>
      </c>
      <c r="M1788" s="1077"/>
      <c r="N1788" s="76" t="s">
        <v>106</v>
      </c>
      <c r="O1788" s="1078" t="s">
        <v>107</v>
      </c>
      <c r="P1788" s="1094" t="s">
        <v>108</v>
      </c>
      <c r="Q1788" s="1078" t="s">
        <v>2156</v>
      </c>
      <c r="R1788" s="1077" t="s">
        <v>110</v>
      </c>
      <c r="S1788" s="1078" t="s">
        <v>107</v>
      </c>
      <c r="T1788" s="1094" t="s">
        <v>122</v>
      </c>
      <c r="U1788" s="1094" t="s">
        <v>112</v>
      </c>
      <c r="V1788" s="1078">
        <v>60</v>
      </c>
      <c r="W1788" s="1094" t="s">
        <v>113</v>
      </c>
      <c r="X1788" s="1078"/>
      <c r="Y1788" s="1078"/>
      <c r="Z1788" s="1078"/>
      <c r="AA1788" s="595">
        <v>0</v>
      </c>
      <c r="AB1788" s="472">
        <v>90</v>
      </c>
      <c r="AC1788" s="472">
        <v>10</v>
      </c>
      <c r="AD1788" s="1104" t="s">
        <v>549</v>
      </c>
      <c r="AE1788" s="1050" t="s">
        <v>115</v>
      </c>
      <c r="AF1788" s="1063">
        <v>100</v>
      </c>
      <c r="AG1788" s="1063">
        <v>9775</v>
      </c>
      <c r="AH1788" s="1051">
        <v>977500</v>
      </c>
      <c r="AI1788" s="1051">
        <f t="shared" si="81"/>
        <v>1094800</v>
      </c>
      <c r="AJ1788" s="1052"/>
      <c r="AK1788" s="1053"/>
      <c r="AL1788" s="1053"/>
      <c r="AM1788" s="1221" t="s">
        <v>116</v>
      </c>
      <c r="AN1788" s="1094"/>
      <c r="AO1788" s="1094"/>
      <c r="AP1788" s="1094"/>
      <c r="AQ1788" s="1094"/>
      <c r="AR1788" s="1094" t="s">
        <v>7068</v>
      </c>
      <c r="AS1788" s="1094"/>
      <c r="AT1788" s="1094"/>
      <c r="AU1788" s="1094"/>
      <c r="AV1788" s="1094"/>
      <c r="AW1788" s="1094"/>
      <c r="AX1788" s="1094"/>
      <c r="AY1788" s="1221" t="s">
        <v>105</v>
      </c>
      <c r="AZ1788" s="1221" t="s">
        <v>105</v>
      </c>
    </row>
    <row r="1789" spans="1:52" ht="12.95" customHeight="1">
      <c r="A1789" s="469" t="s">
        <v>2152</v>
      </c>
      <c r="B1789" s="617"/>
      <c r="C1789" s="617"/>
      <c r="D1789" s="110">
        <v>210033890</v>
      </c>
      <c r="E1789" s="1216" t="s">
        <v>7069</v>
      </c>
      <c r="F1789" s="617"/>
      <c r="G1789" s="617"/>
      <c r="H1789" s="47" t="s">
        <v>260</v>
      </c>
      <c r="I1789" s="47" t="s">
        <v>261</v>
      </c>
      <c r="J1789" s="47" t="s">
        <v>262</v>
      </c>
      <c r="K1789" s="76" t="s">
        <v>104</v>
      </c>
      <c r="L1789" s="109" t="s">
        <v>4720</v>
      </c>
      <c r="M1789" s="143"/>
      <c r="N1789" s="76" t="s">
        <v>106</v>
      </c>
      <c r="O1789" s="47" t="s">
        <v>107</v>
      </c>
      <c r="P1789" s="466" t="s">
        <v>108</v>
      </c>
      <c r="Q1789" s="469" t="s">
        <v>2156</v>
      </c>
      <c r="R1789" s="76" t="s">
        <v>110</v>
      </c>
      <c r="S1789" s="47" t="s">
        <v>107</v>
      </c>
      <c r="T1789" s="47" t="s">
        <v>122</v>
      </c>
      <c r="U1789" s="466" t="s">
        <v>112</v>
      </c>
      <c r="V1789" s="47">
        <v>60</v>
      </c>
      <c r="W1789" s="466" t="s">
        <v>113</v>
      </c>
      <c r="X1789" s="466"/>
      <c r="Y1789" s="466"/>
      <c r="Z1789" s="1056"/>
      <c r="AA1789" s="595">
        <v>0</v>
      </c>
      <c r="AB1789" s="472">
        <v>90</v>
      </c>
      <c r="AC1789" s="472">
        <v>10</v>
      </c>
      <c r="AD1789" s="1055" t="s">
        <v>140</v>
      </c>
      <c r="AE1789" s="1050" t="s">
        <v>115</v>
      </c>
      <c r="AF1789" s="1057">
        <v>60</v>
      </c>
      <c r="AG1789" s="1057">
        <v>2191.77</v>
      </c>
      <c r="AH1789" s="1051">
        <v>131506.20000000001</v>
      </c>
      <c r="AI1789" s="1051">
        <f t="shared" si="81"/>
        <v>147286.94400000002</v>
      </c>
      <c r="AJ1789" s="1052"/>
      <c r="AK1789" s="1053"/>
      <c r="AL1789" s="1053"/>
      <c r="AM1789" s="1058" t="s">
        <v>116</v>
      </c>
      <c r="AN1789" s="1058"/>
      <c r="AO1789" s="1058"/>
      <c r="AP1789" s="47"/>
      <c r="AQ1789" s="47"/>
      <c r="AR1789" s="741" t="s">
        <v>7070</v>
      </c>
      <c r="AS1789" s="47"/>
      <c r="AT1789" s="47"/>
      <c r="AU1789" s="47"/>
      <c r="AV1789" s="47"/>
      <c r="AW1789" s="47"/>
      <c r="AX1789" s="47"/>
      <c r="AY1789" s="466" t="s">
        <v>4569</v>
      </c>
      <c r="AZ1789" s="466"/>
    </row>
    <row r="1790" spans="1:52" ht="12.95" customHeight="1">
      <c r="A1790" s="469" t="s">
        <v>2152</v>
      </c>
      <c r="B1790" s="617"/>
      <c r="C1790" s="617"/>
      <c r="D1790" s="110">
        <v>210019743</v>
      </c>
      <c r="E1790" s="1216" t="s">
        <v>7071</v>
      </c>
      <c r="F1790" s="617"/>
      <c r="G1790" s="617"/>
      <c r="H1790" s="47" t="s">
        <v>260</v>
      </c>
      <c r="I1790" s="47" t="s">
        <v>261</v>
      </c>
      <c r="J1790" s="47" t="s">
        <v>262</v>
      </c>
      <c r="K1790" s="76" t="s">
        <v>104</v>
      </c>
      <c r="L1790" s="109" t="s">
        <v>4720</v>
      </c>
      <c r="M1790" s="143"/>
      <c r="N1790" s="76" t="s">
        <v>106</v>
      </c>
      <c r="O1790" s="47" t="s">
        <v>107</v>
      </c>
      <c r="P1790" s="466" t="s">
        <v>108</v>
      </c>
      <c r="Q1790" s="469" t="s">
        <v>2156</v>
      </c>
      <c r="R1790" s="76" t="s">
        <v>110</v>
      </c>
      <c r="S1790" s="47" t="s">
        <v>107</v>
      </c>
      <c r="T1790" s="47" t="s">
        <v>122</v>
      </c>
      <c r="U1790" s="466" t="s">
        <v>112</v>
      </c>
      <c r="V1790" s="47">
        <v>60</v>
      </c>
      <c r="W1790" s="466" t="s">
        <v>113</v>
      </c>
      <c r="X1790" s="466"/>
      <c r="Y1790" s="466"/>
      <c r="Z1790" s="1056"/>
      <c r="AA1790" s="595">
        <v>0</v>
      </c>
      <c r="AB1790" s="472">
        <v>90</v>
      </c>
      <c r="AC1790" s="472">
        <v>10</v>
      </c>
      <c r="AD1790" s="1055" t="s">
        <v>140</v>
      </c>
      <c r="AE1790" s="1050" t="s">
        <v>115</v>
      </c>
      <c r="AF1790" s="1057">
        <v>10</v>
      </c>
      <c r="AG1790" s="1057">
        <v>1125.8499999999999</v>
      </c>
      <c r="AH1790" s="1051">
        <v>11258.5</v>
      </c>
      <c r="AI1790" s="1051">
        <f t="shared" si="81"/>
        <v>12609.52</v>
      </c>
      <c r="AJ1790" s="1052"/>
      <c r="AK1790" s="1053"/>
      <c r="AL1790" s="1053"/>
      <c r="AM1790" s="1058" t="s">
        <v>116</v>
      </c>
      <c r="AN1790" s="1058"/>
      <c r="AO1790" s="1058"/>
      <c r="AP1790" s="47"/>
      <c r="AQ1790" s="47"/>
      <c r="AR1790" s="741" t="s">
        <v>7072</v>
      </c>
      <c r="AS1790" s="47"/>
      <c r="AT1790" s="47"/>
      <c r="AU1790" s="47"/>
      <c r="AV1790" s="47"/>
      <c r="AW1790" s="47"/>
      <c r="AX1790" s="47"/>
      <c r="AY1790" s="466" t="s">
        <v>4569</v>
      </c>
      <c r="AZ1790" s="466"/>
    </row>
    <row r="1791" spans="1:52" ht="12.95" customHeight="1">
      <c r="A1791" s="469" t="s">
        <v>2152</v>
      </c>
      <c r="B1791" s="617"/>
      <c r="C1791" s="617"/>
      <c r="D1791" s="110">
        <v>210019614</v>
      </c>
      <c r="E1791" s="1216" t="s">
        <v>7073</v>
      </c>
      <c r="F1791" s="617"/>
      <c r="G1791" s="617"/>
      <c r="H1791" s="47" t="s">
        <v>7074</v>
      </c>
      <c r="I1791" s="47" t="s">
        <v>261</v>
      </c>
      <c r="J1791" s="47" t="s">
        <v>7075</v>
      </c>
      <c r="K1791" s="76" t="s">
        <v>104</v>
      </c>
      <c r="L1791" s="109" t="s">
        <v>4720</v>
      </c>
      <c r="M1791" s="143"/>
      <c r="N1791" s="76" t="s">
        <v>106</v>
      </c>
      <c r="O1791" s="47" t="s">
        <v>107</v>
      </c>
      <c r="P1791" s="466" t="s">
        <v>108</v>
      </c>
      <c r="Q1791" s="469" t="s">
        <v>2156</v>
      </c>
      <c r="R1791" s="76" t="s">
        <v>110</v>
      </c>
      <c r="S1791" s="47" t="s">
        <v>107</v>
      </c>
      <c r="T1791" s="47" t="s">
        <v>122</v>
      </c>
      <c r="U1791" s="466" t="s">
        <v>112</v>
      </c>
      <c r="V1791" s="47">
        <v>60</v>
      </c>
      <c r="W1791" s="466" t="s">
        <v>113</v>
      </c>
      <c r="X1791" s="466"/>
      <c r="Y1791" s="466"/>
      <c r="Z1791" s="1056"/>
      <c r="AA1791" s="595">
        <v>0</v>
      </c>
      <c r="AB1791" s="472">
        <v>90</v>
      </c>
      <c r="AC1791" s="472">
        <v>10</v>
      </c>
      <c r="AD1791" s="1049" t="s">
        <v>140</v>
      </c>
      <c r="AE1791" s="1050" t="s">
        <v>115</v>
      </c>
      <c r="AF1791" s="1057">
        <v>232</v>
      </c>
      <c r="AG1791" s="1057">
        <v>1637.33</v>
      </c>
      <c r="AH1791" s="1051">
        <v>379860.56</v>
      </c>
      <c r="AI1791" s="1051">
        <f t="shared" si="81"/>
        <v>425443.82720000006</v>
      </c>
      <c r="AJ1791" s="1052"/>
      <c r="AK1791" s="1053"/>
      <c r="AL1791" s="1053"/>
      <c r="AM1791" s="1058" t="s">
        <v>116</v>
      </c>
      <c r="AN1791" s="1058"/>
      <c r="AO1791" s="1058"/>
      <c r="AP1791" s="47"/>
      <c r="AQ1791" s="47"/>
      <c r="AR1791" s="741" t="s">
        <v>7076</v>
      </c>
      <c r="AS1791" s="47"/>
      <c r="AT1791" s="47"/>
      <c r="AU1791" s="47"/>
      <c r="AV1791" s="47"/>
      <c r="AW1791" s="47"/>
      <c r="AX1791" s="47"/>
      <c r="AY1791" s="466" t="s">
        <v>4569</v>
      </c>
      <c r="AZ1791" s="466"/>
    </row>
    <row r="1792" spans="1:52" ht="12.95" customHeight="1">
      <c r="A1792" s="469" t="s">
        <v>2152</v>
      </c>
      <c r="B1792" s="617"/>
      <c r="C1792" s="617"/>
      <c r="D1792" s="110">
        <v>210019791</v>
      </c>
      <c r="E1792" s="1216" t="s">
        <v>7077</v>
      </c>
      <c r="F1792" s="617"/>
      <c r="G1792" s="617"/>
      <c r="H1792" s="47" t="s">
        <v>7074</v>
      </c>
      <c r="I1792" s="47" t="s">
        <v>261</v>
      </c>
      <c r="J1792" s="47" t="s">
        <v>7075</v>
      </c>
      <c r="K1792" s="76" t="s">
        <v>104</v>
      </c>
      <c r="L1792" s="109" t="s">
        <v>4720</v>
      </c>
      <c r="M1792" s="143"/>
      <c r="N1792" s="76" t="s">
        <v>106</v>
      </c>
      <c r="O1792" s="47" t="s">
        <v>107</v>
      </c>
      <c r="P1792" s="466" t="s">
        <v>108</v>
      </c>
      <c r="Q1792" s="469" t="s">
        <v>2156</v>
      </c>
      <c r="R1792" s="76" t="s">
        <v>110</v>
      </c>
      <c r="S1792" s="47" t="s">
        <v>107</v>
      </c>
      <c r="T1792" s="47" t="s">
        <v>122</v>
      </c>
      <c r="U1792" s="466" t="s">
        <v>112</v>
      </c>
      <c r="V1792" s="47">
        <v>60</v>
      </c>
      <c r="W1792" s="466" t="s">
        <v>113</v>
      </c>
      <c r="X1792" s="466"/>
      <c r="Y1792" s="466"/>
      <c r="Z1792" s="1056"/>
      <c r="AA1792" s="595">
        <v>0</v>
      </c>
      <c r="AB1792" s="472">
        <v>90</v>
      </c>
      <c r="AC1792" s="472">
        <v>10</v>
      </c>
      <c r="AD1792" s="1055" t="s">
        <v>140</v>
      </c>
      <c r="AE1792" s="1050" t="s">
        <v>115</v>
      </c>
      <c r="AF1792" s="1057">
        <v>130</v>
      </c>
      <c r="AG1792" s="1057">
        <v>919</v>
      </c>
      <c r="AH1792" s="1051">
        <v>119470</v>
      </c>
      <c r="AI1792" s="1051">
        <f t="shared" si="81"/>
        <v>133806.40000000002</v>
      </c>
      <c r="AJ1792" s="1052"/>
      <c r="AK1792" s="1053"/>
      <c r="AL1792" s="1053"/>
      <c r="AM1792" s="1058" t="s">
        <v>116</v>
      </c>
      <c r="AN1792" s="1058"/>
      <c r="AO1792" s="1058"/>
      <c r="AP1792" s="47"/>
      <c r="AQ1792" s="47"/>
      <c r="AR1792" s="741" t="s">
        <v>7078</v>
      </c>
      <c r="AS1792" s="47"/>
      <c r="AT1792" s="47"/>
      <c r="AU1792" s="47"/>
      <c r="AV1792" s="47"/>
      <c r="AW1792" s="47"/>
      <c r="AX1792" s="47"/>
      <c r="AY1792" s="466" t="s">
        <v>4569</v>
      </c>
      <c r="AZ1792" s="466"/>
    </row>
    <row r="1793" spans="1:52" ht="12.95" customHeight="1">
      <c r="A1793" s="469" t="s">
        <v>2152</v>
      </c>
      <c r="B1793" s="617"/>
      <c r="C1793" s="617"/>
      <c r="D1793" s="110">
        <v>210020174</v>
      </c>
      <c r="E1793" s="1216" t="s">
        <v>7079</v>
      </c>
      <c r="F1793" s="617"/>
      <c r="G1793" s="617"/>
      <c r="H1793" s="47" t="s">
        <v>7074</v>
      </c>
      <c r="I1793" s="47" t="s">
        <v>261</v>
      </c>
      <c r="J1793" s="47" t="s">
        <v>7075</v>
      </c>
      <c r="K1793" s="76" t="s">
        <v>104</v>
      </c>
      <c r="L1793" s="109" t="s">
        <v>4720</v>
      </c>
      <c r="M1793" s="143"/>
      <c r="N1793" s="76" t="s">
        <v>106</v>
      </c>
      <c r="O1793" s="47" t="s">
        <v>107</v>
      </c>
      <c r="P1793" s="466" t="s">
        <v>108</v>
      </c>
      <c r="Q1793" s="469" t="s">
        <v>2156</v>
      </c>
      <c r="R1793" s="76" t="s">
        <v>110</v>
      </c>
      <c r="S1793" s="47" t="s">
        <v>107</v>
      </c>
      <c r="T1793" s="47" t="s">
        <v>122</v>
      </c>
      <c r="U1793" s="466" t="s">
        <v>112</v>
      </c>
      <c r="V1793" s="47">
        <v>60</v>
      </c>
      <c r="W1793" s="466" t="s">
        <v>113</v>
      </c>
      <c r="X1793" s="466"/>
      <c r="Y1793" s="466"/>
      <c r="Z1793" s="1056"/>
      <c r="AA1793" s="595">
        <v>0</v>
      </c>
      <c r="AB1793" s="472">
        <v>90</v>
      </c>
      <c r="AC1793" s="472">
        <v>10</v>
      </c>
      <c r="AD1793" s="1055" t="s">
        <v>140</v>
      </c>
      <c r="AE1793" s="1050" t="s">
        <v>115</v>
      </c>
      <c r="AF1793" s="1057">
        <v>160</v>
      </c>
      <c r="AG1793" s="1057">
        <v>964.24</v>
      </c>
      <c r="AH1793" s="1051">
        <v>154278.39999999999</v>
      </c>
      <c r="AI1793" s="1051">
        <f t="shared" si="81"/>
        <v>172791.80800000002</v>
      </c>
      <c r="AJ1793" s="1052"/>
      <c r="AK1793" s="1053"/>
      <c r="AL1793" s="1053"/>
      <c r="AM1793" s="1058" t="s">
        <v>116</v>
      </c>
      <c r="AN1793" s="1058"/>
      <c r="AO1793" s="1058"/>
      <c r="AP1793" s="47"/>
      <c r="AQ1793" s="47"/>
      <c r="AR1793" s="741" t="s">
        <v>7080</v>
      </c>
      <c r="AS1793" s="47"/>
      <c r="AT1793" s="47"/>
      <c r="AU1793" s="47"/>
      <c r="AV1793" s="47"/>
      <c r="AW1793" s="47"/>
      <c r="AX1793" s="47"/>
      <c r="AY1793" s="466" t="s">
        <v>4569</v>
      </c>
      <c r="AZ1793" s="466"/>
    </row>
    <row r="1794" spans="1:52" ht="12.95" customHeight="1">
      <c r="A1794" s="1179" t="s">
        <v>350</v>
      </c>
      <c r="B1794" s="617"/>
      <c r="C1794" s="617"/>
      <c r="D1794" s="1206">
        <v>220035753</v>
      </c>
      <c r="E1794" s="1216" t="s">
        <v>7081</v>
      </c>
      <c r="F1794" s="617"/>
      <c r="G1794" s="617"/>
      <c r="H1794" s="1094" t="s">
        <v>7082</v>
      </c>
      <c r="I1794" s="1094" t="s">
        <v>261</v>
      </c>
      <c r="J1794" s="1094" t="s">
        <v>7083</v>
      </c>
      <c r="K1794" s="1077" t="s">
        <v>104</v>
      </c>
      <c r="L1794" s="1110" t="s">
        <v>105</v>
      </c>
      <c r="M1794" s="1077"/>
      <c r="N1794" s="76" t="s">
        <v>106</v>
      </c>
      <c r="O1794" s="1078" t="s">
        <v>107</v>
      </c>
      <c r="P1794" s="1094" t="s">
        <v>108</v>
      </c>
      <c r="Q1794" s="1078" t="s">
        <v>2156</v>
      </c>
      <c r="R1794" s="1077" t="s">
        <v>110</v>
      </c>
      <c r="S1794" s="1078" t="s">
        <v>107</v>
      </c>
      <c r="T1794" s="1094" t="s">
        <v>122</v>
      </c>
      <c r="U1794" s="1094" t="s">
        <v>112</v>
      </c>
      <c r="V1794" s="1078">
        <v>60</v>
      </c>
      <c r="W1794" s="1094" t="s">
        <v>113</v>
      </c>
      <c r="X1794" s="1207"/>
      <c r="Y1794" s="1207"/>
      <c r="Z1794" s="1207"/>
      <c r="AA1794" s="595">
        <v>0</v>
      </c>
      <c r="AB1794" s="472">
        <v>90</v>
      </c>
      <c r="AC1794" s="472">
        <v>10</v>
      </c>
      <c r="AD1794" s="1209" t="s">
        <v>129</v>
      </c>
      <c r="AE1794" s="1091" t="s">
        <v>115</v>
      </c>
      <c r="AF1794" s="1063">
        <v>5</v>
      </c>
      <c r="AG1794" s="1063">
        <v>5000</v>
      </c>
      <c r="AH1794" s="1051">
        <v>25000</v>
      </c>
      <c r="AI1794" s="1051">
        <f t="shared" si="81"/>
        <v>28000.000000000004</v>
      </c>
      <c r="AJ1794" s="1052"/>
      <c r="AK1794" s="1053"/>
      <c r="AL1794" s="1053"/>
      <c r="AM1794" s="1179" t="s">
        <v>116</v>
      </c>
      <c r="AN1794" s="1091"/>
      <c r="AO1794" s="1091"/>
      <c r="AP1794" s="1091"/>
      <c r="AQ1794" s="1091"/>
      <c r="AR1794" s="1091" t="s">
        <v>7084</v>
      </c>
      <c r="AS1794" s="1091"/>
      <c r="AT1794" s="1091"/>
      <c r="AU1794" s="1091"/>
      <c r="AV1794" s="1091"/>
      <c r="AW1794" s="1091"/>
      <c r="AX1794" s="1091"/>
      <c r="AY1794" s="1179" t="s">
        <v>105</v>
      </c>
      <c r="AZ1794" s="1179" t="s">
        <v>105</v>
      </c>
    </row>
    <row r="1795" spans="1:52" ht="12.95" customHeight="1">
      <c r="A1795" s="466" t="s">
        <v>848</v>
      </c>
      <c r="B1795" s="617"/>
      <c r="C1795" s="617"/>
      <c r="D1795" s="110">
        <v>210018205</v>
      </c>
      <c r="E1795" s="1216" t="s">
        <v>7085</v>
      </c>
      <c r="F1795" s="617"/>
      <c r="G1795" s="617"/>
      <c r="H1795" s="741" t="s">
        <v>7086</v>
      </c>
      <c r="I1795" s="741" t="s">
        <v>7087</v>
      </c>
      <c r="J1795" s="741" t="s">
        <v>7088</v>
      </c>
      <c r="K1795" s="547" t="s">
        <v>104</v>
      </c>
      <c r="L1795" s="233"/>
      <c r="M1795" s="547"/>
      <c r="N1795" s="76" t="s">
        <v>106</v>
      </c>
      <c r="O1795" s="469" t="s">
        <v>107</v>
      </c>
      <c r="P1795" s="741" t="s">
        <v>108</v>
      </c>
      <c r="Q1795" s="469" t="s">
        <v>3130</v>
      </c>
      <c r="R1795" s="547" t="s">
        <v>110</v>
      </c>
      <c r="S1795" s="469" t="s">
        <v>107</v>
      </c>
      <c r="T1795" s="741" t="s">
        <v>122</v>
      </c>
      <c r="U1795" s="741" t="s">
        <v>112</v>
      </c>
      <c r="V1795" s="469">
        <v>60</v>
      </c>
      <c r="W1795" s="741" t="s">
        <v>113</v>
      </c>
      <c r="X1795" s="469"/>
      <c r="Y1795" s="469"/>
      <c r="Z1795" s="469"/>
      <c r="AA1795" s="595">
        <v>0</v>
      </c>
      <c r="AB1795" s="472">
        <v>90</v>
      </c>
      <c r="AC1795" s="472">
        <v>10</v>
      </c>
      <c r="AD1795" s="1049" t="s">
        <v>129</v>
      </c>
      <c r="AE1795" s="1050" t="s">
        <v>115</v>
      </c>
      <c r="AF1795" s="745">
        <v>476</v>
      </c>
      <c r="AG1795" s="745">
        <v>1321.5</v>
      </c>
      <c r="AH1795" s="1051">
        <v>629034</v>
      </c>
      <c r="AI1795" s="1051">
        <f t="shared" si="81"/>
        <v>704518.08000000007</v>
      </c>
      <c r="AJ1795" s="1052"/>
      <c r="AK1795" s="1053"/>
      <c r="AL1795" s="1053"/>
      <c r="AM1795" s="466" t="s">
        <v>116</v>
      </c>
      <c r="AN1795" s="741"/>
      <c r="AO1795" s="741"/>
      <c r="AP1795" s="741"/>
      <c r="AQ1795" s="741"/>
      <c r="AR1795" s="741" t="s">
        <v>7089</v>
      </c>
      <c r="AS1795" s="741"/>
      <c r="AT1795" s="741"/>
      <c r="AU1795" s="741"/>
      <c r="AV1795" s="741"/>
      <c r="AW1795" s="741"/>
      <c r="AX1795" s="741"/>
      <c r="AY1795" s="466" t="s">
        <v>105</v>
      </c>
      <c r="AZ1795" s="466" t="s">
        <v>105</v>
      </c>
    </row>
    <row r="1796" spans="1:52" ht="12.95" customHeight="1">
      <c r="A1796" s="466" t="s">
        <v>848</v>
      </c>
      <c r="B1796" s="617"/>
      <c r="C1796" s="617"/>
      <c r="D1796" s="110">
        <v>210036269</v>
      </c>
      <c r="E1796" s="1216" t="s">
        <v>7090</v>
      </c>
      <c r="F1796" s="617"/>
      <c r="G1796" s="617"/>
      <c r="H1796" s="741" t="s">
        <v>7086</v>
      </c>
      <c r="I1796" s="741" t="s">
        <v>7087</v>
      </c>
      <c r="J1796" s="741" t="s">
        <v>7088</v>
      </c>
      <c r="K1796" s="547" t="s">
        <v>104</v>
      </c>
      <c r="L1796" s="233"/>
      <c r="M1796" s="547"/>
      <c r="N1796" s="76" t="s">
        <v>106</v>
      </c>
      <c r="O1796" s="469" t="s">
        <v>107</v>
      </c>
      <c r="P1796" s="741" t="s">
        <v>108</v>
      </c>
      <c r="Q1796" s="469" t="s">
        <v>3130</v>
      </c>
      <c r="R1796" s="547" t="s">
        <v>110</v>
      </c>
      <c r="S1796" s="469" t="s">
        <v>107</v>
      </c>
      <c r="T1796" s="741" t="s">
        <v>122</v>
      </c>
      <c r="U1796" s="741" t="s">
        <v>112</v>
      </c>
      <c r="V1796" s="469">
        <v>60</v>
      </c>
      <c r="W1796" s="741" t="s">
        <v>113</v>
      </c>
      <c r="X1796" s="469"/>
      <c r="Y1796" s="469"/>
      <c r="Z1796" s="469"/>
      <c r="AA1796" s="595">
        <v>0</v>
      </c>
      <c r="AB1796" s="472">
        <v>90</v>
      </c>
      <c r="AC1796" s="472">
        <v>10</v>
      </c>
      <c r="AD1796" s="1049" t="s">
        <v>129</v>
      </c>
      <c r="AE1796" s="1050" t="s">
        <v>115</v>
      </c>
      <c r="AF1796" s="745">
        <v>293</v>
      </c>
      <c r="AG1796" s="745">
        <v>3657</v>
      </c>
      <c r="AH1796" s="1051">
        <v>1071501</v>
      </c>
      <c r="AI1796" s="1051">
        <f t="shared" si="81"/>
        <v>1200081.1200000001</v>
      </c>
      <c r="AJ1796" s="1052"/>
      <c r="AK1796" s="1053"/>
      <c r="AL1796" s="1053"/>
      <c r="AM1796" s="466" t="s">
        <v>116</v>
      </c>
      <c r="AN1796" s="741"/>
      <c r="AO1796" s="741"/>
      <c r="AP1796" s="741"/>
      <c r="AQ1796" s="741"/>
      <c r="AR1796" s="741" t="s">
        <v>7091</v>
      </c>
      <c r="AS1796" s="741"/>
      <c r="AT1796" s="741"/>
      <c r="AU1796" s="741"/>
      <c r="AV1796" s="741"/>
      <c r="AW1796" s="741"/>
      <c r="AX1796" s="741"/>
      <c r="AY1796" s="466" t="s">
        <v>105</v>
      </c>
      <c r="AZ1796" s="466" t="s">
        <v>105</v>
      </c>
    </row>
    <row r="1797" spans="1:52" ht="12.95" customHeight="1">
      <c r="A1797" s="469" t="s">
        <v>5638</v>
      </c>
      <c r="B1797" s="617"/>
      <c r="C1797" s="617"/>
      <c r="D1797" s="110">
        <v>210036551</v>
      </c>
      <c r="E1797" s="1216" t="s">
        <v>7092</v>
      </c>
      <c r="F1797" s="617"/>
      <c r="G1797" s="617"/>
      <c r="H1797" s="47" t="s">
        <v>7093</v>
      </c>
      <c r="I1797" s="47" t="s">
        <v>7094</v>
      </c>
      <c r="J1797" s="47" t="s">
        <v>7095</v>
      </c>
      <c r="K1797" s="76" t="s">
        <v>104</v>
      </c>
      <c r="L1797" s="233"/>
      <c r="M1797" s="143" t="s">
        <v>121</v>
      </c>
      <c r="N1797" s="76" t="s">
        <v>83</v>
      </c>
      <c r="O1797" s="47">
        <v>230000000</v>
      </c>
      <c r="P1797" s="466" t="s">
        <v>108</v>
      </c>
      <c r="Q1797" s="469" t="s">
        <v>2140</v>
      </c>
      <c r="R1797" s="76" t="s">
        <v>110</v>
      </c>
      <c r="S1797" s="47" t="s">
        <v>107</v>
      </c>
      <c r="T1797" s="47" t="s">
        <v>122</v>
      </c>
      <c r="U1797" s="466" t="s">
        <v>112</v>
      </c>
      <c r="V1797" s="47">
        <v>60</v>
      </c>
      <c r="W1797" s="466" t="s">
        <v>113</v>
      </c>
      <c r="X1797" s="466"/>
      <c r="Y1797" s="466"/>
      <c r="Z1797" s="1056"/>
      <c r="AA1797" s="547">
        <v>30</v>
      </c>
      <c r="AB1797" s="547">
        <v>60</v>
      </c>
      <c r="AC1797" s="547">
        <v>10</v>
      </c>
      <c r="AD1797" s="1049" t="s">
        <v>129</v>
      </c>
      <c r="AE1797" s="1050" t="s">
        <v>115</v>
      </c>
      <c r="AF1797" s="1057">
        <v>1</v>
      </c>
      <c r="AG1797" s="1057">
        <v>359576.45</v>
      </c>
      <c r="AH1797" s="1051">
        <v>359576.45</v>
      </c>
      <c r="AI1797" s="1051">
        <f t="shared" si="81"/>
        <v>402725.62400000007</v>
      </c>
      <c r="AJ1797" s="1052"/>
      <c r="AK1797" s="1053"/>
      <c r="AL1797" s="1053"/>
      <c r="AM1797" s="1058" t="s">
        <v>116</v>
      </c>
      <c r="AN1797" s="47"/>
      <c r="AO1797" s="1058"/>
      <c r="AP1797" s="47"/>
      <c r="AQ1797" s="47"/>
      <c r="AR1797" s="1058" t="s">
        <v>7096</v>
      </c>
      <c r="AS1797" s="47"/>
      <c r="AT1797" s="47"/>
      <c r="AU1797" s="47"/>
      <c r="AV1797" s="47"/>
      <c r="AW1797" s="47"/>
      <c r="AX1797" s="47"/>
      <c r="AY1797" s="466"/>
      <c r="AZ1797" s="466"/>
    </row>
    <row r="1798" spans="1:52" ht="12.95" customHeight="1">
      <c r="A1798" s="469" t="s">
        <v>5638</v>
      </c>
      <c r="B1798" s="617"/>
      <c r="C1798" s="617"/>
      <c r="D1798" s="110">
        <v>210036550</v>
      </c>
      <c r="E1798" s="1216" t="s">
        <v>7097</v>
      </c>
      <c r="F1798" s="617"/>
      <c r="G1798" s="617"/>
      <c r="H1798" s="47" t="s">
        <v>7098</v>
      </c>
      <c r="I1798" s="47" t="s">
        <v>7099</v>
      </c>
      <c r="J1798" s="47" t="s">
        <v>7100</v>
      </c>
      <c r="K1798" s="76" t="s">
        <v>104</v>
      </c>
      <c r="L1798" s="233"/>
      <c r="M1798" s="143" t="s">
        <v>121</v>
      </c>
      <c r="N1798" s="76" t="s">
        <v>83</v>
      </c>
      <c r="O1798" s="47">
        <v>230000000</v>
      </c>
      <c r="P1798" s="466" t="s">
        <v>108</v>
      </c>
      <c r="Q1798" s="469" t="s">
        <v>2140</v>
      </c>
      <c r="R1798" s="76" t="s">
        <v>110</v>
      </c>
      <c r="S1798" s="47" t="s">
        <v>107</v>
      </c>
      <c r="T1798" s="47" t="s">
        <v>122</v>
      </c>
      <c r="U1798" s="466" t="s">
        <v>112</v>
      </c>
      <c r="V1798" s="47">
        <v>60</v>
      </c>
      <c r="W1798" s="466" t="s">
        <v>113</v>
      </c>
      <c r="X1798" s="466"/>
      <c r="Y1798" s="466"/>
      <c r="Z1798" s="1056"/>
      <c r="AA1798" s="547">
        <v>30</v>
      </c>
      <c r="AB1798" s="547">
        <v>60</v>
      </c>
      <c r="AC1798" s="547">
        <v>10</v>
      </c>
      <c r="AD1798" s="1049" t="s">
        <v>129</v>
      </c>
      <c r="AE1798" s="1050" t="s">
        <v>115</v>
      </c>
      <c r="AF1798" s="1057">
        <v>1</v>
      </c>
      <c r="AG1798" s="1057">
        <v>228286.13</v>
      </c>
      <c r="AH1798" s="1051">
        <v>228286.13</v>
      </c>
      <c r="AI1798" s="1051">
        <f t="shared" si="81"/>
        <v>255680.46560000003</v>
      </c>
      <c r="AJ1798" s="1052"/>
      <c r="AK1798" s="1053"/>
      <c r="AL1798" s="1053"/>
      <c r="AM1798" s="1058" t="s">
        <v>116</v>
      </c>
      <c r="AN1798" s="47"/>
      <c r="AO1798" s="1058"/>
      <c r="AP1798" s="47"/>
      <c r="AQ1798" s="47"/>
      <c r="AR1798" s="1058" t="s">
        <v>7101</v>
      </c>
      <c r="AS1798" s="47"/>
      <c r="AT1798" s="47"/>
      <c r="AU1798" s="47"/>
      <c r="AV1798" s="47"/>
      <c r="AW1798" s="47"/>
      <c r="AX1798" s="47"/>
      <c r="AY1798" s="466"/>
      <c r="AZ1798" s="466"/>
    </row>
    <row r="1799" spans="1:52" ht="12.95" customHeight="1">
      <c r="A1799" s="469" t="s">
        <v>5638</v>
      </c>
      <c r="B1799" s="617"/>
      <c r="C1799" s="617"/>
      <c r="D1799" s="110">
        <v>210036561</v>
      </c>
      <c r="E1799" s="1216" t="s">
        <v>7102</v>
      </c>
      <c r="F1799" s="617"/>
      <c r="G1799" s="617"/>
      <c r="H1799" s="47" t="s">
        <v>7098</v>
      </c>
      <c r="I1799" s="47" t="s">
        <v>7099</v>
      </c>
      <c r="J1799" s="47" t="s">
        <v>7100</v>
      </c>
      <c r="K1799" s="76" t="s">
        <v>104</v>
      </c>
      <c r="L1799" s="233"/>
      <c r="M1799" s="143" t="s">
        <v>121</v>
      </c>
      <c r="N1799" s="76" t="s">
        <v>83</v>
      </c>
      <c r="O1799" s="47">
        <v>230000000</v>
      </c>
      <c r="P1799" s="466" t="s">
        <v>108</v>
      </c>
      <c r="Q1799" s="469" t="s">
        <v>2140</v>
      </c>
      <c r="R1799" s="76" t="s">
        <v>110</v>
      </c>
      <c r="S1799" s="47" t="s">
        <v>107</v>
      </c>
      <c r="T1799" s="47" t="s">
        <v>122</v>
      </c>
      <c r="U1799" s="466" t="s">
        <v>112</v>
      </c>
      <c r="V1799" s="47">
        <v>60</v>
      </c>
      <c r="W1799" s="466" t="s">
        <v>113</v>
      </c>
      <c r="X1799" s="466"/>
      <c r="Y1799" s="466"/>
      <c r="Z1799" s="1056"/>
      <c r="AA1799" s="547">
        <v>30</v>
      </c>
      <c r="AB1799" s="547">
        <v>60</v>
      </c>
      <c r="AC1799" s="547">
        <v>10</v>
      </c>
      <c r="AD1799" s="1049" t="s">
        <v>129</v>
      </c>
      <c r="AE1799" s="1050" t="s">
        <v>115</v>
      </c>
      <c r="AF1799" s="1057">
        <v>1</v>
      </c>
      <c r="AG1799" s="1057">
        <v>171988.93</v>
      </c>
      <c r="AH1799" s="1051">
        <v>171988.93</v>
      </c>
      <c r="AI1799" s="1051">
        <f t="shared" si="81"/>
        <v>192627.60160000002</v>
      </c>
      <c r="AJ1799" s="1052"/>
      <c r="AK1799" s="1053"/>
      <c r="AL1799" s="1053"/>
      <c r="AM1799" s="1058" t="s">
        <v>116</v>
      </c>
      <c r="AN1799" s="47"/>
      <c r="AO1799" s="1058"/>
      <c r="AP1799" s="47"/>
      <c r="AQ1799" s="47"/>
      <c r="AR1799" s="1058" t="s">
        <v>7103</v>
      </c>
      <c r="AS1799" s="47"/>
      <c r="AT1799" s="47"/>
      <c r="AU1799" s="47"/>
      <c r="AV1799" s="47"/>
      <c r="AW1799" s="47"/>
      <c r="AX1799" s="47"/>
      <c r="AY1799" s="466"/>
      <c r="AZ1799" s="466"/>
    </row>
    <row r="1800" spans="1:52" ht="12.95" customHeight="1">
      <c r="A1800" s="1221" t="s">
        <v>980</v>
      </c>
      <c r="B1800" s="617"/>
      <c r="C1800" s="617"/>
      <c r="D1800" s="1206">
        <v>230002450</v>
      </c>
      <c r="E1800" s="1216" t="s">
        <v>7104</v>
      </c>
      <c r="F1800" s="617"/>
      <c r="G1800" s="617"/>
      <c r="H1800" s="1094" t="s">
        <v>7105</v>
      </c>
      <c r="I1800" s="1094" t="s">
        <v>7106</v>
      </c>
      <c r="J1800" s="1094" t="s">
        <v>7107</v>
      </c>
      <c r="K1800" s="1077" t="s">
        <v>104</v>
      </c>
      <c r="L1800" s="1110" t="s">
        <v>105</v>
      </c>
      <c r="M1800" s="1077"/>
      <c r="N1800" s="76" t="s">
        <v>106</v>
      </c>
      <c r="O1800" s="1078" t="s">
        <v>107</v>
      </c>
      <c r="P1800" s="1094" t="s">
        <v>108</v>
      </c>
      <c r="Q1800" s="1078" t="s">
        <v>2156</v>
      </c>
      <c r="R1800" s="1077" t="s">
        <v>110</v>
      </c>
      <c r="S1800" s="1078" t="s">
        <v>107</v>
      </c>
      <c r="T1800" s="1094" t="s">
        <v>122</v>
      </c>
      <c r="U1800" s="1094" t="s">
        <v>112</v>
      </c>
      <c r="V1800" s="1078">
        <v>60</v>
      </c>
      <c r="W1800" s="1094" t="s">
        <v>113</v>
      </c>
      <c r="X1800" s="1078"/>
      <c r="Y1800" s="1078"/>
      <c r="Z1800" s="1078"/>
      <c r="AA1800" s="595">
        <v>0</v>
      </c>
      <c r="AB1800" s="472">
        <v>90</v>
      </c>
      <c r="AC1800" s="472">
        <v>10</v>
      </c>
      <c r="AD1800" s="1104" t="s">
        <v>123</v>
      </c>
      <c r="AE1800" s="1050" t="s">
        <v>115</v>
      </c>
      <c r="AF1800" s="1063">
        <v>311</v>
      </c>
      <c r="AG1800" s="1063">
        <v>2400</v>
      </c>
      <c r="AH1800" s="1051">
        <v>746400</v>
      </c>
      <c r="AI1800" s="1051">
        <f t="shared" si="81"/>
        <v>835968.00000000012</v>
      </c>
      <c r="AJ1800" s="1052"/>
      <c r="AK1800" s="1053"/>
      <c r="AL1800" s="1053"/>
      <c r="AM1800" s="1221" t="s">
        <v>116</v>
      </c>
      <c r="AN1800" s="1094"/>
      <c r="AO1800" s="1094"/>
      <c r="AP1800" s="1094"/>
      <c r="AQ1800" s="1094"/>
      <c r="AR1800" s="1094" t="s">
        <v>7108</v>
      </c>
      <c r="AS1800" s="1094"/>
      <c r="AT1800" s="1094"/>
      <c r="AU1800" s="1094"/>
      <c r="AV1800" s="1094"/>
      <c r="AW1800" s="1094"/>
      <c r="AX1800" s="1094"/>
      <c r="AY1800" s="1221" t="s">
        <v>105</v>
      </c>
      <c r="AZ1800" s="1221" t="s">
        <v>105</v>
      </c>
    </row>
    <row r="1801" spans="1:52" ht="12.95" customHeight="1">
      <c r="A1801" s="1221" t="s">
        <v>980</v>
      </c>
      <c r="B1801" s="617"/>
      <c r="C1801" s="617"/>
      <c r="D1801" s="1206">
        <v>230002451</v>
      </c>
      <c r="E1801" s="1216" t="s">
        <v>7109</v>
      </c>
      <c r="F1801" s="617"/>
      <c r="G1801" s="617"/>
      <c r="H1801" s="1094" t="s">
        <v>7105</v>
      </c>
      <c r="I1801" s="1094" t="s">
        <v>7106</v>
      </c>
      <c r="J1801" s="1094" t="s">
        <v>7107</v>
      </c>
      <c r="K1801" s="1077" t="s">
        <v>104</v>
      </c>
      <c r="L1801" s="1110" t="s">
        <v>105</v>
      </c>
      <c r="M1801" s="1077"/>
      <c r="N1801" s="76" t="s">
        <v>106</v>
      </c>
      <c r="O1801" s="1078" t="s">
        <v>107</v>
      </c>
      <c r="P1801" s="1094" t="s">
        <v>108</v>
      </c>
      <c r="Q1801" s="1078" t="s">
        <v>2156</v>
      </c>
      <c r="R1801" s="1077" t="s">
        <v>110</v>
      </c>
      <c r="S1801" s="1078" t="s">
        <v>107</v>
      </c>
      <c r="T1801" s="1094" t="s">
        <v>122</v>
      </c>
      <c r="U1801" s="1094" t="s">
        <v>112</v>
      </c>
      <c r="V1801" s="1078">
        <v>60</v>
      </c>
      <c r="W1801" s="1094" t="s">
        <v>113</v>
      </c>
      <c r="X1801" s="1078"/>
      <c r="Y1801" s="1078"/>
      <c r="Z1801" s="1078"/>
      <c r="AA1801" s="595">
        <v>0</v>
      </c>
      <c r="AB1801" s="472">
        <v>90</v>
      </c>
      <c r="AC1801" s="472">
        <v>10</v>
      </c>
      <c r="AD1801" s="1104" t="s">
        <v>123</v>
      </c>
      <c r="AE1801" s="1050" t="s">
        <v>115</v>
      </c>
      <c r="AF1801" s="1063">
        <v>165</v>
      </c>
      <c r="AG1801" s="1063">
        <v>4550</v>
      </c>
      <c r="AH1801" s="1051">
        <v>750750</v>
      </c>
      <c r="AI1801" s="1051">
        <f t="shared" si="81"/>
        <v>840840.00000000012</v>
      </c>
      <c r="AJ1801" s="1052"/>
      <c r="AK1801" s="1053"/>
      <c r="AL1801" s="1053"/>
      <c r="AM1801" s="1221" t="s">
        <v>116</v>
      </c>
      <c r="AN1801" s="1094"/>
      <c r="AO1801" s="1094"/>
      <c r="AP1801" s="1094"/>
      <c r="AQ1801" s="1094"/>
      <c r="AR1801" s="1094" t="s">
        <v>7110</v>
      </c>
      <c r="AS1801" s="1094"/>
      <c r="AT1801" s="1094"/>
      <c r="AU1801" s="1094"/>
      <c r="AV1801" s="1094"/>
      <c r="AW1801" s="1094"/>
      <c r="AX1801" s="1094"/>
      <c r="AY1801" s="1221" t="s">
        <v>105</v>
      </c>
      <c r="AZ1801" s="1221" t="s">
        <v>105</v>
      </c>
    </row>
    <row r="1802" spans="1:52" ht="12.95" customHeight="1">
      <c r="A1802" s="466" t="s">
        <v>848</v>
      </c>
      <c r="B1802" s="617"/>
      <c r="C1802" s="617"/>
      <c r="D1802" s="110">
        <v>210035279</v>
      </c>
      <c r="E1802" s="1216" t="s">
        <v>7111</v>
      </c>
      <c r="F1802" s="617"/>
      <c r="G1802" s="617"/>
      <c r="H1802" s="741" t="s">
        <v>7112</v>
      </c>
      <c r="I1802" s="741" t="s">
        <v>7113</v>
      </c>
      <c r="J1802" s="741" t="s">
        <v>7114</v>
      </c>
      <c r="K1802" s="547" t="s">
        <v>104</v>
      </c>
      <c r="L1802" s="593"/>
      <c r="M1802" s="547"/>
      <c r="N1802" s="76" t="s">
        <v>106</v>
      </c>
      <c r="O1802" s="469" t="s">
        <v>107</v>
      </c>
      <c r="P1802" s="741" t="s">
        <v>108</v>
      </c>
      <c r="Q1802" s="469" t="s">
        <v>2156</v>
      </c>
      <c r="R1802" s="547" t="s">
        <v>110</v>
      </c>
      <c r="S1802" s="469" t="s">
        <v>107</v>
      </c>
      <c r="T1802" s="741" t="s">
        <v>122</v>
      </c>
      <c r="U1802" s="741" t="s">
        <v>112</v>
      </c>
      <c r="V1802" s="469">
        <v>60</v>
      </c>
      <c r="W1802" s="741" t="s">
        <v>113</v>
      </c>
      <c r="X1802" s="469"/>
      <c r="Y1802" s="469"/>
      <c r="Z1802" s="469"/>
      <c r="AA1802" s="595">
        <v>0</v>
      </c>
      <c r="AB1802" s="472">
        <v>90</v>
      </c>
      <c r="AC1802" s="472">
        <v>10</v>
      </c>
      <c r="AD1802" s="1049" t="s">
        <v>129</v>
      </c>
      <c r="AE1802" s="1050" t="s">
        <v>115</v>
      </c>
      <c r="AF1802" s="745">
        <v>2100</v>
      </c>
      <c r="AG1802" s="745">
        <v>920</v>
      </c>
      <c r="AH1802" s="1051">
        <v>1932000</v>
      </c>
      <c r="AI1802" s="1051">
        <f t="shared" si="81"/>
        <v>2163840</v>
      </c>
      <c r="AJ1802" s="1052"/>
      <c r="AK1802" s="1053"/>
      <c r="AL1802" s="1053"/>
      <c r="AM1802" s="466" t="s">
        <v>116</v>
      </c>
      <c r="AN1802" s="741"/>
      <c r="AO1802" s="741"/>
      <c r="AP1802" s="741"/>
      <c r="AQ1802" s="741"/>
      <c r="AR1802" s="741" t="s">
        <v>7115</v>
      </c>
      <c r="AS1802" s="741"/>
      <c r="AT1802" s="741"/>
      <c r="AU1802" s="741"/>
      <c r="AV1802" s="741"/>
      <c r="AW1802" s="741"/>
      <c r="AX1802" s="741"/>
      <c r="AY1802" s="466" t="s">
        <v>105</v>
      </c>
      <c r="AZ1802" s="466" t="s">
        <v>105</v>
      </c>
    </row>
    <row r="1803" spans="1:52" ht="12.95" customHeight="1">
      <c r="A1803" s="1179" t="s">
        <v>350</v>
      </c>
      <c r="B1803" s="617"/>
      <c r="C1803" s="617"/>
      <c r="D1803" s="1206">
        <v>220034715</v>
      </c>
      <c r="E1803" s="1216" t="s">
        <v>7116</v>
      </c>
      <c r="F1803" s="617"/>
      <c r="G1803" s="617"/>
      <c r="H1803" s="1094" t="s">
        <v>7117</v>
      </c>
      <c r="I1803" s="1094" t="s">
        <v>7118</v>
      </c>
      <c r="J1803" s="1094" t="s">
        <v>7119</v>
      </c>
      <c r="K1803" s="1077" t="s">
        <v>104</v>
      </c>
      <c r="L1803" s="1110" t="s">
        <v>105</v>
      </c>
      <c r="M1803" s="1077"/>
      <c r="N1803" s="76" t="s">
        <v>106</v>
      </c>
      <c r="O1803" s="1078" t="s">
        <v>107</v>
      </c>
      <c r="P1803" s="1094" t="s">
        <v>108</v>
      </c>
      <c r="Q1803" s="1078" t="s">
        <v>2156</v>
      </c>
      <c r="R1803" s="1077" t="s">
        <v>110</v>
      </c>
      <c r="S1803" s="1078" t="s">
        <v>107</v>
      </c>
      <c r="T1803" s="1094" t="s">
        <v>122</v>
      </c>
      <c r="U1803" s="1094" t="s">
        <v>112</v>
      </c>
      <c r="V1803" s="1078">
        <v>60</v>
      </c>
      <c r="W1803" s="1094" t="s">
        <v>113</v>
      </c>
      <c r="X1803" s="1207"/>
      <c r="Y1803" s="1207"/>
      <c r="Z1803" s="1207"/>
      <c r="AA1803" s="595">
        <v>0</v>
      </c>
      <c r="AB1803" s="472">
        <v>90</v>
      </c>
      <c r="AC1803" s="472">
        <v>10</v>
      </c>
      <c r="AD1803" s="1209" t="s">
        <v>129</v>
      </c>
      <c r="AE1803" s="1091" t="s">
        <v>115</v>
      </c>
      <c r="AF1803" s="1063">
        <v>29</v>
      </c>
      <c r="AG1803" s="1063">
        <v>6720</v>
      </c>
      <c r="AH1803" s="1051">
        <v>194880</v>
      </c>
      <c r="AI1803" s="1051">
        <f t="shared" si="81"/>
        <v>218265.60000000003</v>
      </c>
      <c r="AJ1803" s="1052"/>
      <c r="AK1803" s="1053"/>
      <c r="AL1803" s="1053"/>
      <c r="AM1803" s="1179" t="s">
        <v>116</v>
      </c>
      <c r="AN1803" s="1091"/>
      <c r="AO1803" s="1091"/>
      <c r="AP1803" s="1091"/>
      <c r="AQ1803" s="1091"/>
      <c r="AR1803" s="1091" t="s">
        <v>7120</v>
      </c>
      <c r="AS1803" s="1091"/>
      <c r="AT1803" s="1091"/>
      <c r="AU1803" s="1091"/>
      <c r="AV1803" s="1091"/>
      <c r="AW1803" s="1091"/>
      <c r="AX1803" s="1091"/>
      <c r="AY1803" s="1179" t="s">
        <v>105</v>
      </c>
      <c r="AZ1803" s="1179" t="s">
        <v>105</v>
      </c>
    </row>
    <row r="1804" spans="1:52" ht="12.95" customHeight="1">
      <c r="A1804" s="469" t="s">
        <v>2152</v>
      </c>
      <c r="B1804" s="617"/>
      <c r="C1804" s="617"/>
      <c r="D1804" s="110">
        <v>210012749</v>
      </c>
      <c r="E1804" s="1216" t="s">
        <v>7121</v>
      </c>
      <c r="F1804" s="617"/>
      <c r="G1804" s="617"/>
      <c r="H1804" s="47" t="s">
        <v>7122</v>
      </c>
      <c r="I1804" s="47" t="s">
        <v>7123</v>
      </c>
      <c r="J1804" s="47" t="s">
        <v>7124</v>
      </c>
      <c r="K1804" s="76" t="s">
        <v>104</v>
      </c>
      <c r="L1804" s="109" t="s">
        <v>4720</v>
      </c>
      <c r="M1804" s="143"/>
      <c r="N1804" s="76" t="s">
        <v>106</v>
      </c>
      <c r="O1804" s="47" t="s">
        <v>107</v>
      </c>
      <c r="P1804" s="466" t="s">
        <v>108</v>
      </c>
      <c r="Q1804" s="469" t="s">
        <v>2156</v>
      </c>
      <c r="R1804" s="76" t="s">
        <v>110</v>
      </c>
      <c r="S1804" s="47" t="s">
        <v>107</v>
      </c>
      <c r="T1804" s="47" t="s">
        <v>122</v>
      </c>
      <c r="U1804" s="466" t="s">
        <v>112</v>
      </c>
      <c r="V1804" s="47">
        <v>60</v>
      </c>
      <c r="W1804" s="466" t="s">
        <v>113</v>
      </c>
      <c r="X1804" s="466"/>
      <c r="Y1804" s="466"/>
      <c r="Z1804" s="1056"/>
      <c r="AA1804" s="595">
        <v>0</v>
      </c>
      <c r="AB1804" s="472">
        <v>90</v>
      </c>
      <c r="AC1804" s="472">
        <v>10</v>
      </c>
      <c r="AD1804" s="1055" t="s">
        <v>129</v>
      </c>
      <c r="AE1804" s="1050" t="s">
        <v>115</v>
      </c>
      <c r="AF1804" s="1057">
        <v>10</v>
      </c>
      <c r="AG1804" s="1057">
        <v>1899.7</v>
      </c>
      <c r="AH1804" s="1051">
        <v>18997</v>
      </c>
      <c r="AI1804" s="1051">
        <f t="shared" si="81"/>
        <v>21276.640000000003</v>
      </c>
      <c r="AJ1804" s="1052"/>
      <c r="AK1804" s="1053"/>
      <c r="AL1804" s="1053"/>
      <c r="AM1804" s="1058" t="s">
        <v>116</v>
      </c>
      <c r="AN1804" s="1058"/>
      <c r="AO1804" s="1058"/>
      <c r="AP1804" s="47"/>
      <c r="AQ1804" s="47"/>
      <c r="AR1804" s="741" t="s">
        <v>7125</v>
      </c>
      <c r="AS1804" s="47"/>
      <c r="AT1804" s="47"/>
      <c r="AU1804" s="47"/>
      <c r="AV1804" s="47"/>
      <c r="AW1804" s="47"/>
      <c r="AX1804" s="47"/>
      <c r="AY1804" s="466" t="s">
        <v>4569</v>
      </c>
      <c r="AZ1804" s="466"/>
    </row>
    <row r="1805" spans="1:52" ht="12.95" customHeight="1">
      <c r="A1805" s="469" t="s">
        <v>2152</v>
      </c>
      <c r="B1805" s="617"/>
      <c r="C1805" s="617"/>
      <c r="D1805" s="110">
        <v>210012797</v>
      </c>
      <c r="E1805" s="1216" t="s">
        <v>7126</v>
      </c>
      <c r="F1805" s="617"/>
      <c r="G1805" s="617"/>
      <c r="H1805" s="47" t="s">
        <v>7127</v>
      </c>
      <c r="I1805" s="47" t="s">
        <v>7123</v>
      </c>
      <c r="J1805" s="47" t="s">
        <v>7128</v>
      </c>
      <c r="K1805" s="76" t="s">
        <v>104</v>
      </c>
      <c r="L1805" s="109" t="s">
        <v>4720</v>
      </c>
      <c r="M1805" s="143"/>
      <c r="N1805" s="76" t="s">
        <v>106</v>
      </c>
      <c r="O1805" s="47" t="s">
        <v>107</v>
      </c>
      <c r="P1805" s="466" t="s">
        <v>108</v>
      </c>
      <c r="Q1805" s="469" t="s">
        <v>2156</v>
      </c>
      <c r="R1805" s="76" t="s">
        <v>110</v>
      </c>
      <c r="S1805" s="47" t="s">
        <v>107</v>
      </c>
      <c r="T1805" s="47" t="s">
        <v>122</v>
      </c>
      <c r="U1805" s="466" t="s">
        <v>112</v>
      </c>
      <c r="V1805" s="47">
        <v>60</v>
      </c>
      <c r="W1805" s="466" t="s">
        <v>113</v>
      </c>
      <c r="X1805" s="466"/>
      <c r="Y1805" s="466"/>
      <c r="Z1805" s="1056"/>
      <c r="AA1805" s="595">
        <v>0</v>
      </c>
      <c r="AB1805" s="472">
        <v>90</v>
      </c>
      <c r="AC1805" s="472">
        <v>10</v>
      </c>
      <c r="AD1805" s="1055" t="s">
        <v>129</v>
      </c>
      <c r="AE1805" s="1050" t="s">
        <v>115</v>
      </c>
      <c r="AF1805" s="1057">
        <v>15</v>
      </c>
      <c r="AG1805" s="1057">
        <v>1231.0999999999999</v>
      </c>
      <c r="AH1805" s="1051">
        <v>18466.5</v>
      </c>
      <c r="AI1805" s="1051">
        <f t="shared" si="81"/>
        <v>20682.480000000003</v>
      </c>
      <c r="AJ1805" s="1052"/>
      <c r="AK1805" s="1053"/>
      <c r="AL1805" s="1053"/>
      <c r="AM1805" s="1058" t="s">
        <v>116</v>
      </c>
      <c r="AN1805" s="1058"/>
      <c r="AO1805" s="1058"/>
      <c r="AP1805" s="47"/>
      <c r="AQ1805" s="47"/>
      <c r="AR1805" s="741" t="s">
        <v>7129</v>
      </c>
      <c r="AS1805" s="47"/>
      <c r="AT1805" s="47"/>
      <c r="AU1805" s="47"/>
      <c r="AV1805" s="47"/>
      <c r="AW1805" s="47"/>
      <c r="AX1805" s="47"/>
      <c r="AY1805" s="466" t="s">
        <v>4569</v>
      </c>
      <c r="AZ1805" s="466"/>
    </row>
    <row r="1806" spans="1:52" ht="12.95" customHeight="1">
      <c r="A1806" s="469" t="s">
        <v>2152</v>
      </c>
      <c r="B1806" s="617"/>
      <c r="C1806" s="617"/>
      <c r="D1806" s="110">
        <v>210012796</v>
      </c>
      <c r="E1806" s="1216" t="s">
        <v>7130</v>
      </c>
      <c r="F1806" s="617"/>
      <c r="G1806" s="617"/>
      <c r="H1806" s="47" t="s">
        <v>7131</v>
      </c>
      <c r="I1806" s="47" t="s">
        <v>7123</v>
      </c>
      <c r="J1806" s="47" t="s">
        <v>7132</v>
      </c>
      <c r="K1806" s="76" t="s">
        <v>104</v>
      </c>
      <c r="L1806" s="109" t="s">
        <v>4720</v>
      </c>
      <c r="M1806" s="143"/>
      <c r="N1806" s="76" t="s">
        <v>106</v>
      </c>
      <c r="O1806" s="47" t="s">
        <v>107</v>
      </c>
      <c r="P1806" s="466" t="s">
        <v>108</v>
      </c>
      <c r="Q1806" s="469" t="s">
        <v>2156</v>
      </c>
      <c r="R1806" s="76" t="s">
        <v>110</v>
      </c>
      <c r="S1806" s="47" t="s">
        <v>107</v>
      </c>
      <c r="T1806" s="47" t="s">
        <v>122</v>
      </c>
      <c r="U1806" s="466" t="s">
        <v>112</v>
      </c>
      <c r="V1806" s="47">
        <v>60</v>
      </c>
      <c r="W1806" s="466" t="s">
        <v>113</v>
      </c>
      <c r="X1806" s="466"/>
      <c r="Y1806" s="466"/>
      <c r="Z1806" s="1056"/>
      <c r="AA1806" s="595">
        <v>0</v>
      </c>
      <c r="AB1806" s="472">
        <v>90</v>
      </c>
      <c r="AC1806" s="472">
        <v>10</v>
      </c>
      <c r="AD1806" s="1055" t="s">
        <v>129</v>
      </c>
      <c r="AE1806" s="1050" t="s">
        <v>115</v>
      </c>
      <c r="AF1806" s="1057">
        <v>28</v>
      </c>
      <c r="AG1806" s="1057">
        <v>7040.98</v>
      </c>
      <c r="AH1806" s="1051">
        <v>197147.44</v>
      </c>
      <c r="AI1806" s="1051">
        <f t="shared" si="81"/>
        <v>220805.13280000002</v>
      </c>
      <c r="AJ1806" s="1052"/>
      <c r="AK1806" s="1053"/>
      <c r="AL1806" s="1053"/>
      <c r="AM1806" s="1058" t="s">
        <v>116</v>
      </c>
      <c r="AN1806" s="1058"/>
      <c r="AO1806" s="1058"/>
      <c r="AP1806" s="47"/>
      <c r="AQ1806" s="47"/>
      <c r="AR1806" s="741" t="s">
        <v>7133</v>
      </c>
      <c r="AS1806" s="47"/>
      <c r="AT1806" s="47"/>
      <c r="AU1806" s="47"/>
      <c r="AV1806" s="47"/>
      <c r="AW1806" s="47"/>
      <c r="AX1806" s="47"/>
      <c r="AY1806" s="466" t="s">
        <v>4569</v>
      </c>
      <c r="AZ1806" s="466"/>
    </row>
    <row r="1807" spans="1:52" ht="12.95" customHeight="1">
      <c r="A1807" s="469" t="s">
        <v>2152</v>
      </c>
      <c r="B1807" s="617"/>
      <c r="C1807" s="617"/>
      <c r="D1807" s="110">
        <v>210019274</v>
      </c>
      <c r="E1807" s="1216" t="s">
        <v>7134</v>
      </c>
      <c r="F1807" s="617"/>
      <c r="G1807" s="617"/>
      <c r="H1807" s="47" t="s">
        <v>7135</v>
      </c>
      <c r="I1807" s="47" t="s">
        <v>7123</v>
      </c>
      <c r="J1807" s="47" t="s">
        <v>7136</v>
      </c>
      <c r="K1807" s="76" t="s">
        <v>104</v>
      </c>
      <c r="L1807" s="109" t="s">
        <v>4720</v>
      </c>
      <c r="M1807" s="143"/>
      <c r="N1807" s="76" t="s">
        <v>106</v>
      </c>
      <c r="O1807" s="47" t="s">
        <v>107</v>
      </c>
      <c r="P1807" s="466" t="s">
        <v>108</v>
      </c>
      <c r="Q1807" s="469" t="s">
        <v>2156</v>
      </c>
      <c r="R1807" s="76" t="s">
        <v>110</v>
      </c>
      <c r="S1807" s="47" t="s">
        <v>107</v>
      </c>
      <c r="T1807" s="47" t="s">
        <v>122</v>
      </c>
      <c r="U1807" s="466" t="s">
        <v>112</v>
      </c>
      <c r="V1807" s="47">
        <v>60</v>
      </c>
      <c r="W1807" s="466" t="s">
        <v>113</v>
      </c>
      <c r="X1807" s="466"/>
      <c r="Y1807" s="466"/>
      <c r="Z1807" s="1056"/>
      <c r="AA1807" s="595">
        <v>0</v>
      </c>
      <c r="AB1807" s="472">
        <v>90</v>
      </c>
      <c r="AC1807" s="472">
        <v>10</v>
      </c>
      <c r="AD1807" s="1055" t="s">
        <v>129</v>
      </c>
      <c r="AE1807" s="1050" t="s">
        <v>115</v>
      </c>
      <c r="AF1807" s="1057">
        <v>25</v>
      </c>
      <c r="AG1807" s="1057">
        <v>14966.7</v>
      </c>
      <c r="AH1807" s="1051">
        <v>374167.5</v>
      </c>
      <c r="AI1807" s="1051">
        <f t="shared" si="81"/>
        <v>419067.60000000003</v>
      </c>
      <c r="AJ1807" s="1052"/>
      <c r="AK1807" s="1053"/>
      <c r="AL1807" s="1053"/>
      <c r="AM1807" s="1058" t="s">
        <v>116</v>
      </c>
      <c r="AN1807" s="1058"/>
      <c r="AO1807" s="1058"/>
      <c r="AP1807" s="47"/>
      <c r="AQ1807" s="47"/>
      <c r="AR1807" s="741" t="s">
        <v>7137</v>
      </c>
      <c r="AS1807" s="47"/>
      <c r="AT1807" s="47"/>
      <c r="AU1807" s="47"/>
      <c r="AV1807" s="47"/>
      <c r="AW1807" s="47"/>
      <c r="AX1807" s="47"/>
      <c r="AY1807" s="466" t="s">
        <v>4569</v>
      </c>
      <c r="AZ1807" s="466"/>
    </row>
    <row r="1808" spans="1:52" ht="12.95" customHeight="1">
      <c r="A1808" s="469" t="s">
        <v>2152</v>
      </c>
      <c r="B1808" s="617"/>
      <c r="C1808" s="617"/>
      <c r="D1808" s="110">
        <v>210023368</v>
      </c>
      <c r="E1808" s="1216" t="s">
        <v>7138</v>
      </c>
      <c r="F1808" s="617"/>
      <c r="G1808" s="617"/>
      <c r="H1808" s="47" t="s">
        <v>7139</v>
      </c>
      <c r="I1808" s="47" t="s">
        <v>7123</v>
      </c>
      <c r="J1808" s="47" t="s">
        <v>7140</v>
      </c>
      <c r="K1808" s="76" t="s">
        <v>104</v>
      </c>
      <c r="L1808" s="109" t="s">
        <v>4720</v>
      </c>
      <c r="M1808" s="143"/>
      <c r="N1808" s="76" t="s">
        <v>106</v>
      </c>
      <c r="O1808" s="47" t="s">
        <v>107</v>
      </c>
      <c r="P1808" s="466" t="s">
        <v>108</v>
      </c>
      <c r="Q1808" s="469" t="s">
        <v>2156</v>
      </c>
      <c r="R1808" s="76" t="s">
        <v>110</v>
      </c>
      <c r="S1808" s="47" t="s">
        <v>107</v>
      </c>
      <c r="T1808" s="47" t="s">
        <v>122</v>
      </c>
      <c r="U1808" s="466" t="s">
        <v>112</v>
      </c>
      <c r="V1808" s="47">
        <v>60</v>
      </c>
      <c r="W1808" s="466" t="s">
        <v>113</v>
      </c>
      <c r="X1808" s="466"/>
      <c r="Y1808" s="466"/>
      <c r="Z1808" s="1056"/>
      <c r="AA1808" s="595">
        <v>0</v>
      </c>
      <c r="AB1808" s="472">
        <v>90</v>
      </c>
      <c r="AC1808" s="472">
        <v>10</v>
      </c>
      <c r="AD1808" s="1055" t="s">
        <v>129</v>
      </c>
      <c r="AE1808" s="1050" t="s">
        <v>115</v>
      </c>
      <c r="AF1808" s="1057">
        <v>6</v>
      </c>
      <c r="AG1808" s="1057">
        <v>46404.25</v>
      </c>
      <c r="AH1808" s="1051">
        <v>278425.5</v>
      </c>
      <c r="AI1808" s="1051">
        <f t="shared" si="81"/>
        <v>311836.56000000006</v>
      </c>
      <c r="AJ1808" s="1052"/>
      <c r="AK1808" s="1053"/>
      <c r="AL1808" s="1053"/>
      <c r="AM1808" s="1058" t="s">
        <v>116</v>
      </c>
      <c r="AN1808" s="1058"/>
      <c r="AO1808" s="1058"/>
      <c r="AP1808" s="47"/>
      <c r="AQ1808" s="47"/>
      <c r="AR1808" s="741" t="s">
        <v>7141</v>
      </c>
      <c r="AS1808" s="47"/>
      <c r="AT1808" s="47"/>
      <c r="AU1808" s="47"/>
      <c r="AV1808" s="47"/>
      <c r="AW1808" s="47"/>
      <c r="AX1808" s="47"/>
      <c r="AY1808" s="466" t="s">
        <v>4569</v>
      </c>
      <c r="AZ1808" s="466"/>
    </row>
    <row r="1809" spans="1:52" ht="12.95" customHeight="1">
      <c r="A1809" s="469" t="s">
        <v>2152</v>
      </c>
      <c r="B1809" s="617"/>
      <c r="C1809" s="617"/>
      <c r="D1809" s="110">
        <v>210020163</v>
      </c>
      <c r="E1809" s="1216" t="s">
        <v>7142</v>
      </c>
      <c r="F1809" s="617"/>
      <c r="G1809" s="617"/>
      <c r="H1809" s="47" t="s">
        <v>7143</v>
      </c>
      <c r="I1809" s="47" t="s">
        <v>7123</v>
      </c>
      <c r="J1809" s="47" t="s">
        <v>7144</v>
      </c>
      <c r="K1809" s="76" t="s">
        <v>104</v>
      </c>
      <c r="L1809" s="109" t="s">
        <v>4720</v>
      </c>
      <c r="M1809" s="143"/>
      <c r="N1809" s="76" t="s">
        <v>106</v>
      </c>
      <c r="O1809" s="47" t="s">
        <v>107</v>
      </c>
      <c r="P1809" s="466" t="s">
        <v>108</v>
      </c>
      <c r="Q1809" s="469" t="s">
        <v>2156</v>
      </c>
      <c r="R1809" s="76" t="s">
        <v>110</v>
      </c>
      <c r="S1809" s="47" t="s">
        <v>107</v>
      </c>
      <c r="T1809" s="47" t="s">
        <v>122</v>
      </c>
      <c r="U1809" s="466" t="s">
        <v>112</v>
      </c>
      <c r="V1809" s="47">
        <v>60</v>
      </c>
      <c r="W1809" s="466" t="s">
        <v>113</v>
      </c>
      <c r="X1809" s="466"/>
      <c r="Y1809" s="466"/>
      <c r="Z1809" s="1056"/>
      <c r="AA1809" s="595">
        <v>0</v>
      </c>
      <c r="AB1809" s="472">
        <v>90</v>
      </c>
      <c r="AC1809" s="472">
        <v>10</v>
      </c>
      <c r="AD1809" s="1055" t="s">
        <v>129</v>
      </c>
      <c r="AE1809" s="1050" t="s">
        <v>115</v>
      </c>
      <c r="AF1809" s="1057">
        <v>4</v>
      </c>
      <c r="AG1809" s="1057">
        <v>4768.5200000000004</v>
      </c>
      <c r="AH1809" s="1051">
        <v>19074.080000000002</v>
      </c>
      <c r="AI1809" s="1051">
        <f t="shared" si="81"/>
        <v>21362.969600000004</v>
      </c>
      <c r="AJ1809" s="1052"/>
      <c r="AK1809" s="1053"/>
      <c r="AL1809" s="1053"/>
      <c r="AM1809" s="1058" t="s">
        <v>116</v>
      </c>
      <c r="AN1809" s="1058"/>
      <c r="AO1809" s="1058"/>
      <c r="AP1809" s="47"/>
      <c r="AQ1809" s="47"/>
      <c r="AR1809" s="741" t="s">
        <v>7145</v>
      </c>
      <c r="AS1809" s="47"/>
      <c r="AT1809" s="47"/>
      <c r="AU1809" s="47"/>
      <c r="AV1809" s="47"/>
      <c r="AW1809" s="47"/>
      <c r="AX1809" s="47"/>
      <c r="AY1809" s="466" t="s">
        <v>4569</v>
      </c>
      <c r="AZ1809" s="466"/>
    </row>
    <row r="1810" spans="1:52" ht="12.95" customHeight="1">
      <c r="A1810" s="469" t="s">
        <v>2152</v>
      </c>
      <c r="B1810" s="617"/>
      <c r="C1810" s="617"/>
      <c r="D1810" s="110">
        <v>210019591</v>
      </c>
      <c r="E1810" s="1216" t="s">
        <v>7146</v>
      </c>
      <c r="F1810" s="617"/>
      <c r="G1810" s="617"/>
      <c r="H1810" s="47" t="s">
        <v>7147</v>
      </c>
      <c r="I1810" s="47" t="s">
        <v>7123</v>
      </c>
      <c r="J1810" s="47" t="s">
        <v>7148</v>
      </c>
      <c r="K1810" s="76" t="s">
        <v>104</v>
      </c>
      <c r="L1810" s="109" t="s">
        <v>4720</v>
      </c>
      <c r="M1810" s="143"/>
      <c r="N1810" s="76" t="s">
        <v>106</v>
      </c>
      <c r="O1810" s="47" t="s">
        <v>107</v>
      </c>
      <c r="P1810" s="466" t="s">
        <v>108</v>
      </c>
      <c r="Q1810" s="469" t="s">
        <v>2156</v>
      </c>
      <c r="R1810" s="76" t="s">
        <v>110</v>
      </c>
      <c r="S1810" s="47" t="s">
        <v>107</v>
      </c>
      <c r="T1810" s="47" t="s">
        <v>122</v>
      </c>
      <c r="U1810" s="466" t="s">
        <v>112</v>
      </c>
      <c r="V1810" s="47">
        <v>60</v>
      </c>
      <c r="W1810" s="466" t="s">
        <v>113</v>
      </c>
      <c r="X1810" s="466"/>
      <c r="Y1810" s="466"/>
      <c r="Z1810" s="1056"/>
      <c r="AA1810" s="595">
        <v>0</v>
      </c>
      <c r="AB1810" s="472">
        <v>90</v>
      </c>
      <c r="AC1810" s="472">
        <v>10</v>
      </c>
      <c r="AD1810" s="1055" t="s">
        <v>129</v>
      </c>
      <c r="AE1810" s="1050" t="s">
        <v>115</v>
      </c>
      <c r="AF1810" s="1057">
        <v>30</v>
      </c>
      <c r="AG1810" s="1057">
        <v>1008.99</v>
      </c>
      <c r="AH1810" s="1051">
        <v>30269.7</v>
      </c>
      <c r="AI1810" s="1051">
        <f t="shared" si="81"/>
        <v>33902.064000000006</v>
      </c>
      <c r="AJ1810" s="1052"/>
      <c r="AK1810" s="1053"/>
      <c r="AL1810" s="1053"/>
      <c r="AM1810" s="1058" t="s">
        <v>116</v>
      </c>
      <c r="AN1810" s="1058"/>
      <c r="AO1810" s="1058"/>
      <c r="AP1810" s="47"/>
      <c r="AQ1810" s="47"/>
      <c r="AR1810" s="741" t="s">
        <v>7149</v>
      </c>
      <c r="AS1810" s="47"/>
      <c r="AT1810" s="47"/>
      <c r="AU1810" s="47"/>
      <c r="AV1810" s="47"/>
      <c r="AW1810" s="47"/>
      <c r="AX1810" s="47"/>
      <c r="AY1810" s="466" t="s">
        <v>4569</v>
      </c>
      <c r="AZ1810" s="466"/>
    </row>
    <row r="1811" spans="1:52" ht="12.95" customHeight="1">
      <c r="A1811" s="469" t="s">
        <v>2152</v>
      </c>
      <c r="B1811" s="617"/>
      <c r="C1811" s="617"/>
      <c r="D1811" s="110">
        <v>210001041</v>
      </c>
      <c r="E1811" s="1216" t="s">
        <v>7150</v>
      </c>
      <c r="F1811" s="617"/>
      <c r="G1811" s="617"/>
      <c r="H1811" s="47" t="s">
        <v>7151</v>
      </c>
      <c r="I1811" s="47" t="s">
        <v>7123</v>
      </c>
      <c r="J1811" s="47" t="s">
        <v>7152</v>
      </c>
      <c r="K1811" s="76" t="s">
        <v>104</v>
      </c>
      <c r="L1811" s="109" t="s">
        <v>4720</v>
      </c>
      <c r="M1811" s="143"/>
      <c r="N1811" s="76" t="s">
        <v>106</v>
      </c>
      <c r="O1811" s="47" t="s">
        <v>107</v>
      </c>
      <c r="P1811" s="466" t="s">
        <v>108</v>
      </c>
      <c r="Q1811" s="469" t="s">
        <v>2156</v>
      </c>
      <c r="R1811" s="76" t="s">
        <v>110</v>
      </c>
      <c r="S1811" s="47" t="s">
        <v>107</v>
      </c>
      <c r="T1811" s="47" t="s">
        <v>122</v>
      </c>
      <c r="U1811" s="466" t="s">
        <v>112</v>
      </c>
      <c r="V1811" s="47">
        <v>60</v>
      </c>
      <c r="W1811" s="466" t="s">
        <v>113</v>
      </c>
      <c r="X1811" s="466"/>
      <c r="Y1811" s="466"/>
      <c r="Z1811" s="1056"/>
      <c r="AA1811" s="595">
        <v>0</v>
      </c>
      <c r="AB1811" s="472">
        <v>90</v>
      </c>
      <c r="AC1811" s="472">
        <v>10</v>
      </c>
      <c r="AD1811" s="1055" t="s">
        <v>129</v>
      </c>
      <c r="AE1811" s="1050" t="s">
        <v>115</v>
      </c>
      <c r="AF1811" s="1057">
        <v>15</v>
      </c>
      <c r="AG1811" s="1057">
        <v>6450</v>
      </c>
      <c r="AH1811" s="1051">
        <v>96750</v>
      </c>
      <c r="AI1811" s="1051">
        <f t="shared" si="81"/>
        <v>108360.00000000001</v>
      </c>
      <c r="AJ1811" s="1052"/>
      <c r="AK1811" s="1053"/>
      <c r="AL1811" s="1053"/>
      <c r="AM1811" s="1058" t="s">
        <v>116</v>
      </c>
      <c r="AN1811" s="1058"/>
      <c r="AO1811" s="1058"/>
      <c r="AP1811" s="47"/>
      <c r="AQ1811" s="47"/>
      <c r="AR1811" s="741" t="s">
        <v>7153</v>
      </c>
      <c r="AS1811" s="47"/>
      <c r="AT1811" s="47"/>
      <c r="AU1811" s="47"/>
      <c r="AV1811" s="47"/>
      <c r="AW1811" s="47"/>
      <c r="AX1811" s="47"/>
      <c r="AY1811" s="466" t="s">
        <v>4569</v>
      </c>
      <c r="AZ1811" s="466"/>
    </row>
    <row r="1812" spans="1:52" ht="12.95" customHeight="1">
      <c r="A1812" s="469" t="s">
        <v>2152</v>
      </c>
      <c r="B1812" s="617"/>
      <c r="C1812" s="617"/>
      <c r="D1812" s="110">
        <v>210019596</v>
      </c>
      <c r="E1812" s="1216" t="s">
        <v>7154</v>
      </c>
      <c r="F1812" s="617"/>
      <c r="G1812" s="617"/>
      <c r="H1812" s="47" t="s">
        <v>7155</v>
      </c>
      <c r="I1812" s="47" t="s">
        <v>7123</v>
      </c>
      <c r="J1812" s="47" t="s">
        <v>7156</v>
      </c>
      <c r="K1812" s="76" t="s">
        <v>104</v>
      </c>
      <c r="L1812" s="109" t="s">
        <v>4720</v>
      </c>
      <c r="M1812" s="143"/>
      <c r="N1812" s="76" t="s">
        <v>106</v>
      </c>
      <c r="O1812" s="47" t="s">
        <v>107</v>
      </c>
      <c r="P1812" s="466" t="s">
        <v>108</v>
      </c>
      <c r="Q1812" s="469" t="s">
        <v>2156</v>
      </c>
      <c r="R1812" s="76" t="s">
        <v>110</v>
      </c>
      <c r="S1812" s="47" t="s">
        <v>107</v>
      </c>
      <c r="T1812" s="47" t="s">
        <v>122</v>
      </c>
      <c r="U1812" s="466" t="s">
        <v>112</v>
      </c>
      <c r="V1812" s="47">
        <v>60</v>
      </c>
      <c r="W1812" s="466" t="s">
        <v>113</v>
      </c>
      <c r="X1812" s="466"/>
      <c r="Y1812" s="466"/>
      <c r="Z1812" s="1056"/>
      <c r="AA1812" s="595">
        <v>0</v>
      </c>
      <c r="AB1812" s="472">
        <v>90</v>
      </c>
      <c r="AC1812" s="472">
        <v>10</v>
      </c>
      <c r="AD1812" s="1055" t="s">
        <v>129</v>
      </c>
      <c r="AE1812" s="1050" t="s">
        <v>115</v>
      </c>
      <c r="AF1812" s="1057">
        <v>10</v>
      </c>
      <c r="AG1812" s="1057">
        <v>1285.19</v>
      </c>
      <c r="AH1812" s="1051">
        <v>12851.900000000001</v>
      </c>
      <c r="AI1812" s="1051">
        <f t="shared" si="81"/>
        <v>14394.128000000002</v>
      </c>
      <c r="AJ1812" s="1052"/>
      <c r="AK1812" s="1053"/>
      <c r="AL1812" s="1053"/>
      <c r="AM1812" s="1058" t="s">
        <v>116</v>
      </c>
      <c r="AN1812" s="1058"/>
      <c r="AO1812" s="1058"/>
      <c r="AP1812" s="47"/>
      <c r="AQ1812" s="47"/>
      <c r="AR1812" s="741" t="s">
        <v>7157</v>
      </c>
      <c r="AS1812" s="47"/>
      <c r="AT1812" s="47"/>
      <c r="AU1812" s="47"/>
      <c r="AV1812" s="47"/>
      <c r="AW1812" s="47"/>
      <c r="AX1812" s="47"/>
      <c r="AY1812" s="466" t="s">
        <v>4569</v>
      </c>
      <c r="AZ1812" s="466"/>
    </row>
    <row r="1813" spans="1:52" ht="12.95" customHeight="1">
      <c r="A1813" s="469" t="s">
        <v>2152</v>
      </c>
      <c r="B1813" s="617"/>
      <c r="C1813" s="617"/>
      <c r="D1813" s="110">
        <v>210012799</v>
      </c>
      <c r="E1813" s="1216" t="s">
        <v>7158</v>
      </c>
      <c r="F1813" s="617"/>
      <c r="G1813" s="617"/>
      <c r="H1813" s="47" t="s">
        <v>7159</v>
      </c>
      <c r="I1813" s="47" t="s">
        <v>7123</v>
      </c>
      <c r="J1813" s="47" t="s">
        <v>7160</v>
      </c>
      <c r="K1813" s="76" t="s">
        <v>104</v>
      </c>
      <c r="L1813" s="109" t="s">
        <v>4720</v>
      </c>
      <c r="M1813" s="143"/>
      <c r="N1813" s="76" t="s">
        <v>106</v>
      </c>
      <c r="O1813" s="47" t="s">
        <v>107</v>
      </c>
      <c r="P1813" s="466" t="s">
        <v>108</v>
      </c>
      <c r="Q1813" s="469" t="s">
        <v>2156</v>
      </c>
      <c r="R1813" s="76" t="s">
        <v>110</v>
      </c>
      <c r="S1813" s="47" t="s">
        <v>107</v>
      </c>
      <c r="T1813" s="47" t="s">
        <v>122</v>
      </c>
      <c r="U1813" s="466" t="s">
        <v>112</v>
      </c>
      <c r="V1813" s="47">
        <v>60</v>
      </c>
      <c r="W1813" s="466" t="s">
        <v>113</v>
      </c>
      <c r="X1813" s="466"/>
      <c r="Y1813" s="466"/>
      <c r="Z1813" s="1056"/>
      <c r="AA1813" s="595">
        <v>0</v>
      </c>
      <c r="AB1813" s="472">
        <v>90</v>
      </c>
      <c r="AC1813" s="472">
        <v>10</v>
      </c>
      <c r="AD1813" s="1055" t="s">
        <v>129</v>
      </c>
      <c r="AE1813" s="1050" t="s">
        <v>115</v>
      </c>
      <c r="AF1813" s="1057">
        <v>7</v>
      </c>
      <c r="AG1813" s="1057">
        <v>2775.5</v>
      </c>
      <c r="AH1813" s="1051">
        <v>19428.5</v>
      </c>
      <c r="AI1813" s="1051">
        <f t="shared" si="81"/>
        <v>21759.920000000002</v>
      </c>
      <c r="AJ1813" s="1052"/>
      <c r="AK1813" s="1053"/>
      <c r="AL1813" s="1053"/>
      <c r="AM1813" s="1058" t="s">
        <v>116</v>
      </c>
      <c r="AN1813" s="1058"/>
      <c r="AO1813" s="1058"/>
      <c r="AP1813" s="47"/>
      <c r="AQ1813" s="47"/>
      <c r="AR1813" s="741" t="s">
        <v>7161</v>
      </c>
      <c r="AS1813" s="47"/>
      <c r="AT1813" s="47"/>
      <c r="AU1813" s="47"/>
      <c r="AV1813" s="47"/>
      <c r="AW1813" s="47"/>
      <c r="AX1813" s="47"/>
      <c r="AY1813" s="466" t="s">
        <v>4569</v>
      </c>
      <c r="AZ1813" s="466"/>
    </row>
    <row r="1814" spans="1:52" ht="12.95" customHeight="1">
      <c r="A1814" s="469" t="s">
        <v>2152</v>
      </c>
      <c r="B1814" s="617"/>
      <c r="C1814" s="617"/>
      <c r="D1814" s="110">
        <v>210012798</v>
      </c>
      <c r="E1814" s="1216" t="s">
        <v>7162</v>
      </c>
      <c r="F1814" s="617"/>
      <c r="G1814" s="617"/>
      <c r="H1814" s="47" t="s">
        <v>7163</v>
      </c>
      <c r="I1814" s="47" t="s">
        <v>7123</v>
      </c>
      <c r="J1814" s="47" t="s">
        <v>7164</v>
      </c>
      <c r="K1814" s="76" t="s">
        <v>104</v>
      </c>
      <c r="L1814" s="109" t="s">
        <v>4720</v>
      </c>
      <c r="M1814" s="143"/>
      <c r="N1814" s="76" t="s">
        <v>106</v>
      </c>
      <c r="O1814" s="47" t="s">
        <v>107</v>
      </c>
      <c r="P1814" s="466" t="s">
        <v>108</v>
      </c>
      <c r="Q1814" s="469" t="s">
        <v>2156</v>
      </c>
      <c r="R1814" s="76" t="s">
        <v>110</v>
      </c>
      <c r="S1814" s="47" t="s">
        <v>107</v>
      </c>
      <c r="T1814" s="47" t="s">
        <v>122</v>
      </c>
      <c r="U1814" s="466" t="s">
        <v>112</v>
      </c>
      <c r="V1814" s="47">
        <v>60</v>
      </c>
      <c r="W1814" s="466" t="s">
        <v>113</v>
      </c>
      <c r="X1814" s="466"/>
      <c r="Y1814" s="466"/>
      <c r="Z1814" s="1056"/>
      <c r="AA1814" s="595">
        <v>0</v>
      </c>
      <c r="AB1814" s="472">
        <v>90</v>
      </c>
      <c r="AC1814" s="472">
        <v>10</v>
      </c>
      <c r="AD1814" s="1055" t="s">
        <v>129</v>
      </c>
      <c r="AE1814" s="1050" t="s">
        <v>115</v>
      </c>
      <c r="AF1814" s="1057">
        <v>34</v>
      </c>
      <c r="AG1814" s="1057">
        <v>8106.48</v>
      </c>
      <c r="AH1814" s="1051">
        <v>275620.32</v>
      </c>
      <c r="AI1814" s="1051">
        <f t="shared" si="81"/>
        <v>308694.75840000005</v>
      </c>
      <c r="AJ1814" s="1052"/>
      <c r="AK1814" s="1053"/>
      <c r="AL1814" s="1053"/>
      <c r="AM1814" s="1058" t="s">
        <v>116</v>
      </c>
      <c r="AN1814" s="1058"/>
      <c r="AO1814" s="1058"/>
      <c r="AP1814" s="47"/>
      <c r="AQ1814" s="47"/>
      <c r="AR1814" s="741" t="s">
        <v>7165</v>
      </c>
      <c r="AS1814" s="47"/>
      <c r="AT1814" s="47"/>
      <c r="AU1814" s="47"/>
      <c r="AV1814" s="47"/>
      <c r="AW1814" s="47"/>
      <c r="AX1814" s="47"/>
      <c r="AY1814" s="466" t="s">
        <v>4569</v>
      </c>
      <c r="AZ1814" s="466"/>
    </row>
    <row r="1815" spans="1:52" ht="12.95" customHeight="1">
      <c r="A1815" s="469" t="s">
        <v>2152</v>
      </c>
      <c r="B1815" s="617"/>
      <c r="C1815" s="617"/>
      <c r="D1815" s="110">
        <v>210023421</v>
      </c>
      <c r="E1815" s="1216" t="s">
        <v>7166</v>
      </c>
      <c r="F1815" s="617"/>
      <c r="G1815" s="617"/>
      <c r="H1815" s="47" t="s">
        <v>7167</v>
      </c>
      <c r="I1815" s="47" t="s">
        <v>7123</v>
      </c>
      <c r="J1815" s="47" t="s">
        <v>7168</v>
      </c>
      <c r="K1815" s="76" t="s">
        <v>104</v>
      </c>
      <c r="L1815" s="109" t="s">
        <v>4720</v>
      </c>
      <c r="M1815" s="143"/>
      <c r="N1815" s="76" t="s">
        <v>106</v>
      </c>
      <c r="O1815" s="47" t="s">
        <v>107</v>
      </c>
      <c r="P1815" s="466" t="s">
        <v>108</v>
      </c>
      <c r="Q1815" s="469" t="s">
        <v>2156</v>
      </c>
      <c r="R1815" s="76" t="s">
        <v>110</v>
      </c>
      <c r="S1815" s="47" t="s">
        <v>107</v>
      </c>
      <c r="T1815" s="47" t="s">
        <v>122</v>
      </c>
      <c r="U1815" s="466" t="s">
        <v>112</v>
      </c>
      <c r="V1815" s="47">
        <v>60</v>
      </c>
      <c r="W1815" s="466" t="s">
        <v>113</v>
      </c>
      <c r="X1815" s="466"/>
      <c r="Y1815" s="466"/>
      <c r="Z1815" s="1056"/>
      <c r="AA1815" s="595">
        <v>0</v>
      </c>
      <c r="AB1815" s="472">
        <v>90</v>
      </c>
      <c r="AC1815" s="472">
        <v>10</v>
      </c>
      <c r="AD1815" s="1055" t="s">
        <v>129</v>
      </c>
      <c r="AE1815" s="1050" t="s">
        <v>115</v>
      </c>
      <c r="AF1815" s="1057">
        <v>5</v>
      </c>
      <c r="AG1815" s="1057">
        <v>1422.88</v>
      </c>
      <c r="AH1815" s="1051">
        <v>7114.4000000000005</v>
      </c>
      <c r="AI1815" s="1051">
        <f t="shared" si="81"/>
        <v>7968.1280000000015</v>
      </c>
      <c r="AJ1815" s="1052"/>
      <c r="AK1815" s="1053"/>
      <c r="AL1815" s="1053"/>
      <c r="AM1815" s="1058" t="s">
        <v>116</v>
      </c>
      <c r="AN1815" s="1058"/>
      <c r="AO1815" s="1058"/>
      <c r="AP1815" s="47"/>
      <c r="AQ1815" s="47"/>
      <c r="AR1815" s="741" t="s">
        <v>7169</v>
      </c>
      <c r="AS1815" s="47"/>
      <c r="AT1815" s="47"/>
      <c r="AU1815" s="47"/>
      <c r="AV1815" s="47"/>
      <c r="AW1815" s="47"/>
      <c r="AX1815" s="47"/>
      <c r="AY1815" s="466" t="s">
        <v>4569</v>
      </c>
      <c r="AZ1815" s="466"/>
    </row>
    <row r="1816" spans="1:52" ht="12.95" customHeight="1">
      <c r="A1816" s="469" t="s">
        <v>2152</v>
      </c>
      <c r="B1816" s="617"/>
      <c r="C1816" s="617"/>
      <c r="D1816" s="110">
        <v>210019592</v>
      </c>
      <c r="E1816" s="1216" t="s">
        <v>7170</v>
      </c>
      <c r="F1816" s="617"/>
      <c r="G1816" s="617"/>
      <c r="H1816" s="47" t="s">
        <v>7171</v>
      </c>
      <c r="I1816" s="47" t="s">
        <v>7123</v>
      </c>
      <c r="J1816" s="47" t="s">
        <v>7172</v>
      </c>
      <c r="K1816" s="76" t="s">
        <v>104</v>
      </c>
      <c r="L1816" s="109" t="s">
        <v>4720</v>
      </c>
      <c r="M1816" s="143"/>
      <c r="N1816" s="76" t="s">
        <v>106</v>
      </c>
      <c r="O1816" s="47" t="s">
        <v>107</v>
      </c>
      <c r="P1816" s="466" t="s">
        <v>108</v>
      </c>
      <c r="Q1816" s="469" t="s">
        <v>2156</v>
      </c>
      <c r="R1816" s="76" t="s">
        <v>110</v>
      </c>
      <c r="S1816" s="47" t="s">
        <v>107</v>
      </c>
      <c r="T1816" s="47" t="s">
        <v>122</v>
      </c>
      <c r="U1816" s="466" t="s">
        <v>112</v>
      </c>
      <c r="V1816" s="47">
        <v>60</v>
      </c>
      <c r="W1816" s="466" t="s">
        <v>113</v>
      </c>
      <c r="X1816" s="466"/>
      <c r="Y1816" s="466"/>
      <c r="Z1816" s="1056"/>
      <c r="AA1816" s="595">
        <v>0</v>
      </c>
      <c r="AB1816" s="472">
        <v>90</v>
      </c>
      <c r="AC1816" s="472">
        <v>10</v>
      </c>
      <c r="AD1816" s="1055" t="s">
        <v>129</v>
      </c>
      <c r="AE1816" s="1050" t="s">
        <v>115</v>
      </c>
      <c r="AF1816" s="1057">
        <v>35</v>
      </c>
      <c r="AG1816" s="1057">
        <v>600</v>
      </c>
      <c r="AH1816" s="1051">
        <v>21000</v>
      </c>
      <c r="AI1816" s="1051">
        <f t="shared" si="81"/>
        <v>23520.000000000004</v>
      </c>
      <c r="AJ1816" s="1052"/>
      <c r="AK1816" s="1053"/>
      <c r="AL1816" s="1053"/>
      <c r="AM1816" s="1058" t="s">
        <v>116</v>
      </c>
      <c r="AN1816" s="1058"/>
      <c r="AO1816" s="1058"/>
      <c r="AP1816" s="47"/>
      <c r="AQ1816" s="47"/>
      <c r="AR1816" s="741" t="s">
        <v>7173</v>
      </c>
      <c r="AS1816" s="47"/>
      <c r="AT1816" s="47"/>
      <c r="AU1816" s="47"/>
      <c r="AV1816" s="47"/>
      <c r="AW1816" s="47"/>
      <c r="AX1816" s="47"/>
      <c r="AY1816" s="466" t="s">
        <v>4569</v>
      </c>
      <c r="AZ1816" s="466"/>
    </row>
    <row r="1817" spans="1:52" ht="12.95" customHeight="1">
      <c r="A1817" s="469" t="s">
        <v>2152</v>
      </c>
      <c r="B1817" s="617"/>
      <c r="C1817" s="617"/>
      <c r="D1817" s="110">
        <v>210023423</v>
      </c>
      <c r="E1817" s="1216" t="s">
        <v>7174</v>
      </c>
      <c r="F1817" s="617"/>
      <c r="G1817" s="617"/>
      <c r="H1817" s="47" t="s">
        <v>7175</v>
      </c>
      <c r="I1817" s="47" t="s">
        <v>7123</v>
      </c>
      <c r="J1817" s="47" t="s">
        <v>7176</v>
      </c>
      <c r="K1817" s="76" t="s">
        <v>104</v>
      </c>
      <c r="L1817" s="109" t="s">
        <v>4720</v>
      </c>
      <c r="M1817" s="143"/>
      <c r="N1817" s="76" t="s">
        <v>106</v>
      </c>
      <c r="O1817" s="47" t="s">
        <v>107</v>
      </c>
      <c r="P1817" s="466" t="s">
        <v>108</v>
      </c>
      <c r="Q1817" s="469" t="s">
        <v>2156</v>
      </c>
      <c r="R1817" s="76" t="s">
        <v>110</v>
      </c>
      <c r="S1817" s="47" t="s">
        <v>107</v>
      </c>
      <c r="T1817" s="47" t="s">
        <v>122</v>
      </c>
      <c r="U1817" s="466" t="s">
        <v>112</v>
      </c>
      <c r="V1817" s="47">
        <v>60</v>
      </c>
      <c r="W1817" s="466" t="s">
        <v>113</v>
      </c>
      <c r="X1817" s="466"/>
      <c r="Y1817" s="466"/>
      <c r="Z1817" s="1056"/>
      <c r="AA1817" s="595">
        <v>0</v>
      </c>
      <c r="AB1817" s="472">
        <v>90</v>
      </c>
      <c r="AC1817" s="472">
        <v>10</v>
      </c>
      <c r="AD1817" s="1055" t="s">
        <v>129</v>
      </c>
      <c r="AE1817" s="1050" t="s">
        <v>115</v>
      </c>
      <c r="AF1817" s="1057">
        <v>10</v>
      </c>
      <c r="AG1817" s="1057">
        <v>2102.42</v>
      </c>
      <c r="AH1817" s="1051">
        <v>21024.2</v>
      </c>
      <c r="AI1817" s="1051">
        <f t="shared" si="81"/>
        <v>23547.104000000003</v>
      </c>
      <c r="AJ1817" s="1052"/>
      <c r="AK1817" s="1053"/>
      <c r="AL1817" s="1053"/>
      <c r="AM1817" s="1058" t="s">
        <v>116</v>
      </c>
      <c r="AN1817" s="1058"/>
      <c r="AO1817" s="1058"/>
      <c r="AP1817" s="47"/>
      <c r="AQ1817" s="47"/>
      <c r="AR1817" s="741" t="s">
        <v>7177</v>
      </c>
      <c r="AS1817" s="47"/>
      <c r="AT1817" s="47"/>
      <c r="AU1817" s="47"/>
      <c r="AV1817" s="47"/>
      <c r="AW1817" s="47"/>
      <c r="AX1817" s="47"/>
      <c r="AY1817" s="466" t="s">
        <v>4569</v>
      </c>
      <c r="AZ1817" s="466"/>
    </row>
    <row r="1818" spans="1:52" ht="12.95" customHeight="1">
      <c r="A1818" s="469" t="s">
        <v>2152</v>
      </c>
      <c r="B1818" s="617"/>
      <c r="C1818" s="617"/>
      <c r="D1818" s="110">
        <v>210023424</v>
      </c>
      <c r="E1818" s="1216" t="s">
        <v>7178</v>
      </c>
      <c r="F1818" s="617"/>
      <c r="G1818" s="617"/>
      <c r="H1818" s="47" t="s">
        <v>7179</v>
      </c>
      <c r="I1818" s="47" t="s">
        <v>7123</v>
      </c>
      <c r="J1818" s="47" t="s">
        <v>7180</v>
      </c>
      <c r="K1818" s="76" t="s">
        <v>104</v>
      </c>
      <c r="L1818" s="109" t="s">
        <v>4720</v>
      </c>
      <c r="M1818" s="143"/>
      <c r="N1818" s="76" t="s">
        <v>106</v>
      </c>
      <c r="O1818" s="47" t="s">
        <v>107</v>
      </c>
      <c r="P1818" s="466" t="s">
        <v>108</v>
      </c>
      <c r="Q1818" s="469" t="s">
        <v>2156</v>
      </c>
      <c r="R1818" s="76" t="s">
        <v>110</v>
      </c>
      <c r="S1818" s="47" t="s">
        <v>107</v>
      </c>
      <c r="T1818" s="47" t="s">
        <v>122</v>
      </c>
      <c r="U1818" s="466" t="s">
        <v>112</v>
      </c>
      <c r="V1818" s="47">
        <v>60</v>
      </c>
      <c r="W1818" s="466" t="s">
        <v>113</v>
      </c>
      <c r="X1818" s="466"/>
      <c r="Y1818" s="466"/>
      <c r="Z1818" s="1056"/>
      <c r="AA1818" s="595">
        <v>0</v>
      </c>
      <c r="AB1818" s="472">
        <v>90</v>
      </c>
      <c r="AC1818" s="472">
        <v>10</v>
      </c>
      <c r="AD1818" s="1055" t="s">
        <v>129</v>
      </c>
      <c r="AE1818" s="1050" t="s">
        <v>115</v>
      </c>
      <c r="AF1818" s="1057">
        <v>10</v>
      </c>
      <c r="AG1818" s="1057">
        <v>2958.54</v>
      </c>
      <c r="AH1818" s="1051">
        <v>29585.4</v>
      </c>
      <c r="AI1818" s="1051">
        <f t="shared" si="81"/>
        <v>33135.648000000008</v>
      </c>
      <c r="AJ1818" s="1052"/>
      <c r="AK1818" s="1053"/>
      <c r="AL1818" s="1053"/>
      <c r="AM1818" s="1058" t="s">
        <v>116</v>
      </c>
      <c r="AN1818" s="1058"/>
      <c r="AO1818" s="1058"/>
      <c r="AP1818" s="47"/>
      <c r="AQ1818" s="47"/>
      <c r="AR1818" s="741" t="s">
        <v>7181</v>
      </c>
      <c r="AS1818" s="47"/>
      <c r="AT1818" s="47"/>
      <c r="AU1818" s="47"/>
      <c r="AV1818" s="47"/>
      <c r="AW1818" s="47"/>
      <c r="AX1818" s="47"/>
      <c r="AY1818" s="466" t="s">
        <v>4569</v>
      </c>
      <c r="AZ1818" s="466"/>
    </row>
    <row r="1819" spans="1:52" ht="12.95" customHeight="1">
      <c r="A1819" s="469" t="s">
        <v>2152</v>
      </c>
      <c r="B1819" s="617"/>
      <c r="C1819" s="617"/>
      <c r="D1819" s="110">
        <v>210030138</v>
      </c>
      <c r="E1819" s="1216" t="s">
        <v>7182</v>
      </c>
      <c r="F1819" s="617"/>
      <c r="G1819" s="617"/>
      <c r="H1819" s="47" t="s">
        <v>7183</v>
      </c>
      <c r="I1819" s="47" t="s">
        <v>7184</v>
      </c>
      <c r="J1819" s="47" t="s">
        <v>7185</v>
      </c>
      <c r="K1819" s="76" t="s">
        <v>104</v>
      </c>
      <c r="L1819" s="233"/>
      <c r="M1819" s="143"/>
      <c r="N1819" s="76" t="s">
        <v>106</v>
      </c>
      <c r="O1819" s="47" t="s">
        <v>107</v>
      </c>
      <c r="P1819" s="466" t="s">
        <v>108</v>
      </c>
      <c r="Q1819" s="469" t="s">
        <v>2156</v>
      </c>
      <c r="R1819" s="76" t="s">
        <v>110</v>
      </c>
      <c r="S1819" s="47" t="s">
        <v>107</v>
      </c>
      <c r="T1819" s="47" t="s">
        <v>122</v>
      </c>
      <c r="U1819" s="466" t="s">
        <v>112</v>
      </c>
      <c r="V1819" s="47">
        <v>60</v>
      </c>
      <c r="W1819" s="466" t="s">
        <v>113</v>
      </c>
      <c r="X1819" s="466"/>
      <c r="Y1819" s="466"/>
      <c r="Z1819" s="1056"/>
      <c r="AA1819" s="595">
        <v>0</v>
      </c>
      <c r="AB1819" s="472">
        <v>90</v>
      </c>
      <c r="AC1819" s="472">
        <v>10</v>
      </c>
      <c r="AD1819" s="1055" t="s">
        <v>129</v>
      </c>
      <c r="AE1819" s="1050" t="s">
        <v>115</v>
      </c>
      <c r="AF1819" s="1057">
        <v>12</v>
      </c>
      <c r="AG1819" s="1057">
        <v>24375.4</v>
      </c>
      <c r="AH1819" s="1051">
        <v>292504.80000000005</v>
      </c>
      <c r="AI1819" s="1051">
        <f t="shared" si="81"/>
        <v>327605.37600000011</v>
      </c>
      <c r="AJ1819" s="1052"/>
      <c r="AK1819" s="1053"/>
      <c r="AL1819" s="1053"/>
      <c r="AM1819" s="1058" t="s">
        <v>116</v>
      </c>
      <c r="AN1819" s="1058"/>
      <c r="AO1819" s="1058"/>
      <c r="AP1819" s="47"/>
      <c r="AQ1819" s="47"/>
      <c r="AR1819" s="741" t="s">
        <v>7186</v>
      </c>
      <c r="AS1819" s="47"/>
      <c r="AT1819" s="47"/>
      <c r="AU1819" s="47"/>
      <c r="AV1819" s="47"/>
      <c r="AW1819" s="47"/>
      <c r="AX1819" s="47"/>
      <c r="AY1819" s="466" t="s">
        <v>4569</v>
      </c>
      <c r="AZ1819" s="466"/>
    </row>
    <row r="1820" spans="1:52" ht="12.95" customHeight="1">
      <c r="A1820" s="469" t="s">
        <v>2152</v>
      </c>
      <c r="B1820" s="617"/>
      <c r="C1820" s="617"/>
      <c r="D1820" s="110">
        <v>210030139</v>
      </c>
      <c r="E1820" s="1216" t="s">
        <v>7187</v>
      </c>
      <c r="F1820" s="617"/>
      <c r="G1820" s="617"/>
      <c r="H1820" s="47" t="s">
        <v>7183</v>
      </c>
      <c r="I1820" s="47" t="s">
        <v>7184</v>
      </c>
      <c r="J1820" s="47" t="s">
        <v>7185</v>
      </c>
      <c r="K1820" s="76" t="s">
        <v>104</v>
      </c>
      <c r="L1820" s="233"/>
      <c r="M1820" s="143"/>
      <c r="N1820" s="76" t="s">
        <v>106</v>
      </c>
      <c r="O1820" s="47" t="s">
        <v>107</v>
      </c>
      <c r="P1820" s="466" t="s">
        <v>108</v>
      </c>
      <c r="Q1820" s="469" t="s">
        <v>2156</v>
      </c>
      <c r="R1820" s="76" t="s">
        <v>110</v>
      </c>
      <c r="S1820" s="47" t="s">
        <v>107</v>
      </c>
      <c r="T1820" s="47" t="s">
        <v>122</v>
      </c>
      <c r="U1820" s="466" t="s">
        <v>112</v>
      </c>
      <c r="V1820" s="47">
        <v>60</v>
      </c>
      <c r="W1820" s="466" t="s">
        <v>113</v>
      </c>
      <c r="X1820" s="466"/>
      <c r="Y1820" s="466"/>
      <c r="Z1820" s="1056"/>
      <c r="AA1820" s="595">
        <v>0</v>
      </c>
      <c r="AB1820" s="472">
        <v>90</v>
      </c>
      <c r="AC1820" s="472">
        <v>10</v>
      </c>
      <c r="AD1820" s="1055" t="s">
        <v>129</v>
      </c>
      <c r="AE1820" s="1050" t="s">
        <v>115</v>
      </c>
      <c r="AF1820" s="1057">
        <v>28</v>
      </c>
      <c r="AG1820" s="1057">
        <v>19896.400000000001</v>
      </c>
      <c r="AH1820" s="1051">
        <v>557099.20000000007</v>
      </c>
      <c r="AI1820" s="1051">
        <f t="shared" si="81"/>
        <v>623951.10400000017</v>
      </c>
      <c r="AJ1820" s="1052"/>
      <c r="AK1820" s="1053"/>
      <c r="AL1820" s="1053"/>
      <c r="AM1820" s="1058" t="s">
        <v>116</v>
      </c>
      <c r="AN1820" s="1058"/>
      <c r="AO1820" s="1058"/>
      <c r="AP1820" s="47"/>
      <c r="AQ1820" s="47"/>
      <c r="AR1820" s="741" t="s">
        <v>7188</v>
      </c>
      <c r="AS1820" s="47"/>
      <c r="AT1820" s="47"/>
      <c r="AU1820" s="47"/>
      <c r="AV1820" s="47"/>
      <c r="AW1820" s="47"/>
      <c r="AX1820" s="47"/>
      <c r="AY1820" s="466" t="s">
        <v>4569</v>
      </c>
      <c r="AZ1820" s="466"/>
    </row>
    <row r="1821" spans="1:52" ht="12.95" customHeight="1">
      <c r="A1821" s="469" t="s">
        <v>2152</v>
      </c>
      <c r="B1821" s="617"/>
      <c r="C1821" s="617"/>
      <c r="D1821" s="110">
        <v>210023425</v>
      </c>
      <c r="E1821" s="1216" t="s">
        <v>7189</v>
      </c>
      <c r="F1821" s="617"/>
      <c r="G1821" s="617"/>
      <c r="H1821" s="47" t="s">
        <v>7190</v>
      </c>
      <c r="I1821" s="47" t="s">
        <v>7191</v>
      </c>
      <c r="J1821" s="47" t="s">
        <v>7192</v>
      </c>
      <c r="K1821" s="76" t="s">
        <v>104</v>
      </c>
      <c r="L1821" s="109" t="s">
        <v>4720</v>
      </c>
      <c r="M1821" s="143"/>
      <c r="N1821" s="76" t="s">
        <v>106</v>
      </c>
      <c r="O1821" s="47" t="s">
        <v>107</v>
      </c>
      <c r="P1821" s="466" t="s">
        <v>108</v>
      </c>
      <c r="Q1821" s="469" t="s">
        <v>2156</v>
      </c>
      <c r="R1821" s="76" t="s">
        <v>110</v>
      </c>
      <c r="S1821" s="47" t="s">
        <v>107</v>
      </c>
      <c r="T1821" s="47" t="s">
        <v>122</v>
      </c>
      <c r="U1821" s="466" t="s">
        <v>112</v>
      </c>
      <c r="V1821" s="47">
        <v>60</v>
      </c>
      <c r="W1821" s="466" t="s">
        <v>113</v>
      </c>
      <c r="X1821" s="466"/>
      <c r="Y1821" s="466"/>
      <c r="Z1821" s="1056"/>
      <c r="AA1821" s="595">
        <v>0</v>
      </c>
      <c r="AB1821" s="472">
        <v>90</v>
      </c>
      <c r="AC1821" s="472">
        <v>10</v>
      </c>
      <c r="AD1821" s="1055" t="s">
        <v>129</v>
      </c>
      <c r="AE1821" s="1050" t="s">
        <v>115</v>
      </c>
      <c r="AF1821" s="1057">
        <v>8</v>
      </c>
      <c r="AG1821" s="1057">
        <v>1714.99</v>
      </c>
      <c r="AH1821" s="1051">
        <v>13719.92</v>
      </c>
      <c r="AI1821" s="1051">
        <f t="shared" si="81"/>
        <v>15366.310400000002</v>
      </c>
      <c r="AJ1821" s="1052"/>
      <c r="AK1821" s="1053"/>
      <c r="AL1821" s="1053"/>
      <c r="AM1821" s="1058" t="s">
        <v>116</v>
      </c>
      <c r="AN1821" s="1058"/>
      <c r="AO1821" s="1058"/>
      <c r="AP1821" s="47"/>
      <c r="AQ1821" s="47"/>
      <c r="AR1821" s="741" t="s">
        <v>7193</v>
      </c>
      <c r="AS1821" s="47"/>
      <c r="AT1821" s="47"/>
      <c r="AU1821" s="47"/>
      <c r="AV1821" s="47"/>
      <c r="AW1821" s="47"/>
      <c r="AX1821" s="47"/>
      <c r="AY1821" s="466" t="s">
        <v>4569</v>
      </c>
      <c r="AZ1821" s="466"/>
    </row>
    <row r="1822" spans="1:52" ht="12.95" customHeight="1">
      <c r="A1822" s="469" t="s">
        <v>2152</v>
      </c>
      <c r="B1822" s="617"/>
      <c r="C1822" s="617"/>
      <c r="D1822" s="110">
        <v>210030143</v>
      </c>
      <c r="E1822" s="1216" t="s">
        <v>7194</v>
      </c>
      <c r="F1822" s="617"/>
      <c r="G1822" s="617"/>
      <c r="H1822" s="47" t="s">
        <v>7190</v>
      </c>
      <c r="I1822" s="47" t="s">
        <v>7191</v>
      </c>
      <c r="J1822" s="47" t="s">
        <v>7192</v>
      </c>
      <c r="K1822" s="76" t="s">
        <v>104</v>
      </c>
      <c r="L1822" s="109" t="s">
        <v>4720</v>
      </c>
      <c r="M1822" s="143"/>
      <c r="N1822" s="76" t="s">
        <v>106</v>
      </c>
      <c r="O1822" s="47" t="s">
        <v>107</v>
      </c>
      <c r="P1822" s="466" t="s">
        <v>108</v>
      </c>
      <c r="Q1822" s="469" t="s">
        <v>2156</v>
      </c>
      <c r="R1822" s="76" t="s">
        <v>110</v>
      </c>
      <c r="S1822" s="47" t="s">
        <v>107</v>
      </c>
      <c r="T1822" s="47" t="s">
        <v>122</v>
      </c>
      <c r="U1822" s="466" t="s">
        <v>112</v>
      </c>
      <c r="V1822" s="47">
        <v>60</v>
      </c>
      <c r="W1822" s="466" t="s">
        <v>113</v>
      </c>
      <c r="X1822" s="466"/>
      <c r="Y1822" s="466"/>
      <c r="Z1822" s="1056"/>
      <c r="AA1822" s="595">
        <v>0</v>
      </c>
      <c r="AB1822" s="472">
        <v>90</v>
      </c>
      <c r="AC1822" s="472">
        <v>10</v>
      </c>
      <c r="AD1822" s="1055" t="s">
        <v>129</v>
      </c>
      <c r="AE1822" s="1050" t="s">
        <v>115</v>
      </c>
      <c r="AF1822" s="1057">
        <v>5</v>
      </c>
      <c r="AG1822" s="1057">
        <v>1904.82</v>
      </c>
      <c r="AH1822" s="1051">
        <v>9524.1</v>
      </c>
      <c r="AI1822" s="1051">
        <f t="shared" ref="AI1822:AI1885" si="82">AH1822*1.12</f>
        <v>10666.992000000002</v>
      </c>
      <c r="AJ1822" s="1052"/>
      <c r="AK1822" s="1053"/>
      <c r="AL1822" s="1053"/>
      <c r="AM1822" s="1058" t="s">
        <v>116</v>
      </c>
      <c r="AN1822" s="1058"/>
      <c r="AO1822" s="1058"/>
      <c r="AP1822" s="47"/>
      <c r="AQ1822" s="47"/>
      <c r="AR1822" s="741" t="s">
        <v>7195</v>
      </c>
      <c r="AS1822" s="47"/>
      <c r="AT1822" s="47"/>
      <c r="AU1822" s="47"/>
      <c r="AV1822" s="47"/>
      <c r="AW1822" s="47"/>
      <c r="AX1822" s="47"/>
      <c r="AY1822" s="466" t="s">
        <v>4569</v>
      </c>
      <c r="AZ1822" s="466"/>
    </row>
    <row r="1823" spans="1:52" ht="12.95" customHeight="1">
      <c r="A1823" s="469" t="s">
        <v>2152</v>
      </c>
      <c r="B1823" s="617"/>
      <c r="C1823" s="617"/>
      <c r="D1823" s="110">
        <v>250006869</v>
      </c>
      <c r="E1823" s="1216" t="s">
        <v>7196</v>
      </c>
      <c r="F1823" s="617"/>
      <c r="G1823" s="617"/>
      <c r="H1823" s="47" t="s">
        <v>7190</v>
      </c>
      <c r="I1823" s="47" t="s">
        <v>7191</v>
      </c>
      <c r="J1823" s="47" t="s">
        <v>7192</v>
      </c>
      <c r="K1823" s="76" t="s">
        <v>104</v>
      </c>
      <c r="L1823" s="109" t="s">
        <v>4720</v>
      </c>
      <c r="M1823" s="143"/>
      <c r="N1823" s="76" t="s">
        <v>106</v>
      </c>
      <c r="O1823" s="47" t="s">
        <v>107</v>
      </c>
      <c r="P1823" s="466" t="s">
        <v>108</v>
      </c>
      <c r="Q1823" s="469" t="s">
        <v>2156</v>
      </c>
      <c r="R1823" s="76" t="s">
        <v>110</v>
      </c>
      <c r="S1823" s="47" t="s">
        <v>107</v>
      </c>
      <c r="T1823" s="47" t="s">
        <v>122</v>
      </c>
      <c r="U1823" s="466" t="s">
        <v>112</v>
      </c>
      <c r="V1823" s="47">
        <v>60</v>
      </c>
      <c r="W1823" s="466" t="s">
        <v>113</v>
      </c>
      <c r="X1823" s="466"/>
      <c r="Y1823" s="466"/>
      <c r="Z1823" s="1056"/>
      <c r="AA1823" s="595">
        <v>0</v>
      </c>
      <c r="AB1823" s="472">
        <v>90</v>
      </c>
      <c r="AC1823" s="472">
        <v>10</v>
      </c>
      <c r="AD1823" s="1055" t="s">
        <v>129</v>
      </c>
      <c r="AE1823" s="1050" t="s">
        <v>115</v>
      </c>
      <c r="AF1823" s="1057">
        <v>5</v>
      </c>
      <c r="AG1823" s="1057">
        <v>1494.91</v>
      </c>
      <c r="AH1823" s="1051">
        <v>7474.55</v>
      </c>
      <c r="AI1823" s="1051">
        <f t="shared" si="82"/>
        <v>8371.496000000001</v>
      </c>
      <c r="AJ1823" s="1052"/>
      <c r="AK1823" s="1053"/>
      <c r="AL1823" s="1053"/>
      <c r="AM1823" s="1058" t="s">
        <v>116</v>
      </c>
      <c r="AN1823" s="1058"/>
      <c r="AO1823" s="1058"/>
      <c r="AP1823" s="47"/>
      <c r="AQ1823" s="47"/>
      <c r="AR1823" s="741" t="s">
        <v>7197</v>
      </c>
      <c r="AS1823" s="47"/>
      <c r="AT1823" s="47"/>
      <c r="AU1823" s="47"/>
      <c r="AV1823" s="47"/>
      <c r="AW1823" s="47"/>
      <c r="AX1823" s="47"/>
      <c r="AY1823" s="466" t="s">
        <v>4569</v>
      </c>
      <c r="AZ1823" s="466"/>
    </row>
    <row r="1824" spans="1:52" ht="12.95" customHeight="1">
      <c r="A1824" s="469" t="s">
        <v>2136</v>
      </c>
      <c r="B1824" s="617"/>
      <c r="C1824" s="617"/>
      <c r="D1824" s="110">
        <v>220000608</v>
      </c>
      <c r="E1824" s="1216" t="s">
        <v>7198</v>
      </c>
      <c r="F1824" s="617"/>
      <c r="G1824" s="617"/>
      <c r="H1824" s="47" t="s">
        <v>2934</v>
      </c>
      <c r="I1824" s="47" t="s">
        <v>2901</v>
      </c>
      <c r="J1824" s="47" t="s">
        <v>2935</v>
      </c>
      <c r="K1824" s="76" t="s">
        <v>150</v>
      </c>
      <c r="L1824" s="233"/>
      <c r="M1824" s="143"/>
      <c r="N1824" s="76" t="s">
        <v>106</v>
      </c>
      <c r="O1824" s="47" t="s">
        <v>107</v>
      </c>
      <c r="P1824" s="466" t="s">
        <v>108</v>
      </c>
      <c r="Q1824" s="469" t="s">
        <v>2156</v>
      </c>
      <c r="R1824" s="76" t="s">
        <v>110</v>
      </c>
      <c r="S1824" s="47" t="s">
        <v>107</v>
      </c>
      <c r="T1824" s="47" t="s">
        <v>122</v>
      </c>
      <c r="U1824" s="466" t="s">
        <v>112</v>
      </c>
      <c r="V1824" s="47">
        <v>60</v>
      </c>
      <c r="W1824" s="466" t="s">
        <v>113</v>
      </c>
      <c r="X1824" s="466"/>
      <c r="Y1824" s="466"/>
      <c r="Z1824" s="1056"/>
      <c r="AA1824" s="595">
        <v>0</v>
      </c>
      <c r="AB1824" s="472">
        <v>90</v>
      </c>
      <c r="AC1824" s="472">
        <v>10</v>
      </c>
      <c r="AD1824" s="1055" t="s">
        <v>129</v>
      </c>
      <c r="AE1824" s="1050" t="s">
        <v>115</v>
      </c>
      <c r="AF1824" s="1057">
        <v>6</v>
      </c>
      <c r="AG1824" s="1057">
        <v>211425</v>
      </c>
      <c r="AH1824" s="1051">
        <v>1268550</v>
      </c>
      <c r="AI1824" s="1051">
        <f t="shared" si="82"/>
        <v>1420776.0000000002</v>
      </c>
      <c r="AJ1824" s="1052"/>
      <c r="AK1824" s="1053"/>
      <c r="AL1824" s="1053"/>
      <c r="AM1824" s="1058" t="s">
        <v>116</v>
      </c>
      <c r="AN1824" s="1058"/>
      <c r="AO1824" s="1058"/>
      <c r="AP1824" s="47"/>
      <c r="AQ1824" s="47"/>
      <c r="AR1824" s="741" t="s">
        <v>7199</v>
      </c>
      <c r="AS1824" s="47"/>
      <c r="AT1824" s="47"/>
      <c r="AU1824" s="47"/>
      <c r="AV1824" s="47"/>
      <c r="AW1824" s="47"/>
      <c r="AX1824" s="47"/>
      <c r="AY1824" s="466" t="s">
        <v>4569</v>
      </c>
      <c r="AZ1824" s="466"/>
    </row>
    <row r="1825" spans="1:52" ht="12.95" customHeight="1">
      <c r="A1825" s="469" t="s">
        <v>2136</v>
      </c>
      <c r="B1825" s="617"/>
      <c r="C1825" s="617"/>
      <c r="D1825" s="110">
        <v>220028959</v>
      </c>
      <c r="E1825" s="1216" t="s">
        <v>7200</v>
      </c>
      <c r="F1825" s="617"/>
      <c r="G1825" s="617"/>
      <c r="H1825" s="47" t="s">
        <v>7201</v>
      </c>
      <c r="I1825" s="47" t="s">
        <v>2901</v>
      </c>
      <c r="J1825" s="47" t="s">
        <v>7202</v>
      </c>
      <c r="K1825" s="76" t="s">
        <v>150</v>
      </c>
      <c r="L1825" s="233"/>
      <c r="M1825" s="143"/>
      <c r="N1825" s="76" t="s">
        <v>106</v>
      </c>
      <c r="O1825" s="47" t="s">
        <v>107</v>
      </c>
      <c r="P1825" s="466" t="s">
        <v>108</v>
      </c>
      <c r="Q1825" s="469" t="s">
        <v>2156</v>
      </c>
      <c r="R1825" s="76" t="s">
        <v>110</v>
      </c>
      <c r="S1825" s="47" t="s">
        <v>107</v>
      </c>
      <c r="T1825" s="47" t="s">
        <v>122</v>
      </c>
      <c r="U1825" s="466" t="s">
        <v>112</v>
      </c>
      <c r="V1825" s="47">
        <v>60</v>
      </c>
      <c r="W1825" s="466" t="s">
        <v>113</v>
      </c>
      <c r="X1825" s="466"/>
      <c r="Y1825" s="466"/>
      <c r="Z1825" s="1056"/>
      <c r="AA1825" s="595">
        <v>0</v>
      </c>
      <c r="AB1825" s="472">
        <v>90</v>
      </c>
      <c r="AC1825" s="472">
        <v>10</v>
      </c>
      <c r="AD1825" s="1055" t="s">
        <v>129</v>
      </c>
      <c r="AE1825" s="1050" t="s">
        <v>115</v>
      </c>
      <c r="AF1825" s="1057">
        <v>2</v>
      </c>
      <c r="AG1825" s="1057">
        <v>118155</v>
      </c>
      <c r="AH1825" s="1051">
        <v>236310</v>
      </c>
      <c r="AI1825" s="1051">
        <f t="shared" si="82"/>
        <v>264667.2</v>
      </c>
      <c r="AJ1825" s="1052"/>
      <c r="AK1825" s="1053"/>
      <c r="AL1825" s="1053"/>
      <c r="AM1825" s="1058" t="s">
        <v>116</v>
      </c>
      <c r="AN1825" s="1058"/>
      <c r="AO1825" s="1058"/>
      <c r="AP1825" s="47"/>
      <c r="AQ1825" s="47"/>
      <c r="AR1825" s="741" t="s">
        <v>7203</v>
      </c>
      <c r="AS1825" s="47"/>
      <c r="AT1825" s="47"/>
      <c r="AU1825" s="47"/>
      <c r="AV1825" s="47"/>
      <c r="AW1825" s="47"/>
      <c r="AX1825" s="47"/>
      <c r="AY1825" s="466" t="s">
        <v>4569</v>
      </c>
      <c r="AZ1825" s="466"/>
    </row>
    <row r="1826" spans="1:52" ht="12.95" customHeight="1">
      <c r="A1826" s="466" t="s">
        <v>848</v>
      </c>
      <c r="B1826" s="617"/>
      <c r="C1826" s="617"/>
      <c r="D1826" s="110">
        <v>270006267</v>
      </c>
      <c r="E1826" s="1216" t="s">
        <v>7204</v>
      </c>
      <c r="F1826" s="617"/>
      <c r="G1826" s="617"/>
      <c r="H1826" s="741" t="s">
        <v>7205</v>
      </c>
      <c r="I1826" s="741" t="s">
        <v>7206</v>
      </c>
      <c r="J1826" s="741" t="s">
        <v>7207</v>
      </c>
      <c r="K1826" s="547" t="s">
        <v>104</v>
      </c>
      <c r="L1826" s="593"/>
      <c r="M1826" s="547"/>
      <c r="N1826" s="76" t="s">
        <v>106</v>
      </c>
      <c r="O1826" s="469" t="s">
        <v>107</v>
      </c>
      <c r="P1826" s="741" t="s">
        <v>108</v>
      </c>
      <c r="Q1826" s="469" t="s">
        <v>2156</v>
      </c>
      <c r="R1826" s="547" t="s">
        <v>110</v>
      </c>
      <c r="S1826" s="469" t="s">
        <v>107</v>
      </c>
      <c r="T1826" s="741" t="s">
        <v>122</v>
      </c>
      <c r="U1826" s="741" t="s">
        <v>112</v>
      </c>
      <c r="V1826" s="469">
        <v>60</v>
      </c>
      <c r="W1826" s="741" t="s">
        <v>113</v>
      </c>
      <c r="X1826" s="469"/>
      <c r="Y1826" s="469"/>
      <c r="Z1826" s="469"/>
      <c r="AA1826" s="595">
        <v>0</v>
      </c>
      <c r="AB1826" s="472">
        <v>90</v>
      </c>
      <c r="AC1826" s="472">
        <v>10</v>
      </c>
      <c r="AD1826" s="1049" t="s">
        <v>123</v>
      </c>
      <c r="AE1826" s="1050" t="s">
        <v>115</v>
      </c>
      <c r="AF1826" s="745">
        <v>100</v>
      </c>
      <c r="AG1826" s="745">
        <v>2623.4</v>
      </c>
      <c r="AH1826" s="1051">
        <v>262340</v>
      </c>
      <c r="AI1826" s="1051">
        <f t="shared" si="82"/>
        <v>293820.80000000005</v>
      </c>
      <c r="AJ1826" s="1052"/>
      <c r="AK1826" s="1053"/>
      <c r="AL1826" s="1053"/>
      <c r="AM1826" s="466" t="s">
        <v>116</v>
      </c>
      <c r="AN1826" s="741"/>
      <c r="AO1826" s="741"/>
      <c r="AP1826" s="741"/>
      <c r="AQ1826" s="741"/>
      <c r="AR1826" s="741" t="s">
        <v>7208</v>
      </c>
      <c r="AS1826" s="741"/>
      <c r="AT1826" s="741"/>
      <c r="AU1826" s="741"/>
      <c r="AV1826" s="741"/>
      <c r="AW1826" s="741"/>
      <c r="AX1826" s="741"/>
      <c r="AY1826" s="466" t="s">
        <v>105</v>
      </c>
      <c r="AZ1826" s="466" t="s">
        <v>105</v>
      </c>
    </row>
    <row r="1827" spans="1:52" ht="12.95" customHeight="1">
      <c r="A1827" s="1179" t="s">
        <v>350</v>
      </c>
      <c r="B1827" s="617"/>
      <c r="C1827" s="617"/>
      <c r="D1827" s="1206">
        <v>220034722</v>
      </c>
      <c r="E1827" s="1216" t="s">
        <v>7209</v>
      </c>
      <c r="F1827" s="617"/>
      <c r="G1827" s="617"/>
      <c r="H1827" s="1094" t="s">
        <v>7210</v>
      </c>
      <c r="I1827" s="1094" t="s">
        <v>7211</v>
      </c>
      <c r="J1827" s="1094" t="s">
        <v>7212</v>
      </c>
      <c r="K1827" s="1077" t="s">
        <v>104</v>
      </c>
      <c r="L1827" s="1110" t="s">
        <v>105</v>
      </c>
      <c r="M1827" s="1077"/>
      <c r="N1827" s="76" t="s">
        <v>106</v>
      </c>
      <c r="O1827" s="1078" t="s">
        <v>107</v>
      </c>
      <c r="P1827" s="1094" t="s">
        <v>108</v>
      </c>
      <c r="Q1827" s="1078" t="s">
        <v>2156</v>
      </c>
      <c r="R1827" s="1077" t="s">
        <v>110</v>
      </c>
      <c r="S1827" s="1078" t="s">
        <v>107</v>
      </c>
      <c r="T1827" s="1094" t="s">
        <v>122</v>
      </c>
      <c r="U1827" s="1094" t="s">
        <v>112</v>
      </c>
      <c r="V1827" s="1078">
        <v>60</v>
      </c>
      <c r="W1827" s="1094" t="s">
        <v>113</v>
      </c>
      <c r="X1827" s="1207"/>
      <c r="Y1827" s="1207"/>
      <c r="Z1827" s="1207"/>
      <c r="AA1827" s="595">
        <v>0</v>
      </c>
      <c r="AB1827" s="472">
        <v>90</v>
      </c>
      <c r="AC1827" s="472">
        <v>10</v>
      </c>
      <c r="AD1827" s="1209" t="s">
        <v>129</v>
      </c>
      <c r="AE1827" s="1091" t="s">
        <v>115</v>
      </c>
      <c r="AF1827" s="1063">
        <v>45</v>
      </c>
      <c r="AG1827" s="1063">
        <v>1645</v>
      </c>
      <c r="AH1827" s="1051">
        <v>74025</v>
      </c>
      <c r="AI1827" s="1051">
        <f t="shared" si="82"/>
        <v>82908.000000000015</v>
      </c>
      <c r="AJ1827" s="1052"/>
      <c r="AK1827" s="1053"/>
      <c r="AL1827" s="1053"/>
      <c r="AM1827" s="1179" t="s">
        <v>116</v>
      </c>
      <c r="AN1827" s="1091"/>
      <c r="AO1827" s="1091"/>
      <c r="AP1827" s="1091"/>
      <c r="AQ1827" s="1091"/>
      <c r="AR1827" s="1091" t="s">
        <v>7213</v>
      </c>
      <c r="AS1827" s="1091"/>
      <c r="AT1827" s="1091"/>
      <c r="AU1827" s="1091"/>
      <c r="AV1827" s="1091"/>
      <c r="AW1827" s="1091"/>
      <c r="AX1827" s="1091"/>
      <c r="AY1827" s="1179" t="s">
        <v>105</v>
      </c>
      <c r="AZ1827" s="1179" t="s">
        <v>105</v>
      </c>
    </row>
    <row r="1828" spans="1:52" ht="12.95" customHeight="1">
      <c r="A1828" s="469" t="s">
        <v>2152</v>
      </c>
      <c r="B1828" s="617"/>
      <c r="C1828" s="617"/>
      <c r="D1828" s="110">
        <v>120006708</v>
      </c>
      <c r="E1828" s="1216" t="s">
        <v>7214</v>
      </c>
      <c r="F1828" s="617"/>
      <c r="G1828" s="617"/>
      <c r="H1828" s="47" t="s">
        <v>7215</v>
      </c>
      <c r="I1828" s="47" t="s">
        <v>7216</v>
      </c>
      <c r="J1828" s="47" t="s">
        <v>7217</v>
      </c>
      <c r="K1828" s="76" t="s">
        <v>104</v>
      </c>
      <c r="L1828" s="109" t="s">
        <v>4720</v>
      </c>
      <c r="M1828" s="143" t="s">
        <v>121</v>
      </c>
      <c r="N1828" s="76" t="s">
        <v>83</v>
      </c>
      <c r="O1828" s="47" t="s">
        <v>107</v>
      </c>
      <c r="P1828" s="466" t="s">
        <v>108</v>
      </c>
      <c r="Q1828" s="469" t="s">
        <v>2156</v>
      </c>
      <c r="R1828" s="76" t="s">
        <v>110</v>
      </c>
      <c r="S1828" s="47" t="s">
        <v>107</v>
      </c>
      <c r="T1828" s="47" t="s">
        <v>122</v>
      </c>
      <c r="U1828" s="466" t="s">
        <v>112</v>
      </c>
      <c r="V1828" s="47">
        <v>90</v>
      </c>
      <c r="W1828" s="466" t="s">
        <v>113</v>
      </c>
      <c r="X1828" s="466"/>
      <c r="Y1828" s="466"/>
      <c r="Z1828" s="1056"/>
      <c r="AA1828" s="547">
        <v>30</v>
      </c>
      <c r="AB1828" s="547">
        <v>60</v>
      </c>
      <c r="AC1828" s="547">
        <v>10</v>
      </c>
      <c r="AD1828" s="1055" t="s">
        <v>129</v>
      </c>
      <c r="AE1828" s="1050" t="s">
        <v>115</v>
      </c>
      <c r="AF1828" s="1057">
        <v>1</v>
      </c>
      <c r="AG1828" s="1057">
        <v>621346.77</v>
      </c>
      <c r="AH1828" s="1051">
        <v>621346.77</v>
      </c>
      <c r="AI1828" s="1051">
        <f t="shared" si="82"/>
        <v>695908.38240000012</v>
      </c>
      <c r="AJ1828" s="1052"/>
      <c r="AK1828" s="1053"/>
      <c r="AL1828" s="1053"/>
      <c r="AM1828" s="1058" t="s">
        <v>116</v>
      </c>
      <c r="AN1828" s="1058"/>
      <c r="AO1828" s="1058"/>
      <c r="AP1828" s="47"/>
      <c r="AQ1828" s="47"/>
      <c r="AR1828" s="741" t="s">
        <v>7218</v>
      </c>
      <c r="AS1828" s="47"/>
      <c r="AT1828" s="47"/>
      <c r="AU1828" s="47"/>
      <c r="AV1828" s="47"/>
      <c r="AW1828" s="47"/>
      <c r="AX1828" s="47"/>
      <c r="AY1828" s="466" t="s">
        <v>4569</v>
      </c>
      <c r="AZ1828" s="466"/>
    </row>
    <row r="1829" spans="1:52" ht="12.95" customHeight="1">
      <c r="A1829" s="469" t="s">
        <v>2152</v>
      </c>
      <c r="B1829" s="617"/>
      <c r="C1829" s="617"/>
      <c r="D1829" s="110">
        <v>120006710</v>
      </c>
      <c r="E1829" s="1216" t="s">
        <v>7219</v>
      </c>
      <c r="F1829" s="617"/>
      <c r="G1829" s="617"/>
      <c r="H1829" s="47" t="s">
        <v>7215</v>
      </c>
      <c r="I1829" s="47" t="s">
        <v>7216</v>
      </c>
      <c r="J1829" s="47" t="s">
        <v>7217</v>
      </c>
      <c r="K1829" s="76" t="s">
        <v>104</v>
      </c>
      <c r="L1829" s="109" t="s">
        <v>4720</v>
      </c>
      <c r="M1829" s="143" t="s">
        <v>121</v>
      </c>
      <c r="N1829" s="76" t="s">
        <v>83</v>
      </c>
      <c r="O1829" s="47" t="s">
        <v>107</v>
      </c>
      <c r="P1829" s="466" t="s">
        <v>108</v>
      </c>
      <c r="Q1829" s="469" t="s">
        <v>2156</v>
      </c>
      <c r="R1829" s="76" t="s">
        <v>110</v>
      </c>
      <c r="S1829" s="47" t="s">
        <v>107</v>
      </c>
      <c r="T1829" s="47" t="s">
        <v>122</v>
      </c>
      <c r="U1829" s="466" t="s">
        <v>112</v>
      </c>
      <c r="V1829" s="47">
        <v>90</v>
      </c>
      <c r="W1829" s="466" t="s">
        <v>113</v>
      </c>
      <c r="X1829" s="466"/>
      <c r="Y1829" s="466"/>
      <c r="Z1829" s="1056"/>
      <c r="AA1829" s="547">
        <v>30</v>
      </c>
      <c r="AB1829" s="547">
        <v>60</v>
      </c>
      <c r="AC1829" s="547">
        <v>10</v>
      </c>
      <c r="AD1829" s="1055" t="s">
        <v>129</v>
      </c>
      <c r="AE1829" s="1050" t="s">
        <v>115</v>
      </c>
      <c r="AF1829" s="1057">
        <v>3</v>
      </c>
      <c r="AG1829" s="1057">
        <v>1581676.33</v>
      </c>
      <c r="AH1829" s="1051">
        <v>4745028.99</v>
      </c>
      <c r="AI1829" s="1051">
        <f t="shared" si="82"/>
        <v>5314432.4688000008</v>
      </c>
      <c r="AJ1829" s="1052"/>
      <c r="AK1829" s="1053"/>
      <c r="AL1829" s="1053"/>
      <c r="AM1829" s="1058" t="s">
        <v>116</v>
      </c>
      <c r="AN1829" s="1058"/>
      <c r="AO1829" s="1058"/>
      <c r="AP1829" s="47"/>
      <c r="AQ1829" s="47"/>
      <c r="AR1829" s="741" t="s">
        <v>7220</v>
      </c>
      <c r="AS1829" s="47"/>
      <c r="AT1829" s="47"/>
      <c r="AU1829" s="47"/>
      <c r="AV1829" s="47"/>
      <c r="AW1829" s="47"/>
      <c r="AX1829" s="47"/>
      <c r="AY1829" s="466" t="s">
        <v>4569</v>
      </c>
      <c r="AZ1829" s="466"/>
    </row>
    <row r="1830" spans="1:52" ht="12.95" customHeight="1">
      <c r="A1830" s="469" t="s">
        <v>2152</v>
      </c>
      <c r="B1830" s="617"/>
      <c r="C1830" s="617"/>
      <c r="D1830" s="110">
        <v>150000788</v>
      </c>
      <c r="E1830" s="1216" t="s">
        <v>7221</v>
      </c>
      <c r="F1830" s="617"/>
      <c r="G1830" s="617"/>
      <c r="H1830" s="47" t="s">
        <v>7215</v>
      </c>
      <c r="I1830" s="47" t="s">
        <v>7216</v>
      </c>
      <c r="J1830" s="47" t="s">
        <v>7217</v>
      </c>
      <c r="K1830" s="76" t="s">
        <v>104</v>
      </c>
      <c r="L1830" s="109" t="s">
        <v>4720</v>
      </c>
      <c r="M1830" s="143" t="s">
        <v>121</v>
      </c>
      <c r="N1830" s="76" t="s">
        <v>83</v>
      </c>
      <c r="O1830" s="47" t="s">
        <v>107</v>
      </c>
      <c r="P1830" s="466" t="s">
        <v>108</v>
      </c>
      <c r="Q1830" s="469" t="s">
        <v>2156</v>
      </c>
      <c r="R1830" s="76" t="s">
        <v>110</v>
      </c>
      <c r="S1830" s="47" t="s">
        <v>107</v>
      </c>
      <c r="T1830" s="47" t="s">
        <v>122</v>
      </c>
      <c r="U1830" s="466" t="s">
        <v>112</v>
      </c>
      <c r="V1830" s="47">
        <v>90</v>
      </c>
      <c r="W1830" s="466" t="s">
        <v>113</v>
      </c>
      <c r="X1830" s="466"/>
      <c r="Y1830" s="466"/>
      <c r="Z1830" s="1056"/>
      <c r="AA1830" s="547">
        <v>30</v>
      </c>
      <c r="AB1830" s="547">
        <v>60</v>
      </c>
      <c r="AC1830" s="547">
        <v>10</v>
      </c>
      <c r="AD1830" s="1055" t="s">
        <v>129</v>
      </c>
      <c r="AE1830" s="1050" t="s">
        <v>115</v>
      </c>
      <c r="AF1830" s="1057">
        <v>6</v>
      </c>
      <c r="AG1830" s="1057">
        <v>1630962</v>
      </c>
      <c r="AH1830" s="1051">
        <v>9785772</v>
      </c>
      <c r="AI1830" s="1051">
        <f t="shared" si="82"/>
        <v>10960064.640000001</v>
      </c>
      <c r="AJ1830" s="1052"/>
      <c r="AK1830" s="1053"/>
      <c r="AL1830" s="1053"/>
      <c r="AM1830" s="1058" t="s">
        <v>116</v>
      </c>
      <c r="AN1830" s="1058"/>
      <c r="AO1830" s="1058"/>
      <c r="AP1830" s="47"/>
      <c r="AQ1830" s="47"/>
      <c r="AR1830" s="741" t="s">
        <v>7222</v>
      </c>
      <c r="AS1830" s="47"/>
      <c r="AT1830" s="47"/>
      <c r="AU1830" s="47"/>
      <c r="AV1830" s="47"/>
      <c r="AW1830" s="47"/>
      <c r="AX1830" s="47"/>
      <c r="AY1830" s="466" t="s">
        <v>4569</v>
      </c>
      <c r="AZ1830" s="466"/>
    </row>
    <row r="1831" spans="1:52" ht="12.95" customHeight="1">
      <c r="A1831" s="469" t="s">
        <v>2152</v>
      </c>
      <c r="B1831" s="617"/>
      <c r="C1831" s="617"/>
      <c r="D1831" s="110">
        <v>120006707</v>
      </c>
      <c r="E1831" s="1216" t="s">
        <v>7223</v>
      </c>
      <c r="F1831" s="617"/>
      <c r="G1831" s="617"/>
      <c r="H1831" s="47" t="s">
        <v>7215</v>
      </c>
      <c r="I1831" s="47" t="s">
        <v>7216</v>
      </c>
      <c r="J1831" s="47" t="s">
        <v>7217</v>
      </c>
      <c r="K1831" s="76" t="s">
        <v>104</v>
      </c>
      <c r="L1831" s="109" t="s">
        <v>4720</v>
      </c>
      <c r="M1831" s="143" t="s">
        <v>121</v>
      </c>
      <c r="N1831" s="76" t="s">
        <v>83</v>
      </c>
      <c r="O1831" s="47" t="s">
        <v>107</v>
      </c>
      <c r="P1831" s="466" t="s">
        <v>108</v>
      </c>
      <c r="Q1831" s="469" t="s">
        <v>2156</v>
      </c>
      <c r="R1831" s="76" t="s">
        <v>110</v>
      </c>
      <c r="S1831" s="47" t="s">
        <v>107</v>
      </c>
      <c r="T1831" s="47" t="s">
        <v>122</v>
      </c>
      <c r="U1831" s="466" t="s">
        <v>112</v>
      </c>
      <c r="V1831" s="47">
        <v>90</v>
      </c>
      <c r="W1831" s="466" t="s">
        <v>113</v>
      </c>
      <c r="X1831" s="466"/>
      <c r="Y1831" s="466"/>
      <c r="Z1831" s="1056"/>
      <c r="AA1831" s="547">
        <v>30</v>
      </c>
      <c r="AB1831" s="547">
        <v>60</v>
      </c>
      <c r="AC1831" s="547">
        <v>10</v>
      </c>
      <c r="AD1831" s="1055" t="s">
        <v>129</v>
      </c>
      <c r="AE1831" s="1050" t="s">
        <v>115</v>
      </c>
      <c r="AF1831" s="1057">
        <v>1</v>
      </c>
      <c r="AG1831" s="1057">
        <v>588624.07999999996</v>
      </c>
      <c r="AH1831" s="1051">
        <v>588624.07999999996</v>
      </c>
      <c r="AI1831" s="1051">
        <f t="shared" si="82"/>
        <v>659258.96960000007</v>
      </c>
      <c r="AJ1831" s="1052"/>
      <c r="AK1831" s="1053"/>
      <c r="AL1831" s="1053"/>
      <c r="AM1831" s="1058" t="s">
        <v>116</v>
      </c>
      <c r="AN1831" s="1058"/>
      <c r="AO1831" s="1058"/>
      <c r="AP1831" s="47"/>
      <c r="AQ1831" s="47"/>
      <c r="AR1831" s="741" t="s">
        <v>7224</v>
      </c>
      <c r="AS1831" s="47"/>
      <c r="AT1831" s="47"/>
      <c r="AU1831" s="47"/>
      <c r="AV1831" s="47"/>
      <c r="AW1831" s="47"/>
      <c r="AX1831" s="47"/>
      <c r="AY1831" s="466" t="s">
        <v>4569</v>
      </c>
      <c r="AZ1831" s="466"/>
    </row>
    <row r="1832" spans="1:52" ht="12.95" customHeight="1">
      <c r="A1832" s="469" t="s">
        <v>319</v>
      </c>
      <c r="B1832" s="617"/>
      <c r="C1832" s="617"/>
      <c r="D1832" s="110">
        <v>150003088</v>
      </c>
      <c r="E1832" s="1216" t="s">
        <v>7225</v>
      </c>
      <c r="F1832" s="617"/>
      <c r="G1832" s="617"/>
      <c r="H1832" s="47" t="s">
        <v>7226</v>
      </c>
      <c r="I1832" s="47" t="s">
        <v>7227</v>
      </c>
      <c r="J1832" s="47" t="s">
        <v>7228</v>
      </c>
      <c r="K1832" s="76" t="s">
        <v>150</v>
      </c>
      <c r="L1832" s="233"/>
      <c r="M1832" s="143"/>
      <c r="N1832" s="76" t="s">
        <v>106</v>
      </c>
      <c r="O1832" s="47">
        <v>230000000</v>
      </c>
      <c r="P1832" s="466" t="s">
        <v>108</v>
      </c>
      <c r="Q1832" s="469" t="s">
        <v>2156</v>
      </c>
      <c r="R1832" s="76" t="s">
        <v>110</v>
      </c>
      <c r="S1832" s="47" t="s">
        <v>107</v>
      </c>
      <c r="T1832" s="47" t="s">
        <v>122</v>
      </c>
      <c r="U1832" s="466" t="s">
        <v>112</v>
      </c>
      <c r="V1832" s="47">
        <v>60</v>
      </c>
      <c r="W1832" s="466" t="s">
        <v>113</v>
      </c>
      <c r="X1832" s="466"/>
      <c r="Y1832" s="466"/>
      <c r="Z1832" s="1056"/>
      <c r="AA1832" s="595">
        <v>0</v>
      </c>
      <c r="AB1832" s="472">
        <v>90</v>
      </c>
      <c r="AC1832" s="472">
        <v>10</v>
      </c>
      <c r="AD1832" s="1049" t="s">
        <v>129</v>
      </c>
      <c r="AE1832" s="1050" t="s">
        <v>115</v>
      </c>
      <c r="AF1832" s="1057">
        <v>12</v>
      </c>
      <c r="AG1832" s="1057">
        <v>485231</v>
      </c>
      <c r="AH1832" s="1051">
        <v>5822772</v>
      </c>
      <c r="AI1832" s="1051">
        <f t="shared" si="82"/>
        <v>6521504.6400000006</v>
      </c>
      <c r="AJ1832" s="1052"/>
      <c r="AK1832" s="1053"/>
      <c r="AL1832" s="1053"/>
      <c r="AM1832" s="1058" t="s">
        <v>116</v>
      </c>
      <c r="AN1832" s="327"/>
      <c r="AO1832" s="1058"/>
      <c r="AP1832" s="47"/>
      <c r="AQ1832" s="47"/>
      <c r="AR1832" s="1058" t="s">
        <v>7229</v>
      </c>
      <c r="AS1832" s="47"/>
      <c r="AT1832" s="47"/>
      <c r="AU1832" s="47"/>
      <c r="AV1832" s="47"/>
      <c r="AW1832" s="47"/>
      <c r="AX1832" s="47"/>
      <c r="AY1832" s="466"/>
      <c r="AZ1832" s="466"/>
    </row>
    <row r="1833" spans="1:52" ht="12.95" customHeight="1">
      <c r="A1833" s="469" t="s">
        <v>319</v>
      </c>
      <c r="B1833" s="617"/>
      <c r="C1833" s="617"/>
      <c r="D1833" s="110">
        <v>150003089</v>
      </c>
      <c r="E1833" s="1216" t="s">
        <v>7230</v>
      </c>
      <c r="F1833" s="617"/>
      <c r="G1833" s="617"/>
      <c r="H1833" s="47" t="s">
        <v>7231</v>
      </c>
      <c r="I1833" s="47" t="s">
        <v>7227</v>
      </c>
      <c r="J1833" s="47" t="s">
        <v>7232</v>
      </c>
      <c r="K1833" s="76" t="s">
        <v>150</v>
      </c>
      <c r="L1833" s="233"/>
      <c r="M1833" s="143"/>
      <c r="N1833" s="76" t="s">
        <v>106</v>
      </c>
      <c r="O1833" s="47">
        <v>230000000</v>
      </c>
      <c r="P1833" s="466" t="s">
        <v>108</v>
      </c>
      <c r="Q1833" s="469" t="s">
        <v>2156</v>
      </c>
      <c r="R1833" s="76" t="s">
        <v>110</v>
      </c>
      <c r="S1833" s="47" t="s">
        <v>107</v>
      </c>
      <c r="T1833" s="47" t="s">
        <v>122</v>
      </c>
      <c r="U1833" s="466" t="s">
        <v>112</v>
      </c>
      <c r="V1833" s="47">
        <v>60</v>
      </c>
      <c r="W1833" s="466" t="s">
        <v>113</v>
      </c>
      <c r="X1833" s="466"/>
      <c r="Y1833" s="466"/>
      <c r="Z1833" s="1056"/>
      <c r="AA1833" s="595">
        <v>0</v>
      </c>
      <c r="AB1833" s="472">
        <v>90</v>
      </c>
      <c r="AC1833" s="472">
        <v>10</v>
      </c>
      <c r="AD1833" s="1049" t="s">
        <v>129</v>
      </c>
      <c r="AE1833" s="1050" t="s">
        <v>115</v>
      </c>
      <c r="AF1833" s="1057">
        <v>27</v>
      </c>
      <c r="AG1833" s="1057">
        <v>488075</v>
      </c>
      <c r="AH1833" s="1051">
        <v>13178025</v>
      </c>
      <c r="AI1833" s="1051">
        <f t="shared" si="82"/>
        <v>14759388.000000002</v>
      </c>
      <c r="AJ1833" s="1052"/>
      <c r="AK1833" s="1053"/>
      <c r="AL1833" s="1053"/>
      <c r="AM1833" s="1058" t="s">
        <v>116</v>
      </c>
      <c r="AN1833" s="327"/>
      <c r="AO1833" s="1058"/>
      <c r="AP1833" s="47"/>
      <c r="AQ1833" s="47"/>
      <c r="AR1833" s="1058" t="s">
        <v>7233</v>
      </c>
      <c r="AS1833" s="47"/>
      <c r="AT1833" s="47"/>
      <c r="AU1833" s="47"/>
      <c r="AV1833" s="47"/>
      <c r="AW1833" s="47"/>
      <c r="AX1833" s="47"/>
      <c r="AY1833" s="466"/>
      <c r="AZ1833" s="466"/>
    </row>
    <row r="1834" spans="1:52" ht="12.95" customHeight="1">
      <c r="A1834" s="1221" t="s">
        <v>980</v>
      </c>
      <c r="B1834" s="617"/>
      <c r="C1834" s="617"/>
      <c r="D1834" s="1206">
        <v>250000064</v>
      </c>
      <c r="E1834" s="1216" t="s">
        <v>7234</v>
      </c>
      <c r="F1834" s="617"/>
      <c r="G1834" s="617"/>
      <c r="H1834" s="1094" t="s">
        <v>7235</v>
      </c>
      <c r="I1834" s="1094" t="s">
        <v>2946</v>
      </c>
      <c r="J1834" s="1094" t="s">
        <v>7236</v>
      </c>
      <c r="K1834" s="1077" t="s">
        <v>104</v>
      </c>
      <c r="L1834" s="1110" t="s">
        <v>105</v>
      </c>
      <c r="M1834" s="1077"/>
      <c r="N1834" s="76" t="s">
        <v>106</v>
      </c>
      <c r="O1834" s="1078" t="s">
        <v>107</v>
      </c>
      <c r="P1834" s="1094" t="s">
        <v>108</v>
      </c>
      <c r="Q1834" s="469" t="s">
        <v>2140</v>
      </c>
      <c r="R1834" s="1077" t="s">
        <v>110</v>
      </c>
      <c r="S1834" s="1078" t="s">
        <v>107</v>
      </c>
      <c r="T1834" s="1094" t="s">
        <v>122</v>
      </c>
      <c r="U1834" s="1094" t="s">
        <v>112</v>
      </c>
      <c r="V1834" s="1078">
        <v>60</v>
      </c>
      <c r="W1834" s="1094" t="s">
        <v>113</v>
      </c>
      <c r="X1834" s="1078"/>
      <c r="Y1834" s="1078"/>
      <c r="Z1834" s="1078"/>
      <c r="AA1834" s="595">
        <v>0</v>
      </c>
      <c r="AB1834" s="472">
        <v>90</v>
      </c>
      <c r="AC1834" s="472">
        <v>10</v>
      </c>
      <c r="AD1834" s="1104" t="s">
        <v>549</v>
      </c>
      <c r="AE1834" s="1050" t="s">
        <v>115</v>
      </c>
      <c r="AF1834" s="1063">
        <v>30.8</v>
      </c>
      <c r="AG1834" s="1063">
        <v>184.75</v>
      </c>
      <c r="AH1834" s="1051">
        <v>5690.3</v>
      </c>
      <c r="AI1834" s="1051">
        <f t="shared" si="82"/>
        <v>6373.1360000000004</v>
      </c>
      <c r="AJ1834" s="1052"/>
      <c r="AK1834" s="1053"/>
      <c r="AL1834" s="1053"/>
      <c r="AM1834" s="1221" t="s">
        <v>116</v>
      </c>
      <c r="AN1834" s="1094"/>
      <c r="AO1834" s="1094"/>
      <c r="AP1834" s="1094"/>
      <c r="AQ1834" s="1094"/>
      <c r="AR1834" s="1094"/>
      <c r="AS1834" s="1094"/>
      <c r="AT1834" s="1094"/>
      <c r="AU1834" s="1094"/>
      <c r="AV1834" s="1094"/>
      <c r="AW1834" s="1094"/>
      <c r="AX1834" s="1094"/>
      <c r="AY1834" s="1221" t="s">
        <v>105</v>
      </c>
      <c r="AZ1834" s="1221" t="s">
        <v>105</v>
      </c>
    </row>
    <row r="1835" spans="1:52" ht="12.95" customHeight="1">
      <c r="A1835" s="469" t="s">
        <v>2152</v>
      </c>
      <c r="B1835" s="617"/>
      <c r="C1835" s="617"/>
      <c r="D1835" s="110">
        <v>210001052</v>
      </c>
      <c r="E1835" s="1216" t="s">
        <v>7237</v>
      </c>
      <c r="F1835" s="617"/>
      <c r="G1835" s="617"/>
      <c r="H1835" s="47" t="s">
        <v>7238</v>
      </c>
      <c r="I1835" s="47" t="s">
        <v>7239</v>
      </c>
      <c r="J1835" s="47" t="s">
        <v>7240</v>
      </c>
      <c r="K1835" s="76" t="s">
        <v>104</v>
      </c>
      <c r="L1835" s="233"/>
      <c r="M1835" s="143"/>
      <c r="N1835" s="76" t="s">
        <v>106</v>
      </c>
      <c r="O1835" s="47" t="s">
        <v>107</v>
      </c>
      <c r="P1835" s="466" t="s">
        <v>108</v>
      </c>
      <c r="Q1835" s="469" t="s">
        <v>2156</v>
      </c>
      <c r="R1835" s="76" t="s">
        <v>110</v>
      </c>
      <c r="S1835" s="47" t="s">
        <v>107</v>
      </c>
      <c r="T1835" s="47" t="s">
        <v>122</v>
      </c>
      <c r="U1835" s="466" t="s">
        <v>112</v>
      </c>
      <c r="V1835" s="47">
        <v>60</v>
      </c>
      <c r="W1835" s="466" t="s">
        <v>113</v>
      </c>
      <c r="X1835" s="466"/>
      <c r="Y1835" s="466"/>
      <c r="Z1835" s="1056"/>
      <c r="AA1835" s="595">
        <v>0</v>
      </c>
      <c r="AB1835" s="472">
        <v>90</v>
      </c>
      <c r="AC1835" s="472">
        <v>10</v>
      </c>
      <c r="AD1835" s="1055" t="s">
        <v>427</v>
      </c>
      <c r="AE1835" s="1050" t="s">
        <v>115</v>
      </c>
      <c r="AF1835" s="1057">
        <v>45</v>
      </c>
      <c r="AG1835" s="1057">
        <v>1856.17</v>
      </c>
      <c r="AH1835" s="1051">
        <v>83527.650000000009</v>
      </c>
      <c r="AI1835" s="1051">
        <f t="shared" si="82"/>
        <v>93550.968000000023</v>
      </c>
      <c r="AJ1835" s="1052"/>
      <c r="AK1835" s="1053"/>
      <c r="AL1835" s="1053"/>
      <c r="AM1835" s="1058" t="s">
        <v>116</v>
      </c>
      <c r="AN1835" s="1058"/>
      <c r="AO1835" s="1058"/>
      <c r="AP1835" s="47"/>
      <c r="AQ1835" s="47"/>
      <c r="AR1835" s="741" t="s">
        <v>7241</v>
      </c>
      <c r="AS1835" s="47"/>
      <c r="AT1835" s="47"/>
      <c r="AU1835" s="47"/>
      <c r="AV1835" s="47"/>
      <c r="AW1835" s="47"/>
      <c r="AX1835" s="47"/>
      <c r="AY1835" s="466" t="s">
        <v>4569</v>
      </c>
      <c r="AZ1835" s="466"/>
    </row>
    <row r="1836" spans="1:52" ht="12.95" customHeight="1">
      <c r="A1836" s="469" t="s">
        <v>2152</v>
      </c>
      <c r="B1836" s="617"/>
      <c r="C1836" s="617"/>
      <c r="D1836" s="110">
        <v>210001056</v>
      </c>
      <c r="E1836" s="1216" t="s">
        <v>7242</v>
      </c>
      <c r="F1836" s="617"/>
      <c r="G1836" s="617"/>
      <c r="H1836" s="47" t="s">
        <v>7238</v>
      </c>
      <c r="I1836" s="47" t="s">
        <v>7239</v>
      </c>
      <c r="J1836" s="47" t="s">
        <v>7240</v>
      </c>
      <c r="K1836" s="76" t="s">
        <v>104</v>
      </c>
      <c r="L1836" s="233"/>
      <c r="M1836" s="143"/>
      <c r="N1836" s="76" t="s">
        <v>106</v>
      </c>
      <c r="O1836" s="47" t="s">
        <v>107</v>
      </c>
      <c r="P1836" s="466" t="s">
        <v>108</v>
      </c>
      <c r="Q1836" s="469" t="s">
        <v>2156</v>
      </c>
      <c r="R1836" s="76" t="s">
        <v>110</v>
      </c>
      <c r="S1836" s="47" t="s">
        <v>107</v>
      </c>
      <c r="T1836" s="47" t="s">
        <v>122</v>
      </c>
      <c r="U1836" s="466" t="s">
        <v>112</v>
      </c>
      <c r="V1836" s="47">
        <v>60</v>
      </c>
      <c r="W1836" s="466" t="s">
        <v>113</v>
      </c>
      <c r="X1836" s="466"/>
      <c r="Y1836" s="466"/>
      <c r="Z1836" s="1056"/>
      <c r="AA1836" s="595">
        <v>0</v>
      </c>
      <c r="AB1836" s="472">
        <v>90</v>
      </c>
      <c r="AC1836" s="472">
        <v>10</v>
      </c>
      <c r="AD1836" s="1055" t="s">
        <v>427</v>
      </c>
      <c r="AE1836" s="1050" t="s">
        <v>115</v>
      </c>
      <c r="AF1836" s="1057">
        <v>15</v>
      </c>
      <c r="AG1836" s="1057">
        <v>4552.9799999999996</v>
      </c>
      <c r="AH1836" s="1051">
        <v>68294.7</v>
      </c>
      <c r="AI1836" s="1051">
        <f t="shared" si="82"/>
        <v>76490.063999999998</v>
      </c>
      <c r="AJ1836" s="1052"/>
      <c r="AK1836" s="1053"/>
      <c r="AL1836" s="1053"/>
      <c r="AM1836" s="1058" t="s">
        <v>116</v>
      </c>
      <c r="AN1836" s="1058"/>
      <c r="AO1836" s="1058"/>
      <c r="AP1836" s="47"/>
      <c r="AQ1836" s="47"/>
      <c r="AR1836" s="741" t="s">
        <v>7243</v>
      </c>
      <c r="AS1836" s="47"/>
      <c r="AT1836" s="47"/>
      <c r="AU1836" s="47"/>
      <c r="AV1836" s="47"/>
      <c r="AW1836" s="47"/>
      <c r="AX1836" s="47"/>
      <c r="AY1836" s="466" t="s">
        <v>4569</v>
      </c>
      <c r="AZ1836" s="466"/>
    </row>
    <row r="1837" spans="1:52" ht="12.95" customHeight="1">
      <c r="A1837" s="1221" t="s">
        <v>980</v>
      </c>
      <c r="B1837" s="617"/>
      <c r="C1837" s="617"/>
      <c r="D1837" s="1206">
        <v>230000489</v>
      </c>
      <c r="E1837" s="1216" t="s">
        <v>7244</v>
      </c>
      <c r="F1837" s="617"/>
      <c r="G1837" s="617"/>
      <c r="H1837" s="1094" t="s">
        <v>7245</v>
      </c>
      <c r="I1837" s="1094" t="s">
        <v>7239</v>
      </c>
      <c r="J1837" s="1094" t="s">
        <v>7246</v>
      </c>
      <c r="K1837" s="1077" t="s">
        <v>104</v>
      </c>
      <c r="L1837" s="1110" t="s">
        <v>105</v>
      </c>
      <c r="M1837" s="1077"/>
      <c r="N1837" s="76" t="s">
        <v>106</v>
      </c>
      <c r="O1837" s="1078" t="s">
        <v>107</v>
      </c>
      <c r="P1837" s="1094" t="s">
        <v>108</v>
      </c>
      <c r="Q1837" s="469" t="s">
        <v>2140</v>
      </c>
      <c r="R1837" s="1077" t="s">
        <v>110</v>
      </c>
      <c r="S1837" s="1078" t="s">
        <v>107</v>
      </c>
      <c r="T1837" s="1094" t="s">
        <v>122</v>
      </c>
      <c r="U1837" s="1094" t="s">
        <v>112</v>
      </c>
      <c r="V1837" s="1078">
        <v>60</v>
      </c>
      <c r="W1837" s="1094" t="s">
        <v>113</v>
      </c>
      <c r="X1837" s="1078"/>
      <c r="Y1837" s="1078"/>
      <c r="Z1837" s="1078"/>
      <c r="AA1837" s="595">
        <v>0</v>
      </c>
      <c r="AB1837" s="472">
        <v>90</v>
      </c>
      <c r="AC1837" s="472">
        <v>10</v>
      </c>
      <c r="AD1837" s="1104" t="s">
        <v>129</v>
      </c>
      <c r="AE1837" s="1050" t="s">
        <v>115</v>
      </c>
      <c r="AF1837" s="1063">
        <v>24</v>
      </c>
      <c r="AG1837" s="1063">
        <v>1197</v>
      </c>
      <c r="AH1837" s="1051">
        <v>28728</v>
      </c>
      <c r="AI1837" s="1051">
        <f t="shared" si="82"/>
        <v>32175.360000000004</v>
      </c>
      <c r="AJ1837" s="1052"/>
      <c r="AK1837" s="1053"/>
      <c r="AL1837" s="1053"/>
      <c r="AM1837" s="1221" t="s">
        <v>116</v>
      </c>
      <c r="AN1837" s="1094"/>
      <c r="AO1837" s="1094"/>
      <c r="AP1837" s="1094"/>
      <c r="AQ1837" s="1094"/>
      <c r="AR1837" s="1094" t="s">
        <v>7247</v>
      </c>
      <c r="AS1837" s="1094"/>
      <c r="AT1837" s="1094"/>
      <c r="AU1837" s="1094"/>
      <c r="AV1837" s="1094"/>
      <c r="AW1837" s="1094"/>
      <c r="AX1837" s="1094"/>
      <c r="AY1837" s="1221" t="s">
        <v>105</v>
      </c>
      <c r="AZ1837" s="1221" t="s">
        <v>105</v>
      </c>
    </row>
    <row r="1838" spans="1:52" ht="12.95" customHeight="1">
      <c r="A1838" s="1235" t="s">
        <v>980</v>
      </c>
      <c r="B1838" s="617"/>
      <c r="C1838" s="617"/>
      <c r="D1838" s="1229">
        <v>250003792</v>
      </c>
      <c r="E1838" s="1216" t="s">
        <v>7248</v>
      </c>
      <c r="F1838" s="617"/>
      <c r="G1838" s="617"/>
      <c r="H1838" s="1094" t="s">
        <v>7249</v>
      </c>
      <c r="I1838" s="1094" t="s">
        <v>7250</v>
      </c>
      <c r="J1838" s="1094" t="s">
        <v>7251</v>
      </c>
      <c r="K1838" s="1077" t="s">
        <v>104</v>
      </c>
      <c r="L1838" s="1110" t="s">
        <v>105</v>
      </c>
      <c r="M1838" s="1077"/>
      <c r="N1838" s="76" t="s">
        <v>106</v>
      </c>
      <c r="O1838" s="1078" t="s">
        <v>107</v>
      </c>
      <c r="P1838" s="1094" t="s">
        <v>108</v>
      </c>
      <c r="Q1838" s="469" t="s">
        <v>2140</v>
      </c>
      <c r="R1838" s="1077" t="s">
        <v>110</v>
      </c>
      <c r="S1838" s="1078" t="s">
        <v>107</v>
      </c>
      <c r="T1838" s="1094" t="s">
        <v>122</v>
      </c>
      <c r="U1838" s="1094" t="s">
        <v>112</v>
      </c>
      <c r="V1838" s="1078">
        <v>60</v>
      </c>
      <c r="W1838" s="1094" t="s">
        <v>113</v>
      </c>
      <c r="X1838" s="1078"/>
      <c r="Y1838" s="1078"/>
      <c r="Z1838" s="1078"/>
      <c r="AA1838" s="595">
        <v>0</v>
      </c>
      <c r="AB1838" s="472">
        <v>90</v>
      </c>
      <c r="AC1838" s="472">
        <v>10</v>
      </c>
      <c r="AD1838" s="1104" t="s">
        <v>129</v>
      </c>
      <c r="AE1838" s="1050" t="s">
        <v>115</v>
      </c>
      <c r="AF1838" s="1063">
        <v>20</v>
      </c>
      <c r="AG1838" s="1063">
        <v>225.75</v>
      </c>
      <c r="AH1838" s="1051">
        <v>4515</v>
      </c>
      <c r="AI1838" s="1051">
        <f t="shared" si="82"/>
        <v>5056.8</v>
      </c>
      <c r="AJ1838" s="1052"/>
      <c r="AK1838" s="1053"/>
      <c r="AL1838" s="1053"/>
      <c r="AM1838" s="1221" t="s">
        <v>116</v>
      </c>
      <c r="AN1838" s="1094"/>
      <c r="AO1838" s="1094"/>
      <c r="AP1838" s="1094"/>
      <c r="AQ1838" s="1094"/>
      <c r="AR1838" s="1094" t="s">
        <v>7252</v>
      </c>
      <c r="AS1838" s="1094"/>
      <c r="AT1838" s="1094"/>
      <c r="AU1838" s="1094"/>
      <c r="AV1838" s="1094"/>
      <c r="AW1838" s="1094"/>
      <c r="AX1838" s="1094"/>
      <c r="AY1838" s="1221" t="s">
        <v>105</v>
      </c>
      <c r="AZ1838" s="1221" t="s">
        <v>105</v>
      </c>
    </row>
    <row r="1839" spans="1:52" ht="12.95" customHeight="1">
      <c r="A1839" s="1235" t="s">
        <v>980</v>
      </c>
      <c r="B1839" s="617"/>
      <c r="C1839" s="617"/>
      <c r="D1839" s="1229">
        <v>250003793</v>
      </c>
      <c r="E1839" s="1216" t="s">
        <v>7253</v>
      </c>
      <c r="F1839" s="617"/>
      <c r="G1839" s="617"/>
      <c r="H1839" s="1094" t="s">
        <v>7249</v>
      </c>
      <c r="I1839" s="1094" t="s">
        <v>7250</v>
      </c>
      <c r="J1839" s="1094" t="s">
        <v>7251</v>
      </c>
      <c r="K1839" s="1077" t="s">
        <v>104</v>
      </c>
      <c r="L1839" s="1110" t="s">
        <v>105</v>
      </c>
      <c r="M1839" s="1077"/>
      <c r="N1839" s="76" t="s">
        <v>106</v>
      </c>
      <c r="O1839" s="1078" t="s">
        <v>107</v>
      </c>
      <c r="P1839" s="1094" t="s">
        <v>108</v>
      </c>
      <c r="Q1839" s="469" t="s">
        <v>2140</v>
      </c>
      <c r="R1839" s="1077" t="s">
        <v>110</v>
      </c>
      <c r="S1839" s="1078" t="s">
        <v>107</v>
      </c>
      <c r="T1839" s="1094" t="s">
        <v>122</v>
      </c>
      <c r="U1839" s="1094" t="s">
        <v>112</v>
      </c>
      <c r="V1839" s="1078">
        <v>60</v>
      </c>
      <c r="W1839" s="1094" t="s">
        <v>113</v>
      </c>
      <c r="X1839" s="1078"/>
      <c r="Y1839" s="1078"/>
      <c r="Z1839" s="1078"/>
      <c r="AA1839" s="595">
        <v>0</v>
      </c>
      <c r="AB1839" s="472">
        <v>90</v>
      </c>
      <c r="AC1839" s="472">
        <v>10</v>
      </c>
      <c r="AD1839" s="1104" t="s">
        <v>129</v>
      </c>
      <c r="AE1839" s="1050" t="s">
        <v>115</v>
      </c>
      <c r="AF1839" s="1063">
        <v>20</v>
      </c>
      <c r="AG1839" s="1063">
        <v>582.66999999999996</v>
      </c>
      <c r="AH1839" s="1051">
        <v>11653.4</v>
      </c>
      <c r="AI1839" s="1051">
        <f t="shared" si="82"/>
        <v>13051.808000000001</v>
      </c>
      <c r="AJ1839" s="1052"/>
      <c r="AK1839" s="1053"/>
      <c r="AL1839" s="1053"/>
      <c r="AM1839" s="1221" t="s">
        <v>116</v>
      </c>
      <c r="AN1839" s="1094"/>
      <c r="AO1839" s="1094"/>
      <c r="AP1839" s="1094"/>
      <c r="AQ1839" s="1094"/>
      <c r="AR1839" s="1094" t="s">
        <v>7254</v>
      </c>
      <c r="AS1839" s="1094"/>
      <c r="AT1839" s="1094"/>
      <c r="AU1839" s="1094"/>
      <c r="AV1839" s="1094"/>
      <c r="AW1839" s="1094"/>
      <c r="AX1839" s="1094"/>
      <c r="AY1839" s="1221" t="s">
        <v>105</v>
      </c>
      <c r="AZ1839" s="1221" t="s">
        <v>105</v>
      </c>
    </row>
    <row r="1840" spans="1:52" ht="12.95" customHeight="1">
      <c r="A1840" s="1235" t="s">
        <v>980</v>
      </c>
      <c r="B1840" s="617"/>
      <c r="C1840" s="617"/>
      <c r="D1840" s="1229">
        <v>230001467</v>
      </c>
      <c r="E1840" s="1216" t="s">
        <v>7255</v>
      </c>
      <c r="F1840" s="617"/>
      <c r="G1840" s="617"/>
      <c r="H1840" s="1094" t="s">
        <v>7256</v>
      </c>
      <c r="I1840" s="1094" t="s">
        <v>7257</v>
      </c>
      <c r="J1840" s="1094" t="s">
        <v>7258</v>
      </c>
      <c r="K1840" s="1077" t="s">
        <v>104</v>
      </c>
      <c r="L1840" s="1110" t="s">
        <v>105</v>
      </c>
      <c r="M1840" s="547" t="s">
        <v>121</v>
      </c>
      <c r="N1840" s="143" t="s">
        <v>83</v>
      </c>
      <c r="O1840" s="1078" t="s">
        <v>107</v>
      </c>
      <c r="P1840" s="1094" t="s">
        <v>108</v>
      </c>
      <c r="Q1840" s="1078" t="s">
        <v>2156</v>
      </c>
      <c r="R1840" s="1077" t="s">
        <v>110</v>
      </c>
      <c r="S1840" s="1078" t="s">
        <v>107</v>
      </c>
      <c r="T1840" s="1094" t="s">
        <v>122</v>
      </c>
      <c r="U1840" s="1094" t="s">
        <v>112</v>
      </c>
      <c r="V1840" s="1078">
        <v>60</v>
      </c>
      <c r="W1840" s="1094" t="s">
        <v>113</v>
      </c>
      <c r="X1840" s="1078"/>
      <c r="Y1840" s="1078"/>
      <c r="Z1840" s="1078"/>
      <c r="AA1840" s="547">
        <v>30</v>
      </c>
      <c r="AB1840" s="547">
        <v>60</v>
      </c>
      <c r="AC1840" s="547">
        <v>10</v>
      </c>
      <c r="AD1840" s="1055" t="s">
        <v>114</v>
      </c>
      <c r="AE1840" s="1050" t="s">
        <v>115</v>
      </c>
      <c r="AF1840" s="1063">
        <v>1490</v>
      </c>
      <c r="AG1840" s="1063">
        <v>100.8</v>
      </c>
      <c r="AH1840" s="1051">
        <v>150192</v>
      </c>
      <c r="AI1840" s="1051">
        <f t="shared" si="82"/>
        <v>168215.04000000001</v>
      </c>
      <c r="AJ1840" s="1052"/>
      <c r="AK1840" s="1053"/>
      <c r="AL1840" s="1053"/>
      <c r="AM1840" s="1221" t="s">
        <v>116</v>
      </c>
      <c r="AN1840" s="1094"/>
      <c r="AO1840" s="1094"/>
      <c r="AP1840" s="1094"/>
      <c r="AQ1840" s="1094"/>
      <c r="AR1840" s="1094" t="s">
        <v>7259</v>
      </c>
      <c r="AS1840" s="1094"/>
      <c r="AT1840" s="1094"/>
      <c r="AU1840" s="1094"/>
      <c r="AV1840" s="1094"/>
      <c r="AW1840" s="1094"/>
      <c r="AX1840" s="1094"/>
      <c r="AY1840" s="1221" t="s">
        <v>105</v>
      </c>
      <c r="AZ1840" s="1221" t="s">
        <v>105</v>
      </c>
    </row>
    <row r="1841" spans="1:52" ht="12.95" customHeight="1">
      <c r="A1841" s="1235" t="s">
        <v>980</v>
      </c>
      <c r="B1841" s="617"/>
      <c r="C1841" s="617"/>
      <c r="D1841" s="1229">
        <v>230001612</v>
      </c>
      <c r="E1841" s="1216" t="s">
        <v>7260</v>
      </c>
      <c r="F1841" s="617"/>
      <c r="G1841" s="617"/>
      <c r="H1841" s="1094" t="s">
        <v>7256</v>
      </c>
      <c r="I1841" s="1094" t="s">
        <v>7257</v>
      </c>
      <c r="J1841" s="1094" t="s">
        <v>7258</v>
      </c>
      <c r="K1841" s="1077" t="s">
        <v>104</v>
      </c>
      <c r="L1841" s="1110" t="s">
        <v>105</v>
      </c>
      <c r="M1841" s="547" t="s">
        <v>121</v>
      </c>
      <c r="N1841" s="143" t="s">
        <v>83</v>
      </c>
      <c r="O1841" s="1078" t="s">
        <v>107</v>
      </c>
      <c r="P1841" s="1094" t="s">
        <v>108</v>
      </c>
      <c r="Q1841" s="1078" t="s">
        <v>2156</v>
      </c>
      <c r="R1841" s="1077" t="s">
        <v>110</v>
      </c>
      <c r="S1841" s="1078" t="s">
        <v>107</v>
      </c>
      <c r="T1841" s="1094" t="s">
        <v>122</v>
      </c>
      <c r="U1841" s="1094" t="s">
        <v>112</v>
      </c>
      <c r="V1841" s="1078">
        <v>60</v>
      </c>
      <c r="W1841" s="1094" t="s">
        <v>113</v>
      </c>
      <c r="X1841" s="1078"/>
      <c r="Y1841" s="1078"/>
      <c r="Z1841" s="1078"/>
      <c r="AA1841" s="547">
        <v>30</v>
      </c>
      <c r="AB1841" s="547">
        <v>60</v>
      </c>
      <c r="AC1841" s="547">
        <v>10</v>
      </c>
      <c r="AD1841" s="1055" t="s">
        <v>114</v>
      </c>
      <c r="AE1841" s="1050" t="s">
        <v>115</v>
      </c>
      <c r="AF1841" s="1063">
        <v>700</v>
      </c>
      <c r="AG1841" s="1063">
        <v>180</v>
      </c>
      <c r="AH1841" s="1051">
        <v>126000</v>
      </c>
      <c r="AI1841" s="1051">
        <f t="shared" si="82"/>
        <v>141120</v>
      </c>
      <c r="AJ1841" s="1052"/>
      <c r="AK1841" s="1053"/>
      <c r="AL1841" s="1053"/>
      <c r="AM1841" s="1221" t="s">
        <v>116</v>
      </c>
      <c r="AN1841" s="1094"/>
      <c r="AO1841" s="1094"/>
      <c r="AP1841" s="1094"/>
      <c r="AQ1841" s="1094"/>
      <c r="AR1841" s="1094" t="s">
        <v>7261</v>
      </c>
      <c r="AS1841" s="1094"/>
      <c r="AT1841" s="1094"/>
      <c r="AU1841" s="1094"/>
      <c r="AV1841" s="1094"/>
      <c r="AW1841" s="1094"/>
      <c r="AX1841" s="1094"/>
      <c r="AY1841" s="1221" t="s">
        <v>105</v>
      </c>
      <c r="AZ1841" s="1221" t="s">
        <v>105</v>
      </c>
    </row>
    <row r="1842" spans="1:52" ht="12.95" customHeight="1">
      <c r="A1842" s="634" t="s">
        <v>848</v>
      </c>
      <c r="B1842" s="617"/>
      <c r="C1842" s="617"/>
      <c r="D1842" s="1101">
        <v>210022024</v>
      </c>
      <c r="E1842" s="1216" t="s">
        <v>7262</v>
      </c>
      <c r="F1842" s="617"/>
      <c r="G1842" s="617"/>
      <c r="H1842" s="741" t="s">
        <v>7263</v>
      </c>
      <c r="I1842" s="741" t="s">
        <v>7264</v>
      </c>
      <c r="J1842" s="741" t="s">
        <v>7265</v>
      </c>
      <c r="K1842" s="547" t="s">
        <v>104</v>
      </c>
      <c r="L1842" s="233"/>
      <c r="M1842" s="547"/>
      <c r="N1842" s="76" t="s">
        <v>106</v>
      </c>
      <c r="O1842" s="469" t="s">
        <v>107</v>
      </c>
      <c r="P1842" s="741" t="s">
        <v>108</v>
      </c>
      <c r="Q1842" s="469" t="s">
        <v>2140</v>
      </c>
      <c r="R1842" s="547" t="s">
        <v>110</v>
      </c>
      <c r="S1842" s="469" t="s">
        <v>107</v>
      </c>
      <c r="T1842" s="741" t="s">
        <v>122</v>
      </c>
      <c r="U1842" s="741" t="s">
        <v>112</v>
      </c>
      <c r="V1842" s="469">
        <v>60</v>
      </c>
      <c r="W1842" s="741" t="s">
        <v>113</v>
      </c>
      <c r="X1842" s="469"/>
      <c r="Y1842" s="469"/>
      <c r="Z1842" s="469"/>
      <c r="AA1842" s="595">
        <v>0</v>
      </c>
      <c r="AB1842" s="472">
        <v>90</v>
      </c>
      <c r="AC1842" s="472">
        <v>10</v>
      </c>
      <c r="AD1842" s="1049" t="s">
        <v>129</v>
      </c>
      <c r="AE1842" s="1050" t="s">
        <v>115</v>
      </c>
      <c r="AF1842" s="745">
        <v>20</v>
      </c>
      <c r="AG1842" s="745">
        <v>485.03</v>
      </c>
      <c r="AH1842" s="1051">
        <v>9700.5999999999985</v>
      </c>
      <c r="AI1842" s="1051">
        <f t="shared" si="82"/>
        <v>10864.671999999999</v>
      </c>
      <c r="AJ1842" s="1052"/>
      <c r="AK1842" s="1053"/>
      <c r="AL1842" s="1053"/>
      <c r="AM1842" s="466" t="s">
        <v>116</v>
      </c>
      <c r="AN1842" s="741"/>
      <c r="AO1842" s="741"/>
      <c r="AP1842" s="741"/>
      <c r="AQ1842" s="741"/>
      <c r="AR1842" s="741" t="s">
        <v>7266</v>
      </c>
      <c r="AS1842" s="741"/>
      <c r="AT1842" s="741"/>
      <c r="AU1842" s="741"/>
      <c r="AV1842" s="741"/>
      <c r="AW1842" s="741"/>
      <c r="AX1842" s="741"/>
      <c r="AY1842" s="466" t="s">
        <v>105</v>
      </c>
      <c r="AZ1842" s="466" t="s">
        <v>105</v>
      </c>
    </row>
    <row r="1843" spans="1:52" ht="12.95" customHeight="1">
      <c r="A1843" s="634" t="s">
        <v>848</v>
      </c>
      <c r="B1843" s="617"/>
      <c r="C1843" s="617"/>
      <c r="D1843" s="1101">
        <v>210022026</v>
      </c>
      <c r="E1843" s="1216" t="s">
        <v>7267</v>
      </c>
      <c r="F1843" s="617"/>
      <c r="G1843" s="617"/>
      <c r="H1843" s="741" t="s">
        <v>7263</v>
      </c>
      <c r="I1843" s="741" t="s">
        <v>7264</v>
      </c>
      <c r="J1843" s="741" t="s">
        <v>7265</v>
      </c>
      <c r="K1843" s="547" t="s">
        <v>104</v>
      </c>
      <c r="L1843" s="233"/>
      <c r="M1843" s="547"/>
      <c r="N1843" s="76" t="s">
        <v>106</v>
      </c>
      <c r="O1843" s="469" t="s">
        <v>107</v>
      </c>
      <c r="P1843" s="741" t="s">
        <v>108</v>
      </c>
      <c r="Q1843" s="469" t="s">
        <v>2140</v>
      </c>
      <c r="R1843" s="547" t="s">
        <v>110</v>
      </c>
      <c r="S1843" s="469" t="s">
        <v>107</v>
      </c>
      <c r="T1843" s="741" t="s">
        <v>122</v>
      </c>
      <c r="U1843" s="741" t="s">
        <v>112</v>
      </c>
      <c r="V1843" s="469">
        <v>60</v>
      </c>
      <c r="W1843" s="741" t="s">
        <v>113</v>
      </c>
      <c r="X1843" s="469"/>
      <c r="Y1843" s="469"/>
      <c r="Z1843" s="469"/>
      <c r="AA1843" s="595">
        <v>0</v>
      </c>
      <c r="AB1843" s="472">
        <v>90</v>
      </c>
      <c r="AC1843" s="472">
        <v>10</v>
      </c>
      <c r="AD1843" s="1049" t="s">
        <v>129</v>
      </c>
      <c r="AE1843" s="1050" t="s">
        <v>115</v>
      </c>
      <c r="AF1843" s="745">
        <v>20</v>
      </c>
      <c r="AG1843" s="745">
        <v>472.49</v>
      </c>
      <c r="AH1843" s="1051">
        <v>9449.7999999999993</v>
      </c>
      <c r="AI1843" s="1051">
        <f t="shared" si="82"/>
        <v>10583.776</v>
      </c>
      <c r="AJ1843" s="1052"/>
      <c r="AK1843" s="1053"/>
      <c r="AL1843" s="1053"/>
      <c r="AM1843" s="466" t="s">
        <v>116</v>
      </c>
      <c r="AN1843" s="741"/>
      <c r="AO1843" s="741"/>
      <c r="AP1843" s="741"/>
      <c r="AQ1843" s="741"/>
      <c r="AR1843" s="741" t="s">
        <v>7268</v>
      </c>
      <c r="AS1843" s="741"/>
      <c r="AT1843" s="741"/>
      <c r="AU1843" s="741"/>
      <c r="AV1843" s="741"/>
      <c r="AW1843" s="741"/>
      <c r="AX1843" s="741"/>
      <c r="AY1843" s="466" t="s">
        <v>105</v>
      </c>
      <c r="AZ1843" s="466" t="s">
        <v>105</v>
      </c>
    </row>
    <row r="1844" spans="1:52" ht="12.95" customHeight="1">
      <c r="A1844" s="634" t="s">
        <v>848</v>
      </c>
      <c r="B1844" s="617"/>
      <c r="C1844" s="617"/>
      <c r="D1844" s="1101">
        <v>210022029</v>
      </c>
      <c r="E1844" s="1216" t="s">
        <v>7269</v>
      </c>
      <c r="F1844" s="617"/>
      <c r="G1844" s="617"/>
      <c r="H1844" s="741" t="s">
        <v>7263</v>
      </c>
      <c r="I1844" s="741" t="s">
        <v>7264</v>
      </c>
      <c r="J1844" s="741" t="s">
        <v>7265</v>
      </c>
      <c r="K1844" s="547" t="s">
        <v>104</v>
      </c>
      <c r="L1844" s="233"/>
      <c r="M1844" s="547"/>
      <c r="N1844" s="76" t="s">
        <v>106</v>
      </c>
      <c r="O1844" s="469" t="s">
        <v>107</v>
      </c>
      <c r="P1844" s="741" t="s">
        <v>108</v>
      </c>
      <c r="Q1844" s="469" t="s">
        <v>2140</v>
      </c>
      <c r="R1844" s="547" t="s">
        <v>110</v>
      </c>
      <c r="S1844" s="469" t="s">
        <v>107</v>
      </c>
      <c r="T1844" s="741" t="s">
        <v>122</v>
      </c>
      <c r="U1844" s="741" t="s">
        <v>112</v>
      </c>
      <c r="V1844" s="469">
        <v>60</v>
      </c>
      <c r="W1844" s="741" t="s">
        <v>113</v>
      </c>
      <c r="X1844" s="469"/>
      <c r="Y1844" s="469"/>
      <c r="Z1844" s="469"/>
      <c r="AA1844" s="595">
        <v>0</v>
      </c>
      <c r="AB1844" s="472">
        <v>90</v>
      </c>
      <c r="AC1844" s="472">
        <v>10</v>
      </c>
      <c r="AD1844" s="1049" t="s">
        <v>129</v>
      </c>
      <c r="AE1844" s="1050" t="s">
        <v>115</v>
      </c>
      <c r="AF1844" s="745">
        <v>10</v>
      </c>
      <c r="AG1844" s="745">
        <v>410.86</v>
      </c>
      <c r="AH1844" s="1051">
        <v>4108.6000000000004</v>
      </c>
      <c r="AI1844" s="1051">
        <f t="shared" si="82"/>
        <v>4601.6320000000005</v>
      </c>
      <c r="AJ1844" s="1052"/>
      <c r="AK1844" s="1053"/>
      <c r="AL1844" s="1053"/>
      <c r="AM1844" s="466" t="s">
        <v>116</v>
      </c>
      <c r="AN1844" s="741"/>
      <c r="AO1844" s="741"/>
      <c r="AP1844" s="741"/>
      <c r="AQ1844" s="741"/>
      <c r="AR1844" s="741" t="s">
        <v>7270</v>
      </c>
      <c r="AS1844" s="741"/>
      <c r="AT1844" s="741"/>
      <c r="AU1844" s="741"/>
      <c r="AV1844" s="741"/>
      <c r="AW1844" s="741"/>
      <c r="AX1844" s="741"/>
      <c r="AY1844" s="466" t="s">
        <v>105</v>
      </c>
      <c r="AZ1844" s="466" t="s">
        <v>105</v>
      </c>
    </row>
    <row r="1845" spans="1:52" ht="12.95" customHeight="1">
      <c r="A1845" s="634" t="s">
        <v>848</v>
      </c>
      <c r="B1845" s="617"/>
      <c r="C1845" s="617"/>
      <c r="D1845" s="1101">
        <v>210022031</v>
      </c>
      <c r="E1845" s="1216" t="s">
        <v>7271</v>
      </c>
      <c r="F1845" s="617"/>
      <c r="G1845" s="617"/>
      <c r="H1845" s="741" t="s">
        <v>7263</v>
      </c>
      <c r="I1845" s="741" t="s">
        <v>7264</v>
      </c>
      <c r="J1845" s="741" t="s">
        <v>7265</v>
      </c>
      <c r="K1845" s="547" t="s">
        <v>104</v>
      </c>
      <c r="L1845" s="233"/>
      <c r="M1845" s="547"/>
      <c r="N1845" s="76" t="s">
        <v>106</v>
      </c>
      <c r="O1845" s="469" t="s">
        <v>107</v>
      </c>
      <c r="P1845" s="741" t="s">
        <v>108</v>
      </c>
      <c r="Q1845" s="469" t="s">
        <v>2140</v>
      </c>
      <c r="R1845" s="547" t="s">
        <v>110</v>
      </c>
      <c r="S1845" s="469" t="s">
        <v>107</v>
      </c>
      <c r="T1845" s="741" t="s">
        <v>122</v>
      </c>
      <c r="U1845" s="741" t="s">
        <v>112</v>
      </c>
      <c r="V1845" s="469">
        <v>60</v>
      </c>
      <c r="W1845" s="741" t="s">
        <v>113</v>
      </c>
      <c r="X1845" s="469"/>
      <c r="Y1845" s="469"/>
      <c r="Z1845" s="469"/>
      <c r="AA1845" s="595">
        <v>0</v>
      </c>
      <c r="AB1845" s="472">
        <v>90</v>
      </c>
      <c r="AC1845" s="472">
        <v>10</v>
      </c>
      <c r="AD1845" s="1049" t="s">
        <v>129</v>
      </c>
      <c r="AE1845" s="1050" t="s">
        <v>115</v>
      </c>
      <c r="AF1845" s="745">
        <v>20</v>
      </c>
      <c r="AG1845" s="745">
        <v>547.83000000000004</v>
      </c>
      <c r="AH1845" s="1051">
        <v>10956.6</v>
      </c>
      <c r="AI1845" s="1051">
        <f t="shared" si="82"/>
        <v>12271.392000000002</v>
      </c>
      <c r="AJ1845" s="1052"/>
      <c r="AK1845" s="1053"/>
      <c r="AL1845" s="1053"/>
      <c r="AM1845" s="466" t="s">
        <v>116</v>
      </c>
      <c r="AN1845" s="741"/>
      <c r="AO1845" s="741"/>
      <c r="AP1845" s="741"/>
      <c r="AQ1845" s="741"/>
      <c r="AR1845" s="741" t="s">
        <v>7272</v>
      </c>
      <c r="AS1845" s="741"/>
      <c r="AT1845" s="741"/>
      <c r="AU1845" s="741"/>
      <c r="AV1845" s="741"/>
      <c r="AW1845" s="741"/>
      <c r="AX1845" s="741"/>
      <c r="AY1845" s="466" t="s">
        <v>105</v>
      </c>
      <c r="AZ1845" s="466" t="s">
        <v>105</v>
      </c>
    </row>
    <row r="1846" spans="1:52" ht="12.95" customHeight="1">
      <c r="A1846" s="634" t="s">
        <v>848</v>
      </c>
      <c r="B1846" s="617"/>
      <c r="C1846" s="617"/>
      <c r="D1846" s="1101">
        <v>210022032</v>
      </c>
      <c r="E1846" s="1216" t="s">
        <v>7273</v>
      </c>
      <c r="F1846" s="617"/>
      <c r="G1846" s="617"/>
      <c r="H1846" s="741" t="s">
        <v>7263</v>
      </c>
      <c r="I1846" s="741" t="s">
        <v>7264</v>
      </c>
      <c r="J1846" s="741" t="s">
        <v>7265</v>
      </c>
      <c r="K1846" s="547" t="s">
        <v>104</v>
      </c>
      <c r="L1846" s="233"/>
      <c r="M1846" s="547"/>
      <c r="N1846" s="76" t="s">
        <v>106</v>
      </c>
      <c r="O1846" s="469" t="s">
        <v>107</v>
      </c>
      <c r="P1846" s="741" t="s">
        <v>108</v>
      </c>
      <c r="Q1846" s="469" t="s">
        <v>2140</v>
      </c>
      <c r="R1846" s="547" t="s">
        <v>110</v>
      </c>
      <c r="S1846" s="469" t="s">
        <v>107</v>
      </c>
      <c r="T1846" s="741" t="s">
        <v>122</v>
      </c>
      <c r="U1846" s="741" t="s">
        <v>112</v>
      </c>
      <c r="V1846" s="469">
        <v>60</v>
      </c>
      <c r="W1846" s="741" t="s">
        <v>113</v>
      </c>
      <c r="X1846" s="469"/>
      <c r="Y1846" s="469"/>
      <c r="Z1846" s="469"/>
      <c r="AA1846" s="595">
        <v>0</v>
      </c>
      <c r="AB1846" s="472">
        <v>90</v>
      </c>
      <c r="AC1846" s="472">
        <v>10</v>
      </c>
      <c r="AD1846" s="1049" t="s">
        <v>129</v>
      </c>
      <c r="AE1846" s="1050" t="s">
        <v>115</v>
      </c>
      <c r="AF1846" s="745">
        <v>20</v>
      </c>
      <c r="AG1846" s="745">
        <v>511.28</v>
      </c>
      <c r="AH1846" s="1051">
        <v>10225.599999999999</v>
      </c>
      <c r="AI1846" s="1051">
        <f t="shared" si="82"/>
        <v>11452.671999999999</v>
      </c>
      <c r="AJ1846" s="1052"/>
      <c r="AK1846" s="1053"/>
      <c r="AL1846" s="1053"/>
      <c r="AM1846" s="466" t="s">
        <v>116</v>
      </c>
      <c r="AN1846" s="741"/>
      <c r="AO1846" s="741"/>
      <c r="AP1846" s="741"/>
      <c r="AQ1846" s="741"/>
      <c r="AR1846" s="741" t="s">
        <v>7274</v>
      </c>
      <c r="AS1846" s="741"/>
      <c r="AT1846" s="741"/>
      <c r="AU1846" s="741"/>
      <c r="AV1846" s="741"/>
      <c r="AW1846" s="741"/>
      <c r="AX1846" s="741"/>
      <c r="AY1846" s="466" t="s">
        <v>105</v>
      </c>
      <c r="AZ1846" s="466" t="s">
        <v>105</v>
      </c>
    </row>
    <row r="1847" spans="1:52" ht="12.95" customHeight="1">
      <c r="A1847" s="634" t="s">
        <v>848</v>
      </c>
      <c r="B1847" s="617"/>
      <c r="C1847" s="617"/>
      <c r="D1847" s="1101">
        <v>210022030</v>
      </c>
      <c r="E1847" s="1216" t="s">
        <v>7275</v>
      </c>
      <c r="F1847" s="617"/>
      <c r="G1847" s="617"/>
      <c r="H1847" s="741" t="s">
        <v>7276</v>
      </c>
      <c r="I1847" s="741" t="s">
        <v>7264</v>
      </c>
      <c r="J1847" s="741" t="s">
        <v>7277</v>
      </c>
      <c r="K1847" s="547" t="s">
        <v>104</v>
      </c>
      <c r="L1847" s="233"/>
      <c r="M1847" s="547"/>
      <c r="N1847" s="76" t="s">
        <v>106</v>
      </c>
      <c r="O1847" s="469" t="s">
        <v>107</v>
      </c>
      <c r="P1847" s="741" t="s">
        <v>108</v>
      </c>
      <c r="Q1847" s="469" t="s">
        <v>2140</v>
      </c>
      <c r="R1847" s="547" t="s">
        <v>110</v>
      </c>
      <c r="S1847" s="469" t="s">
        <v>107</v>
      </c>
      <c r="T1847" s="741" t="s">
        <v>122</v>
      </c>
      <c r="U1847" s="741" t="s">
        <v>112</v>
      </c>
      <c r="V1847" s="469">
        <v>60</v>
      </c>
      <c r="W1847" s="741" t="s">
        <v>113</v>
      </c>
      <c r="X1847" s="469"/>
      <c r="Y1847" s="469"/>
      <c r="Z1847" s="469"/>
      <c r="AA1847" s="595">
        <v>0</v>
      </c>
      <c r="AB1847" s="472">
        <v>90</v>
      </c>
      <c r="AC1847" s="472">
        <v>10</v>
      </c>
      <c r="AD1847" s="1049" t="s">
        <v>129</v>
      </c>
      <c r="AE1847" s="1050" t="s">
        <v>115</v>
      </c>
      <c r="AF1847" s="745">
        <v>10</v>
      </c>
      <c r="AG1847" s="745">
        <v>639.12</v>
      </c>
      <c r="AH1847" s="1051">
        <v>6391.2</v>
      </c>
      <c r="AI1847" s="1051">
        <f t="shared" si="82"/>
        <v>7158.1440000000002</v>
      </c>
      <c r="AJ1847" s="1052"/>
      <c r="AK1847" s="1053"/>
      <c r="AL1847" s="1053"/>
      <c r="AM1847" s="466" t="s">
        <v>116</v>
      </c>
      <c r="AN1847" s="741"/>
      <c r="AO1847" s="741"/>
      <c r="AP1847" s="741"/>
      <c r="AQ1847" s="741"/>
      <c r="AR1847" s="741" t="s">
        <v>7278</v>
      </c>
      <c r="AS1847" s="741"/>
      <c r="AT1847" s="741"/>
      <c r="AU1847" s="741"/>
      <c r="AV1847" s="741"/>
      <c r="AW1847" s="741"/>
      <c r="AX1847" s="741"/>
      <c r="AY1847" s="466" t="s">
        <v>105</v>
      </c>
      <c r="AZ1847" s="466" t="s">
        <v>105</v>
      </c>
    </row>
    <row r="1848" spans="1:52" ht="12.95" customHeight="1">
      <c r="A1848" s="1235" t="s">
        <v>980</v>
      </c>
      <c r="B1848" s="617"/>
      <c r="C1848" s="617"/>
      <c r="D1848" s="1229">
        <v>230002666</v>
      </c>
      <c r="E1848" s="1216" t="s">
        <v>7279</v>
      </c>
      <c r="F1848" s="617"/>
      <c r="G1848" s="617"/>
      <c r="H1848" s="1094" t="s">
        <v>7280</v>
      </c>
      <c r="I1848" s="1094" t="s">
        <v>7281</v>
      </c>
      <c r="J1848" s="1094" t="s">
        <v>7282</v>
      </c>
      <c r="K1848" s="1077" t="s">
        <v>104</v>
      </c>
      <c r="L1848" s="1110" t="s">
        <v>105</v>
      </c>
      <c r="M1848" s="1077"/>
      <c r="N1848" s="76" t="s">
        <v>106</v>
      </c>
      <c r="O1848" s="1078" t="s">
        <v>107</v>
      </c>
      <c r="P1848" s="1094" t="s">
        <v>108</v>
      </c>
      <c r="Q1848" s="469" t="s">
        <v>2140</v>
      </c>
      <c r="R1848" s="1077" t="s">
        <v>110</v>
      </c>
      <c r="S1848" s="1078" t="s">
        <v>107</v>
      </c>
      <c r="T1848" s="1094" t="s">
        <v>122</v>
      </c>
      <c r="U1848" s="1094" t="s">
        <v>112</v>
      </c>
      <c r="V1848" s="1078">
        <v>60</v>
      </c>
      <c r="W1848" s="1094" t="s">
        <v>113</v>
      </c>
      <c r="X1848" s="1078"/>
      <c r="Y1848" s="1078"/>
      <c r="Z1848" s="1078"/>
      <c r="AA1848" s="595">
        <v>0</v>
      </c>
      <c r="AB1848" s="472">
        <v>90</v>
      </c>
      <c r="AC1848" s="472">
        <v>10</v>
      </c>
      <c r="AD1848" s="1104" t="s">
        <v>129</v>
      </c>
      <c r="AE1848" s="1050" t="s">
        <v>115</v>
      </c>
      <c r="AF1848" s="1063">
        <v>55</v>
      </c>
      <c r="AG1848" s="1063">
        <v>3404.8</v>
      </c>
      <c r="AH1848" s="1051">
        <v>187264</v>
      </c>
      <c r="AI1848" s="1051">
        <f t="shared" si="82"/>
        <v>209735.68000000002</v>
      </c>
      <c r="AJ1848" s="1052"/>
      <c r="AK1848" s="1053"/>
      <c r="AL1848" s="1053"/>
      <c r="AM1848" s="1221" t="s">
        <v>116</v>
      </c>
      <c r="AN1848" s="1094"/>
      <c r="AO1848" s="1094"/>
      <c r="AP1848" s="1094"/>
      <c r="AQ1848" s="1094"/>
      <c r="AR1848" s="1094" t="s">
        <v>7283</v>
      </c>
      <c r="AS1848" s="1094"/>
      <c r="AT1848" s="1094"/>
      <c r="AU1848" s="1094"/>
      <c r="AV1848" s="1094"/>
      <c r="AW1848" s="1094"/>
      <c r="AX1848" s="1094"/>
      <c r="AY1848" s="1221" t="s">
        <v>105</v>
      </c>
      <c r="AZ1848" s="1221" t="s">
        <v>105</v>
      </c>
    </row>
    <row r="1849" spans="1:52" ht="12.95" customHeight="1">
      <c r="A1849" s="475" t="s">
        <v>2152</v>
      </c>
      <c r="B1849" s="617"/>
      <c r="C1849" s="617"/>
      <c r="D1849" s="1101">
        <v>120008028</v>
      </c>
      <c r="E1849" s="1216" t="s">
        <v>7284</v>
      </c>
      <c r="F1849" s="617"/>
      <c r="G1849" s="617"/>
      <c r="H1849" s="47" t="s">
        <v>276</v>
      </c>
      <c r="I1849" s="47" t="s">
        <v>277</v>
      </c>
      <c r="J1849" s="47" t="s">
        <v>278</v>
      </c>
      <c r="K1849" s="76" t="s">
        <v>150</v>
      </c>
      <c r="L1849" s="109" t="s">
        <v>4720</v>
      </c>
      <c r="M1849" s="143" t="s">
        <v>121</v>
      </c>
      <c r="N1849" s="76" t="s">
        <v>83</v>
      </c>
      <c r="O1849" s="47" t="s">
        <v>107</v>
      </c>
      <c r="P1849" s="466" t="s">
        <v>108</v>
      </c>
      <c r="Q1849" s="469" t="s">
        <v>2156</v>
      </c>
      <c r="R1849" s="76" t="s">
        <v>110</v>
      </c>
      <c r="S1849" s="47" t="s">
        <v>107</v>
      </c>
      <c r="T1849" s="47" t="s">
        <v>122</v>
      </c>
      <c r="U1849" s="466" t="s">
        <v>112</v>
      </c>
      <c r="V1849" s="47">
        <v>60</v>
      </c>
      <c r="W1849" s="466" t="s">
        <v>113</v>
      </c>
      <c r="X1849" s="466"/>
      <c r="Y1849" s="466"/>
      <c r="Z1849" s="1056"/>
      <c r="AA1849" s="547">
        <v>30</v>
      </c>
      <c r="AB1849" s="547">
        <v>60</v>
      </c>
      <c r="AC1849" s="547">
        <v>10</v>
      </c>
      <c r="AD1849" s="1055" t="s">
        <v>129</v>
      </c>
      <c r="AE1849" s="1050" t="s">
        <v>115</v>
      </c>
      <c r="AF1849" s="1057">
        <v>150</v>
      </c>
      <c r="AG1849" s="1057">
        <v>136000</v>
      </c>
      <c r="AH1849" s="1051">
        <v>20400000</v>
      </c>
      <c r="AI1849" s="1051">
        <f t="shared" si="82"/>
        <v>22848000.000000004</v>
      </c>
      <c r="AJ1849" s="1052"/>
      <c r="AK1849" s="1053"/>
      <c r="AL1849" s="1053"/>
      <c r="AM1849" s="1058" t="s">
        <v>116</v>
      </c>
      <c r="AN1849" s="1058"/>
      <c r="AO1849" s="1058"/>
      <c r="AP1849" s="47"/>
      <c r="AQ1849" s="47"/>
      <c r="AR1849" s="741" t="s">
        <v>7285</v>
      </c>
      <c r="AS1849" s="47"/>
      <c r="AT1849" s="47"/>
      <c r="AU1849" s="47"/>
      <c r="AV1849" s="47"/>
      <c r="AW1849" s="47"/>
      <c r="AX1849" s="47"/>
      <c r="AY1849" s="466" t="s">
        <v>4569</v>
      </c>
      <c r="AZ1849" s="466"/>
    </row>
    <row r="1850" spans="1:52" ht="12.95" customHeight="1">
      <c r="A1850" s="466" t="s">
        <v>848</v>
      </c>
      <c r="B1850" s="617"/>
      <c r="C1850" s="617"/>
      <c r="D1850" s="110">
        <v>250004431</v>
      </c>
      <c r="E1850" s="1216" t="s">
        <v>7286</v>
      </c>
      <c r="F1850" s="617"/>
      <c r="G1850" s="617"/>
      <c r="H1850" s="741" t="s">
        <v>7287</v>
      </c>
      <c r="I1850" s="741" t="s">
        <v>277</v>
      </c>
      <c r="J1850" s="741" t="s">
        <v>7288</v>
      </c>
      <c r="K1850" s="547" t="s">
        <v>104</v>
      </c>
      <c r="L1850" s="233"/>
      <c r="M1850" s="547"/>
      <c r="N1850" s="76" t="s">
        <v>106</v>
      </c>
      <c r="O1850" s="469" t="s">
        <v>107</v>
      </c>
      <c r="P1850" s="741" t="s">
        <v>108</v>
      </c>
      <c r="Q1850" s="469" t="s">
        <v>3130</v>
      </c>
      <c r="R1850" s="547" t="s">
        <v>110</v>
      </c>
      <c r="S1850" s="469" t="s">
        <v>107</v>
      </c>
      <c r="T1850" s="741" t="s">
        <v>122</v>
      </c>
      <c r="U1850" s="741" t="s">
        <v>112</v>
      </c>
      <c r="V1850" s="469">
        <v>60</v>
      </c>
      <c r="W1850" s="741" t="s">
        <v>113</v>
      </c>
      <c r="X1850" s="469"/>
      <c r="Y1850" s="469"/>
      <c r="Z1850" s="469"/>
      <c r="AA1850" s="595">
        <v>0</v>
      </c>
      <c r="AB1850" s="472">
        <v>90</v>
      </c>
      <c r="AC1850" s="472">
        <v>10</v>
      </c>
      <c r="AD1850" s="1049" t="s">
        <v>129</v>
      </c>
      <c r="AE1850" s="1050" t="s">
        <v>115</v>
      </c>
      <c r="AF1850" s="745">
        <v>20</v>
      </c>
      <c r="AG1850" s="745">
        <v>20778</v>
      </c>
      <c r="AH1850" s="1051">
        <v>415560</v>
      </c>
      <c r="AI1850" s="1051">
        <f t="shared" si="82"/>
        <v>465427.20000000007</v>
      </c>
      <c r="AJ1850" s="1052"/>
      <c r="AK1850" s="1053"/>
      <c r="AL1850" s="1053"/>
      <c r="AM1850" s="466" t="s">
        <v>116</v>
      </c>
      <c r="AN1850" s="741"/>
      <c r="AO1850" s="741"/>
      <c r="AP1850" s="741"/>
      <c r="AQ1850" s="741"/>
      <c r="AR1850" s="741" t="s">
        <v>7289</v>
      </c>
      <c r="AS1850" s="741"/>
      <c r="AT1850" s="741"/>
      <c r="AU1850" s="741"/>
      <c r="AV1850" s="741"/>
      <c r="AW1850" s="741"/>
      <c r="AX1850" s="741"/>
      <c r="AY1850" s="466" t="s">
        <v>105</v>
      </c>
      <c r="AZ1850" s="466" t="s">
        <v>105</v>
      </c>
    </row>
    <row r="1851" spans="1:52" ht="12.95" customHeight="1">
      <c r="A1851" s="466" t="s">
        <v>848</v>
      </c>
      <c r="B1851" s="617"/>
      <c r="C1851" s="617"/>
      <c r="D1851" s="110">
        <v>270007093</v>
      </c>
      <c r="E1851" s="1216" t="s">
        <v>7290</v>
      </c>
      <c r="F1851" s="617"/>
      <c r="G1851" s="617"/>
      <c r="H1851" s="741" t="s">
        <v>7291</v>
      </c>
      <c r="I1851" s="741" t="s">
        <v>277</v>
      </c>
      <c r="J1851" s="741" t="s">
        <v>7292</v>
      </c>
      <c r="K1851" s="547" t="s">
        <v>104</v>
      </c>
      <c r="L1851" s="233"/>
      <c r="M1851" s="547"/>
      <c r="N1851" s="76" t="s">
        <v>106</v>
      </c>
      <c r="O1851" s="469" t="s">
        <v>107</v>
      </c>
      <c r="P1851" s="741" t="s">
        <v>108</v>
      </c>
      <c r="Q1851" s="469" t="s">
        <v>3130</v>
      </c>
      <c r="R1851" s="547" t="s">
        <v>110</v>
      </c>
      <c r="S1851" s="469" t="s">
        <v>107</v>
      </c>
      <c r="T1851" s="741" t="s">
        <v>122</v>
      </c>
      <c r="U1851" s="741" t="s">
        <v>112</v>
      </c>
      <c r="V1851" s="469">
        <v>60</v>
      </c>
      <c r="W1851" s="741" t="s">
        <v>113</v>
      </c>
      <c r="X1851" s="469"/>
      <c r="Y1851" s="469"/>
      <c r="Z1851" s="469"/>
      <c r="AA1851" s="595">
        <v>0</v>
      </c>
      <c r="AB1851" s="472">
        <v>90</v>
      </c>
      <c r="AC1851" s="472">
        <v>10</v>
      </c>
      <c r="AD1851" s="1049" t="s">
        <v>129</v>
      </c>
      <c r="AE1851" s="1050" t="s">
        <v>115</v>
      </c>
      <c r="AF1851" s="745">
        <v>19</v>
      </c>
      <c r="AG1851" s="745">
        <v>24380</v>
      </c>
      <c r="AH1851" s="1051">
        <v>463220</v>
      </c>
      <c r="AI1851" s="1051">
        <f t="shared" si="82"/>
        <v>518806.4</v>
      </c>
      <c r="AJ1851" s="1052"/>
      <c r="AK1851" s="1053"/>
      <c r="AL1851" s="1053"/>
      <c r="AM1851" s="466" t="s">
        <v>116</v>
      </c>
      <c r="AN1851" s="741"/>
      <c r="AO1851" s="741"/>
      <c r="AP1851" s="741"/>
      <c r="AQ1851" s="741"/>
      <c r="AR1851" s="741" t="s">
        <v>7293</v>
      </c>
      <c r="AS1851" s="741"/>
      <c r="AT1851" s="741"/>
      <c r="AU1851" s="741"/>
      <c r="AV1851" s="741"/>
      <c r="AW1851" s="741"/>
      <c r="AX1851" s="741"/>
      <c r="AY1851" s="466" t="s">
        <v>105</v>
      </c>
      <c r="AZ1851" s="466" t="s">
        <v>105</v>
      </c>
    </row>
    <row r="1852" spans="1:52" ht="12.95" customHeight="1">
      <c r="A1852" s="469" t="s">
        <v>2152</v>
      </c>
      <c r="B1852" s="617"/>
      <c r="C1852" s="617"/>
      <c r="D1852" s="110">
        <v>210026853</v>
      </c>
      <c r="E1852" s="1216" t="s">
        <v>7294</v>
      </c>
      <c r="F1852" s="617"/>
      <c r="G1852" s="617"/>
      <c r="H1852" s="47" t="s">
        <v>7295</v>
      </c>
      <c r="I1852" s="47" t="s">
        <v>7296</v>
      </c>
      <c r="J1852" s="47" t="s">
        <v>7297</v>
      </c>
      <c r="K1852" s="76" t="s">
        <v>104</v>
      </c>
      <c r="L1852" s="109" t="s">
        <v>4720</v>
      </c>
      <c r="M1852" s="143"/>
      <c r="N1852" s="76" t="s">
        <v>106</v>
      </c>
      <c r="O1852" s="47" t="s">
        <v>107</v>
      </c>
      <c r="P1852" s="466" t="s">
        <v>108</v>
      </c>
      <c r="Q1852" s="469" t="s">
        <v>2156</v>
      </c>
      <c r="R1852" s="76" t="s">
        <v>110</v>
      </c>
      <c r="S1852" s="47" t="s">
        <v>107</v>
      </c>
      <c r="T1852" s="47" t="s">
        <v>122</v>
      </c>
      <c r="U1852" s="466" t="s">
        <v>112</v>
      </c>
      <c r="V1852" s="47">
        <v>60</v>
      </c>
      <c r="W1852" s="466" t="s">
        <v>113</v>
      </c>
      <c r="X1852" s="466"/>
      <c r="Y1852" s="466"/>
      <c r="Z1852" s="1056"/>
      <c r="AA1852" s="595">
        <v>0</v>
      </c>
      <c r="AB1852" s="472">
        <v>90</v>
      </c>
      <c r="AC1852" s="472">
        <v>10</v>
      </c>
      <c r="AD1852" s="1055" t="s">
        <v>129</v>
      </c>
      <c r="AE1852" s="1050" t="s">
        <v>115</v>
      </c>
      <c r="AF1852" s="1057">
        <v>33</v>
      </c>
      <c r="AG1852" s="1057">
        <v>169375</v>
      </c>
      <c r="AH1852" s="1051">
        <v>5589375</v>
      </c>
      <c r="AI1852" s="1051">
        <f t="shared" si="82"/>
        <v>6260100.0000000009</v>
      </c>
      <c r="AJ1852" s="1052"/>
      <c r="AK1852" s="1053"/>
      <c r="AL1852" s="1053"/>
      <c r="AM1852" s="1058" t="s">
        <v>116</v>
      </c>
      <c r="AN1852" s="1058"/>
      <c r="AO1852" s="1058"/>
      <c r="AP1852" s="47"/>
      <c r="AQ1852" s="47"/>
      <c r="AR1852" s="741" t="s">
        <v>7298</v>
      </c>
      <c r="AS1852" s="47"/>
      <c r="AT1852" s="47"/>
      <c r="AU1852" s="47"/>
      <c r="AV1852" s="47"/>
      <c r="AW1852" s="47"/>
      <c r="AX1852" s="47"/>
      <c r="AY1852" s="466" t="s">
        <v>4569</v>
      </c>
      <c r="AZ1852" s="466"/>
    </row>
    <row r="1853" spans="1:52" ht="12.95" customHeight="1">
      <c r="A1853" s="1221" t="s">
        <v>980</v>
      </c>
      <c r="B1853" s="617"/>
      <c r="C1853" s="617"/>
      <c r="D1853" s="1206">
        <v>230000388</v>
      </c>
      <c r="E1853" s="1216" t="s">
        <v>7299</v>
      </c>
      <c r="F1853" s="617"/>
      <c r="G1853" s="617"/>
      <c r="H1853" s="1094" t="s">
        <v>7300</v>
      </c>
      <c r="I1853" s="1094" t="s">
        <v>7301</v>
      </c>
      <c r="J1853" s="1094" t="s">
        <v>7302</v>
      </c>
      <c r="K1853" s="1077" t="s">
        <v>104</v>
      </c>
      <c r="L1853" s="1110" t="s">
        <v>105</v>
      </c>
      <c r="M1853" s="1077"/>
      <c r="N1853" s="76" t="s">
        <v>106</v>
      </c>
      <c r="O1853" s="1078" t="s">
        <v>107</v>
      </c>
      <c r="P1853" s="1094" t="s">
        <v>108</v>
      </c>
      <c r="Q1853" s="469" t="s">
        <v>2140</v>
      </c>
      <c r="R1853" s="1077" t="s">
        <v>110</v>
      </c>
      <c r="S1853" s="1078" t="s">
        <v>107</v>
      </c>
      <c r="T1853" s="1094" t="s">
        <v>122</v>
      </c>
      <c r="U1853" s="1094" t="s">
        <v>112</v>
      </c>
      <c r="V1853" s="1078">
        <v>60</v>
      </c>
      <c r="W1853" s="1094" t="s">
        <v>113</v>
      </c>
      <c r="X1853" s="1078"/>
      <c r="Y1853" s="1078"/>
      <c r="Z1853" s="1078"/>
      <c r="AA1853" s="595">
        <v>0</v>
      </c>
      <c r="AB1853" s="472">
        <v>90</v>
      </c>
      <c r="AC1853" s="472">
        <v>10</v>
      </c>
      <c r="AD1853" s="1104" t="s">
        <v>427</v>
      </c>
      <c r="AE1853" s="1050" t="s">
        <v>115</v>
      </c>
      <c r="AF1853" s="1063">
        <v>1999.2</v>
      </c>
      <c r="AG1853" s="1063">
        <v>440.39</v>
      </c>
      <c r="AH1853" s="1051">
        <v>880427.68799999997</v>
      </c>
      <c r="AI1853" s="1051">
        <f t="shared" si="82"/>
        <v>986079.01056000008</v>
      </c>
      <c r="AJ1853" s="1052"/>
      <c r="AK1853" s="1053"/>
      <c r="AL1853" s="1053"/>
      <c r="AM1853" s="1221" t="s">
        <v>116</v>
      </c>
      <c r="AN1853" s="1094"/>
      <c r="AO1853" s="1094"/>
      <c r="AP1853" s="1094"/>
      <c r="AQ1853" s="1094"/>
      <c r="AR1853" s="1094" t="s">
        <v>7303</v>
      </c>
      <c r="AS1853" s="1094"/>
      <c r="AT1853" s="1094"/>
      <c r="AU1853" s="1094"/>
      <c r="AV1853" s="1094"/>
      <c r="AW1853" s="1094"/>
      <c r="AX1853" s="1094"/>
      <c r="AY1853" s="1221" t="s">
        <v>105</v>
      </c>
      <c r="AZ1853" s="1221" t="s">
        <v>105</v>
      </c>
    </row>
    <row r="1854" spans="1:52" ht="12.95" customHeight="1">
      <c r="A1854" s="469" t="s">
        <v>2152</v>
      </c>
      <c r="B1854" s="617"/>
      <c r="C1854" s="617"/>
      <c r="D1854" s="110">
        <v>210012778</v>
      </c>
      <c r="E1854" s="1216" t="s">
        <v>7304</v>
      </c>
      <c r="F1854" s="617"/>
      <c r="G1854" s="617"/>
      <c r="H1854" s="47" t="s">
        <v>7305</v>
      </c>
      <c r="I1854" s="47" t="s">
        <v>7306</v>
      </c>
      <c r="J1854" s="47" t="s">
        <v>7307</v>
      </c>
      <c r="K1854" s="76" t="s">
        <v>104</v>
      </c>
      <c r="L1854" s="233"/>
      <c r="M1854" s="143"/>
      <c r="N1854" s="76" t="s">
        <v>106</v>
      </c>
      <c r="O1854" s="47" t="s">
        <v>107</v>
      </c>
      <c r="P1854" s="466" t="s">
        <v>108</v>
      </c>
      <c r="Q1854" s="469" t="s">
        <v>2156</v>
      </c>
      <c r="R1854" s="76" t="s">
        <v>110</v>
      </c>
      <c r="S1854" s="47" t="s">
        <v>107</v>
      </c>
      <c r="T1854" s="47" t="s">
        <v>122</v>
      </c>
      <c r="U1854" s="466" t="s">
        <v>112</v>
      </c>
      <c r="V1854" s="47">
        <v>60</v>
      </c>
      <c r="W1854" s="466" t="s">
        <v>113</v>
      </c>
      <c r="X1854" s="466"/>
      <c r="Y1854" s="466"/>
      <c r="Z1854" s="1056"/>
      <c r="AA1854" s="595">
        <v>0</v>
      </c>
      <c r="AB1854" s="472">
        <v>90</v>
      </c>
      <c r="AC1854" s="472">
        <v>10</v>
      </c>
      <c r="AD1854" s="1055" t="s">
        <v>129</v>
      </c>
      <c r="AE1854" s="1050" t="s">
        <v>115</v>
      </c>
      <c r="AF1854" s="1057">
        <v>2</v>
      </c>
      <c r="AG1854" s="1057">
        <v>51000</v>
      </c>
      <c r="AH1854" s="1051">
        <v>102000</v>
      </c>
      <c r="AI1854" s="1051">
        <f t="shared" si="82"/>
        <v>114240.00000000001</v>
      </c>
      <c r="AJ1854" s="1052"/>
      <c r="AK1854" s="1053"/>
      <c r="AL1854" s="1053"/>
      <c r="AM1854" s="1058" t="s">
        <v>116</v>
      </c>
      <c r="AN1854" s="1058"/>
      <c r="AO1854" s="1058"/>
      <c r="AP1854" s="47"/>
      <c r="AQ1854" s="47"/>
      <c r="AR1854" s="741" t="s">
        <v>7308</v>
      </c>
      <c r="AS1854" s="47"/>
      <c r="AT1854" s="47"/>
      <c r="AU1854" s="47"/>
      <c r="AV1854" s="47"/>
      <c r="AW1854" s="47"/>
      <c r="AX1854" s="47"/>
      <c r="AY1854" s="466" t="s">
        <v>4569</v>
      </c>
      <c r="AZ1854" s="466"/>
    </row>
    <row r="1855" spans="1:52" ht="12.95" customHeight="1">
      <c r="A1855" s="469" t="s">
        <v>2152</v>
      </c>
      <c r="B1855" s="617"/>
      <c r="C1855" s="617"/>
      <c r="D1855" s="110">
        <v>210030145</v>
      </c>
      <c r="E1855" s="1216" t="s">
        <v>7309</v>
      </c>
      <c r="F1855" s="617"/>
      <c r="G1855" s="617"/>
      <c r="H1855" s="47" t="s">
        <v>7310</v>
      </c>
      <c r="I1855" s="47" t="s">
        <v>7306</v>
      </c>
      <c r="J1855" s="47" t="s">
        <v>7311</v>
      </c>
      <c r="K1855" s="76" t="s">
        <v>104</v>
      </c>
      <c r="L1855" s="109" t="s">
        <v>4720</v>
      </c>
      <c r="M1855" s="143"/>
      <c r="N1855" s="76" t="s">
        <v>106</v>
      </c>
      <c r="O1855" s="47" t="s">
        <v>107</v>
      </c>
      <c r="P1855" s="466" t="s">
        <v>108</v>
      </c>
      <c r="Q1855" s="469" t="s">
        <v>2156</v>
      </c>
      <c r="R1855" s="76" t="s">
        <v>110</v>
      </c>
      <c r="S1855" s="47" t="s">
        <v>107</v>
      </c>
      <c r="T1855" s="47" t="s">
        <v>122</v>
      </c>
      <c r="U1855" s="466" t="s">
        <v>112</v>
      </c>
      <c r="V1855" s="47">
        <v>60</v>
      </c>
      <c r="W1855" s="466" t="s">
        <v>113</v>
      </c>
      <c r="X1855" s="466"/>
      <c r="Y1855" s="466"/>
      <c r="Z1855" s="1056"/>
      <c r="AA1855" s="595">
        <v>0</v>
      </c>
      <c r="AB1855" s="472">
        <v>90</v>
      </c>
      <c r="AC1855" s="472">
        <v>10</v>
      </c>
      <c r="AD1855" s="1055" t="s">
        <v>129</v>
      </c>
      <c r="AE1855" s="1050" t="s">
        <v>115</v>
      </c>
      <c r="AF1855" s="1057">
        <v>2</v>
      </c>
      <c r="AG1855" s="1057">
        <v>58807.47</v>
      </c>
      <c r="AH1855" s="1051">
        <v>117614.94</v>
      </c>
      <c r="AI1855" s="1051">
        <f t="shared" si="82"/>
        <v>131728.73280000003</v>
      </c>
      <c r="AJ1855" s="1052"/>
      <c r="AK1855" s="1053"/>
      <c r="AL1855" s="1053"/>
      <c r="AM1855" s="1058" t="s">
        <v>116</v>
      </c>
      <c r="AN1855" s="1058"/>
      <c r="AO1855" s="1058"/>
      <c r="AP1855" s="47"/>
      <c r="AQ1855" s="47"/>
      <c r="AR1855" s="741" t="s">
        <v>7312</v>
      </c>
      <c r="AS1855" s="47"/>
      <c r="AT1855" s="47"/>
      <c r="AU1855" s="47"/>
      <c r="AV1855" s="47"/>
      <c r="AW1855" s="47"/>
      <c r="AX1855" s="47"/>
      <c r="AY1855" s="466" t="s">
        <v>4569</v>
      </c>
      <c r="AZ1855" s="466"/>
    </row>
    <row r="1856" spans="1:52" ht="12.95" customHeight="1">
      <c r="A1856" s="469" t="s">
        <v>2152</v>
      </c>
      <c r="B1856" s="617"/>
      <c r="C1856" s="617"/>
      <c r="D1856" s="110">
        <v>210030146</v>
      </c>
      <c r="E1856" s="1216" t="s">
        <v>7313</v>
      </c>
      <c r="F1856" s="617"/>
      <c r="G1856" s="617"/>
      <c r="H1856" s="47" t="s">
        <v>7310</v>
      </c>
      <c r="I1856" s="47" t="s">
        <v>7306</v>
      </c>
      <c r="J1856" s="47" t="s">
        <v>7311</v>
      </c>
      <c r="K1856" s="76" t="s">
        <v>104</v>
      </c>
      <c r="L1856" s="109" t="s">
        <v>4720</v>
      </c>
      <c r="M1856" s="143"/>
      <c r="N1856" s="76" t="s">
        <v>106</v>
      </c>
      <c r="O1856" s="47" t="s">
        <v>107</v>
      </c>
      <c r="P1856" s="466" t="s">
        <v>108</v>
      </c>
      <c r="Q1856" s="469" t="s">
        <v>2156</v>
      </c>
      <c r="R1856" s="76" t="s">
        <v>110</v>
      </c>
      <c r="S1856" s="47" t="s">
        <v>107</v>
      </c>
      <c r="T1856" s="47" t="s">
        <v>122</v>
      </c>
      <c r="U1856" s="466" t="s">
        <v>112</v>
      </c>
      <c r="V1856" s="47">
        <v>60</v>
      </c>
      <c r="W1856" s="466" t="s">
        <v>113</v>
      </c>
      <c r="X1856" s="466"/>
      <c r="Y1856" s="466"/>
      <c r="Z1856" s="1056"/>
      <c r="AA1856" s="595">
        <v>0</v>
      </c>
      <c r="AB1856" s="472">
        <v>90</v>
      </c>
      <c r="AC1856" s="472">
        <v>10</v>
      </c>
      <c r="AD1856" s="1055" t="s">
        <v>129</v>
      </c>
      <c r="AE1856" s="1050" t="s">
        <v>115</v>
      </c>
      <c r="AF1856" s="1057">
        <v>2</v>
      </c>
      <c r="AG1856" s="1057">
        <v>44991.1</v>
      </c>
      <c r="AH1856" s="1051">
        <v>89982.2</v>
      </c>
      <c r="AI1856" s="1051">
        <f t="shared" si="82"/>
        <v>100780.06400000001</v>
      </c>
      <c r="AJ1856" s="1052"/>
      <c r="AK1856" s="1053"/>
      <c r="AL1856" s="1053"/>
      <c r="AM1856" s="1058" t="s">
        <v>116</v>
      </c>
      <c r="AN1856" s="1058"/>
      <c r="AO1856" s="1058"/>
      <c r="AP1856" s="47"/>
      <c r="AQ1856" s="47"/>
      <c r="AR1856" s="741" t="s">
        <v>7314</v>
      </c>
      <c r="AS1856" s="47"/>
      <c r="AT1856" s="47"/>
      <c r="AU1856" s="47"/>
      <c r="AV1856" s="47"/>
      <c r="AW1856" s="47"/>
      <c r="AX1856" s="47"/>
      <c r="AY1856" s="466" t="s">
        <v>4569</v>
      </c>
      <c r="AZ1856" s="466"/>
    </row>
    <row r="1857" spans="1:52" ht="12.95" customHeight="1">
      <c r="A1857" s="1179" t="s">
        <v>350</v>
      </c>
      <c r="B1857" s="617"/>
      <c r="C1857" s="617"/>
      <c r="D1857" s="1206">
        <v>220034740</v>
      </c>
      <c r="E1857" s="1216" t="s">
        <v>7315</v>
      </c>
      <c r="F1857" s="617"/>
      <c r="G1857" s="617"/>
      <c r="H1857" s="1094" t="s">
        <v>2961</v>
      </c>
      <c r="I1857" s="1094" t="s">
        <v>836</v>
      </c>
      <c r="J1857" s="1094" t="s">
        <v>2962</v>
      </c>
      <c r="K1857" s="547" t="s">
        <v>150</v>
      </c>
      <c r="L1857" s="1110" t="s">
        <v>105</v>
      </c>
      <c r="M1857" s="1077"/>
      <c r="N1857" s="76" t="s">
        <v>106</v>
      </c>
      <c r="O1857" s="1078" t="s">
        <v>107</v>
      </c>
      <c r="P1857" s="1094" t="s">
        <v>108</v>
      </c>
      <c r="Q1857" s="1078" t="s">
        <v>2156</v>
      </c>
      <c r="R1857" s="1077" t="s">
        <v>110</v>
      </c>
      <c r="S1857" s="1078" t="s">
        <v>107</v>
      </c>
      <c r="T1857" s="1094" t="s">
        <v>122</v>
      </c>
      <c r="U1857" s="1094" t="s">
        <v>112</v>
      </c>
      <c r="V1857" s="1078">
        <v>60</v>
      </c>
      <c r="W1857" s="1094" t="s">
        <v>113</v>
      </c>
      <c r="X1857" s="1207"/>
      <c r="Y1857" s="1207"/>
      <c r="Z1857" s="1207"/>
      <c r="AA1857" s="595">
        <v>0</v>
      </c>
      <c r="AB1857" s="472">
        <v>90</v>
      </c>
      <c r="AC1857" s="472">
        <v>10</v>
      </c>
      <c r="AD1857" s="1209" t="s">
        <v>129</v>
      </c>
      <c r="AE1857" s="1091" t="s">
        <v>115</v>
      </c>
      <c r="AF1857" s="1063">
        <v>16</v>
      </c>
      <c r="AG1857" s="1063">
        <v>18240</v>
      </c>
      <c r="AH1857" s="1051">
        <v>291840</v>
      </c>
      <c r="AI1857" s="1051">
        <f t="shared" si="82"/>
        <v>326860.80000000005</v>
      </c>
      <c r="AJ1857" s="1052"/>
      <c r="AK1857" s="1053"/>
      <c r="AL1857" s="1053"/>
      <c r="AM1857" s="1179" t="s">
        <v>116</v>
      </c>
      <c r="AN1857" s="1091"/>
      <c r="AO1857" s="1091"/>
      <c r="AP1857" s="1091"/>
      <c r="AQ1857" s="1091"/>
      <c r="AR1857" s="1091" t="s">
        <v>7316</v>
      </c>
      <c r="AS1857" s="1091"/>
      <c r="AT1857" s="1091"/>
      <c r="AU1857" s="1091"/>
      <c r="AV1857" s="1091"/>
      <c r="AW1857" s="1091"/>
      <c r="AX1857" s="1091"/>
      <c r="AY1857" s="1179" t="s">
        <v>105</v>
      </c>
      <c r="AZ1857" s="1179" t="s">
        <v>105</v>
      </c>
    </row>
    <row r="1858" spans="1:52" ht="12.95" customHeight="1">
      <c r="A1858" s="1179" t="s">
        <v>350</v>
      </c>
      <c r="B1858" s="617"/>
      <c r="C1858" s="617"/>
      <c r="D1858" s="1206">
        <v>210036805</v>
      </c>
      <c r="E1858" s="1216" t="s">
        <v>7317</v>
      </c>
      <c r="F1858" s="617"/>
      <c r="G1858" s="617"/>
      <c r="H1858" s="1094" t="s">
        <v>7318</v>
      </c>
      <c r="I1858" s="1094" t="s">
        <v>7319</v>
      </c>
      <c r="J1858" s="1094" t="s">
        <v>7320</v>
      </c>
      <c r="K1858" s="1077" t="s">
        <v>150</v>
      </c>
      <c r="L1858" s="1110" t="s">
        <v>105</v>
      </c>
      <c r="M1858" s="1077"/>
      <c r="N1858" s="76" t="s">
        <v>106</v>
      </c>
      <c r="O1858" s="1078" t="s">
        <v>107</v>
      </c>
      <c r="P1858" s="1094" t="s">
        <v>108</v>
      </c>
      <c r="Q1858" s="1078" t="s">
        <v>2156</v>
      </c>
      <c r="R1858" s="1077" t="s">
        <v>110</v>
      </c>
      <c r="S1858" s="1078" t="s">
        <v>107</v>
      </c>
      <c r="T1858" s="1094" t="s">
        <v>122</v>
      </c>
      <c r="U1858" s="1094" t="s">
        <v>112</v>
      </c>
      <c r="V1858" s="1078">
        <v>60</v>
      </c>
      <c r="W1858" s="1094" t="s">
        <v>113</v>
      </c>
      <c r="X1858" s="1207"/>
      <c r="Y1858" s="1207"/>
      <c r="Z1858" s="1207"/>
      <c r="AA1858" s="595">
        <v>0</v>
      </c>
      <c r="AB1858" s="472">
        <v>90</v>
      </c>
      <c r="AC1858" s="472">
        <v>10</v>
      </c>
      <c r="AD1858" s="1209" t="s">
        <v>123</v>
      </c>
      <c r="AE1858" s="1091" t="s">
        <v>115</v>
      </c>
      <c r="AF1858" s="1063">
        <v>180</v>
      </c>
      <c r="AG1858" s="1063">
        <v>220000</v>
      </c>
      <c r="AH1858" s="1051">
        <v>39600000</v>
      </c>
      <c r="AI1858" s="1051">
        <f t="shared" si="82"/>
        <v>44352000.000000007</v>
      </c>
      <c r="AJ1858" s="1052"/>
      <c r="AK1858" s="1053"/>
      <c r="AL1858" s="1053"/>
      <c r="AM1858" s="1179" t="s">
        <v>116</v>
      </c>
      <c r="AN1858" s="1091"/>
      <c r="AO1858" s="1091"/>
      <c r="AP1858" s="1091"/>
      <c r="AQ1858" s="1091"/>
      <c r="AR1858" s="1091" t="s">
        <v>7321</v>
      </c>
      <c r="AS1858" s="1091"/>
      <c r="AT1858" s="1091"/>
      <c r="AU1858" s="1091"/>
      <c r="AV1858" s="1091"/>
      <c r="AW1858" s="1091"/>
      <c r="AX1858" s="1091"/>
      <c r="AY1858" s="1179" t="s">
        <v>105</v>
      </c>
      <c r="AZ1858" s="1179" t="s">
        <v>105</v>
      </c>
    </row>
    <row r="1859" spans="1:52" ht="12.95" customHeight="1">
      <c r="A1859" s="1179" t="s">
        <v>350</v>
      </c>
      <c r="B1859" s="617"/>
      <c r="C1859" s="617"/>
      <c r="D1859" s="1206">
        <v>220035747</v>
      </c>
      <c r="E1859" s="1216" t="s">
        <v>7322</v>
      </c>
      <c r="F1859" s="617"/>
      <c r="G1859" s="617"/>
      <c r="H1859" s="1094" t="s">
        <v>7323</v>
      </c>
      <c r="I1859" s="1094" t="s">
        <v>7319</v>
      </c>
      <c r="J1859" s="1094" t="s">
        <v>7324</v>
      </c>
      <c r="K1859" s="1077" t="s">
        <v>150</v>
      </c>
      <c r="L1859" s="1110" t="s">
        <v>105</v>
      </c>
      <c r="M1859" s="1077" t="s">
        <v>121</v>
      </c>
      <c r="N1859" s="76" t="s">
        <v>83</v>
      </c>
      <c r="O1859" s="1078" t="s">
        <v>107</v>
      </c>
      <c r="P1859" s="1094" t="s">
        <v>108</v>
      </c>
      <c r="Q1859" s="1078" t="s">
        <v>2156</v>
      </c>
      <c r="R1859" s="1077" t="s">
        <v>110</v>
      </c>
      <c r="S1859" s="1078" t="s">
        <v>107</v>
      </c>
      <c r="T1859" s="1094" t="s">
        <v>122</v>
      </c>
      <c r="U1859" s="1094" t="s">
        <v>112</v>
      </c>
      <c r="V1859" s="1078">
        <v>60</v>
      </c>
      <c r="W1859" s="1094" t="s">
        <v>113</v>
      </c>
      <c r="X1859" s="1207"/>
      <c r="Y1859" s="1207"/>
      <c r="Z1859" s="1207"/>
      <c r="AA1859" s="595" t="s">
        <v>83</v>
      </c>
      <c r="AB1859" s="472">
        <v>60</v>
      </c>
      <c r="AC1859" s="472">
        <v>10</v>
      </c>
      <c r="AD1859" s="1209" t="s">
        <v>123</v>
      </c>
      <c r="AE1859" s="1091" t="s">
        <v>115</v>
      </c>
      <c r="AF1859" s="1063">
        <v>45</v>
      </c>
      <c r="AG1859" s="1063">
        <v>235000</v>
      </c>
      <c r="AH1859" s="1051">
        <v>10575000</v>
      </c>
      <c r="AI1859" s="1051">
        <f t="shared" si="82"/>
        <v>11844000.000000002</v>
      </c>
      <c r="AJ1859" s="1052"/>
      <c r="AK1859" s="1053"/>
      <c r="AL1859" s="1053"/>
      <c r="AM1859" s="1179" t="s">
        <v>116</v>
      </c>
      <c r="AN1859" s="1091"/>
      <c r="AO1859" s="1091"/>
      <c r="AP1859" s="1091"/>
      <c r="AQ1859" s="1091"/>
      <c r="AR1859" s="1091" t="s">
        <v>7325</v>
      </c>
      <c r="AS1859" s="1091"/>
      <c r="AT1859" s="1091"/>
      <c r="AU1859" s="1091"/>
      <c r="AV1859" s="1091"/>
      <c r="AW1859" s="1091"/>
      <c r="AX1859" s="1091"/>
      <c r="AY1859" s="1179" t="s">
        <v>105</v>
      </c>
      <c r="AZ1859" s="1179" t="s">
        <v>105</v>
      </c>
    </row>
    <row r="1860" spans="1:52" ht="12.95" customHeight="1">
      <c r="A1860" s="1221" t="s">
        <v>980</v>
      </c>
      <c r="B1860" s="617"/>
      <c r="C1860" s="617"/>
      <c r="D1860" s="1206">
        <v>210027600</v>
      </c>
      <c r="E1860" s="1216" t="s">
        <v>7326</v>
      </c>
      <c r="F1860" s="617"/>
      <c r="G1860" s="617"/>
      <c r="H1860" s="1094" t="s">
        <v>7327</v>
      </c>
      <c r="I1860" s="1094" t="s">
        <v>7328</v>
      </c>
      <c r="J1860" s="1094" t="s">
        <v>7329</v>
      </c>
      <c r="K1860" s="1077" t="s">
        <v>104</v>
      </c>
      <c r="L1860" s="1110" t="s">
        <v>105</v>
      </c>
      <c r="M1860" s="1077"/>
      <c r="N1860" s="76" t="s">
        <v>106</v>
      </c>
      <c r="O1860" s="1078" t="s">
        <v>107</v>
      </c>
      <c r="P1860" s="1094" t="s">
        <v>108</v>
      </c>
      <c r="Q1860" s="469" t="s">
        <v>2140</v>
      </c>
      <c r="R1860" s="1077" t="s">
        <v>110</v>
      </c>
      <c r="S1860" s="1078" t="s">
        <v>107</v>
      </c>
      <c r="T1860" s="1094" t="s">
        <v>122</v>
      </c>
      <c r="U1860" s="1094" t="s">
        <v>112</v>
      </c>
      <c r="V1860" s="1078">
        <v>60</v>
      </c>
      <c r="W1860" s="1094" t="s">
        <v>113</v>
      </c>
      <c r="X1860" s="1078"/>
      <c r="Y1860" s="1078"/>
      <c r="Z1860" s="1078"/>
      <c r="AA1860" s="595">
        <v>0</v>
      </c>
      <c r="AB1860" s="472">
        <v>90</v>
      </c>
      <c r="AC1860" s="472">
        <v>10</v>
      </c>
      <c r="AD1860" s="1055" t="s">
        <v>114</v>
      </c>
      <c r="AE1860" s="1050" t="s">
        <v>115</v>
      </c>
      <c r="AF1860" s="1063">
        <v>85</v>
      </c>
      <c r="AG1860" s="1063">
        <v>950.67</v>
      </c>
      <c r="AH1860" s="1051">
        <v>80806.95</v>
      </c>
      <c r="AI1860" s="1051">
        <f t="shared" si="82"/>
        <v>90503.784</v>
      </c>
      <c r="AJ1860" s="1052"/>
      <c r="AK1860" s="1053"/>
      <c r="AL1860" s="1053"/>
      <c r="AM1860" s="1221" t="s">
        <v>116</v>
      </c>
      <c r="AN1860" s="1094"/>
      <c r="AO1860" s="1094"/>
      <c r="AP1860" s="1094"/>
      <c r="AQ1860" s="1094"/>
      <c r="AR1860" s="1094" t="s">
        <v>7330</v>
      </c>
      <c r="AS1860" s="1094"/>
      <c r="AT1860" s="1094"/>
      <c r="AU1860" s="1094"/>
      <c r="AV1860" s="1094"/>
      <c r="AW1860" s="1094"/>
      <c r="AX1860" s="1094"/>
      <c r="AY1860" s="1221" t="s">
        <v>105</v>
      </c>
      <c r="AZ1860" s="1221" t="s">
        <v>105</v>
      </c>
    </row>
    <row r="1861" spans="1:52" ht="12.95" customHeight="1">
      <c r="A1861" s="1221" t="s">
        <v>980</v>
      </c>
      <c r="B1861" s="617"/>
      <c r="C1861" s="617"/>
      <c r="D1861" s="1206">
        <v>230001916</v>
      </c>
      <c r="E1861" s="1216" t="s">
        <v>7331</v>
      </c>
      <c r="F1861" s="617"/>
      <c r="G1861" s="617"/>
      <c r="H1861" s="1094" t="s">
        <v>7332</v>
      </c>
      <c r="I1861" s="1094" t="s">
        <v>7333</v>
      </c>
      <c r="J1861" s="1094" t="s">
        <v>7334</v>
      </c>
      <c r="K1861" s="1077" t="s">
        <v>104</v>
      </c>
      <c r="L1861" s="1110" t="s">
        <v>105</v>
      </c>
      <c r="M1861" s="1077"/>
      <c r="N1861" s="76" t="s">
        <v>106</v>
      </c>
      <c r="O1861" s="1078" t="s">
        <v>107</v>
      </c>
      <c r="P1861" s="1094" t="s">
        <v>108</v>
      </c>
      <c r="Q1861" s="469" t="s">
        <v>2140</v>
      </c>
      <c r="R1861" s="1077" t="s">
        <v>110</v>
      </c>
      <c r="S1861" s="1078" t="s">
        <v>107</v>
      </c>
      <c r="T1861" s="1094" t="s">
        <v>122</v>
      </c>
      <c r="U1861" s="1094" t="s">
        <v>112</v>
      </c>
      <c r="V1861" s="1078">
        <v>60</v>
      </c>
      <c r="W1861" s="1094" t="s">
        <v>113</v>
      </c>
      <c r="X1861" s="1078"/>
      <c r="Y1861" s="1078"/>
      <c r="Z1861" s="1078"/>
      <c r="AA1861" s="595">
        <v>0</v>
      </c>
      <c r="AB1861" s="472">
        <v>90</v>
      </c>
      <c r="AC1861" s="472">
        <v>10</v>
      </c>
      <c r="AD1861" s="1104" t="s">
        <v>129</v>
      </c>
      <c r="AE1861" s="1050" t="s">
        <v>115</v>
      </c>
      <c r="AF1861" s="1063">
        <v>7046</v>
      </c>
      <c r="AG1861" s="1063">
        <v>15</v>
      </c>
      <c r="AH1861" s="1051">
        <v>105690</v>
      </c>
      <c r="AI1861" s="1051">
        <f t="shared" si="82"/>
        <v>118372.80000000002</v>
      </c>
      <c r="AJ1861" s="1052"/>
      <c r="AK1861" s="1053"/>
      <c r="AL1861" s="1053"/>
      <c r="AM1861" s="1221" t="s">
        <v>116</v>
      </c>
      <c r="AN1861" s="1094"/>
      <c r="AO1861" s="1094"/>
      <c r="AP1861" s="1094"/>
      <c r="AQ1861" s="1094"/>
      <c r="AR1861" s="1094" t="s">
        <v>7335</v>
      </c>
      <c r="AS1861" s="1094"/>
      <c r="AT1861" s="1094"/>
      <c r="AU1861" s="1094"/>
      <c r="AV1861" s="1094"/>
      <c r="AW1861" s="1094"/>
      <c r="AX1861" s="1094"/>
      <c r="AY1861" s="1221" t="s">
        <v>105</v>
      </c>
      <c r="AZ1861" s="1221" t="s">
        <v>105</v>
      </c>
    </row>
    <row r="1862" spans="1:52" ht="12.95" customHeight="1">
      <c r="A1862" s="466" t="s">
        <v>980</v>
      </c>
      <c r="B1862" s="617"/>
      <c r="C1862" s="617"/>
      <c r="D1862" s="110">
        <v>230000949</v>
      </c>
      <c r="E1862" s="1216" t="s">
        <v>7336</v>
      </c>
      <c r="F1862" s="617"/>
      <c r="G1862" s="617"/>
      <c r="H1862" s="741" t="s">
        <v>2968</v>
      </c>
      <c r="I1862" s="741" t="s">
        <v>2969</v>
      </c>
      <c r="J1862" s="741" t="s">
        <v>2970</v>
      </c>
      <c r="K1862" s="547" t="s">
        <v>104</v>
      </c>
      <c r="L1862" s="143" t="s">
        <v>105</v>
      </c>
      <c r="M1862" s="547" t="s">
        <v>121</v>
      </c>
      <c r="N1862" s="143" t="s">
        <v>83</v>
      </c>
      <c r="O1862" s="469" t="s">
        <v>107</v>
      </c>
      <c r="P1862" s="741" t="s">
        <v>108</v>
      </c>
      <c r="Q1862" s="469" t="s">
        <v>2156</v>
      </c>
      <c r="R1862" s="547" t="s">
        <v>110</v>
      </c>
      <c r="S1862" s="469" t="s">
        <v>107</v>
      </c>
      <c r="T1862" s="741" t="s">
        <v>122</v>
      </c>
      <c r="U1862" s="741" t="s">
        <v>112</v>
      </c>
      <c r="V1862" s="469">
        <v>60</v>
      </c>
      <c r="W1862" s="741" t="s">
        <v>113</v>
      </c>
      <c r="X1862" s="469"/>
      <c r="Y1862" s="469"/>
      <c r="Z1862" s="469"/>
      <c r="AA1862" s="547">
        <v>30</v>
      </c>
      <c r="AB1862" s="547">
        <v>60</v>
      </c>
      <c r="AC1862" s="547">
        <v>10</v>
      </c>
      <c r="AD1862" s="1049" t="s">
        <v>179</v>
      </c>
      <c r="AE1862" s="1050" t="s">
        <v>115</v>
      </c>
      <c r="AF1862" s="745">
        <v>423.6</v>
      </c>
      <c r="AG1862" s="745">
        <v>7525.53</v>
      </c>
      <c r="AH1862" s="1051">
        <v>3187814.5079999999</v>
      </c>
      <c r="AI1862" s="1051">
        <f t="shared" si="82"/>
        <v>3570352.2489600005</v>
      </c>
      <c r="AJ1862" s="1052"/>
      <c r="AK1862" s="1053"/>
      <c r="AL1862" s="1053"/>
      <c r="AM1862" s="466" t="s">
        <v>116</v>
      </c>
      <c r="AN1862" s="741"/>
      <c r="AO1862" s="741"/>
      <c r="AP1862" s="741"/>
      <c r="AQ1862" s="741"/>
      <c r="AR1862" s="741" t="s">
        <v>7337</v>
      </c>
      <c r="AS1862" s="741"/>
      <c r="AT1862" s="741"/>
      <c r="AU1862" s="741"/>
      <c r="AV1862" s="741"/>
      <c r="AW1862" s="741"/>
      <c r="AX1862" s="741"/>
      <c r="AY1862" s="466" t="s">
        <v>105</v>
      </c>
      <c r="AZ1862" s="466" t="s">
        <v>105</v>
      </c>
    </row>
    <row r="1863" spans="1:52" ht="12.95" customHeight="1">
      <c r="A1863" s="466" t="s">
        <v>980</v>
      </c>
      <c r="B1863" s="617"/>
      <c r="C1863" s="617"/>
      <c r="D1863" s="110">
        <v>230002082</v>
      </c>
      <c r="E1863" s="1216" t="s">
        <v>7338</v>
      </c>
      <c r="F1863" s="617"/>
      <c r="G1863" s="617"/>
      <c r="H1863" s="741" t="s">
        <v>2968</v>
      </c>
      <c r="I1863" s="741" t="s">
        <v>2969</v>
      </c>
      <c r="J1863" s="741" t="s">
        <v>2970</v>
      </c>
      <c r="K1863" s="547" t="s">
        <v>104</v>
      </c>
      <c r="L1863" s="143" t="s">
        <v>105</v>
      </c>
      <c r="M1863" s="547" t="s">
        <v>121</v>
      </c>
      <c r="N1863" s="143" t="s">
        <v>83</v>
      </c>
      <c r="O1863" s="469" t="s">
        <v>107</v>
      </c>
      <c r="P1863" s="741" t="s">
        <v>108</v>
      </c>
      <c r="Q1863" s="469" t="s">
        <v>2156</v>
      </c>
      <c r="R1863" s="547" t="s">
        <v>110</v>
      </c>
      <c r="S1863" s="469" t="s">
        <v>107</v>
      </c>
      <c r="T1863" s="741" t="s">
        <v>122</v>
      </c>
      <c r="U1863" s="741" t="s">
        <v>112</v>
      </c>
      <c r="V1863" s="469">
        <v>60</v>
      </c>
      <c r="W1863" s="741" t="s">
        <v>113</v>
      </c>
      <c r="X1863" s="469"/>
      <c r="Y1863" s="469"/>
      <c r="Z1863" s="469"/>
      <c r="AA1863" s="547">
        <v>30</v>
      </c>
      <c r="AB1863" s="547">
        <v>60</v>
      </c>
      <c r="AC1863" s="547">
        <v>10</v>
      </c>
      <c r="AD1863" s="1049" t="s">
        <v>179</v>
      </c>
      <c r="AE1863" s="1050" t="s">
        <v>115</v>
      </c>
      <c r="AF1863" s="745">
        <v>281.3</v>
      </c>
      <c r="AG1863" s="745">
        <v>9744.48</v>
      </c>
      <c r="AH1863" s="1051">
        <v>2741122.2239999999</v>
      </c>
      <c r="AI1863" s="1051">
        <f t="shared" si="82"/>
        <v>3070056.8908800003</v>
      </c>
      <c r="AJ1863" s="1052"/>
      <c r="AK1863" s="1053"/>
      <c r="AL1863" s="1053"/>
      <c r="AM1863" s="466" t="s">
        <v>116</v>
      </c>
      <c r="AN1863" s="741"/>
      <c r="AO1863" s="741"/>
      <c r="AP1863" s="741"/>
      <c r="AQ1863" s="741"/>
      <c r="AR1863" s="741" t="s">
        <v>7339</v>
      </c>
      <c r="AS1863" s="741"/>
      <c r="AT1863" s="741"/>
      <c r="AU1863" s="741"/>
      <c r="AV1863" s="741"/>
      <c r="AW1863" s="741"/>
      <c r="AX1863" s="741"/>
      <c r="AY1863" s="466" t="s">
        <v>105</v>
      </c>
      <c r="AZ1863" s="466" t="s">
        <v>105</v>
      </c>
    </row>
    <row r="1864" spans="1:52" ht="12.95" customHeight="1">
      <c r="A1864" s="1235" t="s">
        <v>980</v>
      </c>
      <c r="B1864" s="617"/>
      <c r="C1864" s="617"/>
      <c r="D1864" s="1229">
        <v>250001135</v>
      </c>
      <c r="E1864" s="1216" t="s">
        <v>7340</v>
      </c>
      <c r="F1864" s="617"/>
      <c r="G1864" s="617"/>
      <c r="H1864" s="1094" t="s">
        <v>7341</v>
      </c>
      <c r="I1864" s="1094" t="s">
        <v>2973</v>
      </c>
      <c r="J1864" s="1094" t="s">
        <v>5679</v>
      </c>
      <c r="K1864" s="1077" t="s">
        <v>104</v>
      </c>
      <c r="L1864" s="1110" t="s">
        <v>105</v>
      </c>
      <c r="M1864" s="1077"/>
      <c r="N1864" s="76" t="s">
        <v>106</v>
      </c>
      <c r="O1864" s="1078" t="s">
        <v>107</v>
      </c>
      <c r="P1864" s="1094" t="s">
        <v>108</v>
      </c>
      <c r="Q1864" s="469" t="s">
        <v>2140</v>
      </c>
      <c r="R1864" s="1077" t="s">
        <v>110</v>
      </c>
      <c r="S1864" s="1078" t="s">
        <v>107</v>
      </c>
      <c r="T1864" s="1094" t="s">
        <v>122</v>
      </c>
      <c r="U1864" s="1094" t="s">
        <v>112</v>
      </c>
      <c r="V1864" s="1078">
        <v>60</v>
      </c>
      <c r="W1864" s="1094" t="s">
        <v>113</v>
      </c>
      <c r="X1864" s="1078"/>
      <c r="Y1864" s="1078"/>
      <c r="Z1864" s="1078"/>
      <c r="AA1864" s="595">
        <v>0</v>
      </c>
      <c r="AB1864" s="472">
        <v>90</v>
      </c>
      <c r="AC1864" s="472">
        <v>10</v>
      </c>
      <c r="AD1864" s="1104" t="s">
        <v>129</v>
      </c>
      <c r="AE1864" s="1050" t="s">
        <v>115</v>
      </c>
      <c r="AF1864" s="1063">
        <v>20</v>
      </c>
      <c r="AG1864" s="1063">
        <v>735</v>
      </c>
      <c r="AH1864" s="1051">
        <v>14700</v>
      </c>
      <c r="AI1864" s="1051">
        <f t="shared" si="82"/>
        <v>16464</v>
      </c>
      <c r="AJ1864" s="1052"/>
      <c r="AK1864" s="1053"/>
      <c r="AL1864" s="1053"/>
      <c r="AM1864" s="1221" t="s">
        <v>116</v>
      </c>
      <c r="AN1864" s="1094"/>
      <c r="AO1864" s="1094"/>
      <c r="AP1864" s="1094"/>
      <c r="AQ1864" s="1094"/>
      <c r="AR1864" s="1094" t="s">
        <v>7342</v>
      </c>
      <c r="AS1864" s="1094"/>
      <c r="AT1864" s="1094"/>
      <c r="AU1864" s="1094"/>
      <c r="AV1864" s="1094"/>
      <c r="AW1864" s="1094"/>
      <c r="AX1864" s="1094"/>
      <c r="AY1864" s="1221" t="s">
        <v>105</v>
      </c>
      <c r="AZ1864" s="1221" t="s">
        <v>105</v>
      </c>
    </row>
    <row r="1865" spans="1:52" ht="12.95" customHeight="1">
      <c r="A1865" s="475" t="s">
        <v>2152</v>
      </c>
      <c r="B1865" s="617"/>
      <c r="C1865" s="617"/>
      <c r="D1865" s="1101">
        <v>120002906</v>
      </c>
      <c r="E1865" s="1216" t="s">
        <v>7343</v>
      </c>
      <c r="F1865" s="617"/>
      <c r="G1865" s="617"/>
      <c r="H1865" s="47" t="s">
        <v>7344</v>
      </c>
      <c r="I1865" s="47" t="s">
        <v>7345</v>
      </c>
      <c r="J1865" s="47" t="s">
        <v>7346</v>
      </c>
      <c r="K1865" s="76" t="s">
        <v>104</v>
      </c>
      <c r="L1865" s="233"/>
      <c r="M1865" s="143"/>
      <c r="N1865" s="76" t="s">
        <v>106</v>
      </c>
      <c r="O1865" s="47" t="s">
        <v>107</v>
      </c>
      <c r="P1865" s="466" t="s">
        <v>108</v>
      </c>
      <c r="Q1865" s="469" t="s">
        <v>2156</v>
      </c>
      <c r="R1865" s="76" t="s">
        <v>110</v>
      </c>
      <c r="S1865" s="47" t="s">
        <v>107</v>
      </c>
      <c r="T1865" s="47" t="s">
        <v>122</v>
      </c>
      <c r="U1865" s="466" t="s">
        <v>112</v>
      </c>
      <c r="V1865" s="47">
        <v>60</v>
      </c>
      <c r="W1865" s="466" t="s">
        <v>113</v>
      </c>
      <c r="X1865" s="466"/>
      <c r="Y1865" s="466"/>
      <c r="Z1865" s="1056"/>
      <c r="AA1865" s="595">
        <v>0</v>
      </c>
      <c r="AB1865" s="472">
        <v>90</v>
      </c>
      <c r="AC1865" s="472">
        <v>10</v>
      </c>
      <c r="AD1865" s="1055" t="s">
        <v>129</v>
      </c>
      <c r="AE1865" s="1050" t="s">
        <v>115</v>
      </c>
      <c r="AF1865" s="1057">
        <v>2</v>
      </c>
      <c r="AG1865" s="1057">
        <v>988868.18</v>
      </c>
      <c r="AH1865" s="1051">
        <v>1977736.36</v>
      </c>
      <c r="AI1865" s="1051">
        <f t="shared" si="82"/>
        <v>2215064.7232000004</v>
      </c>
      <c r="AJ1865" s="1052"/>
      <c r="AK1865" s="1053"/>
      <c r="AL1865" s="1053"/>
      <c r="AM1865" s="1058" t="s">
        <v>116</v>
      </c>
      <c r="AN1865" s="1058"/>
      <c r="AO1865" s="1058"/>
      <c r="AP1865" s="47"/>
      <c r="AQ1865" s="47"/>
      <c r="AR1865" s="741" t="s">
        <v>7347</v>
      </c>
      <c r="AS1865" s="47"/>
      <c r="AT1865" s="47"/>
      <c r="AU1865" s="47"/>
      <c r="AV1865" s="47"/>
      <c r="AW1865" s="47"/>
      <c r="AX1865" s="47"/>
      <c r="AY1865" s="466" t="s">
        <v>4569</v>
      </c>
      <c r="AZ1865" s="466"/>
    </row>
    <row r="1866" spans="1:52" ht="12.95" customHeight="1">
      <c r="A1866" s="475" t="s">
        <v>2152</v>
      </c>
      <c r="B1866" s="617"/>
      <c r="C1866" s="617"/>
      <c r="D1866" s="1101">
        <v>120008655</v>
      </c>
      <c r="E1866" s="1216" t="s">
        <v>7348</v>
      </c>
      <c r="F1866" s="617"/>
      <c r="G1866" s="617"/>
      <c r="H1866" s="47" t="s">
        <v>7344</v>
      </c>
      <c r="I1866" s="47" t="s">
        <v>7345</v>
      </c>
      <c r="J1866" s="47" t="s">
        <v>7346</v>
      </c>
      <c r="K1866" s="76" t="s">
        <v>104</v>
      </c>
      <c r="L1866" s="233"/>
      <c r="M1866" s="143"/>
      <c r="N1866" s="76" t="s">
        <v>106</v>
      </c>
      <c r="O1866" s="47" t="s">
        <v>107</v>
      </c>
      <c r="P1866" s="466" t="s">
        <v>108</v>
      </c>
      <c r="Q1866" s="469" t="s">
        <v>2156</v>
      </c>
      <c r="R1866" s="76" t="s">
        <v>110</v>
      </c>
      <c r="S1866" s="47" t="s">
        <v>107</v>
      </c>
      <c r="T1866" s="47" t="s">
        <v>122</v>
      </c>
      <c r="U1866" s="466" t="s">
        <v>112</v>
      </c>
      <c r="V1866" s="47">
        <v>60</v>
      </c>
      <c r="W1866" s="466" t="s">
        <v>113</v>
      </c>
      <c r="X1866" s="466"/>
      <c r="Y1866" s="466"/>
      <c r="Z1866" s="1056"/>
      <c r="AA1866" s="595">
        <v>0</v>
      </c>
      <c r="AB1866" s="472">
        <v>90</v>
      </c>
      <c r="AC1866" s="472">
        <v>10</v>
      </c>
      <c r="AD1866" s="1055" t="s">
        <v>129</v>
      </c>
      <c r="AE1866" s="1050" t="s">
        <v>115</v>
      </c>
      <c r="AF1866" s="1057">
        <v>2</v>
      </c>
      <c r="AG1866" s="1057">
        <v>535593.16</v>
      </c>
      <c r="AH1866" s="1051">
        <v>1071186.32</v>
      </c>
      <c r="AI1866" s="1051">
        <f t="shared" si="82"/>
        <v>1199728.6784000001</v>
      </c>
      <c r="AJ1866" s="1052"/>
      <c r="AK1866" s="1053"/>
      <c r="AL1866" s="1053"/>
      <c r="AM1866" s="1058" t="s">
        <v>116</v>
      </c>
      <c r="AN1866" s="1058"/>
      <c r="AO1866" s="1058"/>
      <c r="AP1866" s="47"/>
      <c r="AQ1866" s="47"/>
      <c r="AR1866" s="741" t="s">
        <v>7349</v>
      </c>
      <c r="AS1866" s="47"/>
      <c r="AT1866" s="47"/>
      <c r="AU1866" s="47"/>
      <c r="AV1866" s="47"/>
      <c r="AW1866" s="47"/>
      <c r="AX1866" s="47"/>
      <c r="AY1866" s="466" t="s">
        <v>4569</v>
      </c>
      <c r="AZ1866" s="466"/>
    </row>
    <row r="1867" spans="1:52" ht="12.95" customHeight="1">
      <c r="A1867" s="475" t="s">
        <v>4136</v>
      </c>
      <c r="B1867" s="617"/>
      <c r="C1867" s="617"/>
      <c r="D1867" s="1101">
        <v>210024107</v>
      </c>
      <c r="E1867" s="1216" t="s">
        <v>7350</v>
      </c>
      <c r="F1867" s="617"/>
      <c r="G1867" s="617"/>
      <c r="H1867" s="47" t="s">
        <v>7351</v>
      </c>
      <c r="I1867" s="47" t="s">
        <v>295</v>
      </c>
      <c r="J1867" s="47" t="s">
        <v>7352</v>
      </c>
      <c r="K1867" s="76" t="s">
        <v>150</v>
      </c>
      <c r="L1867" s="109" t="s">
        <v>4720</v>
      </c>
      <c r="M1867" s="143"/>
      <c r="N1867" s="76" t="s">
        <v>106</v>
      </c>
      <c r="O1867" s="47" t="s">
        <v>107</v>
      </c>
      <c r="P1867" s="466" t="s">
        <v>108</v>
      </c>
      <c r="Q1867" s="469" t="s">
        <v>2156</v>
      </c>
      <c r="R1867" s="76" t="s">
        <v>110</v>
      </c>
      <c r="S1867" s="47" t="s">
        <v>107</v>
      </c>
      <c r="T1867" s="47" t="s">
        <v>122</v>
      </c>
      <c r="U1867" s="466" t="s">
        <v>112</v>
      </c>
      <c r="V1867" s="47">
        <v>60</v>
      </c>
      <c r="W1867" s="466" t="s">
        <v>113</v>
      </c>
      <c r="X1867" s="466"/>
      <c r="Y1867" s="466"/>
      <c r="Z1867" s="1056"/>
      <c r="AA1867" s="595">
        <v>0</v>
      </c>
      <c r="AB1867" s="472">
        <v>90</v>
      </c>
      <c r="AC1867" s="472">
        <v>10</v>
      </c>
      <c r="AD1867" s="1055" t="s">
        <v>129</v>
      </c>
      <c r="AE1867" s="1050" t="s">
        <v>115</v>
      </c>
      <c r="AF1867" s="1057">
        <v>7</v>
      </c>
      <c r="AG1867" s="1057">
        <v>107088.75</v>
      </c>
      <c r="AH1867" s="1051">
        <v>749621.25</v>
      </c>
      <c r="AI1867" s="1051">
        <f t="shared" si="82"/>
        <v>839575.8</v>
      </c>
      <c r="AJ1867" s="1052"/>
      <c r="AK1867" s="1053"/>
      <c r="AL1867" s="1053"/>
      <c r="AM1867" s="1058" t="s">
        <v>116</v>
      </c>
      <c r="AN1867" s="1058"/>
      <c r="AO1867" s="1058"/>
      <c r="AP1867" s="47"/>
      <c r="AQ1867" s="47"/>
      <c r="AR1867" s="741" t="s">
        <v>7353</v>
      </c>
      <c r="AS1867" s="47"/>
      <c r="AT1867" s="47"/>
      <c r="AU1867" s="47"/>
      <c r="AV1867" s="47"/>
      <c r="AW1867" s="47"/>
      <c r="AX1867" s="47"/>
      <c r="AY1867" s="466" t="s">
        <v>4569</v>
      </c>
      <c r="AZ1867" s="466"/>
    </row>
    <row r="1868" spans="1:52" ht="12.95" customHeight="1">
      <c r="A1868" s="475" t="s">
        <v>5638</v>
      </c>
      <c r="B1868" s="617"/>
      <c r="C1868" s="617"/>
      <c r="D1868" s="1101">
        <v>210036559</v>
      </c>
      <c r="E1868" s="1216" t="s">
        <v>7354</v>
      </c>
      <c r="F1868" s="617"/>
      <c r="G1868" s="617"/>
      <c r="H1868" s="47" t="s">
        <v>298</v>
      </c>
      <c r="I1868" s="47" t="s">
        <v>295</v>
      </c>
      <c r="J1868" s="47" t="s">
        <v>299</v>
      </c>
      <c r="K1868" s="76" t="s">
        <v>104</v>
      </c>
      <c r="L1868" s="109"/>
      <c r="M1868" s="109" t="s">
        <v>121</v>
      </c>
      <c r="N1868" s="76">
        <v>30</v>
      </c>
      <c r="O1868" s="47">
        <v>230000000</v>
      </c>
      <c r="P1868" s="466" t="s">
        <v>108</v>
      </c>
      <c r="Q1868" s="469" t="s">
        <v>2140</v>
      </c>
      <c r="R1868" s="76" t="s">
        <v>110</v>
      </c>
      <c r="S1868" s="47" t="s">
        <v>107</v>
      </c>
      <c r="T1868" s="47" t="s">
        <v>122</v>
      </c>
      <c r="U1868" s="466" t="s">
        <v>112</v>
      </c>
      <c r="V1868" s="47" t="s">
        <v>3129</v>
      </c>
      <c r="W1868" s="466" t="s">
        <v>113</v>
      </c>
      <c r="X1868" s="466"/>
      <c r="Y1868" s="466"/>
      <c r="Z1868" s="1056"/>
      <c r="AA1868" s="547">
        <v>30</v>
      </c>
      <c r="AB1868" s="547">
        <v>60</v>
      </c>
      <c r="AC1868" s="547">
        <v>10</v>
      </c>
      <c r="AD1868" s="1049" t="s">
        <v>129</v>
      </c>
      <c r="AE1868" s="1050" t="s">
        <v>115</v>
      </c>
      <c r="AF1868" s="1057">
        <v>1</v>
      </c>
      <c r="AG1868" s="1057">
        <v>469083.4</v>
      </c>
      <c r="AH1868" s="1051">
        <v>469083.4</v>
      </c>
      <c r="AI1868" s="1051">
        <f t="shared" si="82"/>
        <v>525373.40800000005</v>
      </c>
      <c r="AJ1868" s="1052"/>
      <c r="AK1868" s="1053"/>
      <c r="AL1868" s="1053"/>
      <c r="AM1868" s="1058" t="s">
        <v>116</v>
      </c>
      <c r="AN1868" s="104"/>
      <c r="AO1868" s="1058"/>
      <c r="AP1868" s="47"/>
      <c r="AQ1868" s="47"/>
      <c r="AR1868" s="1058" t="s">
        <v>7355</v>
      </c>
      <c r="AS1868" s="47"/>
      <c r="AT1868" s="47"/>
      <c r="AU1868" s="47"/>
      <c r="AV1868" s="47"/>
      <c r="AW1868" s="47"/>
      <c r="AX1868" s="47"/>
      <c r="AY1868" s="466"/>
      <c r="AZ1868" s="466"/>
    </row>
    <row r="1869" spans="1:52" ht="12.95" customHeight="1">
      <c r="A1869" s="475" t="s">
        <v>5638</v>
      </c>
      <c r="B1869" s="617"/>
      <c r="C1869" s="617"/>
      <c r="D1869" s="1101">
        <v>210036560</v>
      </c>
      <c r="E1869" s="1216" t="s">
        <v>7356</v>
      </c>
      <c r="F1869" s="617"/>
      <c r="G1869" s="617"/>
      <c r="H1869" s="47" t="s">
        <v>298</v>
      </c>
      <c r="I1869" s="47" t="s">
        <v>295</v>
      </c>
      <c r="J1869" s="47" t="s">
        <v>299</v>
      </c>
      <c r="K1869" s="76" t="s">
        <v>104</v>
      </c>
      <c r="L1869" s="109"/>
      <c r="M1869" s="109" t="s">
        <v>121</v>
      </c>
      <c r="N1869" s="76">
        <v>30</v>
      </c>
      <c r="O1869" s="47">
        <v>230000000</v>
      </c>
      <c r="P1869" s="466" t="s">
        <v>108</v>
      </c>
      <c r="Q1869" s="469" t="s">
        <v>2140</v>
      </c>
      <c r="R1869" s="76" t="s">
        <v>110</v>
      </c>
      <c r="S1869" s="47" t="s">
        <v>107</v>
      </c>
      <c r="T1869" s="47" t="s">
        <v>122</v>
      </c>
      <c r="U1869" s="466" t="s">
        <v>112</v>
      </c>
      <c r="V1869" s="47" t="s">
        <v>3129</v>
      </c>
      <c r="W1869" s="466" t="s">
        <v>113</v>
      </c>
      <c r="X1869" s="466"/>
      <c r="Y1869" s="466"/>
      <c r="Z1869" s="1056"/>
      <c r="AA1869" s="547">
        <v>30</v>
      </c>
      <c r="AB1869" s="547">
        <v>60</v>
      </c>
      <c r="AC1869" s="547">
        <v>10</v>
      </c>
      <c r="AD1869" s="1049" t="s">
        <v>129</v>
      </c>
      <c r="AE1869" s="1050" t="s">
        <v>115</v>
      </c>
      <c r="AF1869" s="1057">
        <v>1</v>
      </c>
      <c r="AG1869" s="1057">
        <v>389995.2</v>
      </c>
      <c r="AH1869" s="1051">
        <v>389995.2</v>
      </c>
      <c r="AI1869" s="1051">
        <f t="shared" si="82"/>
        <v>436794.62400000007</v>
      </c>
      <c r="AJ1869" s="1052"/>
      <c r="AK1869" s="1053"/>
      <c r="AL1869" s="1053"/>
      <c r="AM1869" s="1058" t="s">
        <v>116</v>
      </c>
      <c r="AN1869" s="104"/>
      <c r="AO1869" s="1058"/>
      <c r="AP1869" s="47"/>
      <c r="AQ1869" s="47"/>
      <c r="AR1869" s="1058" t="s">
        <v>7357</v>
      </c>
      <c r="AS1869" s="47"/>
      <c r="AT1869" s="47"/>
      <c r="AU1869" s="47"/>
      <c r="AV1869" s="47"/>
      <c r="AW1869" s="47"/>
      <c r="AX1869" s="47"/>
      <c r="AY1869" s="466"/>
      <c r="AZ1869" s="466"/>
    </row>
    <row r="1870" spans="1:52" ht="12.95" customHeight="1">
      <c r="A1870" s="1228" t="s">
        <v>350</v>
      </c>
      <c r="B1870" s="617"/>
      <c r="C1870" s="617"/>
      <c r="D1870" s="1229">
        <v>210037004</v>
      </c>
      <c r="E1870" s="1216" t="s">
        <v>7358</v>
      </c>
      <c r="F1870" s="617"/>
      <c r="G1870" s="617"/>
      <c r="H1870" s="1094" t="s">
        <v>842</v>
      </c>
      <c r="I1870" s="1094" t="s">
        <v>843</v>
      </c>
      <c r="J1870" s="1094" t="s">
        <v>844</v>
      </c>
      <c r="K1870" s="1077" t="s">
        <v>150</v>
      </c>
      <c r="L1870" s="1110" t="s">
        <v>105</v>
      </c>
      <c r="M1870" s="109" t="s">
        <v>121</v>
      </c>
      <c r="N1870" s="76">
        <v>30</v>
      </c>
      <c r="O1870" s="1078" t="s">
        <v>107</v>
      </c>
      <c r="P1870" s="1094" t="s">
        <v>108</v>
      </c>
      <c r="Q1870" s="1078" t="s">
        <v>2156</v>
      </c>
      <c r="R1870" s="1077" t="s">
        <v>110</v>
      </c>
      <c r="S1870" s="1207" t="s">
        <v>107</v>
      </c>
      <c r="T1870" s="1091" t="s">
        <v>122</v>
      </c>
      <c r="U1870" s="1091" t="s">
        <v>112</v>
      </c>
      <c r="V1870" s="1230">
        <v>60</v>
      </c>
      <c r="W1870" s="1091" t="s">
        <v>113</v>
      </c>
      <c r="X1870" s="1207"/>
      <c r="Y1870" s="1207"/>
      <c r="Z1870" s="1207"/>
      <c r="AA1870" s="547">
        <v>30</v>
      </c>
      <c r="AB1870" s="547">
        <v>60</v>
      </c>
      <c r="AC1870" s="547">
        <v>10</v>
      </c>
      <c r="AD1870" s="1209" t="s">
        <v>179</v>
      </c>
      <c r="AE1870" s="1091" t="s">
        <v>115</v>
      </c>
      <c r="AF1870" s="1063">
        <v>5</v>
      </c>
      <c r="AG1870" s="1063">
        <v>1250000</v>
      </c>
      <c r="AH1870" s="1051">
        <v>6250000</v>
      </c>
      <c r="AI1870" s="1051">
        <f t="shared" si="82"/>
        <v>7000000.0000000009</v>
      </c>
      <c r="AJ1870" s="1052"/>
      <c r="AK1870" s="1053"/>
      <c r="AL1870" s="1053"/>
      <c r="AM1870" s="1179" t="s">
        <v>116</v>
      </c>
      <c r="AN1870" s="1091"/>
      <c r="AO1870" s="1091"/>
      <c r="AP1870" s="1091"/>
      <c r="AQ1870" s="1091"/>
      <c r="AR1870" s="1091" t="s">
        <v>7359</v>
      </c>
      <c r="AS1870" s="1091"/>
      <c r="AT1870" s="1091"/>
      <c r="AU1870" s="1091"/>
      <c r="AV1870" s="1091"/>
      <c r="AW1870" s="1091"/>
      <c r="AX1870" s="1091"/>
      <c r="AY1870" s="1179" t="s">
        <v>105</v>
      </c>
      <c r="AZ1870" s="1179" t="s">
        <v>105</v>
      </c>
    </row>
    <row r="1871" spans="1:52" ht="12.95" customHeight="1">
      <c r="A1871" s="1228" t="s">
        <v>350</v>
      </c>
      <c r="B1871" s="617"/>
      <c r="C1871" s="617"/>
      <c r="D1871" s="1229">
        <v>210037005</v>
      </c>
      <c r="E1871" s="1216" t="s">
        <v>7360</v>
      </c>
      <c r="F1871" s="617"/>
      <c r="G1871" s="617"/>
      <c r="H1871" s="1094" t="s">
        <v>842</v>
      </c>
      <c r="I1871" s="1094" t="s">
        <v>843</v>
      </c>
      <c r="J1871" s="1094" t="s">
        <v>844</v>
      </c>
      <c r="K1871" s="1077" t="s">
        <v>150</v>
      </c>
      <c r="L1871" s="1110" t="s">
        <v>105</v>
      </c>
      <c r="M1871" s="109" t="s">
        <v>121</v>
      </c>
      <c r="N1871" s="76">
        <v>30</v>
      </c>
      <c r="O1871" s="1078" t="s">
        <v>107</v>
      </c>
      <c r="P1871" s="1094" t="s">
        <v>108</v>
      </c>
      <c r="Q1871" s="1078" t="s">
        <v>2156</v>
      </c>
      <c r="R1871" s="1077" t="s">
        <v>110</v>
      </c>
      <c r="S1871" s="1207" t="s">
        <v>107</v>
      </c>
      <c r="T1871" s="1091" t="s">
        <v>122</v>
      </c>
      <c r="U1871" s="1091" t="s">
        <v>112</v>
      </c>
      <c r="V1871" s="1230">
        <v>60</v>
      </c>
      <c r="W1871" s="1091" t="s">
        <v>113</v>
      </c>
      <c r="X1871" s="1207"/>
      <c r="Y1871" s="1207"/>
      <c r="Z1871" s="1207"/>
      <c r="AA1871" s="547">
        <v>30</v>
      </c>
      <c r="AB1871" s="547">
        <v>60</v>
      </c>
      <c r="AC1871" s="547">
        <v>10</v>
      </c>
      <c r="AD1871" s="1209" t="s">
        <v>179</v>
      </c>
      <c r="AE1871" s="1091" t="s">
        <v>115</v>
      </c>
      <c r="AF1871" s="1063">
        <v>7</v>
      </c>
      <c r="AG1871" s="1063">
        <v>1210000</v>
      </c>
      <c r="AH1871" s="1051">
        <v>8470000</v>
      </c>
      <c r="AI1871" s="1051">
        <f t="shared" si="82"/>
        <v>9486400</v>
      </c>
      <c r="AJ1871" s="1052"/>
      <c r="AK1871" s="1053"/>
      <c r="AL1871" s="1053"/>
      <c r="AM1871" s="1179" t="s">
        <v>116</v>
      </c>
      <c r="AN1871" s="1091"/>
      <c r="AO1871" s="1091"/>
      <c r="AP1871" s="1091"/>
      <c r="AQ1871" s="1091"/>
      <c r="AR1871" s="1091" t="s">
        <v>7361</v>
      </c>
      <c r="AS1871" s="1091"/>
      <c r="AT1871" s="1091"/>
      <c r="AU1871" s="1091"/>
      <c r="AV1871" s="1091"/>
      <c r="AW1871" s="1091"/>
      <c r="AX1871" s="1091"/>
      <c r="AY1871" s="1179" t="s">
        <v>105</v>
      </c>
      <c r="AZ1871" s="1179" t="s">
        <v>105</v>
      </c>
    </row>
    <row r="1872" spans="1:52" ht="12.95" customHeight="1">
      <c r="A1872" s="1228" t="s">
        <v>350</v>
      </c>
      <c r="B1872" s="617"/>
      <c r="C1872" s="617"/>
      <c r="D1872" s="1229">
        <v>210037006</v>
      </c>
      <c r="E1872" s="1216" t="s">
        <v>7362</v>
      </c>
      <c r="F1872" s="617"/>
      <c r="G1872" s="617"/>
      <c r="H1872" s="1094" t="s">
        <v>842</v>
      </c>
      <c r="I1872" s="1094" t="s">
        <v>843</v>
      </c>
      <c r="J1872" s="1094" t="s">
        <v>844</v>
      </c>
      <c r="K1872" s="1077" t="s">
        <v>150</v>
      </c>
      <c r="L1872" s="1110" t="s">
        <v>105</v>
      </c>
      <c r="M1872" s="109" t="s">
        <v>121</v>
      </c>
      <c r="N1872" s="76">
        <v>30</v>
      </c>
      <c r="O1872" s="1078" t="s">
        <v>107</v>
      </c>
      <c r="P1872" s="1094" t="s">
        <v>108</v>
      </c>
      <c r="Q1872" s="1078" t="s">
        <v>2156</v>
      </c>
      <c r="R1872" s="1077" t="s">
        <v>110</v>
      </c>
      <c r="S1872" s="1207" t="s">
        <v>107</v>
      </c>
      <c r="T1872" s="1091" t="s">
        <v>122</v>
      </c>
      <c r="U1872" s="1091" t="s">
        <v>112</v>
      </c>
      <c r="V1872" s="1230">
        <v>60</v>
      </c>
      <c r="W1872" s="1091" t="s">
        <v>113</v>
      </c>
      <c r="X1872" s="1207"/>
      <c r="Y1872" s="1207"/>
      <c r="Z1872" s="1207"/>
      <c r="AA1872" s="547">
        <v>30</v>
      </c>
      <c r="AB1872" s="547">
        <v>60</v>
      </c>
      <c r="AC1872" s="547">
        <v>10</v>
      </c>
      <c r="AD1872" s="1209" t="s">
        <v>179</v>
      </c>
      <c r="AE1872" s="1091" t="s">
        <v>115</v>
      </c>
      <c r="AF1872" s="1063">
        <v>3</v>
      </c>
      <c r="AG1872" s="1063">
        <v>1390000</v>
      </c>
      <c r="AH1872" s="1051">
        <v>4170000</v>
      </c>
      <c r="AI1872" s="1051">
        <f t="shared" si="82"/>
        <v>4670400</v>
      </c>
      <c r="AJ1872" s="1052"/>
      <c r="AK1872" s="1053"/>
      <c r="AL1872" s="1053"/>
      <c r="AM1872" s="1179" t="s">
        <v>116</v>
      </c>
      <c r="AN1872" s="1091"/>
      <c r="AO1872" s="1091"/>
      <c r="AP1872" s="1091"/>
      <c r="AQ1872" s="1091"/>
      <c r="AR1872" s="1091" t="s">
        <v>7363</v>
      </c>
      <c r="AS1872" s="1091"/>
      <c r="AT1872" s="1091"/>
      <c r="AU1872" s="1091"/>
      <c r="AV1872" s="1091"/>
      <c r="AW1872" s="1091"/>
      <c r="AX1872" s="1091"/>
      <c r="AY1872" s="1179" t="s">
        <v>105</v>
      </c>
      <c r="AZ1872" s="1179" t="s">
        <v>105</v>
      </c>
    </row>
    <row r="1873" spans="1:52" ht="12.95" customHeight="1">
      <c r="A1873" s="1228" t="s">
        <v>350</v>
      </c>
      <c r="B1873" s="617"/>
      <c r="C1873" s="617"/>
      <c r="D1873" s="1229">
        <v>210037007</v>
      </c>
      <c r="E1873" s="1216" t="s">
        <v>7364</v>
      </c>
      <c r="F1873" s="617"/>
      <c r="G1873" s="617"/>
      <c r="H1873" s="1094" t="s">
        <v>842</v>
      </c>
      <c r="I1873" s="1094" t="s">
        <v>843</v>
      </c>
      <c r="J1873" s="1094" t="s">
        <v>844</v>
      </c>
      <c r="K1873" s="1077" t="s">
        <v>150</v>
      </c>
      <c r="L1873" s="1110" t="s">
        <v>105</v>
      </c>
      <c r="M1873" s="109" t="s">
        <v>121</v>
      </c>
      <c r="N1873" s="76">
        <v>30</v>
      </c>
      <c r="O1873" s="1078" t="s">
        <v>107</v>
      </c>
      <c r="P1873" s="1094" t="s">
        <v>108</v>
      </c>
      <c r="Q1873" s="1078" t="s">
        <v>2156</v>
      </c>
      <c r="R1873" s="1077" t="s">
        <v>110</v>
      </c>
      <c r="S1873" s="1207" t="s">
        <v>107</v>
      </c>
      <c r="T1873" s="1091" t="s">
        <v>122</v>
      </c>
      <c r="U1873" s="1091" t="s">
        <v>112</v>
      </c>
      <c r="V1873" s="1230">
        <v>60</v>
      </c>
      <c r="W1873" s="1091" t="s">
        <v>113</v>
      </c>
      <c r="X1873" s="1207"/>
      <c r="Y1873" s="1207"/>
      <c r="Z1873" s="1207"/>
      <c r="AA1873" s="547">
        <v>30</v>
      </c>
      <c r="AB1873" s="547">
        <v>60</v>
      </c>
      <c r="AC1873" s="547">
        <v>10</v>
      </c>
      <c r="AD1873" s="1209" t="s">
        <v>179</v>
      </c>
      <c r="AE1873" s="1091" t="s">
        <v>115</v>
      </c>
      <c r="AF1873" s="1063">
        <v>4.75</v>
      </c>
      <c r="AG1873" s="1063">
        <v>1290000</v>
      </c>
      <c r="AH1873" s="1051">
        <v>6127500</v>
      </c>
      <c r="AI1873" s="1051">
        <f t="shared" si="82"/>
        <v>6862800.0000000009</v>
      </c>
      <c r="AJ1873" s="1052"/>
      <c r="AK1873" s="1053"/>
      <c r="AL1873" s="1053"/>
      <c r="AM1873" s="1179" t="s">
        <v>116</v>
      </c>
      <c r="AN1873" s="1091"/>
      <c r="AO1873" s="1091"/>
      <c r="AP1873" s="1091"/>
      <c r="AQ1873" s="1091"/>
      <c r="AR1873" s="1091" t="s">
        <v>7365</v>
      </c>
      <c r="AS1873" s="1091"/>
      <c r="AT1873" s="1091"/>
      <c r="AU1873" s="1091"/>
      <c r="AV1873" s="1091"/>
      <c r="AW1873" s="1091"/>
      <c r="AX1873" s="1091"/>
      <c r="AY1873" s="1179" t="s">
        <v>105</v>
      </c>
      <c r="AZ1873" s="1179" t="s">
        <v>105</v>
      </c>
    </row>
    <row r="1874" spans="1:52" ht="12.95" customHeight="1">
      <c r="A1874" s="1237" t="s">
        <v>350</v>
      </c>
      <c r="B1874" s="617"/>
      <c r="C1874" s="617"/>
      <c r="D1874" s="1101">
        <v>210037026</v>
      </c>
      <c r="E1874" s="1216" t="s">
        <v>7366</v>
      </c>
      <c r="F1874" s="617"/>
      <c r="G1874" s="617"/>
      <c r="H1874" s="327" t="s">
        <v>842</v>
      </c>
      <c r="I1874" s="327" t="s">
        <v>843</v>
      </c>
      <c r="J1874" s="327" t="s">
        <v>844</v>
      </c>
      <c r="K1874" s="547" t="s">
        <v>150</v>
      </c>
      <c r="L1874" s="576" t="s">
        <v>105</v>
      </c>
      <c r="M1874" s="327" t="s">
        <v>121</v>
      </c>
      <c r="N1874" s="576" t="s">
        <v>83</v>
      </c>
      <c r="O1874" s="576" t="s">
        <v>107</v>
      </c>
      <c r="P1874" s="327" t="s">
        <v>108</v>
      </c>
      <c r="Q1874" s="576" t="s">
        <v>2156</v>
      </c>
      <c r="R1874" s="547" t="s">
        <v>110</v>
      </c>
      <c r="S1874" s="576" t="s">
        <v>107</v>
      </c>
      <c r="T1874" s="327" t="s">
        <v>122</v>
      </c>
      <c r="U1874" s="327" t="s">
        <v>112</v>
      </c>
      <c r="V1874" s="731">
        <v>60</v>
      </c>
      <c r="W1874" s="327" t="s">
        <v>113</v>
      </c>
      <c r="X1874" s="576"/>
      <c r="Y1874" s="576"/>
      <c r="Z1874" s="576"/>
      <c r="AA1874" s="547">
        <v>30</v>
      </c>
      <c r="AB1874" s="547">
        <v>60</v>
      </c>
      <c r="AC1874" s="547">
        <v>10</v>
      </c>
      <c r="AD1874" s="1220" t="s">
        <v>114</v>
      </c>
      <c r="AE1874" s="327" t="s">
        <v>115</v>
      </c>
      <c r="AF1874" s="598">
        <v>30</v>
      </c>
      <c r="AG1874" s="598">
        <v>69647.360000000001</v>
      </c>
      <c r="AH1874" s="1051">
        <v>2089420.8</v>
      </c>
      <c r="AI1874" s="1051">
        <f t="shared" si="82"/>
        <v>2340151.2960000001</v>
      </c>
      <c r="AJ1874" s="1052"/>
      <c r="AK1874" s="1053"/>
      <c r="AL1874" s="1053"/>
      <c r="AM1874" s="1219" t="s">
        <v>116</v>
      </c>
      <c r="AN1874" s="327"/>
      <c r="AO1874" s="327"/>
      <c r="AP1874" s="327"/>
      <c r="AQ1874" s="327"/>
      <c r="AR1874" s="327" t="s">
        <v>7367</v>
      </c>
      <c r="AS1874" s="327"/>
      <c r="AT1874" s="327"/>
      <c r="AU1874" s="327"/>
      <c r="AV1874" s="327"/>
      <c r="AW1874" s="327"/>
      <c r="AX1874" s="327"/>
      <c r="AY1874" s="1219" t="s">
        <v>105</v>
      </c>
      <c r="AZ1874" s="1219" t="s">
        <v>105</v>
      </c>
    </row>
    <row r="1875" spans="1:52" ht="12.95" customHeight="1">
      <c r="A1875" s="1237" t="s">
        <v>350</v>
      </c>
      <c r="B1875" s="617"/>
      <c r="C1875" s="617"/>
      <c r="D1875" s="1101">
        <v>210037027</v>
      </c>
      <c r="E1875" s="1216" t="s">
        <v>7368</v>
      </c>
      <c r="F1875" s="617"/>
      <c r="G1875" s="617"/>
      <c r="H1875" s="327" t="s">
        <v>842</v>
      </c>
      <c r="I1875" s="327" t="s">
        <v>843</v>
      </c>
      <c r="J1875" s="327" t="s">
        <v>844</v>
      </c>
      <c r="K1875" s="547" t="s">
        <v>150</v>
      </c>
      <c r="L1875" s="576" t="s">
        <v>105</v>
      </c>
      <c r="M1875" s="327" t="s">
        <v>121</v>
      </c>
      <c r="N1875" s="576" t="s">
        <v>83</v>
      </c>
      <c r="O1875" s="576" t="s">
        <v>107</v>
      </c>
      <c r="P1875" s="327" t="s">
        <v>108</v>
      </c>
      <c r="Q1875" s="576" t="s">
        <v>2156</v>
      </c>
      <c r="R1875" s="547" t="s">
        <v>110</v>
      </c>
      <c r="S1875" s="576" t="s">
        <v>107</v>
      </c>
      <c r="T1875" s="327" t="s">
        <v>122</v>
      </c>
      <c r="U1875" s="327" t="s">
        <v>112</v>
      </c>
      <c r="V1875" s="731">
        <v>60</v>
      </c>
      <c r="W1875" s="327" t="s">
        <v>113</v>
      </c>
      <c r="X1875" s="576"/>
      <c r="Y1875" s="576"/>
      <c r="Z1875" s="576"/>
      <c r="AA1875" s="547">
        <v>30</v>
      </c>
      <c r="AB1875" s="547">
        <v>60</v>
      </c>
      <c r="AC1875" s="547">
        <v>10</v>
      </c>
      <c r="AD1875" s="1220" t="s">
        <v>114</v>
      </c>
      <c r="AE1875" s="327" t="s">
        <v>115</v>
      </c>
      <c r="AF1875" s="598">
        <v>30</v>
      </c>
      <c r="AG1875" s="598">
        <v>69647.360000000001</v>
      </c>
      <c r="AH1875" s="1051">
        <v>2089420.8</v>
      </c>
      <c r="AI1875" s="1051">
        <f t="shared" si="82"/>
        <v>2340151.2960000001</v>
      </c>
      <c r="AJ1875" s="1052"/>
      <c r="AK1875" s="1053"/>
      <c r="AL1875" s="1053"/>
      <c r="AM1875" s="1219" t="s">
        <v>116</v>
      </c>
      <c r="AN1875" s="327"/>
      <c r="AO1875" s="327"/>
      <c r="AP1875" s="327"/>
      <c r="AQ1875" s="327"/>
      <c r="AR1875" s="327" t="s">
        <v>7369</v>
      </c>
      <c r="AS1875" s="327"/>
      <c r="AT1875" s="327"/>
      <c r="AU1875" s="327"/>
      <c r="AV1875" s="327"/>
      <c r="AW1875" s="327"/>
      <c r="AX1875" s="327"/>
      <c r="AY1875" s="1219" t="s">
        <v>105</v>
      </c>
      <c r="AZ1875" s="1219" t="s">
        <v>105</v>
      </c>
    </row>
    <row r="1876" spans="1:52" ht="12.95" customHeight="1">
      <c r="A1876" s="634" t="s">
        <v>848</v>
      </c>
      <c r="B1876" s="617"/>
      <c r="C1876" s="617"/>
      <c r="D1876" s="1101">
        <v>120001292</v>
      </c>
      <c r="E1876" s="1216" t="s">
        <v>7370</v>
      </c>
      <c r="F1876" s="617"/>
      <c r="G1876" s="617"/>
      <c r="H1876" s="741" t="s">
        <v>7371</v>
      </c>
      <c r="I1876" s="741" t="s">
        <v>7372</v>
      </c>
      <c r="J1876" s="741" t="s">
        <v>7373</v>
      </c>
      <c r="K1876" s="547" t="s">
        <v>150</v>
      </c>
      <c r="L1876" s="593"/>
      <c r="M1876" s="547" t="s">
        <v>121</v>
      </c>
      <c r="N1876" s="143" t="s">
        <v>83</v>
      </c>
      <c r="O1876" s="469" t="s">
        <v>107</v>
      </c>
      <c r="P1876" s="741" t="s">
        <v>108</v>
      </c>
      <c r="Q1876" s="469" t="s">
        <v>2140</v>
      </c>
      <c r="R1876" s="547" t="s">
        <v>110</v>
      </c>
      <c r="S1876" s="469" t="s">
        <v>107</v>
      </c>
      <c r="T1876" s="741" t="s">
        <v>122</v>
      </c>
      <c r="U1876" s="741" t="s">
        <v>112</v>
      </c>
      <c r="V1876" s="469">
        <v>90</v>
      </c>
      <c r="W1876" s="741" t="s">
        <v>113</v>
      </c>
      <c r="X1876" s="469"/>
      <c r="Y1876" s="469"/>
      <c r="Z1876" s="469"/>
      <c r="AA1876" s="547">
        <v>30</v>
      </c>
      <c r="AB1876" s="547">
        <v>60</v>
      </c>
      <c r="AC1876" s="547">
        <v>10</v>
      </c>
      <c r="AD1876" s="1049" t="s">
        <v>129</v>
      </c>
      <c r="AE1876" s="1050" t="s">
        <v>115</v>
      </c>
      <c r="AF1876" s="745">
        <v>6</v>
      </c>
      <c r="AG1876" s="745">
        <v>197392.13</v>
      </c>
      <c r="AH1876" s="1051">
        <v>1184352.78</v>
      </c>
      <c r="AI1876" s="1051">
        <f t="shared" si="82"/>
        <v>1326475.1136000003</v>
      </c>
      <c r="AJ1876" s="1052"/>
      <c r="AK1876" s="1053"/>
      <c r="AL1876" s="1053"/>
      <c r="AM1876" s="466" t="s">
        <v>116</v>
      </c>
      <c r="AN1876" s="741"/>
      <c r="AO1876" s="741"/>
      <c r="AP1876" s="741"/>
      <c r="AQ1876" s="741"/>
      <c r="AR1876" s="741" t="s">
        <v>7374</v>
      </c>
      <c r="AS1876" s="741"/>
      <c r="AT1876" s="741"/>
      <c r="AU1876" s="741"/>
      <c r="AV1876" s="741"/>
      <c r="AW1876" s="741"/>
      <c r="AX1876" s="741"/>
      <c r="AY1876" s="466" t="s">
        <v>105</v>
      </c>
      <c r="AZ1876" s="466" t="s">
        <v>105</v>
      </c>
    </row>
    <row r="1877" spans="1:52" ht="12.95" customHeight="1">
      <c r="A1877" s="466" t="s">
        <v>848</v>
      </c>
      <c r="B1877" s="617"/>
      <c r="C1877" s="617"/>
      <c r="D1877" s="110">
        <v>120000983</v>
      </c>
      <c r="E1877" s="1216" t="s">
        <v>7375</v>
      </c>
      <c r="F1877" s="617"/>
      <c r="G1877" s="617"/>
      <c r="H1877" s="741" t="s">
        <v>7376</v>
      </c>
      <c r="I1877" s="741" t="s">
        <v>7372</v>
      </c>
      <c r="J1877" s="741" t="s">
        <v>7377</v>
      </c>
      <c r="K1877" s="547" t="s">
        <v>150</v>
      </c>
      <c r="L1877" s="593"/>
      <c r="M1877" s="547" t="s">
        <v>121</v>
      </c>
      <c r="N1877" s="143" t="s">
        <v>83</v>
      </c>
      <c r="O1877" s="469" t="s">
        <v>107</v>
      </c>
      <c r="P1877" s="741" t="s">
        <v>108</v>
      </c>
      <c r="Q1877" s="469" t="s">
        <v>2140</v>
      </c>
      <c r="R1877" s="547" t="s">
        <v>110</v>
      </c>
      <c r="S1877" s="469" t="s">
        <v>107</v>
      </c>
      <c r="T1877" s="741" t="s">
        <v>122</v>
      </c>
      <c r="U1877" s="741" t="s">
        <v>112</v>
      </c>
      <c r="V1877" s="469">
        <v>90</v>
      </c>
      <c r="W1877" s="741" t="s">
        <v>113</v>
      </c>
      <c r="X1877" s="469"/>
      <c r="Y1877" s="469"/>
      <c r="Z1877" s="469"/>
      <c r="AA1877" s="547">
        <v>30</v>
      </c>
      <c r="AB1877" s="547">
        <v>60</v>
      </c>
      <c r="AC1877" s="547">
        <v>10</v>
      </c>
      <c r="AD1877" s="1049" t="s">
        <v>129</v>
      </c>
      <c r="AE1877" s="1050" t="s">
        <v>115</v>
      </c>
      <c r="AF1877" s="745">
        <v>5</v>
      </c>
      <c r="AG1877" s="745">
        <v>492378.31</v>
      </c>
      <c r="AH1877" s="1051">
        <v>2461891.5499999998</v>
      </c>
      <c r="AI1877" s="1051">
        <f t="shared" si="82"/>
        <v>2757318.5359999998</v>
      </c>
      <c r="AJ1877" s="1052"/>
      <c r="AK1877" s="1053"/>
      <c r="AL1877" s="1053"/>
      <c r="AM1877" s="466" t="s">
        <v>116</v>
      </c>
      <c r="AN1877" s="741"/>
      <c r="AO1877" s="741"/>
      <c r="AP1877" s="741"/>
      <c r="AQ1877" s="741"/>
      <c r="AR1877" s="741" t="s">
        <v>7378</v>
      </c>
      <c r="AS1877" s="741"/>
      <c r="AT1877" s="741"/>
      <c r="AU1877" s="741"/>
      <c r="AV1877" s="741"/>
      <c r="AW1877" s="741"/>
      <c r="AX1877" s="741"/>
      <c r="AY1877" s="466" t="s">
        <v>105</v>
      </c>
      <c r="AZ1877" s="466" t="s">
        <v>105</v>
      </c>
    </row>
    <row r="1878" spans="1:52" ht="12.95" customHeight="1">
      <c r="A1878" s="466" t="s">
        <v>848</v>
      </c>
      <c r="B1878" s="617"/>
      <c r="C1878" s="617"/>
      <c r="D1878" s="110">
        <v>120001282</v>
      </c>
      <c r="E1878" s="1216" t="s">
        <v>7379</v>
      </c>
      <c r="F1878" s="617"/>
      <c r="G1878" s="617"/>
      <c r="H1878" s="741" t="s">
        <v>7376</v>
      </c>
      <c r="I1878" s="741" t="s">
        <v>7372</v>
      </c>
      <c r="J1878" s="741" t="s">
        <v>7377</v>
      </c>
      <c r="K1878" s="547" t="s">
        <v>150</v>
      </c>
      <c r="L1878" s="593"/>
      <c r="M1878" s="547" t="s">
        <v>121</v>
      </c>
      <c r="N1878" s="143" t="s">
        <v>83</v>
      </c>
      <c r="O1878" s="469" t="s">
        <v>107</v>
      </c>
      <c r="P1878" s="741" t="s">
        <v>108</v>
      </c>
      <c r="Q1878" s="469" t="s">
        <v>2140</v>
      </c>
      <c r="R1878" s="547" t="s">
        <v>110</v>
      </c>
      <c r="S1878" s="469" t="s">
        <v>107</v>
      </c>
      <c r="T1878" s="741" t="s">
        <v>122</v>
      </c>
      <c r="U1878" s="741" t="s">
        <v>112</v>
      </c>
      <c r="V1878" s="469">
        <v>90</v>
      </c>
      <c r="W1878" s="741" t="s">
        <v>113</v>
      </c>
      <c r="X1878" s="469"/>
      <c r="Y1878" s="469"/>
      <c r="Z1878" s="469"/>
      <c r="AA1878" s="547">
        <v>30</v>
      </c>
      <c r="AB1878" s="547">
        <v>60</v>
      </c>
      <c r="AC1878" s="547">
        <v>10</v>
      </c>
      <c r="AD1878" s="1049" t="s">
        <v>129</v>
      </c>
      <c r="AE1878" s="1050" t="s">
        <v>115</v>
      </c>
      <c r="AF1878" s="745">
        <v>14</v>
      </c>
      <c r="AG1878" s="745">
        <v>315652.15000000002</v>
      </c>
      <c r="AH1878" s="1051">
        <v>4419130.1000000006</v>
      </c>
      <c r="AI1878" s="1051">
        <f t="shared" si="82"/>
        <v>4949425.7120000012</v>
      </c>
      <c r="AJ1878" s="1052"/>
      <c r="AK1878" s="1053"/>
      <c r="AL1878" s="1053"/>
      <c r="AM1878" s="466" t="s">
        <v>116</v>
      </c>
      <c r="AN1878" s="741"/>
      <c r="AO1878" s="741"/>
      <c r="AP1878" s="741"/>
      <c r="AQ1878" s="741"/>
      <c r="AR1878" s="741" t="s">
        <v>7380</v>
      </c>
      <c r="AS1878" s="741"/>
      <c r="AT1878" s="741"/>
      <c r="AU1878" s="741"/>
      <c r="AV1878" s="741"/>
      <c r="AW1878" s="741"/>
      <c r="AX1878" s="741"/>
      <c r="AY1878" s="466" t="s">
        <v>105</v>
      </c>
      <c r="AZ1878" s="466" t="s">
        <v>105</v>
      </c>
    </row>
    <row r="1879" spans="1:52" ht="12.95" customHeight="1">
      <c r="A1879" s="466" t="s">
        <v>848</v>
      </c>
      <c r="B1879" s="617"/>
      <c r="C1879" s="617"/>
      <c r="D1879" s="110">
        <v>120001294</v>
      </c>
      <c r="E1879" s="1216" t="s">
        <v>7381</v>
      </c>
      <c r="F1879" s="617"/>
      <c r="G1879" s="617"/>
      <c r="H1879" s="741" t="s">
        <v>7376</v>
      </c>
      <c r="I1879" s="741" t="s">
        <v>7372</v>
      </c>
      <c r="J1879" s="741" t="s">
        <v>7377</v>
      </c>
      <c r="K1879" s="547" t="s">
        <v>150</v>
      </c>
      <c r="L1879" s="593"/>
      <c r="M1879" s="547" t="s">
        <v>121</v>
      </c>
      <c r="N1879" s="143" t="s">
        <v>83</v>
      </c>
      <c r="O1879" s="469" t="s">
        <v>107</v>
      </c>
      <c r="P1879" s="741" t="s">
        <v>108</v>
      </c>
      <c r="Q1879" s="469" t="s">
        <v>2140</v>
      </c>
      <c r="R1879" s="547" t="s">
        <v>110</v>
      </c>
      <c r="S1879" s="469" t="s">
        <v>107</v>
      </c>
      <c r="T1879" s="741" t="s">
        <v>122</v>
      </c>
      <c r="U1879" s="741" t="s">
        <v>112</v>
      </c>
      <c r="V1879" s="469">
        <v>90</v>
      </c>
      <c r="W1879" s="741" t="s">
        <v>113</v>
      </c>
      <c r="X1879" s="469"/>
      <c r="Y1879" s="469"/>
      <c r="Z1879" s="469"/>
      <c r="AA1879" s="547">
        <v>30</v>
      </c>
      <c r="AB1879" s="547">
        <v>60</v>
      </c>
      <c r="AC1879" s="547">
        <v>10</v>
      </c>
      <c r="AD1879" s="1049" t="s">
        <v>129</v>
      </c>
      <c r="AE1879" s="1050" t="s">
        <v>115</v>
      </c>
      <c r="AF1879" s="745">
        <v>9</v>
      </c>
      <c r="AG1879" s="745">
        <v>190035.5</v>
      </c>
      <c r="AH1879" s="1051">
        <v>1710319.5</v>
      </c>
      <c r="AI1879" s="1051">
        <f t="shared" si="82"/>
        <v>1915557.84</v>
      </c>
      <c r="AJ1879" s="1052"/>
      <c r="AK1879" s="1053"/>
      <c r="AL1879" s="1053"/>
      <c r="AM1879" s="466" t="s">
        <v>116</v>
      </c>
      <c r="AN1879" s="741"/>
      <c r="AO1879" s="741"/>
      <c r="AP1879" s="741"/>
      <c r="AQ1879" s="741"/>
      <c r="AR1879" s="741" t="s">
        <v>7382</v>
      </c>
      <c r="AS1879" s="741"/>
      <c r="AT1879" s="741"/>
      <c r="AU1879" s="741"/>
      <c r="AV1879" s="741"/>
      <c r="AW1879" s="741"/>
      <c r="AX1879" s="741"/>
      <c r="AY1879" s="466" t="s">
        <v>105</v>
      </c>
      <c r="AZ1879" s="466" t="s">
        <v>105</v>
      </c>
    </row>
    <row r="1880" spans="1:52" ht="12.95" customHeight="1">
      <c r="A1880" s="466" t="s">
        <v>848</v>
      </c>
      <c r="B1880" s="617"/>
      <c r="C1880" s="617"/>
      <c r="D1880" s="110">
        <v>120001295</v>
      </c>
      <c r="E1880" s="1216" t="s">
        <v>7383</v>
      </c>
      <c r="F1880" s="617"/>
      <c r="G1880" s="617"/>
      <c r="H1880" s="741" t="s">
        <v>7376</v>
      </c>
      <c r="I1880" s="741" t="s">
        <v>7372</v>
      </c>
      <c r="J1880" s="741" t="s">
        <v>7377</v>
      </c>
      <c r="K1880" s="547" t="s">
        <v>150</v>
      </c>
      <c r="L1880" s="593"/>
      <c r="M1880" s="547" t="s">
        <v>121</v>
      </c>
      <c r="N1880" s="143" t="s">
        <v>83</v>
      </c>
      <c r="O1880" s="469" t="s">
        <v>107</v>
      </c>
      <c r="P1880" s="741" t="s">
        <v>108</v>
      </c>
      <c r="Q1880" s="469" t="s">
        <v>2140</v>
      </c>
      <c r="R1880" s="547" t="s">
        <v>110</v>
      </c>
      <c r="S1880" s="469" t="s">
        <v>107</v>
      </c>
      <c r="T1880" s="741" t="s">
        <v>122</v>
      </c>
      <c r="U1880" s="741" t="s">
        <v>112</v>
      </c>
      <c r="V1880" s="469">
        <v>90</v>
      </c>
      <c r="W1880" s="741" t="s">
        <v>113</v>
      </c>
      <c r="X1880" s="469"/>
      <c r="Y1880" s="469"/>
      <c r="Z1880" s="469"/>
      <c r="AA1880" s="547">
        <v>30</v>
      </c>
      <c r="AB1880" s="547">
        <v>60</v>
      </c>
      <c r="AC1880" s="547">
        <v>10</v>
      </c>
      <c r="AD1880" s="1049" t="s">
        <v>129</v>
      </c>
      <c r="AE1880" s="1050" t="s">
        <v>115</v>
      </c>
      <c r="AF1880" s="745">
        <v>7</v>
      </c>
      <c r="AG1880" s="745">
        <v>190208</v>
      </c>
      <c r="AH1880" s="1051">
        <v>1331456</v>
      </c>
      <c r="AI1880" s="1051">
        <f t="shared" si="82"/>
        <v>1491230.7200000002</v>
      </c>
      <c r="AJ1880" s="1052"/>
      <c r="AK1880" s="1053"/>
      <c r="AL1880" s="1053"/>
      <c r="AM1880" s="466" t="s">
        <v>116</v>
      </c>
      <c r="AN1880" s="741"/>
      <c r="AO1880" s="741"/>
      <c r="AP1880" s="741"/>
      <c r="AQ1880" s="741"/>
      <c r="AR1880" s="741" t="s">
        <v>7384</v>
      </c>
      <c r="AS1880" s="741"/>
      <c r="AT1880" s="741"/>
      <c r="AU1880" s="741"/>
      <c r="AV1880" s="741"/>
      <c r="AW1880" s="741"/>
      <c r="AX1880" s="741"/>
      <c r="AY1880" s="466" t="s">
        <v>105</v>
      </c>
      <c r="AZ1880" s="466" t="s">
        <v>105</v>
      </c>
    </row>
    <row r="1881" spans="1:52" ht="12.95" customHeight="1">
      <c r="A1881" s="466" t="s">
        <v>848</v>
      </c>
      <c r="B1881" s="617"/>
      <c r="C1881" s="617"/>
      <c r="D1881" s="110">
        <v>120002862</v>
      </c>
      <c r="E1881" s="1216" t="s">
        <v>7385</v>
      </c>
      <c r="F1881" s="617"/>
      <c r="G1881" s="617"/>
      <c r="H1881" s="741" t="s">
        <v>7376</v>
      </c>
      <c r="I1881" s="741" t="s">
        <v>7372</v>
      </c>
      <c r="J1881" s="741" t="s">
        <v>7377</v>
      </c>
      <c r="K1881" s="547" t="s">
        <v>150</v>
      </c>
      <c r="L1881" s="593"/>
      <c r="M1881" s="547" t="s">
        <v>121</v>
      </c>
      <c r="N1881" s="143" t="s">
        <v>83</v>
      </c>
      <c r="O1881" s="469" t="s">
        <v>107</v>
      </c>
      <c r="P1881" s="741" t="s">
        <v>108</v>
      </c>
      <c r="Q1881" s="469" t="s">
        <v>2140</v>
      </c>
      <c r="R1881" s="547" t="s">
        <v>110</v>
      </c>
      <c r="S1881" s="469" t="s">
        <v>107</v>
      </c>
      <c r="T1881" s="741" t="s">
        <v>122</v>
      </c>
      <c r="U1881" s="741" t="s">
        <v>112</v>
      </c>
      <c r="V1881" s="469">
        <v>90</v>
      </c>
      <c r="W1881" s="741" t="s">
        <v>113</v>
      </c>
      <c r="X1881" s="469"/>
      <c r="Y1881" s="469"/>
      <c r="Z1881" s="469"/>
      <c r="AA1881" s="547">
        <v>30</v>
      </c>
      <c r="AB1881" s="547">
        <v>60</v>
      </c>
      <c r="AC1881" s="547">
        <v>10</v>
      </c>
      <c r="AD1881" s="1049" t="s">
        <v>129</v>
      </c>
      <c r="AE1881" s="1050" t="s">
        <v>115</v>
      </c>
      <c r="AF1881" s="745">
        <v>10</v>
      </c>
      <c r="AG1881" s="745">
        <v>277728.52</v>
      </c>
      <c r="AH1881" s="1051">
        <v>2777285.2</v>
      </c>
      <c r="AI1881" s="1051">
        <f t="shared" si="82"/>
        <v>3110559.4240000006</v>
      </c>
      <c r="AJ1881" s="1052"/>
      <c r="AK1881" s="1053"/>
      <c r="AL1881" s="1053"/>
      <c r="AM1881" s="466" t="s">
        <v>116</v>
      </c>
      <c r="AN1881" s="741"/>
      <c r="AO1881" s="741"/>
      <c r="AP1881" s="741"/>
      <c r="AQ1881" s="741"/>
      <c r="AR1881" s="741" t="s">
        <v>7386</v>
      </c>
      <c r="AS1881" s="741"/>
      <c r="AT1881" s="741"/>
      <c r="AU1881" s="741"/>
      <c r="AV1881" s="741"/>
      <c r="AW1881" s="741"/>
      <c r="AX1881" s="741"/>
      <c r="AY1881" s="466" t="s">
        <v>105</v>
      </c>
      <c r="AZ1881" s="466" t="s">
        <v>105</v>
      </c>
    </row>
    <row r="1882" spans="1:52" ht="12.95" customHeight="1">
      <c r="A1882" s="466" t="s">
        <v>848</v>
      </c>
      <c r="B1882" s="617"/>
      <c r="C1882" s="617"/>
      <c r="D1882" s="110">
        <v>120003976</v>
      </c>
      <c r="E1882" s="1216" t="s">
        <v>7387</v>
      </c>
      <c r="F1882" s="617"/>
      <c r="G1882" s="617"/>
      <c r="H1882" s="741" t="s">
        <v>7376</v>
      </c>
      <c r="I1882" s="741" t="s">
        <v>7372</v>
      </c>
      <c r="J1882" s="741" t="s">
        <v>7377</v>
      </c>
      <c r="K1882" s="547" t="s">
        <v>150</v>
      </c>
      <c r="L1882" s="593"/>
      <c r="M1882" s="547" t="s">
        <v>121</v>
      </c>
      <c r="N1882" s="143" t="s">
        <v>83</v>
      </c>
      <c r="O1882" s="469" t="s">
        <v>107</v>
      </c>
      <c r="P1882" s="741" t="s">
        <v>108</v>
      </c>
      <c r="Q1882" s="469" t="s">
        <v>2140</v>
      </c>
      <c r="R1882" s="547" t="s">
        <v>110</v>
      </c>
      <c r="S1882" s="469" t="s">
        <v>107</v>
      </c>
      <c r="T1882" s="741" t="s">
        <v>122</v>
      </c>
      <c r="U1882" s="741" t="s">
        <v>112</v>
      </c>
      <c r="V1882" s="469">
        <v>90</v>
      </c>
      <c r="W1882" s="741" t="s">
        <v>113</v>
      </c>
      <c r="X1882" s="469"/>
      <c r="Y1882" s="469"/>
      <c r="Z1882" s="469"/>
      <c r="AA1882" s="547">
        <v>30</v>
      </c>
      <c r="AB1882" s="547">
        <v>60</v>
      </c>
      <c r="AC1882" s="547">
        <v>10</v>
      </c>
      <c r="AD1882" s="1049" t="s">
        <v>129</v>
      </c>
      <c r="AE1882" s="1050" t="s">
        <v>115</v>
      </c>
      <c r="AF1882" s="745">
        <v>20</v>
      </c>
      <c r="AG1882" s="745">
        <v>312615.3</v>
      </c>
      <c r="AH1882" s="1051">
        <v>6252306</v>
      </c>
      <c r="AI1882" s="1051">
        <f t="shared" si="82"/>
        <v>7002582.7200000007</v>
      </c>
      <c r="AJ1882" s="1052"/>
      <c r="AK1882" s="1053"/>
      <c r="AL1882" s="1053"/>
      <c r="AM1882" s="466" t="s">
        <v>116</v>
      </c>
      <c r="AN1882" s="741"/>
      <c r="AO1882" s="741"/>
      <c r="AP1882" s="741"/>
      <c r="AQ1882" s="741"/>
      <c r="AR1882" s="741" t="s">
        <v>7388</v>
      </c>
      <c r="AS1882" s="741"/>
      <c r="AT1882" s="741"/>
      <c r="AU1882" s="741"/>
      <c r="AV1882" s="741"/>
      <c r="AW1882" s="741"/>
      <c r="AX1882" s="741"/>
      <c r="AY1882" s="466" t="s">
        <v>105</v>
      </c>
      <c r="AZ1882" s="466" t="s">
        <v>105</v>
      </c>
    </row>
    <row r="1883" spans="1:52" ht="12.95" customHeight="1">
      <c r="A1883" s="466" t="s">
        <v>848</v>
      </c>
      <c r="B1883" s="617"/>
      <c r="C1883" s="617"/>
      <c r="D1883" s="110">
        <v>120001272</v>
      </c>
      <c r="E1883" s="1216" t="s">
        <v>7389</v>
      </c>
      <c r="F1883" s="617"/>
      <c r="G1883" s="617"/>
      <c r="H1883" s="741" t="s">
        <v>7390</v>
      </c>
      <c r="I1883" s="741" t="s">
        <v>7372</v>
      </c>
      <c r="J1883" s="741" t="s">
        <v>7391</v>
      </c>
      <c r="K1883" s="547" t="s">
        <v>150</v>
      </c>
      <c r="L1883" s="593"/>
      <c r="M1883" s="547" t="s">
        <v>121</v>
      </c>
      <c r="N1883" s="143" t="s">
        <v>83</v>
      </c>
      <c r="O1883" s="469" t="s">
        <v>107</v>
      </c>
      <c r="P1883" s="741" t="s">
        <v>108</v>
      </c>
      <c r="Q1883" s="469" t="s">
        <v>2140</v>
      </c>
      <c r="R1883" s="547" t="s">
        <v>110</v>
      </c>
      <c r="S1883" s="469" t="s">
        <v>107</v>
      </c>
      <c r="T1883" s="741" t="s">
        <v>122</v>
      </c>
      <c r="U1883" s="741" t="s">
        <v>112</v>
      </c>
      <c r="V1883" s="469">
        <v>90</v>
      </c>
      <c r="W1883" s="741" t="s">
        <v>113</v>
      </c>
      <c r="X1883" s="469"/>
      <c r="Y1883" s="469"/>
      <c r="Z1883" s="469"/>
      <c r="AA1883" s="547">
        <v>30</v>
      </c>
      <c r="AB1883" s="547">
        <v>60</v>
      </c>
      <c r="AC1883" s="547">
        <v>10</v>
      </c>
      <c r="AD1883" s="1049" t="s">
        <v>129</v>
      </c>
      <c r="AE1883" s="1050" t="s">
        <v>115</v>
      </c>
      <c r="AF1883" s="745">
        <v>19</v>
      </c>
      <c r="AG1883" s="745">
        <v>369570</v>
      </c>
      <c r="AH1883" s="1051">
        <v>7021830</v>
      </c>
      <c r="AI1883" s="1051">
        <f t="shared" si="82"/>
        <v>7864449.6000000006</v>
      </c>
      <c r="AJ1883" s="1052"/>
      <c r="AK1883" s="1053"/>
      <c r="AL1883" s="1053"/>
      <c r="AM1883" s="466" t="s">
        <v>116</v>
      </c>
      <c r="AN1883" s="741"/>
      <c r="AO1883" s="741"/>
      <c r="AP1883" s="741"/>
      <c r="AQ1883" s="741"/>
      <c r="AR1883" s="741" t="s">
        <v>7392</v>
      </c>
      <c r="AS1883" s="741"/>
      <c r="AT1883" s="741"/>
      <c r="AU1883" s="741"/>
      <c r="AV1883" s="741"/>
      <c r="AW1883" s="741"/>
      <c r="AX1883" s="741"/>
      <c r="AY1883" s="466" t="s">
        <v>105</v>
      </c>
      <c r="AZ1883" s="466" t="s">
        <v>105</v>
      </c>
    </row>
    <row r="1884" spans="1:52" ht="12.95" customHeight="1">
      <c r="A1884" s="466" t="s">
        <v>848</v>
      </c>
      <c r="B1884" s="617"/>
      <c r="C1884" s="617"/>
      <c r="D1884" s="110">
        <v>120002528</v>
      </c>
      <c r="E1884" s="1216" t="s">
        <v>7393</v>
      </c>
      <c r="F1884" s="617"/>
      <c r="G1884" s="617"/>
      <c r="H1884" s="741" t="s">
        <v>7390</v>
      </c>
      <c r="I1884" s="741" t="s">
        <v>7372</v>
      </c>
      <c r="J1884" s="741" t="s">
        <v>7391</v>
      </c>
      <c r="K1884" s="547" t="s">
        <v>150</v>
      </c>
      <c r="L1884" s="593"/>
      <c r="M1884" s="547" t="s">
        <v>121</v>
      </c>
      <c r="N1884" s="143" t="s">
        <v>83</v>
      </c>
      <c r="O1884" s="469" t="s">
        <v>107</v>
      </c>
      <c r="P1884" s="741" t="s">
        <v>108</v>
      </c>
      <c r="Q1884" s="469" t="s">
        <v>2140</v>
      </c>
      <c r="R1884" s="547" t="s">
        <v>110</v>
      </c>
      <c r="S1884" s="469" t="s">
        <v>107</v>
      </c>
      <c r="T1884" s="741" t="s">
        <v>122</v>
      </c>
      <c r="U1884" s="741" t="s">
        <v>112</v>
      </c>
      <c r="V1884" s="469">
        <v>90</v>
      </c>
      <c r="W1884" s="741" t="s">
        <v>113</v>
      </c>
      <c r="X1884" s="469"/>
      <c r="Y1884" s="469"/>
      <c r="Z1884" s="469"/>
      <c r="AA1884" s="547">
        <v>30</v>
      </c>
      <c r="AB1884" s="547">
        <v>60</v>
      </c>
      <c r="AC1884" s="547">
        <v>10</v>
      </c>
      <c r="AD1884" s="1049" t="s">
        <v>129</v>
      </c>
      <c r="AE1884" s="1050" t="s">
        <v>115</v>
      </c>
      <c r="AF1884" s="745">
        <v>27</v>
      </c>
      <c r="AG1884" s="745">
        <v>373231.06</v>
      </c>
      <c r="AH1884" s="1051">
        <v>10077238.619999999</v>
      </c>
      <c r="AI1884" s="1051">
        <f t="shared" si="82"/>
        <v>11286507.2544</v>
      </c>
      <c r="AJ1884" s="1052"/>
      <c r="AK1884" s="1053"/>
      <c r="AL1884" s="1053"/>
      <c r="AM1884" s="466" t="s">
        <v>116</v>
      </c>
      <c r="AN1884" s="741"/>
      <c r="AO1884" s="741"/>
      <c r="AP1884" s="741"/>
      <c r="AQ1884" s="741"/>
      <c r="AR1884" s="741" t="s">
        <v>7394</v>
      </c>
      <c r="AS1884" s="741"/>
      <c r="AT1884" s="741"/>
      <c r="AU1884" s="741"/>
      <c r="AV1884" s="741"/>
      <c r="AW1884" s="741"/>
      <c r="AX1884" s="741"/>
      <c r="AY1884" s="466" t="s">
        <v>105</v>
      </c>
      <c r="AZ1884" s="466" t="s">
        <v>105</v>
      </c>
    </row>
    <row r="1885" spans="1:52" ht="12.95" customHeight="1">
      <c r="A1885" s="466" t="s">
        <v>848</v>
      </c>
      <c r="B1885" s="617"/>
      <c r="C1885" s="617"/>
      <c r="D1885" s="110">
        <v>120002621</v>
      </c>
      <c r="E1885" s="1216" t="s">
        <v>7395</v>
      </c>
      <c r="F1885" s="617"/>
      <c r="G1885" s="617"/>
      <c r="H1885" s="741" t="s">
        <v>7390</v>
      </c>
      <c r="I1885" s="741" t="s">
        <v>7372</v>
      </c>
      <c r="J1885" s="741" t="s">
        <v>7391</v>
      </c>
      <c r="K1885" s="547" t="s">
        <v>150</v>
      </c>
      <c r="L1885" s="593"/>
      <c r="M1885" s="547" t="s">
        <v>121</v>
      </c>
      <c r="N1885" s="143" t="s">
        <v>83</v>
      </c>
      <c r="O1885" s="469" t="s">
        <v>107</v>
      </c>
      <c r="P1885" s="741" t="s">
        <v>108</v>
      </c>
      <c r="Q1885" s="469" t="s">
        <v>2140</v>
      </c>
      <c r="R1885" s="547" t="s">
        <v>110</v>
      </c>
      <c r="S1885" s="469" t="s">
        <v>107</v>
      </c>
      <c r="T1885" s="741" t="s">
        <v>122</v>
      </c>
      <c r="U1885" s="741" t="s">
        <v>112</v>
      </c>
      <c r="V1885" s="469">
        <v>90</v>
      </c>
      <c r="W1885" s="741" t="s">
        <v>113</v>
      </c>
      <c r="X1885" s="469"/>
      <c r="Y1885" s="469"/>
      <c r="Z1885" s="469"/>
      <c r="AA1885" s="547">
        <v>30</v>
      </c>
      <c r="AB1885" s="547">
        <v>60</v>
      </c>
      <c r="AC1885" s="547">
        <v>10</v>
      </c>
      <c r="AD1885" s="1049" t="s">
        <v>129</v>
      </c>
      <c r="AE1885" s="1050" t="s">
        <v>115</v>
      </c>
      <c r="AF1885" s="745">
        <v>21</v>
      </c>
      <c r="AG1885" s="745">
        <v>425959.58</v>
      </c>
      <c r="AH1885" s="1051">
        <v>8945151.1799999997</v>
      </c>
      <c r="AI1885" s="1051">
        <f t="shared" si="82"/>
        <v>10018569.321600001</v>
      </c>
      <c r="AJ1885" s="1052"/>
      <c r="AK1885" s="1053"/>
      <c r="AL1885" s="1053"/>
      <c r="AM1885" s="466" t="s">
        <v>116</v>
      </c>
      <c r="AN1885" s="741"/>
      <c r="AO1885" s="741"/>
      <c r="AP1885" s="741"/>
      <c r="AQ1885" s="741"/>
      <c r="AR1885" s="741" t="s">
        <v>7396</v>
      </c>
      <c r="AS1885" s="741"/>
      <c r="AT1885" s="741"/>
      <c r="AU1885" s="741"/>
      <c r="AV1885" s="741"/>
      <c r="AW1885" s="741"/>
      <c r="AX1885" s="741"/>
      <c r="AY1885" s="466" t="s">
        <v>105</v>
      </c>
      <c r="AZ1885" s="466" t="s">
        <v>105</v>
      </c>
    </row>
    <row r="1886" spans="1:52" ht="12.95" customHeight="1">
      <c r="A1886" s="466" t="s">
        <v>848</v>
      </c>
      <c r="B1886" s="617"/>
      <c r="C1886" s="617"/>
      <c r="D1886" s="110">
        <v>120003272</v>
      </c>
      <c r="E1886" s="1216" t="s">
        <v>7397</v>
      </c>
      <c r="F1886" s="617"/>
      <c r="G1886" s="617"/>
      <c r="H1886" s="741" t="s">
        <v>7390</v>
      </c>
      <c r="I1886" s="741" t="s">
        <v>7372</v>
      </c>
      <c r="J1886" s="741" t="s">
        <v>7391</v>
      </c>
      <c r="K1886" s="547" t="s">
        <v>150</v>
      </c>
      <c r="L1886" s="593"/>
      <c r="M1886" s="547" t="s">
        <v>121</v>
      </c>
      <c r="N1886" s="143" t="s">
        <v>83</v>
      </c>
      <c r="O1886" s="469" t="s">
        <v>107</v>
      </c>
      <c r="P1886" s="741" t="s">
        <v>108</v>
      </c>
      <c r="Q1886" s="469" t="s">
        <v>2140</v>
      </c>
      <c r="R1886" s="547" t="s">
        <v>110</v>
      </c>
      <c r="S1886" s="469" t="s">
        <v>107</v>
      </c>
      <c r="T1886" s="741" t="s">
        <v>122</v>
      </c>
      <c r="U1886" s="741" t="s">
        <v>112</v>
      </c>
      <c r="V1886" s="469">
        <v>90</v>
      </c>
      <c r="W1886" s="741" t="s">
        <v>113</v>
      </c>
      <c r="X1886" s="469"/>
      <c r="Y1886" s="469"/>
      <c r="Z1886" s="469"/>
      <c r="AA1886" s="547">
        <v>30</v>
      </c>
      <c r="AB1886" s="547">
        <v>60</v>
      </c>
      <c r="AC1886" s="547">
        <v>10</v>
      </c>
      <c r="AD1886" s="1049" t="s">
        <v>129</v>
      </c>
      <c r="AE1886" s="1050" t="s">
        <v>115</v>
      </c>
      <c r="AF1886" s="745">
        <v>7</v>
      </c>
      <c r="AG1886" s="745">
        <v>657800</v>
      </c>
      <c r="AH1886" s="1051">
        <v>4604600</v>
      </c>
      <c r="AI1886" s="1051">
        <f t="shared" ref="AI1886:AI1904" si="83">AH1886*1.12</f>
        <v>5157152.0000000009</v>
      </c>
      <c r="AJ1886" s="1052"/>
      <c r="AK1886" s="1053"/>
      <c r="AL1886" s="1053"/>
      <c r="AM1886" s="466" t="s">
        <v>116</v>
      </c>
      <c r="AN1886" s="741"/>
      <c r="AO1886" s="741"/>
      <c r="AP1886" s="741"/>
      <c r="AQ1886" s="741"/>
      <c r="AR1886" s="741" t="s">
        <v>7398</v>
      </c>
      <c r="AS1886" s="741"/>
      <c r="AT1886" s="741"/>
      <c r="AU1886" s="741"/>
      <c r="AV1886" s="741"/>
      <c r="AW1886" s="741"/>
      <c r="AX1886" s="741"/>
      <c r="AY1886" s="466" t="s">
        <v>105</v>
      </c>
      <c r="AZ1886" s="466" t="s">
        <v>105</v>
      </c>
    </row>
    <row r="1887" spans="1:52" ht="12.95" customHeight="1">
      <c r="A1887" s="466" t="s">
        <v>848</v>
      </c>
      <c r="B1887" s="617"/>
      <c r="C1887" s="617"/>
      <c r="D1887" s="110">
        <v>120010455</v>
      </c>
      <c r="E1887" s="1216" t="s">
        <v>7399</v>
      </c>
      <c r="F1887" s="617"/>
      <c r="G1887" s="617"/>
      <c r="H1887" s="741" t="s">
        <v>7390</v>
      </c>
      <c r="I1887" s="741" t="s">
        <v>7372</v>
      </c>
      <c r="J1887" s="741" t="s">
        <v>7391</v>
      </c>
      <c r="K1887" s="547" t="s">
        <v>150</v>
      </c>
      <c r="L1887" s="593"/>
      <c r="M1887" s="547" t="s">
        <v>121</v>
      </c>
      <c r="N1887" s="143" t="s">
        <v>83</v>
      </c>
      <c r="O1887" s="469" t="s">
        <v>107</v>
      </c>
      <c r="P1887" s="741" t="s">
        <v>108</v>
      </c>
      <c r="Q1887" s="469" t="s">
        <v>2140</v>
      </c>
      <c r="R1887" s="547" t="s">
        <v>110</v>
      </c>
      <c r="S1887" s="469" t="s">
        <v>107</v>
      </c>
      <c r="T1887" s="741" t="s">
        <v>122</v>
      </c>
      <c r="U1887" s="741" t="s">
        <v>112</v>
      </c>
      <c r="V1887" s="469">
        <v>90</v>
      </c>
      <c r="W1887" s="741" t="s">
        <v>113</v>
      </c>
      <c r="X1887" s="469"/>
      <c r="Y1887" s="469"/>
      <c r="Z1887" s="469"/>
      <c r="AA1887" s="547">
        <v>30</v>
      </c>
      <c r="AB1887" s="547">
        <v>60</v>
      </c>
      <c r="AC1887" s="547">
        <v>10</v>
      </c>
      <c r="AD1887" s="1049" t="s">
        <v>129</v>
      </c>
      <c r="AE1887" s="1050" t="s">
        <v>115</v>
      </c>
      <c r="AF1887" s="745">
        <v>1</v>
      </c>
      <c r="AG1887" s="745">
        <v>837097.29</v>
      </c>
      <c r="AH1887" s="1051">
        <v>837097.29</v>
      </c>
      <c r="AI1887" s="1051">
        <f t="shared" si="83"/>
        <v>937548.96480000007</v>
      </c>
      <c r="AJ1887" s="1052"/>
      <c r="AK1887" s="1053"/>
      <c r="AL1887" s="1053"/>
      <c r="AM1887" s="466" t="s">
        <v>116</v>
      </c>
      <c r="AN1887" s="741"/>
      <c r="AO1887" s="741"/>
      <c r="AP1887" s="741"/>
      <c r="AQ1887" s="741"/>
      <c r="AR1887" s="741" t="s">
        <v>7400</v>
      </c>
      <c r="AS1887" s="741"/>
      <c r="AT1887" s="741"/>
      <c r="AU1887" s="741"/>
      <c r="AV1887" s="741"/>
      <c r="AW1887" s="741"/>
      <c r="AX1887" s="741"/>
      <c r="AY1887" s="466" t="s">
        <v>105</v>
      </c>
      <c r="AZ1887" s="466" t="s">
        <v>105</v>
      </c>
    </row>
    <row r="1888" spans="1:52" ht="12.95" customHeight="1">
      <c r="A1888" s="466" t="s">
        <v>848</v>
      </c>
      <c r="B1888" s="617"/>
      <c r="C1888" s="617"/>
      <c r="D1888" s="110">
        <v>120001281</v>
      </c>
      <c r="E1888" s="1216" t="s">
        <v>7401</v>
      </c>
      <c r="F1888" s="617"/>
      <c r="G1888" s="617"/>
      <c r="H1888" s="741" t="s">
        <v>7402</v>
      </c>
      <c r="I1888" s="741" t="s">
        <v>7372</v>
      </c>
      <c r="J1888" s="741" t="s">
        <v>7403</v>
      </c>
      <c r="K1888" s="547" t="s">
        <v>150</v>
      </c>
      <c r="L1888" s="593"/>
      <c r="M1888" s="547" t="s">
        <v>121</v>
      </c>
      <c r="N1888" s="143" t="s">
        <v>83</v>
      </c>
      <c r="O1888" s="469" t="s">
        <v>107</v>
      </c>
      <c r="P1888" s="741" t="s">
        <v>108</v>
      </c>
      <c r="Q1888" s="469" t="s">
        <v>2140</v>
      </c>
      <c r="R1888" s="547" t="s">
        <v>110</v>
      </c>
      <c r="S1888" s="469" t="s">
        <v>107</v>
      </c>
      <c r="T1888" s="741" t="s">
        <v>122</v>
      </c>
      <c r="U1888" s="741" t="s">
        <v>112</v>
      </c>
      <c r="V1888" s="469">
        <v>90</v>
      </c>
      <c r="W1888" s="741" t="s">
        <v>113</v>
      </c>
      <c r="X1888" s="469"/>
      <c r="Y1888" s="469"/>
      <c r="Z1888" s="469"/>
      <c r="AA1888" s="547">
        <v>30</v>
      </c>
      <c r="AB1888" s="547">
        <v>60</v>
      </c>
      <c r="AC1888" s="547">
        <v>10</v>
      </c>
      <c r="AD1888" s="1049" t="s">
        <v>129</v>
      </c>
      <c r="AE1888" s="1050" t="s">
        <v>115</v>
      </c>
      <c r="AF1888" s="745">
        <v>4</v>
      </c>
      <c r="AG1888" s="745">
        <v>298180.74</v>
      </c>
      <c r="AH1888" s="1051">
        <v>1192722.96</v>
      </c>
      <c r="AI1888" s="1051">
        <f t="shared" si="83"/>
        <v>1335849.7152</v>
      </c>
      <c r="AJ1888" s="1052"/>
      <c r="AK1888" s="1053"/>
      <c r="AL1888" s="1053"/>
      <c r="AM1888" s="466" t="s">
        <v>116</v>
      </c>
      <c r="AN1888" s="741"/>
      <c r="AO1888" s="741"/>
      <c r="AP1888" s="741"/>
      <c r="AQ1888" s="741"/>
      <c r="AR1888" s="741" t="s">
        <v>7404</v>
      </c>
      <c r="AS1888" s="741"/>
      <c r="AT1888" s="741"/>
      <c r="AU1888" s="741"/>
      <c r="AV1888" s="741"/>
      <c r="AW1888" s="741"/>
      <c r="AX1888" s="741"/>
      <c r="AY1888" s="466" t="s">
        <v>105</v>
      </c>
      <c r="AZ1888" s="466" t="s">
        <v>105</v>
      </c>
    </row>
    <row r="1889" spans="1:52" ht="12.95" customHeight="1">
      <c r="A1889" s="466" t="s">
        <v>848</v>
      </c>
      <c r="B1889" s="617"/>
      <c r="C1889" s="617"/>
      <c r="D1889" s="110">
        <v>120000034</v>
      </c>
      <c r="E1889" s="1216" t="s">
        <v>7405</v>
      </c>
      <c r="F1889" s="617"/>
      <c r="G1889" s="617"/>
      <c r="H1889" s="741" t="s">
        <v>7406</v>
      </c>
      <c r="I1889" s="741" t="s">
        <v>7372</v>
      </c>
      <c r="J1889" s="741" t="s">
        <v>7407</v>
      </c>
      <c r="K1889" s="547" t="s">
        <v>150</v>
      </c>
      <c r="L1889" s="593"/>
      <c r="M1889" s="547" t="s">
        <v>121</v>
      </c>
      <c r="N1889" s="143" t="s">
        <v>83</v>
      </c>
      <c r="O1889" s="469" t="s">
        <v>107</v>
      </c>
      <c r="P1889" s="741" t="s">
        <v>108</v>
      </c>
      <c r="Q1889" s="469" t="s">
        <v>2140</v>
      </c>
      <c r="R1889" s="547" t="s">
        <v>110</v>
      </c>
      <c r="S1889" s="469" t="s">
        <v>107</v>
      </c>
      <c r="T1889" s="741" t="s">
        <v>122</v>
      </c>
      <c r="U1889" s="741" t="s">
        <v>112</v>
      </c>
      <c r="V1889" s="469">
        <v>90</v>
      </c>
      <c r="W1889" s="741" t="s">
        <v>113</v>
      </c>
      <c r="X1889" s="469"/>
      <c r="Y1889" s="469"/>
      <c r="Z1889" s="469"/>
      <c r="AA1889" s="547">
        <v>30</v>
      </c>
      <c r="AB1889" s="547">
        <v>60</v>
      </c>
      <c r="AC1889" s="547">
        <v>10</v>
      </c>
      <c r="AD1889" s="1049" t="s">
        <v>129</v>
      </c>
      <c r="AE1889" s="1050" t="s">
        <v>115</v>
      </c>
      <c r="AF1889" s="745">
        <v>2</v>
      </c>
      <c r="AG1889" s="745">
        <v>9087314.7599999998</v>
      </c>
      <c r="AH1889" s="1051">
        <v>18174629.52</v>
      </c>
      <c r="AI1889" s="1051">
        <f t="shared" si="83"/>
        <v>20355585.062400002</v>
      </c>
      <c r="AJ1889" s="1052"/>
      <c r="AK1889" s="1053"/>
      <c r="AL1889" s="1053"/>
      <c r="AM1889" s="466" t="s">
        <v>116</v>
      </c>
      <c r="AN1889" s="741"/>
      <c r="AO1889" s="741"/>
      <c r="AP1889" s="741"/>
      <c r="AQ1889" s="741"/>
      <c r="AR1889" s="741" t="s">
        <v>7408</v>
      </c>
      <c r="AS1889" s="741"/>
      <c r="AT1889" s="741"/>
      <c r="AU1889" s="741"/>
      <c r="AV1889" s="741"/>
      <c r="AW1889" s="741"/>
      <c r="AX1889" s="741"/>
      <c r="AY1889" s="466" t="s">
        <v>105</v>
      </c>
      <c r="AZ1889" s="466" t="s">
        <v>105</v>
      </c>
    </row>
    <row r="1890" spans="1:52" ht="12.95" customHeight="1">
      <c r="A1890" s="1221" t="s">
        <v>980</v>
      </c>
      <c r="B1890" s="617"/>
      <c r="C1890" s="617"/>
      <c r="D1890" s="1206">
        <v>150002049</v>
      </c>
      <c r="E1890" s="1216" t="s">
        <v>7409</v>
      </c>
      <c r="F1890" s="617"/>
      <c r="G1890" s="617"/>
      <c r="H1890" s="1094" t="s">
        <v>7410</v>
      </c>
      <c r="I1890" s="1094" t="s">
        <v>7411</v>
      </c>
      <c r="J1890" s="1094" t="s">
        <v>3009</v>
      </c>
      <c r="K1890" s="1077" t="s">
        <v>104</v>
      </c>
      <c r="L1890" s="1110" t="s">
        <v>105</v>
      </c>
      <c r="M1890" s="1077"/>
      <c r="N1890" s="76" t="s">
        <v>106</v>
      </c>
      <c r="O1890" s="1078" t="s">
        <v>107</v>
      </c>
      <c r="P1890" s="1094" t="s">
        <v>108</v>
      </c>
      <c r="Q1890" s="469" t="s">
        <v>2140</v>
      </c>
      <c r="R1890" s="1077" t="s">
        <v>110</v>
      </c>
      <c r="S1890" s="1078" t="s">
        <v>107</v>
      </c>
      <c r="T1890" s="1094" t="s">
        <v>122</v>
      </c>
      <c r="U1890" s="1094" t="s">
        <v>112</v>
      </c>
      <c r="V1890" s="1078">
        <v>60</v>
      </c>
      <c r="W1890" s="1094" t="s">
        <v>113</v>
      </c>
      <c r="X1890" s="1078"/>
      <c r="Y1890" s="1078"/>
      <c r="Z1890" s="1078"/>
      <c r="AA1890" s="595">
        <v>0</v>
      </c>
      <c r="AB1890" s="472">
        <v>90</v>
      </c>
      <c r="AC1890" s="472">
        <v>10</v>
      </c>
      <c r="AD1890" s="1104" t="s">
        <v>129</v>
      </c>
      <c r="AE1890" s="1050" t="s">
        <v>115</v>
      </c>
      <c r="AF1890" s="1063">
        <v>26</v>
      </c>
      <c r="AG1890" s="1063">
        <v>17923.5</v>
      </c>
      <c r="AH1890" s="1051">
        <v>466011</v>
      </c>
      <c r="AI1890" s="1051">
        <f t="shared" si="83"/>
        <v>521932.32000000007</v>
      </c>
      <c r="AJ1890" s="1052"/>
      <c r="AK1890" s="1053"/>
      <c r="AL1890" s="1053"/>
      <c r="AM1890" s="1221" t="s">
        <v>116</v>
      </c>
      <c r="AN1890" s="1094"/>
      <c r="AO1890" s="1094"/>
      <c r="AP1890" s="1094"/>
      <c r="AQ1890" s="1094"/>
      <c r="AR1890" s="1094"/>
      <c r="AS1890" s="1094"/>
      <c r="AT1890" s="1094"/>
      <c r="AU1890" s="1094"/>
      <c r="AV1890" s="1094"/>
      <c r="AW1890" s="1094"/>
      <c r="AX1890" s="1094"/>
      <c r="AY1890" s="1221" t="s">
        <v>105</v>
      </c>
      <c r="AZ1890" s="1221" t="s">
        <v>105</v>
      </c>
    </row>
    <row r="1891" spans="1:52" ht="12.95" customHeight="1">
      <c r="A1891" s="469" t="s">
        <v>319</v>
      </c>
      <c r="B1891" s="617"/>
      <c r="C1891" s="617"/>
      <c r="D1891" s="110">
        <v>150001306</v>
      </c>
      <c r="E1891" s="1216" t="s">
        <v>7412</v>
      </c>
      <c r="F1891" s="617"/>
      <c r="G1891" s="617"/>
      <c r="H1891" s="47" t="s">
        <v>7413</v>
      </c>
      <c r="I1891" s="47" t="s">
        <v>7414</v>
      </c>
      <c r="J1891" s="47" t="s">
        <v>7415</v>
      </c>
      <c r="K1891" s="76" t="s">
        <v>104</v>
      </c>
      <c r="L1891" s="233"/>
      <c r="M1891" s="143"/>
      <c r="N1891" s="76" t="s">
        <v>106</v>
      </c>
      <c r="O1891" s="47">
        <v>230000000</v>
      </c>
      <c r="P1891" s="466" t="s">
        <v>108</v>
      </c>
      <c r="Q1891" s="469" t="s">
        <v>2156</v>
      </c>
      <c r="R1891" s="76" t="s">
        <v>110</v>
      </c>
      <c r="S1891" s="47" t="s">
        <v>107</v>
      </c>
      <c r="T1891" s="47" t="s">
        <v>122</v>
      </c>
      <c r="U1891" s="466" t="s">
        <v>112</v>
      </c>
      <c r="V1891" s="47">
        <v>60</v>
      </c>
      <c r="W1891" s="466" t="s">
        <v>113</v>
      </c>
      <c r="X1891" s="466"/>
      <c r="Y1891" s="466"/>
      <c r="Z1891" s="1056"/>
      <c r="AA1891" s="595">
        <v>0</v>
      </c>
      <c r="AB1891" s="472">
        <v>90</v>
      </c>
      <c r="AC1891" s="472">
        <v>10</v>
      </c>
      <c r="AD1891" s="1049" t="s">
        <v>129</v>
      </c>
      <c r="AE1891" s="1050" t="s">
        <v>115</v>
      </c>
      <c r="AF1891" s="1057">
        <v>12</v>
      </c>
      <c r="AG1891" s="1057">
        <v>399510</v>
      </c>
      <c r="AH1891" s="1051">
        <v>4794120</v>
      </c>
      <c r="AI1891" s="1051">
        <f t="shared" si="83"/>
        <v>5369414.4000000004</v>
      </c>
      <c r="AJ1891" s="1052"/>
      <c r="AK1891" s="1053"/>
      <c r="AL1891" s="1053"/>
      <c r="AM1891" s="1058" t="s">
        <v>116</v>
      </c>
      <c r="AN1891" s="327"/>
      <c r="AO1891" s="1058"/>
      <c r="AP1891" s="47"/>
      <c r="AQ1891" s="47"/>
      <c r="AR1891" s="1058" t="s">
        <v>7416</v>
      </c>
      <c r="AS1891" s="47"/>
      <c r="AT1891" s="47"/>
      <c r="AU1891" s="47"/>
      <c r="AV1891" s="47"/>
      <c r="AW1891" s="47"/>
      <c r="AX1891" s="47"/>
      <c r="AY1891" s="466"/>
      <c r="AZ1891" s="466"/>
    </row>
    <row r="1892" spans="1:52" ht="12.95" customHeight="1">
      <c r="A1892" s="469" t="s">
        <v>2539</v>
      </c>
      <c r="B1892" s="617"/>
      <c r="C1892" s="617"/>
      <c r="D1892" s="110">
        <v>210036401</v>
      </c>
      <c r="E1892" s="1216" t="s">
        <v>7417</v>
      </c>
      <c r="F1892" s="617"/>
      <c r="G1892" s="617"/>
      <c r="H1892" s="47" t="s">
        <v>7418</v>
      </c>
      <c r="I1892" s="47" t="s">
        <v>7419</v>
      </c>
      <c r="J1892" s="47" t="s">
        <v>7420</v>
      </c>
      <c r="K1892" s="76" t="s">
        <v>104</v>
      </c>
      <c r="L1892" s="233"/>
      <c r="M1892" s="143" t="s">
        <v>121</v>
      </c>
      <c r="N1892" s="76" t="s">
        <v>83</v>
      </c>
      <c r="O1892" s="47">
        <v>230000000</v>
      </c>
      <c r="P1892" s="466" t="s">
        <v>108</v>
      </c>
      <c r="Q1892" s="469" t="s">
        <v>2140</v>
      </c>
      <c r="R1892" s="76" t="s">
        <v>110</v>
      </c>
      <c r="S1892" s="47" t="s">
        <v>107</v>
      </c>
      <c r="T1892" s="47" t="s">
        <v>122</v>
      </c>
      <c r="U1892" s="466" t="s">
        <v>112</v>
      </c>
      <c r="V1892" s="47">
        <v>70</v>
      </c>
      <c r="W1892" s="466" t="s">
        <v>113</v>
      </c>
      <c r="X1892" s="466"/>
      <c r="Y1892" s="466"/>
      <c r="Z1892" s="1056"/>
      <c r="AA1892" s="547">
        <v>30</v>
      </c>
      <c r="AB1892" s="547">
        <v>60</v>
      </c>
      <c r="AC1892" s="547">
        <v>10</v>
      </c>
      <c r="AD1892" s="1049" t="s">
        <v>129</v>
      </c>
      <c r="AE1892" s="1050" t="s">
        <v>115</v>
      </c>
      <c r="AF1892" s="1057">
        <v>2</v>
      </c>
      <c r="AG1892" s="1057">
        <v>1245493.57</v>
      </c>
      <c r="AH1892" s="1051">
        <v>2490987.14</v>
      </c>
      <c r="AI1892" s="1051">
        <f t="shared" si="83"/>
        <v>2789905.5968000004</v>
      </c>
      <c r="AJ1892" s="1052"/>
      <c r="AK1892" s="1053"/>
      <c r="AL1892" s="1053"/>
      <c r="AM1892" s="1058" t="s">
        <v>116</v>
      </c>
      <c r="AN1892" s="327"/>
      <c r="AO1892" s="1058"/>
      <c r="AP1892" s="47"/>
      <c r="AQ1892" s="47"/>
      <c r="AR1892" s="1058" t="s">
        <v>7421</v>
      </c>
      <c r="AS1892" s="47"/>
      <c r="AT1892" s="47"/>
      <c r="AU1892" s="47"/>
      <c r="AV1892" s="47"/>
      <c r="AW1892" s="47"/>
      <c r="AX1892" s="47"/>
      <c r="AY1892" s="466"/>
      <c r="AZ1892" s="466"/>
    </row>
    <row r="1893" spans="1:52" ht="12.95" customHeight="1">
      <c r="A1893" s="634" t="s">
        <v>848</v>
      </c>
      <c r="B1893" s="617"/>
      <c r="C1893" s="617"/>
      <c r="D1893" s="1101">
        <v>120003421</v>
      </c>
      <c r="E1893" s="1216" t="s">
        <v>7422</v>
      </c>
      <c r="F1893" s="617"/>
      <c r="G1893" s="617"/>
      <c r="H1893" s="741" t="s">
        <v>7423</v>
      </c>
      <c r="I1893" s="741" t="s">
        <v>7424</v>
      </c>
      <c r="J1893" s="741" t="s">
        <v>7425</v>
      </c>
      <c r="K1893" s="547" t="s">
        <v>150</v>
      </c>
      <c r="L1893" s="593"/>
      <c r="M1893" s="547" t="s">
        <v>121</v>
      </c>
      <c r="N1893" s="143" t="s">
        <v>83</v>
      </c>
      <c r="O1893" s="469" t="s">
        <v>107</v>
      </c>
      <c r="P1893" s="741" t="s">
        <v>108</v>
      </c>
      <c r="Q1893" s="469" t="s">
        <v>2156</v>
      </c>
      <c r="R1893" s="547" t="s">
        <v>110</v>
      </c>
      <c r="S1893" s="469" t="s">
        <v>107</v>
      </c>
      <c r="T1893" s="741" t="s">
        <v>122</v>
      </c>
      <c r="U1893" s="741" t="s">
        <v>112</v>
      </c>
      <c r="V1893" s="469">
        <v>90</v>
      </c>
      <c r="W1893" s="741" t="s">
        <v>113</v>
      </c>
      <c r="X1893" s="469"/>
      <c r="Y1893" s="469"/>
      <c r="Z1893" s="469"/>
      <c r="AA1893" s="547">
        <v>30</v>
      </c>
      <c r="AB1893" s="547">
        <v>60</v>
      </c>
      <c r="AC1893" s="547">
        <v>10</v>
      </c>
      <c r="AD1893" s="1049" t="s">
        <v>129</v>
      </c>
      <c r="AE1893" s="1050" t="s">
        <v>115</v>
      </c>
      <c r="AF1893" s="745">
        <v>1</v>
      </c>
      <c r="AG1893" s="745">
        <v>2925000</v>
      </c>
      <c r="AH1893" s="1051">
        <v>2925000</v>
      </c>
      <c r="AI1893" s="1051">
        <f t="shared" si="83"/>
        <v>3276000.0000000005</v>
      </c>
      <c r="AJ1893" s="1052"/>
      <c r="AK1893" s="1053"/>
      <c r="AL1893" s="1053"/>
      <c r="AM1893" s="466" t="s">
        <v>116</v>
      </c>
      <c r="AN1893" s="741"/>
      <c r="AO1893" s="741"/>
      <c r="AP1893" s="741"/>
      <c r="AQ1893" s="741"/>
      <c r="AR1893" s="741" t="s">
        <v>7426</v>
      </c>
      <c r="AS1893" s="741"/>
      <c r="AT1893" s="741"/>
      <c r="AU1893" s="741"/>
      <c r="AV1893" s="741"/>
      <c r="AW1893" s="741"/>
      <c r="AX1893" s="741"/>
      <c r="AY1893" s="466" t="s">
        <v>105</v>
      </c>
      <c r="AZ1893" s="466" t="s">
        <v>105</v>
      </c>
    </row>
    <row r="1894" spans="1:52" ht="12.95" customHeight="1">
      <c r="A1894" s="634" t="s">
        <v>848</v>
      </c>
      <c r="B1894" s="617"/>
      <c r="C1894" s="617"/>
      <c r="D1894" s="1101">
        <v>120001627</v>
      </c>
      <c r="E1894" s="1216" t="s">
        <v>7427</v>
      </c>
      <c r="F1894" s="617"/>
      <c r="G1894" s="617"/>
      <c r="H1894" s="741" t="s">
        <v>7428</v>
      </c>
      <c r="I1894" s="741" t="s">
        <v>7424</v>
      </c>
      <c r="J1894" s="741" t="s">
        <v>7429</v>
      </c>
      <c r="K1894" s="547" t="s">
        <v>150</v>
      </c>
      <c r="L1894" s="593"/>
      <c r="M1894" s="547" t="s">
        <v>121</v>
      </c>
      <c r="N1894" s="143" t="s">
        <v>83</v>
      </c>
      <c r="O1894" s="469" t="s">
        <v>107</v>
      </c>
      <c r="P1894" s="741" t="s">
        <v>108</v>
      </c>
      <c r="Q1894" s="469" t="s">
        <v>2156</v>
      </c>
      <c r="R1894" s="547" t="s">
        <v>110</v>
      </c>
      <c r="S1894" s="469" t="s">
        <v>107</v>
      </c>
      <c r="T1894" s="741" t="s">
        <v>122</v>
      </c>
      <c r="U1894" s="741" t="s">
        <v>112</v>
      </c>
      <c r="V1894" s="469">
        <v>90</v>
      </c>
      <c r="W1894" s="741" t="s">
        <v>113</v>
      </c>
      <c r="X1894" s="469"/>
      <c r="Y1894" s="469"/>
      <c r="Z1894" s="469"/>
      <c r="AA1894" s="547">
        <v>30</v>
      </c>
      <c r="AB1894" s="547">
        <v>60</v>
      </c>
      <c r="AC1894" s="547">
        <v>10</v>
      </c>
      <c r="AD1894" s="1049" t="s">
        <v>129</v>
      </c>
      <c r="AE1894" s="1050" t="s">
        <v>115</v>
      </c>
      <c r="AF1894" s="745">
        <v>1</v>
      </c>
      <c r="AG1894" s="745">
        <v>10338881.6</v>
      </c>
      <c r="AH1894" s="1051">
        <v>10338881.6</v>
      </c>
      <c r="AI1894" s="1051">
        <f t="shared" si="83"/>
        <v>11579547.392000001</v>
      </c>
      <c r="AJ1894" s="1052"/>
      <c r="AK1894" s="1053"/>
      <c r="AL1894" s="1053"/>
      <c r="AM1894" s="466" t="s">
        <v>116</v>
      </c>
      <c r="AN1894" s="741"/>
      <c r="AO1894" s="741"/>
      <c r="AP1894" s="741"/>
      <c r="AQ1894" s="741"/>
      <c r="AR1894" s="741" t="s">
        <v>7430</v>
      </c>
      <c r="AS1894" s="741"/>
      <c r="AT1894" s="741"/>
      <c r="AU1894" s="741"/>
      <c r="AV1894" s="741"/>
      <c r="AW1894" s="741"/>
      <c r="AX1894" s="741"/>
      <c r="AY1894" s="466" t="s">
        <v>105</v>
      </c>
      <c r="AZ1894" s="466" t="s">
        <v>105</v>
      </c>
    </row>
    <row r="1895" spans="1:52" ht="12.95" customHeight="1">
      <c r="A1895" s="634" t="s">
        <v>848</v>
      </c>
      <c r="B1895" s="617"/>
      <c r="C1895" s="617"/>
      <c r="D1895" s="1101">
        <v>120007705</v>
      </c>
      <c r="E1895" s="1216" t="s">
        <v>7431</v>
      </c>
      <c r="F1895" s="617"/>
      <c r="G1895" s="617"/>
      <c r="H1895" s="741" t="s">
        <v>7428</v>
      </c>
      <c r="I1895" s="741" t="s">
        <v>7424</v>
      </c>
      <c r="J1895" s="741" t="s">
        <v>7429</v>
      </c>
      <c r="K1895" s="547" t="s">
        <v>150</v>
      </c>
      <c r="L1895" s="593"/>
      <c r="M1895" s="547" t="s">
        <v>121</v>
      </c>
      <c r="N1895" s="143" t="s">
        <v>83</v>
      </c>
      <c r="O1895" s="469" t="s">
        <v>107</v>
      </c>
      <c r="P1895" s="741" t="s">
        <v>108</v>
      </c>
      <c r="Q1895" s="469" t="s">
        <v>2156</v>
      </c>
      <c r="R1895" s="547" t="s">
        <v>110</v>
      </c>
      <c r="S1895" s="469" t="s">
        <v>107</v>
      </c>
      <c r="T1895" s="741" t="s">
        <v>122</v>
      </c>
      <c r="U1895" s="741" t="s">
        <v>112</v>
      </c>
      <c r="V1895" s="469">
        <v>90</v>
      </c>
      <c r="W1895" s="741" t="s">
        <v>113</v>
      </c>
      <c r="X1895" s="469"/>
      <c r="Y1895" s="469"/>
      <c r="Z1895" s="469"/>
      <c r="AA1895" s="547">
        <v>30</v>
      </c>
      <c r="AB1895" s="547">
        <v>60</v>
      </c>
      <c r="AC1895" s="547">
        <v>10</v>
      </c>
      <c r="AD1895" s="1049" t="s">
        <v>129</v>
      </c>
      <c r="AE1895" s="1050" t="s">
        <v>115</v>
      </c>
      <c r="AF1895" s="745">
        <v>2</v>
      </c>
      <c r="AG1895" s="745">
        <v>3648138.34</v>
      </c>
      <c r="AH1895" s="1051">
        <v>7296276.6799999997</v>
      </c>
      <c r="AI1895" s="1051">
        <f t="shared" si="83"/>
        <v>8171829.8816000009</v>
      </c>
      <c r="AJ1895" s="1052"/>
      <c r="AK1895" s="1053"/>
      <c r="AL1895" s="1053"/>
      <c r="AM1895" s="466" t="s">
        <v>116</v>
      </c>
      <c r="AN1895" s="741"/>
      <c r="AO1895" s="741"/>
      <c r="AP1895" s="741"/>
      <c r="AQ1895" s="741"/>
      <c r="AR1895" s="741" t="s">
        <v>7432</v>
      </c>
      <c r="AS1895" s="741"/>
      <c r="AT1895" s="741"/>
      <c r="AU1895" s="741"/>
      <c r="AV1895" s="741"/>
      <c r="AW1895" s="741"/>
      <c r="AX1895" s="741"/>
      <c r="AY1895" s="466" t="s">
        <v>105</v>
      </c>
      <c r="AZ1895" s="466" t="s">
        <v>105</v>
      </c>
    </row>
    <row r="1896" spans="1:52" ht="12.95" customHeight="1">
      <c r="A1896" s="1235" t="s">
        <v>980</v>
      </c>
      <c r="B1896" s="617"/>
      <c r="C1896" s="617"/>
      <c r="D1896" s="1229">
        <v>250004185</v>
      </c>
      <c r="E1896" s="1216" t="s">
        <v>7433</v>
      </c>
      <c r="F1896" s="617"/>
      <c r="G1896" s="617"/>
      <c r="H1896" s="1094" t="s">
        <v>7434</v>
      </c>
      <c r="I1896" s="1094" t="s">
        <v>7435</v>
      </c>
      <c r="J1896" s="1094" t="s">
        <v>7436</v>
      </c>
      <c r="K1896" s="1077" t="s">
        <v>104</v>
      </c>
      <c r="L1896" s="1110" t="s">
        <v>105</v>
      </c>
      <c r="M1896" s="1077"/>
      <c r="N1896" s="76" t="s">
        <v>106</v>
      </c>
      <c r="O1896" s="1078" t="s">
        <v>107</v>
      </c>
      <c r="P1896" s="1094" t="s">
        <v>108</v>
      </c>
      <c r="Q1896" s="469" t="s">
        <v>2140</v>
      </c>
      <c r="R1896" s="1077" t="s">
        <v>110</v>
      </c>
      <c r="S1896" s="1078" t="s">
        <v>107</v>
      </c>
      <c r="T1896" s="1094" t="s">
        <v>122</v>
      </c>
      <c r="U1896" s="1094" t="s">
        <v>112</v>
      </c>
      <c r="V1896" s="1078">
        <v>60</v>
      </c>
      <c r="W1896" s="1094" t="s">
        <v>113</v>
      </c>
      <c r="X1896" s="1078"/>
      <c r="Y1896" s="1078"/>
      <c r="Z1896" s="1078"/>
      <c r="AA1896" s="595">
        <v>0</v>
      </c>
      <c r="AB1896" s="472">
        <v>90</v>
      </c>
      <c r="AC1896" s="472">
        <v>10</v>
      </c>
      <c r="AD1896" s="1104" t="s">
        <v>129</v>
      </c>
      <c r="AE1896" s="1050" t="s">
        <v>115</v>
      </c>
      <c r="AF1896" s="1063">
        <v>20</v>
      </c>
      <c r="AG1896" s="1063">
        <v>24000</v>
      </c>
      <c r="AH1896" s="1051">
        <v>480000</v>
      </c>
      <c r="AI1896" s="1051">
        <f t="shared" si="83"/>
        <v>537600</v>
      </c>
      <c r="AJ1896" s="1052"/>
      <c r="AK1896" s="1053"/>
      <c r="AL1896" s="1053"/>
      <c r="AM1896" s="1221" t="s">
        <v>116</v>
      </c>
      <c r="AN1896" s="1094"/>
      <c r="AO1896" s="1094"/>
      <c r="AP1896" s="1094"/>
      <c r="AQ1896" s="1094"/>
      <c r="AR1896" s="1094" t="s">
        <v>7437</v>
      </c>
      <c r="AS1896" s="1094"/>
      <c r="AT1896" s="1094"/>
      <c r="AU1896" s="1094"/>
      <c r="AV1896" s="1094"/>
      <c r="AW1896" s="1094"/>
      <c r="AX1896" s="1094"/>
      <c r="AY1896" s="1221" t="s">
        <v>105</v>
      </c>
      <c r="AZ1896" s="1221" t="s">
        <v>105</v>
      </c>
    </row>
    <row r="1897" spans="1:52" ht="12.95" customHeight="1">
      <c r="A1897" s="475" t="s">
        <v>319</v>
      </c>
      <c r="B1897" s="617"/>
      <c r="C1897" s="617"/>
      <c r="D1897" s="1101">
        <v>150000349</v>
      </c>
      <c r="E1897" s="1216" t="s">
        <v>7438</v>
      </c>
      <c r="F1897" s="617"/>
      <c r="G1897" s="617"/>
      <c r="H1897" s="47" t="s">
        <v>7439</v>
      </c>
      <c r="I1897" s="47" t="s">
        <v>7440</v>
      </c>
      <c r="J1897" s="47" t="s">
        <v>7441</v>
      </c>
      <c r="K1897" s="76" t="s">
        <v>104</v>
      </c>
      <c r="L1897" s="233"/>
      <c r="M1897" s="143"/>
      <c r="N1897" s="76" t="s">
        <v>106</v>
      </c>
      <c r="O1897" s="47">
        <v>230000000</v>
      </c>
      <c r="P1897" s="466" t="s">
        <v>108</v>
      </c>
      <c r="Q1897" s="469" t="s">
        <v>2156</v>
      </c>
      <c r="R1897" s="76" t="s">
        <v>110</v>
      </c>
      <c r="S1897" s="47" t="s">
        <v>107</v>
      </c>
      <c r="T1897" s="47" t="s">
        <v>122</v>
      </c>
      <c r="U1897" s="466" t="s">
        <v>112</v>
      </c>
      <c r="V1897" s="47">
        <v>60</v>
      </c>
      <c r="W1897" s="466" t="s">
        <v>113</v>
      </c>
      <c r="X1897" s="466"/>
      <c r="Y1897" s="466"/>
      <c r="Z1897" s="1056"/>
      <c r="AA1897" s="595">
        <v>0</v>
      </c>
      <c r="AB1897" s="472">
        <v>90</v>
      </c>
      <c r="AC1897" s="472">
        <v>10</v>
      </c>
      <c r="AD1897" s="1049" t="s">
        <v>129</v>
      </c>
      <c r="AE1897" s="1050" t="s">
        <v>115</v>
      </c>
      <c r="AF1897" s="1057">
        <v>2</v>
      </c>
      <c r="AG1897" s="1057">
        <v>8625</v>
      </c>
      <c r="AH1897" s="1051">
        <v>17250</v>
      </c>
      <c r="AI1897" s="1051">
        <f t="shared" si="83"/>
        <v>19320.000000000004</v>
      </c>
      <c r="AJ1897" s="1052"/>
      <c r="AK1897" s="1053"/>
      <c r="AL1897" s="1053"/>
      <c r="AM1897" s="1058" t="s">
        <v>116</v>
      </c>
      <c r="AN1897" s="327"/>
      <c r="AO1897" s="1058"/>
      <c r="AP1897" s="47"/>
      <c r="AQ1897" s="47"/>
      <c r="AR1897" s="1058" t="s">
        <v>7442</v>
      </c>
      <c r="AS1897" s="47"/>
      <c r="AT1897" s="47"/>
      <c r="AU1897" s="47"/>
      <c r="AV1897" s="47"/>
      <c r="AW1897" s="47"/>
      <c r="AX1897" s="47"/>
      <c r="AY1897" s="466"/>
      <c r="AZ1897" s="466"/>
    </row>
    <row r="1898" spans="1:52" ht="12.95" customHeight="1">
      <c r="A1898" s="475" t="s">
        <v>319</v>
      </c>
      <c r="B1898" s="617"/>
      <c r="C1898" s="617"/>
      <c r="D1898" s="1101">
        <v>250005771</v>
      </c>
      <c r="E1898" s="1216" t="s">
        <v>7443</v>
      </c>
      <c r="F1898" s="617"/>
      <c r="G1898" s="617"/>
      <c r="H1898" s="47" t="s">
        <v>7444</v>
      </c>
      <c r="I1898" s="47" t="s">
        <v>7445</v>
      </c>
      <c r="J1898" s="47" t="s">
        <v>7446</v>
      </c>
      <c r="K1898" s="76" t="s">
        <v>104</v>
      </c>
      <c r="L1898" s="233"/>
      <c r="M1898" s="143"/>
      <c r="N1898" s="76" t="s">
        <v>106</v>
      </c>
      <c r="O1898" s="47">
        <v>230000000</v>
      </c>
      <c r="P1898" s="466" t="s">
        <v>108</v>
      </c>
      <c r="Q1898" s="469" t="s">
        <v>2156</v>
      </c>
      <c r="R1898" s="76" t="s">
        <v>110</v>
      </c>
      <c r="S1898" s="47" t="s">
        <v>107</v>
      </c>
      <c r="T1898" s="47" t="s">
        <v>122</v>
      </c>
      <c r="U1898" s="466" t="s">
        <v>112</v>
      </c>
      <c r="V1898" s="47">
        <v>60</v>
      </c>
      <c r="W1898" s="466" t="s">
        <v>113</v>
      </c>
      <c r="X1898" s="466"/>
      <c r="Y1898" s="466"/>
      <c r="Z1898" s="1056"/>
      <c r="AA1898" s="595">
        <v>0</v>
      </c>
      <c r="AB1898" s="472">
        <v>90</v>
      </c>
      <c r="AC1898" s="472">
        <v>10</v>
      </c>
      <c r="AD1898" s="1049" t="s">
        <v>129</v>
      </c>
      <c r="AE1898" s="1050" t="s">
        <v>115</v>
      </c>
      <c r="AF1898" s="1057">
        <v>10</v>
      </c>
      <c r="AG1898" s="1057">
        <v>11258.5</v>
      </c>
      <c r="AH1898" s="1051">
        <v>112585</v>
      </c>
      <c r="AI1898" s="1051">
        <f t="shared" si="83"/>
        <v>126095.20000000001</v>
      </c>
      <c r="AJ1898" s="1052"/>
      <c r="AK1898" s="1053"/>
      <c r="AL1898" s="1053"/>
      <c r="AM1898" s="1058" t="s">
        <v>116</v>
      </c>
      <c r="AN1898" s="327"/>
      <c r="AO1898" s="1058"/>
      <c r="AP1898" s="47"/>
      <c r="AQ1898" s="47"/>
      <c r="AR1898" s="1058" t="s">
        <v>7447</v>
      </c>
      <c r="AS1898" s="47"/>
      <c r="AT1898" s="47"/>
      <c r="AU1898" s="47"/>
      <c r="AV1898" s="47"/>
      <c r="AW1898" s="47"/>
      <c r="AX1898" s="47"/>
      <c r="AY1898" s="466"/>
      <c r="AZ1898" s="466"/>
    </row>
    <row r="1899" spans="1:52" ht="12.95" customHeight="1">
      <c r="A1899" s="469" t="s">
        <v>2136</v>
      </c>
      <c r="B1899" s="617"/>
      <c r="C1899" s="617"/>
      <c r="D1899" s="110">
        <v>210011631</v>
      </c>
      <c r="E1899" s="1216" t="s">
        <v>7448</v>
      </c>
      <c r="F1899" s="617"/>
      <c r="G1899" s="617"/>
      <c r="H1899" s="47" t="s">
        <v>2981</v>
      </c>
      <c r="I1899" s="47" t="s">
        <v>2982</v>
      </c>
      <c r="J1899" s="47" t="s">
        <v>2983</v>
      </c>
      <c r="K1899" s="76" t="s">
        <v>104</v>
      </c>
      <c r="L1899" s="109" t="s">
        <v>4720</v>
      </c>
      <c r="M1899" s="143" t="s">
        <v>121</v>
      </c>
      <c r="N1899" s="76" t="s">
        <v>83</v>
      </c>
      <c r="O1899" s="47" t="s">
        <v>107</v>
      </c>
      <c r="P1899" s="466" t="s">
        <v>108</v>
      </c>
      <c r="Q1899" s="469" t="s">
        <v>2156</v>
      </c>
      <c r="R1899" s="76" t="s">
        <v>110</v>
      </c>
      <c r="S1899" s="47" t="s">
        <v>107</v>
      </c>
      <c r="T1899" s="47" t="s">
        <v>122</v>
      </c>
      <c r="U1899" s="466" t="s">
        <v>112</v>
      </c>
      <c r="V1899" s="47">
        <v>60</v>
      </c>
      <c r="W1899" s="466" t="s">
        <v>113</v>
      </c>
      <c r="X1899" s="466"/>
      <c r="Y1899" s="466"/>
      <c r="Z1899" s="1056"/>
      <c r="AA1899" s="547">
        <v>30</v>
      </c>
      <c r="AB1899" s="547">
        <v>60</v>
      </c>
      <c r="AC1899" s="547">
        <v>10</v>
      </c>
      <c r="AD1899" s="1055" t="s">
        <v>114</v>
      </c>
      <c r="AE1899" s="1050" t="s">
        <v>115</v>
      </c>
      <c r="AF1899" s="1057">
        <v>275</v>
      </c>
      <c r="AG1899" s="1057">
        <v>1386.67</v>
      </c>
      <c r="AH1899" s="1051">
        <v>381334.25</v>
      </c>
      <c r="AI1899" s="1051">
        <f t="shared" si="83"/>
        <v>427094.36000000004</v>
      </c>
      <c r="AJ1899" s="1052"/>
      <c r="AK1899" s="1053"/>
      <c r="AL1899" s="1053"/>
      <c r="AM1899" s="1058" t="s">
        <v>116</v>
      </c>
      <c r="AN1899" s="1058"/>
      <c r="AO1899" s="1058"/>
      <c r="AP1899" s="47"/>
      <c r="AQ1899" s="47"/>
      <c r="AR1899" s="741" t="s">
        <v>7449</v>
      </c>
      <c r="AS1899" s="47"/>
      <c r="AT1899" s="47"/>
      <c r="AU1899" s="47"/>
      <c r="AV1899" s="47"/>
      <c r="AW1899" s="47"/>
      <c r="AX1899" s="47"/>
      <c r="AY1899" s="104"/>
      <c r="AZ1899" s="466" t="s">
        <v>4569</v>
      </c>
    </row>
    <row r="1900" spans="1:52" ht="12.95" customHeight="1">
      <c r="A1900" s="469" t="s">
        <v>2136</v>
      </c>
      <c r="B1900" s="617"/>
      <c r="C1900" s="617"/>
      <c r="D1900" s="110">
        <v>210011636</v>
      </c>
      <c r="E1900" s="1216" t="s">
        <v>7450</v>
      </c>
      <c r="F1900" s="617"/>
      <c r="G1900" s="617"/>
      <c r="H1900" s="47" t="s">
        <v>2981</v>
      </c>
      <c r="I1900" s="47" t="s">
        <v>2982</v>
      </c>
      <c r="J1900" s="47" t="s">
        <v>2983</v>
      </c>
      <c r="K1900" s="76" t="s">
        <v>104</v>
      </c>
      <c r="L1900" s="109" t="s">
        <v>4720</v>
      </c>
      <c r="M1900" s="143" t="s">
        <v>121</v>
      </c>
      <c r="N1900" s="76" t="s">
        <v>83</v>
      </c>
      <c r="O1900" s="47" t="s">
        <v>107</v>
      </c>
      <c r="P1900" s="466" t="s">
        <v>108</v>
      </c>
      <c r="Q1900" s="469" t="s">
        <v>2156</v>
      </c>
      <c r="R1900" s="76" t="s">
        <v>110</v>
      </c>
      <c r="S1900" s="47" t="s">
        <v>107</v>
      </c>
      <c r="T1900" s="47" t="s">
        <v>122</v>
      </c>
      <c r="U1900" s="466" t="s">
        <v>112</v>
      </c>
      <c r="V1900" s="47">
        <v>60</v>
      </c>
      <c r="W1900" s="466" t="s">
        <v>113</v>
      </c>
      <c r="X1900" s="466"/>
      <c r="Y1900" s="466"/>
      <c r="Z1900" s="1056"/>
      <c r="AA1900" s="547">
        <v>30</v>
      </c>
      <c r="AB1900" s="547">
        <v>60</v>
      </c>
      <c r="AC1900" s="547">
        <v>10</v>
      </c>
      <c r="AD1900" s="1055" t="s">
        <v>114</v>
      </c>
      <c r="AE1900" s="1050" t="s">
        <v>115</v>
      </c>
      <c r="AF1900" s="1057">
        <v>335</v>
      </c>
      <c r="AG1900" s="1057">
        <v>1625</v>
      </c>
      <c r="AH1900" s="1051">
        <v>544375</v>
      </c>
      <c r="AI1900" s="1051">
        <f t="shared" si="83"/>
        <v>609700</v>
      </c>
      <c r="AJ1900" s="1052"/>
      <c r="AK1900" s="1053"/>
      <c r="AL1900" s="1053"/>
      <c r="AM1900" s="1058" t="s">
        <v>116</v>
      </c>
      <c r="AN1900" s="1058"/>
      <c r="AO1900" s="1058"/>
      <c r="AP1900" s="47"/>
      <c r="AQ1900" s="47"/>
      <c r="AR1900" s="741" t="s">
        <v>7451</v>
      </c>
      <c r="AS1900" s="47"/>
      <c r="AT1900" s="47"/>
      <c r="AU1900" s="47"/>
      <c r="AV1900" s="47"/>
      <c r="AW1900" s="47"/>
      <c r="AX1900" s="47"/>
      <c r="AY1900" s="104"/>
      <c r="AZ1900" s="466" t="s">
        <v>4569</v>
      </c>
    </row>
    <row r="1901" spans="1:52" ht="12.95" customHeight="1">
      <c r="A1901" s="466" t="s">
        <v>980</v>
      </c>
      <c r="B1901" s="617"/>
      <c r="C1901" s="617"/>
      <c r="D1901" s="110">
        <v>230000625</v>
      </c>
      <c r="E1901" s="1216" t="s">
        <v>7452</v>
      </c>
      <c r="F1901" s="617"/>
      <c r="G1901" s="617"/>
      <c r="H1901" s="741" t="s">
        <v>2981</v>
      </c>
      <c r="I1901" s="741" t="s">
        <v>2982</v>
      </c>
      <c r="J1901" s="741" t="s">
        <v>2983</v>
      </c>
      <c r="K1901" s="547" t="s">
        <v>104</v>
      </c>
      <c r="L1901" s="143" t="s">
        <v>105</v>
      </c>
      <c r="M1901" s="547" t="s">
        <v>121</v>
      </c>
      <c r="N1901" s="143" t="s">
        <v>83</v>
      </c>
      <c r="O1901" s="469" t="s">
        <v>107</v>
      </c>
      <c r="P1901" s="741" t="s">
        <v>108</v>
      </c>
      <c r="Q1901" s="469" t="s">
        <v>2140</v>
      </c>
      <c r="R1901" s="547" t="s">
        <v>110</v>
      </c>
      <c r="S1901" s="469" t="s">
        <v>107</v>
      </c>
      <c r="T1901" s="741" t="s">
        <v>122</v>
      </c>
      <c r="U1901" s="741" t="s">
        <v>112</v>
      </c>
      <c r="V1901" s="469">
        <v>60</v>
      </c>
      <c r="W1901" s="741" t="s">
        <v>113</v>
      </c>
      <c r="X1901" s="469"/>
      <c r="Y1901" s="469"/>
      <c r="Z1901" s="469"/>
      <c r="AA1901" s="547">
        <v>30</v>
      </c>
      <c r="AB1901" s="547">
        <v>60</v>
      </c>
      <c r="AC1901" s="547">
        <v>10</v>
      </c>
      <c r="AD1901" s="1055" t="s">
        <v>114</v>
      </c>
      <c r="AE1901" s="1050" t="s">
        <v>115</v>
      </c>
      <c r="AF1901" s="745">
        <v>750</v>
      </c>
      <c r="AG1901" s="745">
        <v>897.75</v>
      </c>
      <c r="AH1901" s="1051">
        <v>673312.5</v>
      </c>
      <c r="AI1901" s="1051">
        <f t="shared" si="83"/>
        <v>754110.00000000012</v>
      </c>
      <c r="AJ1901" s="1052"/>
      <c r="AK1901" s="1053"/>
      <c r="AL1901" s="1053"/>
      <c r="AM1901" s="466" t="s">
        <v>116</v>
      </c>
      <c r="AN1901" s="741"/>
      <c r="AO1901" s="741"/>
      <c r="AP1901" s="741"/>
      <c r="AQ1901" s="741"/>
      <c r="AR1901" s="741" t="s">
        <v>7453</v>
      </c>
      <c r="AS1901" s="741"/>
      <c r="AT1901" s="741"/>
      <c r="AU1901" s="741"/>
      <c r="AV1901" s="741"/>
      <c r="AW1901" s="741"/>
      <c r="AX1901" s="741"/>
      <c r="AY1901" s="466" t="s">
        <v>105</v>
      </c>
      <c r="AZ1901" s="466" t="s">
        <v>105</v>
      </c>
    </row>
    <row r="1902" spans="1:52" ht="12.95" customHeight="1">
      <c r="A1902" s="466" t="s">
        <v>980</v>
      </c>
      <c r="B1902" s="617"/>
      <c r="C1902" s="617"/>
      <c r="D1902" s="110">
        <v>230001105</v>
      </c>
      <c r="E1902" s="1216" t="s">
        <v>7454</v>
      </c>
      <c r="F1902" s="617"/>
      <c r="G1902" s="617"/>
      <c r="H1902" s="741" t="s">
        <v>2981</v>
      </c>
      <c r="I1902" s="741" t="s">
        <v>2982</v>
      </c>
      <c r="J1902" s="741" t="s">
        <v>2983</v>
      </c>
      <c r="K1902" s="547" t="s">
        <v>104</v>
      </c>
      <c r="L1902" s="143" t="s">
        <v>105</v>
      </c>
      <c r="M1902" s="547" t="s">
        <v>121</v>
      </c>
      <c r="N1902" s="143" t="s">
        <v>83</v>
      </c>
      <c r="O1902" s="469" t="s">
        <v>107</v>
      </c>
      <c r="P1902" s="741" t="s">
        <v>108</v>
      </c>
      <c r="Q1902" s="469" t="s">
        <v>2140</v>
      </c>
      <c r="R1902" s="547" t="s">
        <v>110</v>
      </c>
      <c r="S1902" s="469" t="s">
        <v>107</v>
      </c>
      <c r="T1902" s="741" t="s">
        <v>122</v>
      </c>
      <c r="U1902" s="741" t="s">
        <v>112</v>
      </c>
      <c r="V1902" s="469">
        <v>60</v>
      </c>
      <c r="W1902" s="741" t="s">
        <v>113</v>
      </c>
      <c r="X1902" s="469"/>
      <c r="Y1902" s="469"/>
      <c r="Z1902" s="469"/>
      <c r="AA1902" s="547">
        <v>30</v>
      </c>
      <c r="AB1902" s="547">
        <v>60</v>
      </c>
      <c r="AC1902" s="547">
        <v>10</v>
      </c>
      <c r="AD1902" s="1055" t="s">
        <v>114</v>
      </c>
      <c r="AE1902" s="1050" t="s">
        <v>115</v>
      </c>
      <c r="AF1902" s="745">
        <v>75</v>
      </c>
      <c r="AG1902" s="745">
        <v>1055.57</v>
      </c>
      <c r="AH1902" s="1051">
        <v>79167.75</v>
      </c>
      <c r="AI1902" s="1051">
        <f t="shared" si="83"/>
        <v>88667.88</v>
      </c>
      <c r="AJ1902" s="1052"/>
      <c r="AK1902" s="1053"/>
      <c r="AL1902" s="1053"/>
      <c r="AM1902" s="466" t="s">
        <v>116</v>
      </c>
      <c r="AN1902" s="741"/>
      <c r="AO1902" s="741"/>
      <c r="AP1902" s="741"/>
      <c r="AQ1902" s="741"/>
      <c r="AR1902" s="741" t="s">
        <v>7455</v>
      </c>
      <c r="AS1902" s="741"/>
      <c r="AT1902" s="741"/>
      <c r="AU1902" s="741"/>
      <c r="AV1902" s="741"/>
      <c r="AW1902" s="741"/>
      <c r="AX1902" s="741"/>
      <c r="AY1902" s="466" t="s">
        <v>105</v>
      </c>
      <c r="AZ1902" s="466" t="s">
        <v>105</v>
      </c>
    </row>
    <row r="1903" spans="1:52" ht="12.95" customHeight="1">
      <c r="A1903" s="466" t="s">
        <v>980</v>
      </c>
      <c r="B1903" s="617"/>
      <c r="C1903" s="617"/>
      <c r="D1903" s="110">
        <v>230000052</v>
      </c>
      <c r="E1903" s="1216" t="s">
        <v>7456</v>
      </c>
      <c r="F1903" s="617"/>
      <c r="G1903" s="617"/>
      <c r="H1903" s="741" t="s">
        <v>2991</v>
      </c>
      <c r="I1903" s="741" t="s">
        <v>2982</v>
      </c>
      <c r="J1903" s="741" t="s">
        <v>2992</v>
      </c>
      <c r="K1903" s="547" t="s">
        <v>104</v>
      </c>
      <c r="L1903" s="143" t="s">
        <v>105</v>
      </c>
      <c r="M1903" s="547" t="s">
        <v>121</v>
      </c>
      <c r="N1903" s="143" t="s">
        <v>83</v>
      </c>
      <c r="O1903" s="469" t="s">
        <v>107</v>
      </c>
      <c r="P1903" s="741" t="s">
        <v>108</v>
      </c>
      <c r="Q1903" s="469" t="s">
        <v>2140</v>
      </c>
      <c r="R1903" s="547" t="s">
        <v>110</v>
      </c>
      <c r="S1903" s="469" t="s">
        <v>107</v>
      </c>
      <c r="T1903" s="741" t="s">
        <v>122</v>
      </c>
      <c r="U1903" s="741" t="s">
        <v>112</v>
      </c>
      <c r="V1903" s="469">
        <v>60</v>
      </c>
      <c r="W1903" s="741" t="s">
        <v>113</v>
      </c>
      <c r="X1903" s="469"/>
      <c r="Y1903" s="469"/>
      <c r="Z1903" s="469"/>
      <c r="AA1903" s="547">
        <v>30</v>
      </c>
      <c r="AB1903" s="547">
        <v>60</v>
      </c>
      <c r="AC1903" s="547">
        <v>10</v>
      </c>
      <c r="AD1903" s="1055" t="s">
        <v>114</v>
      </c>
      <c r="AE1903" s="1050" t="s">
        <v>115</v>
      </c>
      <c r="AF1903" s="745">
        <v>270</v>
      </c>
      <c r="AG1903" s="745">
        <v>620</v>
      </c>
      <c r="AH1903" s="1051">
        <v>167400</v>
      </c>
      <c r="AI1903" s="1051">
        <f t="shared" si="83"/>
        <v>187488.00000000003</v>
      </c>
      <c r="AJ1903" s="1052"/>
      <c r="AK1903" s="1053"/>
      <c r="AL1903" s="1053"/>
      <c r="AM1903" s="466" t="s">
        <v>116</v>
      </c>
      <c r="AN1903" s="741"/>
      <c r="AO1903" s="741"/>
      <c r="AP1903" s="741"/>
      <c r="AQ1903" s="741"/>
      <c r="AR1903" s="741" t="s">
        <v>7457</v>
      </c>
      <c r="AS1903" s="741"/>
      <c r="AT1903" s="741"/>
      <c r="AU1903" s="741"/>
      <c r="AV1903" s="741"/>
      <c r="AW1903" s="741"/>
      <c r="AX1903" s="741"/>
      <c r="AY1903" s="466" t="s">
        <v>105</v>
      </c>
      <c r="AZ1903" s="466" t="s">
        <v>105</v>
      </c>
    </row>
    <row r="1904" spans="1:52" ht="12.95" customHeight="1">
      <c r="A1904" s="469" t="s">
        <v>2152</v>
      </c>
      <c r="B1904" s="617"/>
      <c r="C1904" s="617"/>
      <c r="D1904" s="110">
        <v>210031401</v>
      </c>
      <c r="E1904" s="1216" t="s">
        <v>7458</v>
      </c>
      <c r="F1904" s="617"/>
      <c r="G1904" s="617"/>
      <c r="H1904" s="47" t="s">
        <v>7459</v>
      </c>
      <c r="I1904" s="47" t="s">
        <v>7460</v>
      </c>
      <c r="J1904" s="47" t="s">
        <v>7461</v>
      </c>
      <c r="K1904" s="76" t="s">
        <v>104</v>
      </c>
      <c r="L1904" s="233"/>
      <c r="M1904" s="143"/>
      <c r="N1904" s="76" t="s">
        <v>106</v>
      </c>
      <c r="O1904" s="47" t="s">
        <v>107</v>
      </c>
      <c r="P1904" s="466" t="s">
        <v>108</v>
      </c>
      <c r="Q1904" s="469" t="s">
        <v>2156</v>
      </c>
      <c r="R1904" s="76" t="s">
        <v>110</v>
      </c>
      <c r="S1904" s="47" t="s">
        <v>107</v>
      </c>
      <c r="T1904" s="47" t="s">
        <v>122</v>
      </c>
      <c r="U1904" s="466" t="s">
        <v>112</v>
      </c>
      <c r="V1904" s="47">
        <v>60</v>
      </c>
      <c r="W1904" s="466" t="s">
        <v>113</v>
      </c>
      <c r="X1904" s="466"/>
      <c r="Y1904" s="466"/>
      <c r="Z1904" s="1056"/>
      <c r="AA1904" s="595">
        <v>0</v>
      </c>
      <c r="AB1904" s="472">
        <v>90</v>
      </c>
      <c r="AC1904" s="472">
        <v>10</v>
      </c>
      <c r="AD1904" s="1055" t="s">
        <v>129</v>
      </c>
      <c r="AE1904" s="1050" t="s">
        <v>115</v>
      </c>
      <c r="AF1904" s="1057">
        <v>23</v>
      </c>
      <c r="AG1904" s="1057">
        <v>23940</v>
      </c>
      <c r="AH1904" s="1051">
        <v>550620</v>
      </c>
      <c r="AI1904" s="1051">
        <f t="shared" si="83"/>
        <v>616694.4</v>
      </c>
      <c r="AJ1904" s="1052"/>
      <c r="AK1904" s="1053"/>
      <c r="AL1904" s="1053"/>
      <c r="AM1904" s="1058" t="s">
        <v>116</v>
      </c>
      <c r="AN1904" s="1058"/>
      <c r="AO1904" s="1058"/>
      <c r="AP1904" s="47"/>
      <c r="AQ1904" s="47"/>
      <c r="AR1904" s="741" t="s">
        <v>7462</v>
      </c>
      <c r="AS1904" s="47"/>
      <c r="AT1904" s="47"/>
      <c r="AU1904" s="47"/>
      <c r="AV1904" s="47"/>
      <c r="AW1904" s="47"/>
      <c r="AX1904" s="47"/>
      <c r="AY1904" s="104"/>
      <c r="AZ1904" s="466" t="s">
        <v>4569</v>
      </c>
    </row>
    <row r="1905" spans="1:257" s="217" customFormat="1" ht="12.95" customHeight="1">
      <c r="A1905" s="632"/>
      <c r="B1905" s="793"/>
      <c r="C1905" s="793"/>
      <c r="D1905" s="793"/>
      <c r="E1905" s="819"/>
      <c r="F1905" s="793"/>
      <c r="G1905" s="793"/>
      <c r="H1905" s="793" t="s">
        <v>948</v>
      </c>
      <c r="I1905" s="793"/>
      <c r="J1905" s="793"/>
      <c r="K1905" s="793"/>
      <c r="L1905" s="793"/>
      <c r="M1905" s="793"/>
      <c r="N1905" s="793"/>
      <c r="O1905" s="793"/>
      <c r="P1905" s="793"/>
      <c r="Q1905" s="632"/>
      <c r="R1905" s="793"/>
      <c r="S1905" s="793"/>
      <c r="T1905" s="793"/>
      <c r="U1905" s="793"/>
      <c r="V1905" s="793"/>
      <c r="W1905" s="793"/>
      <c r="X1905" s="793"/>
      <c r="Y1905" s="793"/>
      <c r="Z1905" s="793"/>
      <c r="AA1905" s="793"/>
      <c r="AB1905" s="793"/>
      <c r="AC1905" s="793"/>
      <c r="AD1905" s="793"/>
      <c r="AE1905" s="793"/>
      <c r="AF1905" s="793"/>
      <c r="AG1905" s="793"/>
      <c r="AH1905" s="423">
        <f>SUM(AH1906:AH2113)</f>
        <v>28495055949.16309</v>
      </c>
      <c r="AI1905" s="423">
        <f t="shared" ref="AI1905:AL1905" si="84">SUM(AI1906:AI2113)</f>
        <v>31914462663.062656</v>
      </c>
      <c r="AJ1905" s="423">
        <f t="shared" si="84"/>
        <v>0</v>
      </c>
      <c r="AK1905" s="423">
        <f t="shared" si="84"/>
        <v>133452798</v>
      </c>
      <c r="AL1905" s="423">
        <f t="shared" si="84"/>
        <v>149467133.76000002</v>
      </c>
      <c r="AM1905" s="688"/>
      <c r="AN1905" s="793"/>
      <c r="AO1905" s="1019"/>
      <c r="AP1905" s="1029"/>
      <c r="AQ1905" s="69"/>
      <c r="AR1905" s="69"/>
      <c r="AS1905" s="69"/>
      <c r="AT1905" s="69"/>
      <c r="AU1905" s="69"/>
      <c r="AV1905" s="69"/>
      <c r="AW1905" s="69"/>
      <c r="AX1905" s="69"/>
      <c r="AY1905" s="69"/>
      <c r="AZ1905" s="102"/>
      <c r="BA1905" s="137"/>
      <c r="BB1905" s="137"/>
      <c r="BC1905" s="137"/>
      <c r="BD1905" s="49">
        <v>928</v>
      </c>
      <c r="BE1905" s="1"/>
      <c r="BF1905" s="1"/>
      <c r="BG1905" s="1"/>
      <c r="BH1905" s="1"/>
      <c r="BI1905" s="1"/>
      <c r="BJ1905" s="1"/>
      <c r="BK1905" s="1"/>
      <c r="BL1905" s="1"/>
      <c r="BM1905" s="1"/>
      <c r="BN1905" s="1"/>
      <c r="BO1905" s="1"/>
      <c r="BP1905" s="1"/>
      <c r="BQ1905" s="1"/>
      <c r="BR1905" s="1"/>
      <c r="BS1905" s="1"/>
      <c r="BT1905" s="1"/>
      <c r="BU1905" s="1"/>
      <c r="BV1905" s="1"/>
      <c r="BW1905" s="1"/>
      <c r="BX1905" s="1"/>
      <c r="BY1905" s="1"/>
      <c r="BZ1905" s="1"/>
      <c r="CA1905" s="1"/>
      <c r="CB1905" s="1"/>
      <c r="CC1905" s="1"/>
      <c r="CD1905" s="1"/>
      <c r="CE1905" s="1"/>
      <c r="CF1905" s="1"/>
      <c r="CG1905" s="1"/>
      <c r="CH1905" s="1"/>
      <c r="CI1905" s="1"/>
      <c r="CJ1905" s="1"/>
      <c r="CK1905" s="1"/>
      <c r="CL1905" s="1"/>
      <c r="CM1905" s="1"/>
      <c r="CN1905" s="1"/>
      <c r="CO1905" s="1"/>
      <c r="CP1905" s="1"/>
      <c r="CQ1905" s="1"/>
      <c r="CR1905" s="1"/>
      <c r="CS1905" s="1"/>
      <c r="CT1905" s="1"/>
      <c r="CU1905" s="1"/>
      <c r="CV1905" s="1"/>
      <c r="CW1905" s="1"/>
      <c r="CX1905" s="1"/>
      <c r="CY1905" s="1"/>
      <c r="CZ1905" s="1"/>
      <c r="DA1905" s="1"/>
      <c r="DB1905" s="1"/>
      <c r="DC1905" s="1"/>
      <c r="DD1905" s="1"/>
      <c r="DE1905" s="1"/>
      <c r="DF1905" s="1"/>
      <c r="DG1905" s="1"/>
      <c r="DH1905" s="1"/>
      <c r="DI1905" s="1"/>
      <c r="DJ1905" s="1"/>
      <c r="DK1905" s="1"/>
      <c r="DL1905" s="1"/>
      <c r="DM1905" s="1"/>
      <c r="DN1905" s="1"/>
      <c r="DO1905" s="1"/>
      <c r="DP1905" s="1"/>
      <c r="DQ1905" s="1"/>
      <c r="DR1905" s="1"/>
      <c r="DS1905" s="1"/>
      <c r="DT1905" s="1"/>
      <c r="DU1905" s="1"/>
      <c r="DV1905" s="1"/>
      <c r="DW1905" s="1"/>
      <c r="DX1905" s="1"/>
      <c r="DY1905" s="1"/>
      <c r="DZ1905" s="1"/>
      <c r="EA1905" s="1"/>
      <c r="EB1905" s="1"/>
      <c r="EC1905" s="1"/>
      <c r="ED1905" s="1"/>
      <c r="EE1905" s="1"/>
      <c r="EF1905" s="1"/>
      <c r="EG1905" s="1"/>
      <c r="EH1905" s="1"/>
      <c r="EI1905" s="1"/>
      <c r="EJ1905" s="1"/>
      <c r="EK1905" s="1"/>
      <c r="EL1905" s="1"/>
      <c r="EM1905" s="1"/>
      <c r="EN1905" s="1"/>
      <c r="EO1905" s="1"/>
      <c r="EP1905" s="1"/>
      <c r="EQ1905" s="1"/>
      <c r="ER1905" s="1"/>
      <c r="ES1905" s="1"/>
      <c r="ET1905" s="1"/>
      <c r="EU1905" s="1"/>
      <c r="EV1905" s="1"/>
      <c r="EW1905" s="1"/>
      <c r="EX1905" s="1"/>
      <c r="EY1905" s="1"/>
      <c r="EZ1905" s="1"/>
      <c r="FA1905" s="1"/>
      <c r="FB1905" s="1"/>
      <c r="FC1905" s="1"/>
      <c r="FD1905" s="1"/>
      <c r="FE1905" s="1"/>
      <c r="FF1905" s="1"/>
      <c r="FG1905" s="1"/>
      <c r="FH1905" s="1"/>
      <c r="FI1905" s="1"/>
      <c r="FJ1905" s="1"/>
      <c r="FK1905" s="1"/>
      <c r="FL1905" s="1"/>
      <c r="FM1905" s="1"/>
      <c r="FN1905" s="1"/>
      <c r="FO1905" s="1"/>
      <c r="FP1905" s="1"/>
      <c r="FQ1905" s="1"/>
      <c r="FR1905" s="1"/>
      <c r="FS1905" s="1"/>
      <c r="FT1905" s="1"/>
      <c r="FU1905" s="1"/>
      <c r="FV1905" s="1"/>
      <c r="FW1905" s="1"/>
      <c r="FX1905" s="1"/>
      <c r="FY1905" s="1"/>
      <c r="FZ1905" s="1"/>
      <c r="GA1905" s="1"/>
      <c r="GB1905" s="1"/>
      <c r="GC1905" s="1"/>
      <c r="GD1905" s="1"/>
      <c r="GE1905" s="1"/>
      <c r="GF1905" s="1"/>
      <c r="GG1905" s="1"/>
      <c r="GH1905" s="1"/>
      <c r="GI1905" s="1"/>
      <c r="GJ1905" s="1"/>
      <c r="GK1905" s="1"/>
      <c r="GL1905" s="1"/>
      <c r="GM1905" s="1"/>
      <c r="GN1905" s="1"/>
      <c r="GO1905" s="1"/>
      <c r="GP1905" s="1"/>
      <c r="GQ1905" s="1"/>
      <c r="GR1905" s="1"/>
      <c r="GS1905" s="1"/>
      <c r="GT1905" s="1"/>
      <c r="GU1905" s="1"/>
      <c r="GV1905" s="1"/>
      <c r="GW1905" s="1"/>
      <c r="GX1905" s="1"/>
      <c r="GY1905" s="1"/>
      <c r="GZ1905" s="1"/>
      <c r="HA1905" s="1"/>
      <c r="HB1905" s="1"/>
      <c r="HC1905" s="1"/>
      <c r="HD1905" s="1"/>
      <c r="HE1905" s="1"/>
      <c r="HF1905" s="1"/>
      <c r="HG1905" s="1"/>
      <c r="HH1905" s="1"/>
      <c r="HI1905" s="1"/>
      <c r="HJ1905" s="1"/>
      <c r="HK1905" s="1"/>
      <c r="HL1905" s="1"/>
      <c r="HM1905" s="1"/>
      <c r="HN1905" s="1"/>
      <c r="HO1905" s="1"/>
      <c r="HP1905" s="1"/>
      <c r="HQ1905" s="1"/>
      <c r="HR1905" s="1"/>
      <c r="HS1905" s="1"/>
      <c r="HT1905" s="1"/>
      <c r="HU1905" s="1"/>
      <c r="HV1905" s="1"/>
      <c r="HW1905" s="1"/>
      <c r="HX1905" s="1"/>
      <c r="HY1905" s="1"/>
      <c r="HZ1905" s="1"/>
      <c r="IA1905" s="1"/>
      <c r="IB1905" s="1"/>
      <c r="IC1905" s="1"/>
      <c r="ID1905" s="1"/>
      <c r="IE1905" s="1"/>
      <c r="IF1905" s="1"/>
      <c r="IG1905" s="1"/>
      <c r="IH1905" s="1"/>
      <c r="II1905" s="1"/>
      <c r="IJ1905" s="1"/>
      <c r="IK1905" s="1"/>
      <c r="IL1905" s="1"/>
      <c r="IM1905" s="1"/>
      <c r="IN1905" s="1"/>
      <c r="IO1905" s="1"/>
      <c r="IP1905" s="1"/>
      <c r="IQ1905" s="1"/>
      <c r="IR1905" s="1"/>
      <c r="IS1905" s="1"/>
      <c r="IT1905" s="1"/>
      <c r="IU1905" s="1"/>
      <c r="IV1905" s="1"/>
      <c r="IW1905" s="1"/>
    </row>
    <row r="1906" spans="1:257" s="216" customFormat="1" ht="13.15" customHeight="1">
      <c r="A1906" s="72" t="s">
        <v>1174</v>
      </c>
      <c r="B1906" s="73" t="s">
        <v>949</v>
      </c>
      <c r="C1906" s="73"/>
      <c r="D1906" s="802"/>
      <c r="E1906" s="74" t="s">
        <v>1589</v>
      </c>
      <c r="F1906" s="151">
        <v>22200000</v>
      </c>
      <c r="G1906" s="37" t="s">
        <v>1579</v>
      </c>
      <c r="H1906" s="75" t="s">
        <v>950</v>
      </c>
      <c r="I1906" s="72" t="s">
        <v>951</v>
      </c>
      <c r="J1906" s="72" t="s">
        <v>952</v>
      </c>
      <c r="K1906" s="76" t="s">
        <v>150</v>
      </c>
      <c r="L1906" s="74"/>
      <c r="M1906" s="74"/>
      <c r="N1906" s="76">
        <v>100</v>
      </c>
      <c r="O1906" s="72">
        <v>230000000</v>
      </c>
      <c r="P1906" s="72" t="s">
        <v>953</v>
      </c>
      <c r="Q1906" s="35" t="s">
        <v>109</v>
      </c>
      <c r="R1906" s="76" t="s">
        <v>110</v>
      </c>
      <c r="S1906" s="72">
        <v>230000000</v>
      </c>
      <c r="T1906" s="72" t="s">
        <v>954</v>
      </c>
      <c r="U1906" s="74"/>
      <c r="V1906" s="74"/>
      <c r="W1906" s="74"/>
      <c r="X1906" s="35"/>
      <c r="Y1906" s="74" t="s">
        <v>435</v>
      </c>
      <c r="Z1906" s="74" t="s">
        <v>436</v>
      </c>
      <c r="AA1906" s="78">
        <v>0</v>
      </c>
      <c r="AB1906" s="78">
        <v>90</v>
      </c>
      <c r="AC1906" s="78">
        <v>10</v>
      </c>
      <c r="AD1906" s="74"/>
      <c r="AE1906" s="74" t="s">
        <v>115</v>
      </c>
      <c r="AF1906" s="74"/>
      <c r="AG1906" s="74"/>
      <c r="AH1906" s="79">
        <v>0</v>
      </c>
      <c r="AI1906" s="80">
        <f t="shared" ref="AI1906:AI1940" si="85">AH1906*1.12</f>
        <v>0</v>
      </c>
      <c r="AJ1906" s="81"/>
      <c r="AK1906" s="81"/>
      <c r="AL1906" s="81"/>
      <c r="AM1906" s="82" t="s">
        <v>116</v>
      </c>
      <c r="AN1906" s="74" t="s">
        <v>955</v>
      </c>
      <c r="AO1906" s="84" t="s">
        <v>956</v>
      </c>
      <c r="AP1906" s="72"/>
      <c r="AQ1906" s="72"/>
      <c r="AR1906" s="72"/>
      <c r="AS1906" s="72"/>
      <c r="AT1906" s="72"/>
      <c r="AU1906" s="72"/>
      <c r="AV1906" s="72"/>
      <c r="AW1906" s="72"/>
      <c r="AX1906" s="72"/>
      <c r="AY1906" s="72"/>
      <c r="AZ1906" s="104"/>
      <c r="BA1906" s="104"/>
      <c r="BB1906" s="1"/>
      <c r="BC1906" s="1"/>
      <c r="BD1906" s="49">
        <v>929</v>
      </c>
    </row>
    <row r="1907" spans="1:257" s="216" customFormat="1" ht="13.15" customHeight="1">
      <c r="A1907" s="72" t="s">
        <v>1174</v>
      </c>
      <c r="B1907" s="73" t="s">
        <v>949</v>
      </c>
      <c r="C1907" s="73"/>
      <c r="D1907" s="802"/>
      <c r="E1907" s="74" t="s">
        <v>4452</v>
      </c>
      <c r="F1907" s="151">
        <v>22200000</v>
      </c>
      <c r="G1907" s="37" t="s">
        <v>4453</v>
      </c>
      <c r="H1907" s="75" t="s">
        <v>950</v>
      </c>
      <c r="I1907" s="72" t="s">
        <v>951</v>
      </c>
      <c r="J1907" s="72" t="s">
        <v>952</v>
      </c>
      <c r="K1907" s="76" t="s">
        <v>150</v>
      </c>
      <c r="L1907" s="74"/>
      <c r="M1907" s="74"/>
      <c r="N1907" s="76">
        <v>100</v>
      </c>
      <c r="O1907" s="72">
        <v>230000000</v>
      </c>
      <c r="P1907" s="72" t="s">
        <v>953</v>
      </c>
      <c r="Q1907" s="77" t="s">
        <v>435</v>
      </c>
      <c r="R1907" s="76" t="s">
        <v>110</v>
      </c>
      <c r="S1907" s="72">
        <v>230000000</v>
      </c>
      <c r="T1907" s="72" t="s">
        <v>954</v>
      </c>
      <c r="U1907" s="74"/>
      <c r="V1907" s="74"/>
      <c r="W1907" s="74"/>
      <c r="X1907" s="74" t="s">
        <v>436</v>
      </c>
      <c r="Y1907" s="74"/>
      <c r="Z1907" s="74"/>
      <c r="AA1907" s="78">
        <v>0</v>
      </c>
      <c r="AB1907" s="78">
        <v>90</v>
      </c>
      <c r="AC1907" s="78">
        <v>10</v>
      </c>
      <c r="AD1907" s="74"/>
      <c r="AE1907" s="74" t="s">
        <v>115</v>
      </c>
      <c r="AF1907" s="74"/>
      <c r="AG1907" s="74"/>
      <c r="AH1907" s="79">
        <v>3000000</v>
      </c>
      <c r="AI1907" s="80">
        <f t="shared" si="85"/>
        <v>3360000.0000000005</v>
      </c>
      <c r="AJ1907" s="81"/>
      <c r="AK1907" s="81"/>
      <c r="AL1907" s="81"/>
      <c r="AM1907" s="35" t="s">
        <v>116</v>
      </c>
      <c r="AN1907" s="74" t="s">
        <v>955</v>
      </c>
      <c r="AO1907" s="84" t="s">
        <v>956</v>
      </c>
      <c r="AP1907" s="72"/>
      <c r="AQ1907" s="72"/>
      <c r="AR1907" s="72"/>
      <c r="AS1907" s="72"/>
      <c r="AT1907" s="72"/>
      <c r="AU1907" s="72"/>
      <c r="AV1907" s="72"/>
      <c r="AW1907" s="72"/>
      <c r="AX1907" s="72"/>
      <c r="AY1907" s="72" t="s">
        <v>4454</v>
      </c>
      <c r="AZ1907" s="104"/>
      <c r="BA1907" s="104"/>
      <c r="BB1907" s="1"/>
      <c r="BC1907" s="1"/>
      <c r="BD1907" s="49">
        <v>930</v>
      </c>
    </row>
    <row r="1908" spans="1:257" s="216" customFormat="1" ht="13.15" customHeight="1">
      <c r="A1908" s="72" t="s">
        <v>1174</v>
      </c>
      <c r="B1908" s="73" t="s">
        <v>957</v>
      </c>
      <c r="C1908" s="73"/>
      <c r="D1908" s="802"/>
      <c r="E1908" s="74" t="s">
        <v>1588</v>
      </c>
      <c r="F1908" s="151">
        <v>22200001</v>
      </c>
      <c r="G1908" s="37" t="s">
        <v>1580</v>
      </c>
      <c r="H1908" s="75" t="s">
        <v>950</v>
      </c>
      <c r="I1908" s="72" t="s">
        <v>951</v>
      </c>
      <c r="J1908" s="72" t="s">
        <v>952</v>
      </c>
      <c r="K1908" s="76" t="s">
        <v>150</v>
      </c>
      <c r="L1908" s="74"/>
      <c r="M1908" s="74"/>
      <c r="N1908" s="76">
        <v>100</v>
      </c>
      <c r="O1908" s="72">
        <v>230000000</v>
      </c>
      <c r="P1908" s="72" t="s">
        <v>953</v>
      </c>
      <c r="Q1908" s="35" t="s">
        <v>151</v>
      </c>
      <c r="R1908" s="76" t="s">
        <v>110</v>
      </c>
      <c r="S1908" s="72">
        <v>230000000</v>
      </c>
      <c r="T1908" s="72" t="s">
        <v>958</v>
      </c>
      <c r="U1908" s="74"/>
      <c r="V1908" s="74"/>
      <c r="W1908" s="74"/>
      <c r="X1908" s="35"/>
      <c r="Y1908" s="74" t="s">
        <v>435</v>
      </c>
      <c r="Z1908" s="74" t="s">
        <v>436</v>
      </c>
      <c r="AA1908" s="78">
        <v>0</v>
      </c>
      <c r="AB1908" s="78">
        <v>90</v>
      </c>
      <c r="AC1908" s="78">
        <v>10</v>
      </c>
      <c r="AD1908" s="74"/>
      <c r="AE1908" s="74" t="s">
        <v>115</v>
      </c>
      <c r="AF1908" s="74"/>
      <c r="AG1908" s="74"/>
      <c r="AH1908" s="79">
        <v>43200000</v>
      </c>
      <c r="AI1908" s="80">
        <f t="shared" si="85"/>
        <v>48384000.000000007</v>
      </c>
      <c r="AJ1908" s="81"/>
      <c r="AK1908" s="81"/>
      <c r="AL1908" s="81"/>
      <c r="AM1908" s="82" t="s">
        <v>116</v>
      </c>
      <c r="AN1908" s="74" t="s">
        <v>959</v>
      </c>
      <c r="AO1908" s="84" t="s">
        <v>960</v>
      </c>
      <c r="AP1908" s="72"/>
      <c r="AQ1908" s="72"/>
      <c r="AR1908" s="72"/>
      <c r="AS1908" s="72"/>
      <c r="AT1908" s="72"/>
      <c r="AU1908" s="72"/>
      <c r="AV1908" s="72"/>
      <c r="AW1908" s="72"/>
      <c r="AX1908" s="72"/>
      <c r="AY1908" s="72"/>
      <c r="AZ1908" s="104"/>
      <c r="BA1908" s="104"/>
      <c r="BB1908" s="1"/>
      <c r="BC1908" s="1"/>
      <c r="BD1908" s="49">
        <v>931</v>
      </c>
    </row>
    <row r="1909" spans="1:257" s="216" customFormat="1" ht="13.15" customHeight="1">
      <c r="A1909" s="72" t="s">
        <v>1174</v>
      </c>
      <c r="B1909" s="73" t="s">
        <v>961</v>
      </c>
      <c r="C1909" s="144"/>
      <c r="D1909" s="805"/>
      <c r="E1909" s="74" t="s">
        <v>1590</v>
      </c>
      <c r="F1909" s="151">
        <v>22200002</v>
      </c>
      <c r="G1909" s="37" t="s">
        <v>1581</v>
      </c>
      <c r="H1909" s="75" t="s">
        <v>950</v>
      </c>
      <c r="I1909" s="72" t="s">
        <v>951</v>
      </c>
      <c r="J1909" s="72" t="s">
        <v>952</v>
      </c>
      <c r="K1909" s="76" t="s">
        <v>150</v>
      </c>
      <c r="L1909" s="201"/>
      <c r="M1909" s="74"/>
      <c r="N1909" s="76">
        <v>100</v>
      </c>
      <c r="O1909" s="72">
        <v>230000000</v>
      </c>
      <c r="P1909" s="72" t="s">
        <v>953</v>
      </c>
      <c r="Q1909" s="35" t="s">
        <v>151</v>
      </c>
      <c r="R1909" s="76" t="s">
        <v>110</v>
      </c>
      <c r="S1909" s="72">
        <v>230000000</v>
      </c>
      <c r="T1909" s="72" t="s">
        <v>958</v>
      </c>
      <c r="U1909" s="74"/>
      <c r="V1909" s="74"/>
      <c r="W1909" s="74"/>
      <c r="X1909" s="35"/>
      <c r="Y1909" s="74" t="s">
        <v>435</v>
      </c>
      <c r="Z1909" s="74" t="s">
        <v>436</v>
      </c>
      <c r="AA1909" s="78">
        <v>0</v>
      </c>
      <c r="AB1909" s="78">
        <v>90</v>
      </c>
      <c r="AC1909" s="78">
        <v>10</v>
      </c>
      <c r="AD1909" s="74"/>
      <c r="AE1909" s="74" t="s">
        <v>115</v>
      </c>
      <c r="AF1909" s="74"/>
      <c r="AG1909" s="74"/>
      <c r="AH1909" s="79">
        <v>46800000</v>
      </c>
      <c r="AI1909" s="80">
        <f t="shared" si="85"/>
        <v>52416000.000000007</v>
      </c>
      <c r="AJ1909" s="81"/>
      <c r="AK1909" s="81"/>
      <c r="AL1909" s="81"/>
      <c r="AM1909" s="82" t="s">
        <v>116</v>
      </c>
      <c r="AN1909" s="74" t="s">
        <v>962</v>
      </c>
      <c r="AO1909" s="84" t="s">
        <v>963</v>
      </c>
      <c r="AP1909" s="72"/>
      <c r="AQ1909" s="72"/>
      <c r="AR1909" s="72"/>
      <c r="AS1909" s="72"/>
      <c r="AT1909" s="72"/>
      <c r="AU1909" s="72"/>
      <c r="AV1909" s="72"/>
      <c r="AW1909" s="72"/>
      <c r="AX1909" s="72"/>
      <c r="AY1909" s="72" t="s">
        <v>964</v>
      </c>
      <c r="AZ1909" s="104"/>
      <c r="BA1909" s="1"/>
      <c r="BB1909" s="1"/>
      <c r="BC1909" s="1"/>
      <c r="BD1909" s="49">
        <v>932</v>
      </c>
    </row>
    <row r="1910" spans="1:257" s="216" customFormat="1" ht="13.15" customHeight="1">
      <c r="A1910" s="72" t="s">
        <v>1174</v>
      </c>
      <c r="B1910" s="73" t="s">
        <v>961</v>
      </c>
      <c r="C1910" s="84"/>
      <c r="D1910" s="802"/>
      <c r="E1910" s="74" t="s">
        <v>1587</v>
      </c>
      <c r="F1910" s="151">
        <v>22200003</v>
      </c>
      <c r="G1910" s="37" t="s">
        <v>1582</v>
      </c>
      <c r="H1910" s="85" t="s">
        <v>950</v>
      </c>
      <c r="I1910" s="74" t="s">
        <v>951</v>
      </c>
      <c r="J1910" s="74" t="s">
        <v>952</v>
      </c>
      <c r="K1910" s="78" t="s">
        <v>150</v>
      </c>
      <c r="L1910" s="74"/>
      <c r="M1910" s="74"/>
      <c r="N1910" s="78">
        <v>100</v>
      </c>
      <c r="O1910" s="74">
        <v>230000000</v>
      </c>
      <c r="P1910" s="74" t="s">
        <v>953</v>
      </c>
      <c r="Q1910" s="35" t="s">
        <v>151</v>
      </c>
      <c r="R1910" s="78" t="s">
        <v>110</v>
      </c>
      <c r="S1910" s="74">
        <v>230000000</v>
      </c>
      <c r="T1910" s="74" t="s">
        <v>958</v>
      </c>
      <c r="U1910" s="74"/>
      <c r="V1910" s="74"/>
      <c r="W1910" s="74"/>
      <c r="X1910" s="35"/>
      <c r="Y1910" s="74" t="s">
        <v>435</v>
      </c>
      <c r="Z1910" s="74" t="s">
        <v>436</v>
      </c>
      <c r="AA1910" s="78">
        <v>0</v>
      </c>
      <c r="AB1910" s="78">
        <v>90</v>
      </c>
      <c r="AC1910" s="78">
        <v>10</v>
      </c>
      <c r="AD1910" s="74"/>
      <c r="AE1910" s="74" t="s">
        <v>115</v>
      </c>
      <c r="AF1910" s="74"/>
      <c r="AG1910" s="74"/>
      <c r="AH1910" s="79">
        <v>292099650</v>
      </c>
      <c r="AI1910" s="80">
        <f t="shared" si="85"/>
        <v>327151608.00000006</v>
      </c>
      <c r="AJ1910" s="86"/>
      <c r="AK1910" s="86"/>
      <c r="AL1910" s="86"/>
      <c r="AM1910" s="82" t="s">
        <v>116</v>
      </c>
      <c r="AN1910" s="74" t="s">
        <v>965</v>
      </c>
      <c r="AO1910" s="84" t="s">
        <v>966</v>
      </c>
      <c r="AP1910" s="74"/>
      <c r="AQ1910" s="74"/>
      <c r="AR1910" s="74"/>
      <c r="AS1910" s="74"/>
      <c r="AT1910" s="74"/>
      <c r="AU1910" s="74"/>
      <c r="AV1910" s="74"/>
      <c r="AW1910" s="74"/>
      <c r="AX1910" s="74"/>
      <c r="AY1910" s="74" t="s">
        <v>967</v>
      </c>
      <c r="AZ1910" s="125"/>
      <c r="BA1910" s="125"/>
      <c r="BB1910" s="83"/>
      <c r="BC1910" s="83"/>
      <c r="BD1910" s="49">
        <v>933</v>
      </c>
    </row>
    <row r="1911" spans="1:257" s="216" customFormat="1" ht="13.15" customHeight="1">
      <c r="A1911" s="72" t="s">
        <v>1174</v>
      </c>
      <c r="B1911" s="73" t="s">
        <v>968</v>
      </c>
      <c r="C1911" s="73"/>
      <c r="D1911" s="802"/>
      <c r="E1911" s="74" t="s">
        <v>1605</v>
      </c>
      <c r="F1911" s="151">
        <v>22200004</v>
      </c>
      <c r="G1911" s="37" t="s">
        <v>1583</v>
      </c>
      <c r="H1911" s="75" t="s">
        <v>969</v>
      </c>
      <c r="I1911" s="72" t="s">
        <v>970</v>
      </c>
      <c r="J1911" s="72" t="s">
        <v>970</v>
      </c>
      <c r="K1911" s="76" t="s">
        <v>150</v>
      </c>
      <c r="L1911" s="74"/>
      <c r="M1911" s="74"/>
      <c r="N1911" s="76">
        <v>100</v>
      </c>
      <c r="O1911" s="72">
        <v>230000000</v>
      </c>
      <c r="P1911" s="72" t="s">
        <v>953</v>
      </c>
      <c r="Q1911" s="35" t="s">
        <v>151</v>
      </c>
      <c r="R1911" s="76" t="s">
        <v>110</v>
      </c>
      <c r="S1911" s="72">
        <v>230000000</v>
      </c>
      <c r="T1911" s="72" t="s">
        <v>958</v>
      </c>
      <c r="U1911" s="74"/>
      <c r="V1911" s="74"/>
      <c r="W1911" s="74"/>
      <c r="X1911" s="35"/>
      <c r="Y1911" s="74" t="s">
        <v>435</v>
      </c>
      <c r="Z1911" s="74" t="s">
        <v>436</v>
      </c>
      <c r="AA1911" s="78">
        <v>0</v>
      </c>
      <c r="AB1911" s="78">
        <v>90</v>
      </c>
      <c r="AC1911" s="78">
        <v>10</v>
      </c>
      <c r="AD1911" s="74"/>
      <c r="AE1911" s="74" t="s">
        <v>115</v>
      </c>
      <c r="AF1911" s="74"/>
      <c r="AG1911" s="74"/>
      <c r="AH1911" s="79">
        <v>116659000</v>
      </c>
      <c r="AI1911" s="80">
        <f t="shared" si="85"/>
        <v>130658080.00000001</v>
      </c>
      <c r="AJ1911" s="81"/>
      <c r="AK1911" s="81"/>
      <c r="AL1911" s="81"/>
      <c r="AM1911" s="82" t="s">
        <v>116</v>
      </c>
      <c r="AN1911" s="74" t="s">
        <v>971</v>
      </c>
      <c r="AO1911" s="84" t="s">
        <v>972</v>
      </c>
      <c r="AP1911" s="72"/>
      <c r="AQ1911" s="72"/>
      <c r="AR1911" s="72"/>
      <c r="AS1911" s="72"/>
      <c r="AT1911" s="72"/>
      <c r="AU1911" s="72"/>
      <c r="AV1911" s="72"/>
      <c r="AW1911" s="72"/>
      <c r="AX1911" s="72"/>
      <c r="AY1911" s="72" t="s">
        <v>973</v>
      </c>
      <c r="AZ1911" s="104"/>
      <c r="BA1911" s="104"/>
      <c r="BB1911" s="1"/>
      <c r="BC1911" s="1"/>
      <c r="BD1911" s="49">
        <v>934</v>
      </c>
    </row>
    <row r="1912" spans="1:257" s="216" customFormat="1" ht="13.15" customHeight="1">
      <c r="A1912" s="72" t="s">
        <v>1174</v>
      </c>
      <c r="B1912" s="73" t="s">
        <v>974</v>
      </c>
      <c r="C1912" s="73"/>
      <c r="D1912" s="802"/>
      <c r="E1912" s="74" t="s">
        <v>1601</v>
      </c>
      <c r="F1912" s="151">
        <v>22200005</v>
      </c>
      <c r="G1912" s="37" t="s">
        <v>1584</v>
      </c>
      <c r="H1912" s="75" t="s">
        <v>975</v>
      </c>
      <c r="I1912" s="72" t="s">
        <v>976</v>
      </c>
      <c r="J1912" s="72" t="s">
        <v>976</v>
      </c>
      <c r="K1912" s="76" t="s">
        <v>150</v>
      </c>
      <c r="L1912" s="88"/>
      <c r="M1912" s="88"/>
      <c r="N1912" s="76">
        <v>100</v>
      </c>
      <c r="O1912" s="72">
        <v>230000000</v>
      </c>
      <c r="P1912" s="72" t="s">
        <v>953</v>
      </c>
      <c r="Q1912" s="35" t="s">
        <v>151</v>
      </c>
      <c r="R1912" s="76" t="s">
        <v>110</v>
      </c>
      <c r="S1912" s="72">
        <v>230000000</v>
      </c>
      <c r="T1912" s="74" t="s">
        <v>958</v>
      </c>
      <c r="U1912" s="88"/>
      <c r="V1912" s="88"/>
      <c r="W1912" s="88"/>
      <c r="X1912" s="35"/>
      <c r="Y1912" s="74" t="s">
        <v>435</v>
      </c>
      <c r="Z1912" s="74" t="s">
        <v>436</v>
      </c>
      <c r="AA1912" s="78">
        <v>0</v>
      </c>
      <c r="AB1912" s="78">
        <v>90</v>
      </c>
      <c r="AC1912" s="78">
        <v>10</v>
      </c>
      <c r="AD1912" s="74"/>
      <c r="AE1912" s="74" t="s">
        <v>115</v>
      </c>
      <c r="AF1912" s="74"/>
      <c r="AG1912" s="74"/>
      <c r="AH1912" s="79">
        <v>55173000</v>
      </c>
      <c r="AI1912" s="80">
        <f t="shared" si="85"/>
        <v>61793760.000000007</v>
      </c>
      <c r="AJ1912" s="81"/>
      <c r="AK1912" s="81"/>
      <c r="AL1912" s="81"/>
      <c r="AM1912" s="82" t="s">
        <v>116</v>
      </c>
      <c r="AN1912" s="74" t="s">
        <v>977</v>
      </c>
      <c r="AO1912" s="84" t="s">
        <v>978</v>
      </c>
      <c r="AP1912" s="87"/>
      <c r="AQ1912" s="87"/>
      <c r="AR1912" s="87"/>
      <c r="AS1912" s="87"/>
      <c r="AT1912" s="87"/>
      <c r="AU1912" s="87"/>
      <c r="AV1912" s="87"/>
      <c r="AW1912" s="87"/>
      <c r="AX1912" s="87"/>
      <c r="AY1912" s="72" t="s">
        <v>979</v>
      </c>
      <c r="AZ1912" s="104"/>
      <c r="BA1912" s="104"/>
      <c r="BB1912" s="1"/>
      <c r="BC1912" s="1"/>
      <c r="BD1912" s="49">
        <v>935</v>
      </c>
    </row>
    <row r="1913" spans="1:257" s="216" customFormat="1" ht="13.15" customHeight="1">
      <c r="A1913" s="72" t="s">
        <v>980</v>
      </c>
      <c r="B1913" s="72"/>
      <c r="C1913" s="73"/>
      <c r="D1913" s="87"/>
      <c r="E1913" s="74" t="s">
        <v>1611</v>
      </c>
      <c r="F1913" s="151">
        <v>22200006</v>
      </c>
      <c r="G1913" s="37" t="s">
        <v>1585</v>
      </c>
      <c r="H1913" s="89" t="s">
        <v>981</v>
      </c>
      <c r="I1913" s="39" t="s">
        <v>982</v>
      </c>
      <c r="J1913" s="40" t="s">
        <v>983</v>
      </c>
      <c r="K1913" s="40" t="s">
        <v>404</v>
      </c>
      <c r="L1913" s="40"/>
      <c r="M1913" s="40"/>
      <c r="N1913" s="40">
        <v>40</v>
      </c>
      <c r="O1913" s="40">
        <v>230000000</v>
      </c>
      <c r="P1913" s="40" t="s">
        <v>984</v>
      </c>
      <c r="Q1913" s="39" t="s">
        <v>151</v>
      </c>
      <c r="R1913" s="40" t="s">
        <v>110</v>
      </c>
      <c r="S1913" s="40">
        <v>230000000</v>
      </c>
      <c r="T1913" s="77" t="s">
        <v>985</v>
      </c>
      <c r="U1913" s="40"/>
      <c r="V1913" s="40"/>
      <c r="W1913" s="40"/>
      <c r="X1913" s="40"/>
      <c r="Y1913" s="74" t="s">
        <v>435</v>
      </c>
      <c r="Z1913" s="74" t="s">
        <v>436</v>
      </c>
      <c r="AA1913" s="40">
        <v>30</v>
      </c>
      <c r="AB1913" s="40">
        <v>60</v>
      </c>
      <c r="AC1913" s="40">
        <v>10</v>
      </c>
      <c r="AD1913" s="40"/>
      <c r="AE1913" s="40" t="s">
        <v>115</v>
      </c>
      <c r="AF1913" s="40"/>
      <c r="AG1913" s="40"/>
      <c r="AH1913" s="323">
        <v>0</v>
      </c>
      <c r="AI1913" s="80">
        <f t="shared" si="85"/>
        <v>0</v>
      </c>
      <c r="AJ1913" s="95"/>
      <c r="AK1913" s="992"/>
      <c r="AL1913" s="992"/>
      <c r="AM1913" s="82" t="s">
        <v>116</v>
      </c>
      <c r="AN1913" s="89" t="s">
        <v>986</v>
      </c>
      <c r="AO1913" s="89" t="s">
        <v>987</v>
      </c>
      <c r="AP1913" s="89"/>
      <c r="AQ1913" s="89"/>
      <c r="AR1913" s="89"/>
      <c r="AS1913" s="89"/>
      <c r="AT1913" s="89"/>
      <c r="AU1913" s="89"/>
      <c r="AV1913" s="89"/>
      <c r="AW1913" s="89"/>
      <c r="AX1913" s="89"/>
      <c r="AY1913" s="89"/>
      <c r="AZ1913" s="104"/>
      <c r="BA1913" s="104"/>
      <c r="BB1913" s="1"/>
      <c r="BC1913" s="1"/>
      <c r="BD1913" s="49">
        <v>936</v>
      </c>
    </row>
    <row r="1914" spans="1:257" s="216" customFormat="1" ht="13.15" customHeight="1">
      <c r="A1914" s="72" t="s">
        <v>980</v>
      </c>
      <c r="B1914" s="72"/>
      <c r="C1914" s="73"/>
      <c r="D1914" s="87"/>
      <c r="E1914" s="74" t="s">
        <v>3923</v>
      </c>
      <c r="F1914" s="151">
        <v>22200006</v>
      </c>
      <c r="G1914" s="37" t="s">
        <v>1585</v>
      </c>
      <c r="H1914" s="89" t="s">
        <v>981</v>
      </c>
      <c r="I1914" s="39" t="s">
        <v>982</v>
      </c>
      <c r="J1914" s="40" t="s">
        <v>983</v>
      </c>
      <c r="K1914" s="40" t="s">
        <v>404</v>
      </c>
      <c r="L1914" s="40"/>
      <c r="M1914" s="40"/>
      <c r="N1914" s="40">
        <v>40</v>
      </c>
      <c r="O1914" s="40">
        <v>230000000</v>
      </c>
      <c r="P1914" s="89" t="s">
        <v>984</v>
      </c>
      <c r="Q1914" s="72" t="s">
        <v>109</v>
      </c>
      <c r="R1914" s="40" t="s">
        <v>110</v>
      </c>
      <c r="S1914" s="40">
        <v>230000000</v>
      </c>
      <c r="T1914" s="35" t="s">
        <v>985</v>
      </c>
      <c r="U1914" s="40"/>
      <c r="V1914" s="40"/>
      <c r="W1914" s="40"/>
      <c r="X1914" s="40" t="s">
        <v>436</v>
      </c>
      <c r="Y1914" s="74"/>
      <c r="Z1914" s="74"/>
      <c r="AA1914" s="40">
        <v>30</v>
      </c>
      <c r="AB1914" s="40">
        <v>60</v>
      </c>
      <c r="AC1914" s="40">
        <v>10</v>
      </c>
      <c r="AD1914" s="40"/>
      <c r="AE1914" s="40" t="s">
        <v>115</v>
      </c>
      <c r="AF1914" s="40"/>
      <c r="AG1914" s="40"/>
      <c r="AH1914" s="323">
        <v>119835000</v>
      </c>
      <c r="AI1914" s="80">
        <f t="shared" si="85"/>
        <v>134215200.00000001</v>
      </c>
      <c r="AJ1914" s="95"/>
      <c r="AK1914" s="992"/>
      <c r="AL1914" s="992"/>
      <c r="AM1914" s="82" t="s">
        <v>116</v>
      </c>
      <c r="AN1914" s="89" t="s">
        <v>986</v>
      </c>
      <c r="AO1914" s="89" t="s">
        <v>987</v>
      </c>
      <c r="AP1914" s="89"/>
      <c r="AQ1914" s="89"/>
      <c r="AR1914" s="89"/>
      <c r="AS1914" s="89"/>
      <c r="AT1914" s="89"/>
      <c r="AU1914" s="89"/>
      <c r="AV1914" s="89"/>
      <c r="AW1914" s="89"/>
      <c r="AX1914" s="89"/>
      <c r="AY1914" s="89"/>
      <c r="AZ1914" s="104"/>
      <c r="BA1914" s="104"/>
      <c r="BB1914" s="1"/>
      <c r="BC1914" s="224"/>
      <c r="BD1914" s="49">
        <v>937</v>
      </c>
    </row>
    <row r="1915" spans="1:257" s="216" customFormat="1" ht="13.15" customHeight="1">
      <c r="A1915" s="74" t="s">
        <v>980</v>
      </c>
      <c r="B1915" s="74"/>
      <c r="C1915" s="84"/>
      <c r="D1915" s="88"/>
      <c r="E1915" s="74" t="s">
        <v>3743</v>
      </c>
      <c r="F1915" s="151">
        <v>22200007</v>
      </c>
      <c r="G1915" s="37" t="s">
        <v>1586</v>
      </c>
      <c r="H1915" s="89" t="s">
        <v>988</v>
      </c>
      <c r="I1915" s="89" t="s">
        <v>989</v>
      </c>
      <c r="J1915" s="89" t="s">
        <v>990</v>
      </c>
      <c r="K1915" s="40" t="s">
        <v>404</v>
      </c>
      <c r="L1915" s="40"/>
      <c r="M1915" s="89"/>
      <c r="N1915" s="40">
        <v>50</v>
      </c>
      <c r="O1915" s="40">
        <v>231010000</v>
      </c>
      <c r="P1915" s="40" t="s">
        <v>984</v>
      </c>
      <c r="Q1915" s="39" t="s">
        <v>151</v>
      </c>
      <c r="R1915" s="40" t="s">
        <v>110</v>
      </c>
      <c r="S1915" s="40">
        <v>230000000</v>
      </c>
      <c r="T1915" s="96" t="s">
        <v>993</v>
      </c>
      <c r="U1915" s="89"/>
      <c r="V1915" s="89"/>
      <c r="W1915" s="89"/>
      <c r="X1915" s="40"/>
      <c r="Y1915" s="74" t="s">
        <v>435</v>
      </c>
      <c r="Z1915" s="74" t="s">
        <v>436</v>
      </c>
      <c r="AA1915" s="93">
        <v>0</v>
      </c>
      <c r="AB1915" s="93">
        <v>90</v>
      </c>
      <c r="AC1915" s="93">
        <v>10</v>
      </c>
      <c r="AD1915" s="89"/>
      <c r="AE1915" s="40" t="s">
        <v>115</v>
      </c>
      <c r="AF1915" s="90"/>
      <c r="AG1915" s="91"/>
      <c r="AH1915" s="43">
        <v>83108165</v>
      </c>
      <c r="AI1915" s="80">
        <f t="shared" si="85"/>
        <v>93081144.800000012</v>
      </c>
      <c r="AJ1915" s="43"/>
      <c r="AK1915" s="43"/>
      <c r="AL1915" s="277"/>
      <c r="AM1915" s="82" t="s">
        <v>116</v>
      </c>
      <c r="AN1915" s="89" t="s">
        <v>994</v>
      </c>
      <c r="AO1915" s="89" t="s">
        <v>994</v>
      </c>
      <c r="AP1915" s="88"/>
      <c r="AQ1915" s="88"/>
      <c r="AR1915" s="88"/>
      <c r="AS1915" s="88"/>
      <c r="AT1915" s="88"/>
      <c r="AU1915" s="88"/>
      <c r="AV1915" s="88"/>
      <c r="AW1915" s="88"/>
      <c r="AX1915" s="88"/>
      <c r="AY1915" s="74"/>
      <c r="AZ1915" s="125"/>
      <c r="BA1915" s="125"/>
      <c r="BB1915" s="83"/>
      <c r="BC1915" s="83"/>
      <c r="BD1915" s="49">
        <v>938</v>
      </c>
    </row>
    <row r="1916" spans="1:257" s="216" customFormat="1" ht="13.15" customHeight="1">
      <c r="A1916" s="72" t="s">
        <v>980</v>
      </c>
      <c r="B1916" s="72"/>
      <c r="C1916" s="73"/>
      <c r="D1916" s="87"/>
      <c r="E1916" s="74" t="s">
        <v>3744</v>
      </c>
      <c r="F1916" s="151">
        <v>22200008</v>
      </c>
      <c r="G1916" s="37" t="s">
        <v>1587</v>
      </c>
      <c r="H1916" s="89" t="s">
        <v>995</v>
      </c>
      <c r="I1916" s="89" t="s">
        <v>996</v>
      </c>
      <c r="J1916" s="89" t="s">
        <v>997</v>
      </c>
      <c r="K1916" s="40" t="s">
        <v>404</v>
      </c>
      <c r="L1916" s="40"/>
      <c r="M1916" s="89"/>
      <c r="N1916" s="40">
        <v>50</v>
      </c>
      <c r="O1916" s="40">
        <v>231010000</v>
      </c>
      <c r="P1916" s="40" t="s">
        <v>984</v>
      </c>
      <c r="Q1916" s="39" t="s">
        <v>151</v>
      </c>
      <c r="R1916" s="40" t="s">
        <v>110</v>
      </c>
      <c r="S1916" s="40">
        <v>230000000</v>
      </c>
      <c r="T1916" s="96" t="s">
        <v>993</v>
      </c>
      <c r="U1916" s="89"/>
      <c r="V1916" s="89"/>
      <c r="W1916" s="89"/>
      <c r="X1916" s="40"/>
      <c r="Y1916" s="74" t="s">
        <v>435</v>
      </c>
      <c r="Z1916" s="74" t="s">
        <v>436</v>
      </c>
      <c r="AA1916" s="93">
        <v>0</v>
      </c>
      <c r="AB1916" s="93">
        <v>90</v>
      </c>
      <c r="AC1916" s="93">
        <v>10</v>
      </c>
      <c r="AD1916" s="89"/>
      <c r="AE1916" s="40" t="s">
        <v>115</v>
      </c>
      <c r="AF1916" s="90"/>
      <c r="AG1916" s="91"/>
      <c r="AH1916" s="43">
        <v>0</v>
      </c>
      <c r="AI1916" s="80">
        <f t="shared" si="85"/>
        <v>0</v>
      </c>
      <c r="AJ1916" s="43"/>
      <c r="AK1916" s="43"/>
      <c r="AL1916" s="277"/>
      <c r="AM1916" s="82" t="s">
        <v>116</v>
      </c>
      <c r="AN1916" s="89" t="s">
        <v>998</v>
      </c>
      <c r="AO1916" s="89" t="s">
        <v>998</v>
      </c>
      <c r="AP1916" s="87"/>
      <c r="AQ1916" s="87"/>
      <c r="AR1916" s="87"/>
      <c r="AS1916" s="87"/>
      <c r="AT1916" s="87"/>
      <c r="AU1916" s="87"/>
      <c r="AV1916" s="87"/>
      <c r="AW1916" s="87"/>
      <c r="AX1916" s="87"/>
      <c r="AY1916" s="72"/>
      <c r="AZ1916" s="104"/>
      <c r="BA1916" s="104"/>
      <c r="BB1916" s="1"/>
      <c r="BC1916" s="1"/>
      <c r="BD1916" s="49">
        <v>939</v>
      </c>
    </row>
    <row r="1917" spans="1:257" s="216" customFormat="1" ht="13.15" customHeight="1">
      <c r="A1917" s="72" t="s">
        <v>980</v>
      </c>
      <c r="B1917" s="72"/>
      <c r="C1917" s="73"/>
      <c r="D1917" s="87"/>
      <c r="E1917" s="74" t="s">
        <v>3929</v>
      </c>
      <c r="F1917" s="151">
        <v>22200008</v>
      </c>
      <c r="G1917" s="37" t="s">
        <v>1587</v>
      </c>
      <c r="H1917" s="89" t="s">
        <v>995</v>
      </c>
      <c r="I1917" s="89" t="s">
        <v>996</v>
      </c>
      <c r="J1917" s="89" t="s">
        <v>997</v>
      </c>
      <c r="K1917" s="40" t="s">
        <v>404</v>
      </c>
      <c r="L1917" s="40"/>
      <c r="M1917" s="89"/>
      <c r="N1917" s="40">
        <v>50</v>
      </c>
      <c r="O1917" s="40">
        <v>231010000</v>
      </c>
      <c r="P1917" s="89" t="s">
        <v>984</v>
      </c>
      <c r="Q1917" s="293" t="s">
        <v>2140</v>
      </c>
      <c r="R1917" s="40" t="s">
        <v>110</v>
      </c>
      <c r="S1917" s="40">
        <v>230000000</v>
      </c>
      <c r="T1917" s="879" t="s">
        <v>993</v>
      </c>
      <c r="U1917" s="89"/>
      <c r="V1917" s="89"/>
      <c r="W1917" s="89"/>
      <c r="X1917" s="40" t="s">
        <v>436</v>
      </c>
      <c r="Y1917" s="74"/>
      <c r="Z1917" s="74"/>
      <c r="AA1917" s="93">
        <v>0</v>
      </c>
      <c r="AB1917" s="93">
        <v>90</v>
      </c>
      <c r="AC1917" s="93">
        <v>10</v>
      </c>
      <c r="AD1917" s="89"/>
      <c r="AE1917" s="40" t="s">
        <v>115</v>
      </c>
      <c r="AF1917" s="90"/>
      <c r="AG1917" s="91"/>
      <c r="AH1917" s="43">
        <v>109687498</v>
      </c>
      <c r="AI1917" s="80">
        <f t="shared" si="85"/>
        <v>122849997.76000001</v>
      </c>
      <c r="AJ1917" s="43"/>
      <c r="AK1917" s="43"/>
      <c r="AL1917" s="277"/>
      <c r="AM1917" s="82" t="s">
        <v>116</v>
      </c>
      <c r="AN1917" s="846" t="s">
        <v>3930</v>
      </c>
      <c r="AO1917" s="89" t="s">
        <v>998</v>
      </c>
      <c r="AP1917" s="87"/>
      <c r="AQ1917" s="87"/>
      <c r="AR1917" s="87"/>
      <c r="AS1917" s="87"/>
      <c r="AT1917" s="87"/>
      <c r="AU1917" s="87"/>
      <c r="AV1917" s="87"/>
      <c r="AW1917" s="87"/>
      <c r="AX1917" s="87"/>
      <c r="AY1917" s="72"/>
      <c r="AZ1917" s="104"/>
      <c r="BA1917" s="104"/>
      <c r="BB1917" s="1"/>
      <c r="BC1917" s="224"/>
      <c r="BD1917" s="49">
        <v>940</v>
      </c>
    </row>
    <row r="1918" spans="1:257" s="216" customFormat="1" ht="13.15" customHeight="1">
      <c r="A1918" s="72" t="s">
        <v>980</v>
      </c>
      <c r="B1918" s="72"/>
      <c r="C1918" s="73"/>
      <c r="D1918" s="87"/>
      <c r="E1918" s="74" t="s">
        <v>3745</v>
      </c>
      <c r="F1918" s="151">
        <v>22200009</v>
      </c>
      <c r="G1918" s="37" t="s">
        <v>1588</v>
      </c>
      <c r="H1918" s="89" t="s">
        <v>995</v>
      </c>
      <c r="I1918" s="89" t="s">
        <v>996</v>
      </c>
      <c r="J1918" s="89" t="s">
        <v>997</v>
      </c>
      <c r="K1918" s="324" t="s">
        <v>404</v>
      </c>
      <c r="L1918" s="40"/>
      <c r="M1918" s="89"/>
      <c r="N1918" s="93">
        <v>50</v>
      </c>
      <c r="O1918" s="40">
        <v>230000000</v>
      </c>
      <c r="P1918" s="40" t="s">
        <v>984</v>
      </c>
      <c r="Q1918" s="39" t="s">
        <v>151</v>
      </c>
      <c r="R1918" s="40" t="s">
        <v>110</v>
      </c>
      <c r="S1918" s="325">
        <v>230000000</v>
      </c>
      <c r="T1918" s="96" t="s">
        <v>999</v>
      </c>
      <c r="U1918" s="89"/>
      <c r="V1918" s="89"/>
      <c r="W1918" s="89"/>
      <c r="X1918" s="40"/>
      <c r="Y1918" s="74" t="s">
        <v>435</v>
      </c>
      <c r="Z1918" s="74" t="s">
        <v>436</v>
      </c>
      <c r="AA1918" s="93">
        <v>0</v>
      </c>
      <c r="AB1918" s="93">
        <v>90</v>
      </c>
      <c r="AC1918" s="93">
        <v>10</v>
      </c>
      <c r="AD1918" s="89"/>
      <c r="AE1918" s="40" t="s">
        <v>115</v>
      </c>
      <c r="AF1918" s="90"/>
      <c r="AG1918" s="91"/>
      <c r="AH1918" s="43">
        <v>0</v>
      </c>
      <c r="AI1918" s="80">
        <f t="shared" si="85"/>
        <v>0</v>
      </c>
      <c r="AJ1918" s="43"/>
      <c r="AK1918" s="95"/>
      <c r="AL1918" s="95"/>
      <c r="AM1918" s="82" t="s">
        <v>116</v>
      </c>
      <c r="AN1918" s="89" t="s">
        <v>1000</v>
      </c>
      <c r="AO1918" s="89" t="s">
        <v>1001</v>
      </c>
      <c r="AP1918" s="87"/>
      <c r="AQ1918" s="87"/>
      <c r="AR1918" s="87"/>
      <c r="AS1918" s="87"/>
      <c r="AT1918" s="87"/>
      <c r="AU1918" s="87"/>
      <c r="AV1918" s="87"/>
      <c r="AW1918" s="87"/>
      <c r="AX1918" s="87"/>
      <c r="AY1918" s="72"/>
      <c r="AZ1918" s="104"/>
      <c r="BA1918" s="104"/>
      <c r="BB1918" s="1"/>
      <c r="BC1918" s="1"/>
      <c r="BD1918" s="49">
        <v>941</v>
      </c>
    </row>
    <row r="1919" spans="1:257" s="216" customFormat="1" ht="13.15" customHeight="1">
      <c r="A1919" s="215" t="s">
        <v>980</v>
      </c>
      <c r="B1919" s="72"/>
      <c r="C1919" s="73"/>
      <c r="D1919" s="804"/>
      <c r="E1919" s="252" t="s">
        <v>3927</v>
      </c>
      <c r="F1919" s="151">
        <v>22200009</v>
      </c>
      <c r="G1919" s="37" t="s">
        <v>1588</v>
      </c>
      <c r="H1919" s="89" t="s">
        <v>995</v>
      </c>
      <c r="I1919" s="89" t="s">
        <v>996</v>
      </c>
      <c r="J1919" s="89" t="s">
        <v>997</v>
      </c>
      <c r="K1919" s="324" t="s">
        <v>404</v>
      </c>
      <c r="L1919" s="40"/>
      <c r="M1919" s="89"/>
      <c r="N1919" s="93">
        <v>50</v>
      </c>
      <c r="O1919" s="40">
        <v>230000000</v>
      </c>
      <c r="P1919" s="89" t="s">
        <v>984</v>
      </c>
      <c r="Q1919" s="293" t="s">
        <v>2140</v>
      </c>
      <c r="R1919" s="40" t="s">
        <v>110</v>
      </c>
      <c r="S1919" s="325">
        <v>230000000</v>
      </c>
      <c r="T1919" s="879" t="s">
        <v>999</v>
      </c>
      <c r="U1919" s="89"/>
      <c r="V1919" s="89"/>
      <c r="W1919" s="89"/>
      <c r="X1919" s="40" t="s">
        <v>436</v>
      </c>
      <c r="Y1919" s="74"/>
      <c r="Z1919" s="74"/>
      <c r="AA1919" s="93">
        <v>0</v>
      </c>
      <c r="AB1919" s="93">
        <v>90</v>
      </c>
      <c r="AC1919" s="93">
        <v>10</v>
      </c>
      <c r="AD1919" s="89"/>
      <c r="AE1919" s="40" t="s">
        <v>115</v>
      </c>
      <c r="AF1919" s="90"/>
      <c r="AG1919" s="91"/>
      <c r="AH1919" s="43">
        <v>176155812</v>
      </c>
      <c r="AI1919" s="80">
        <f t="shared" si="85"/>
        <v>197294509.44000003</v>
      </c>
      <c r="AJ1919" s="43"/>
      <c r="AK1919" s="95"/>
      <c r="AL1919" s="95"/>
      <c r="AM1919" s="82" t="s">
        <v>116</v>
      </c>
      <c r="AN1919" s="89" t="s">
        <v>1000</v>
      </c>
      <c r="AO1919" s="89" t="s">
        <v>3928</v>
      </c>
      <c r="AP1919" s="87"/>
      <c r="AQ1919" s="87"/>
      <c r="AR1919" s="87"/>
      <c r="AS1919" s="87"/>
      <c r="AT1919" s="87"/>
      <c r="AU1919" s="87"/>
      <c r="AV1919" s="87"/>
      <c r="AW1919" s="87"/>
      <c r="AX1919" s="87"/>
      <c r="AY1919" s="72"/>
      <c r="AZ1919" s="104"/>
      <c r="BA1919" s="351"/>
      <c r="BB1919" s="1"/>
      <c r="BC1919" s="224"/>
      <c r="BD1919" s="49">
        <v>942</v>
      </c>
    </row>
    <row r="1920" spans="1:257" s="216" customFormat="1" ht="13.15" customHeight="1">
      <c r="A1920" s="72" t="s">
        <v>980</v>
      </c>
      <c r="B1920" s="72"/>
      <c r="C1920" s="73"/>
      <c r="D1920" s="87"/>
      <c r="E1920" s="74" t="s">
        <v>3746</v>
      </c>
      <c r="F1920" s="151">
        <v>22200010</v>
      </c>
      <c r="G1920" s="37" t="s">
        <v>1589</v>
      </c>
      <c r="H1920" s="89" t="s">
        <v>988</v>
      </c>
      <c r="I1920" s="89" t="s">
        <v>989</v>
      </c>
      <c r="J1920" s="89" t="s">
        <v>990</v>
      </c>
      <c r="K1920" s="40" t="s">
        <v>404</v>
      </c>
      <c r="L1920" s="40"/>
      <c r="M1920" s="89"/>
      <c r="N1920" s="40">
        <v>50</v>
      </c>
      <c r="O1920" s="40">
        <v>231010000</v>
      </c>
      <c r="P1920" s="40" t="s">
        <v>984</v>
      </c>
      <c r="Q1920" s="39" t="s">
        <v>151</v>
      </c>
      <c r="R1920" s="40" t="s">
        <v>110</v>
      </c>
      <c r="S1920" s="40">
        <v>230000000</v>
      </c>
      <c r="T1920" s="96" t="s">
        <v>999</v>
      </c>
      <c r="U1920" s="89"/>
      <c r="V1920" s="89"/>
      <c r="W1920" s="89"/>
      <c r="X1920" s="40"/>
      <c r="Y1920" s="74" t="s">
        <v>435</v>
      </c>
      <c r="Z1920" s="74" t="s">
        <v>436</v>
      </c>
      <c r="AA1920" s="93">
        <v>0</v>
      </c>
      <c r="AB1920" s="93">
        <v>90</v>
      </c>
      <c r="AC1920" s="93">
        <v>10</v>
      </c>
      <c r="AD1920" s="89"/>
      <c r="AE1920" s="40" t="s">
        <v>115</v>
      </c>
      <c r="AF1920" s="90"/>
      <c r="AG1920" s="91"/>
      <c r="AH1920" s="43">
        <v>138596024</v>
      </c>
      <c r="AI1920" s="80">
        <f t="shared" si="85"/>
        <v>155227546.88000003</v>
      </c>
      <c r="AJ1920" s="43"/>
      <c r="AK1920" s="43"/>
      <c r="AL1920" s="277"/>
      <c r="AM1920" s="82" t="s">
        <v>116</v>
      </c>
      <c r="AN1920" s="89" t="s">
        <v>1002</v>
      </c>
      <c r="AO1920" s="89" t="s">
        <v>1002</v>
      </c>
      <c r="AP1920" s="87"/>
      <c r="AQ1920" s="87"/>
      <c r="AR1920" s="87"/>
      <c r="AS1920" s="87"/>
      <c r="AT1920" s="87"/>
      <c r="AU1920" s="87"/>
      <c r="AV1920" s="87"/>
      <c r="AW1920" s="87"/>
      <c r="AX1920" s="87"/>
      <c r="AY1920" s="72"/>
      <c r="AZ1920" s="104"/>
      <c r="BA1920" s="104"/>
      <c r="BB1920" s="1"/>
      <c r="BC1920" s="1"/>
      <c r="BD1920" s="49">
        <v>943</v>
      </c>
    </row>
    <row r="1921" spans="1:56" s="366" customFormat="1" ht="13.15" customHeight="1">
      <c r="A1921" s="72" t="s">
        <v>980</v>
      </c>
      <c r="B1921" s="72"/>
      <c r="C1921" s="73"/>
      <c r="D1921" s="87"/>
      <c r="E1921" s="74" t="s">
        <v>1595</v>
      </c>
      <c r="F1921" s="151">
        <v>22200011</v>
      </c>
      <c r="G1921" s="37" t="s">
        <v>1590</v>
      </c>
      <c r="H1921" s="89" t="s">
        <v>1003</v>
      </c>
      <c r="I1921" s="89" t="s">
        <v>1004</v>
      </c>
      <c r="J1921" s="89" t="s">
        <v>1005</v>
      </c>
      <c r="K1921" s="324" t="s">
        <v>404</v>
      </c>
      <c r="L1921" s="66"/>
      <c r="M1921" s="89"/>
      <c r="N1921" s="93">
        <v>50</v>
      </c>
      <c r="O1921" s="40">
        <v>230000000</v>
      </c>
      <c r="P1921" s="40" t="s">
        <v>984</v>
      </c>
      <c r="Q1921" s="39" t="s">
        <v>151</v>
      </c>
      <c r="R1921" s="40" t="s">
        <v>110</v>
      </c>
      <c r="S1921" s="325">
        <v>230000000</v>
      </c>
      <c r="T1921" s="96" t="s">
        <v>999</v>
      </c>
      <c r="U1921" s="89"/>
      <c r="V1921" s="89"/>
      <c r="W1921" s="89"/>
      <c r="X1921" s="40"/>
      <c r="Y1921" s="74" t="s">
        <v>435</v>
      </c>
      <c r="Z1921" s="74" t="s">
        <v>436</v>
      </c>
      <c r="AA1921" s="93">
        <v>0</v>
      </c>
      <c r="AB1921" s="93">
        <v>90</v>
      </c>
      <c r="AC1921" s="93">
        <v>10</v>
      </c>
      <c r="AD1921" s="89"/>
      <c r="AE1921" s="40" t="s">
        <v>115</v>
      </c>
      <c r="AF1921" s="90"/>
      <c r="AG1921" s="91"/>
      <c r="AH1921" s="43">
        <v>90591613</v>
      </c>
      <c r="AI1921" s="348">
        <f t="shared" si="85"/>
        <v>101462606.56</v>
      </c>
      <c r="AJ1921" s="43"/>
      <c r="AK1921" s="95"/>
      <c r="AL1921" s="95"/>
      <c r="AM1921" s="82" t="s">
        <v>116</v>
      </c>
      <c r="AN1921" s="89" t="s">
        <v>1006</v>
      </c>
      <c r="AO1921" s="89" t="s">
        <v>1006</v>
      </c>
      <c r="AP1921" s="87"/>
      <c r="AQ1921" s="87"/>
      <c r="AR1921" s="87"/>
      <c r="AS1921" s="87"/>
      <c r="AT1921" s="87"/>
      <c r="AU1921" s="87"/>
      <c r="AV1921" s="87"/>
      <c r="AW1921" s="87"/>
      <c r="AX1921" s="87"/>
      <c r="AY1921" s="72"/>
      <c r="AZ1921" s="104"/>
      <c r="BA1921" s="1"/>
      <c r="BB1921" s="1"/>
      <c r="BC1921" s="1"/>
      <c r="BD1921" s="49">
        <v>944</v>
      </c>
    </row>
    <row r="1922" spans="1:56" s="216" customFormat="1" ht="12.75" customHeight="1">
      <c r="A1922" s="72" t="s">
        <v>980</v>
      </c>
      <c r="B1922" s="72"/>
      <c r="C1922" s="73"/>
      <c r="D1922" s="87"/>
      <c r="E1922" s="74" t="s">
        <v>1594</v>
      </c>
      <c r="F1922" s="151">
        <v>22200012</v>
      </c>
      <c r="G1922" s="37" t="s">
        <v>1591</v>
      </c>
      <c r="H1922" s="89" t="s">
        <v>1003</v>
      </c>
      <c r="I1922" s="89" t="s">
        <v>1004</v>
      </c>
      <c r="J1922" s="89" t="s">
        <v>1005</v>
      </c>
      <c r="K1922" s="324" t="s">
        <v>404</v>
      </c>
      <c r="L1922" s="40"/>
      <c r="M1922" s="89"/>
      <c r="N1922" s="93">
        <v>50</v>
      </c>
      <c r="O1922" s="40">
        <v>230000000</v>
      </c>
      <c r="P1922" s="40" t="s">
        <v>984</v>
      </c>
      <c r="Q1922" s="39" t="s">
        <v>151</v>
      </c>
      <c r="R1922" s="40" t="s">
        <v>110</v>
      </c>
      <c r="S1922" s="325">
        <v>230000000</v>
      </c>
      <c r="T1922" s="96" t="s">
        <v>999</v>
      </c>
      <c r="U1922" s="89"/>
      <c r="V1922" s="89"/>
      <c r="W1922" s="89"/>
      <c r="X1922" s="40"/>
      <c r="Y1922" s="74" t="s">
        <v>435</v>
      </c>
      <c r="Z1922" s="74" t="s">
        <v>436</v>
      </c>
      <c r="AA1922" s="93">
        <v>0</v>
      </c>
      <c r="AB1922" s="93">
        <v>90</v>
      </c>
      <c r="AC1922" s="93">
        <v>10</v>
      </c>
      <c r="AD1922" s="89"/>
      <c r="AE1922" s="40" t="s">
        <v>115</v>
      </c>
      <c r="AF1922" s="90"/>
      <c r="AG1922" s="91"/>
      <c r="AH1922" s="43">
        <v>113939295</v>
      </c>
      <c r="AI1922" s="80">
        <f t="shared" si="85"/>
        <v>127612010.40000001</v>
      </c>
      <c r="AJ1922" s="43"/>
      <c r="AK1922" s="95"/>
      <c r="AL1922" s="95"/>
      <c r="AM1922" s="82" t="s">
        <v>116</v>
      </c>
      <c r="AN1922" s="89" t="s">
        <v>1007</v>
      </c>
      <c r="AO1922" s="89" t="s">
        <v>1007</v>
      </c>
      <c r="AP1922" s="87"/>
      <c r="AQ1922" s="87"/>
      <c r="AR1922" s="87"/>
      <c r="AS1922" s="87"/>
      <c r="AT1922" s="87"/>
      <c r="AU1922" s="87"/>
      <c r="AV1922" s="87"/>
      <c r="AW1922" s="87"/>
      <c r="AX1922" s="87"/>
      <c r="AY1922" s="72"/>
      <c r="AZ1922" s="104"/>
      <c r="BA1922" s="104"/>
      <c r="BB1922" s="1"/>
      <c r="BC1922" s="1"/>
      <c r="BD1922" s="49">
        <v>945</v>
      </c>
    </row>
    <row r="1923" spans="1:56" s="216" customFormat="1" ht="13.15" customHeight="1">
      <c r="A1923" s="72" t="s">
        <v>980</v>
      </c>
      <c r="B1923" s="72"/>
      <c r="C1923" s="73"/>
      <c r="D1923" s="87"/>
      <c r="E1923" s="74" t="s">
        <v>1593</v>
      </c>
      <c r="F1923" s="151">
        <v>22200013</v>
      </c>
      <c r="G1923" s="37" t="s">
        <v>1592</v>
      </c>
      <c r="H1923" s="89" t="s">
        <v>1003</v>
      </c>
      <c r="I1923" s="89" t="s">
        <v>1004</v>
      </c>
      <c r="J1923" s="89" t="s">
        <v>1005</v>
      </c>
      <c r="K1923" s="324" t="s">
        <v>404</v>
      </c>
      <c r="L1923" s="40"/>
      <c r="M1923" s="89"/>
      <c r="N1923" s="93">
        <v>50</v>
      </c>
      <c r="O1923" s="40">
        <v>230000000</v>
      </c>
      <c r="P1923" s="40" t="s">
        <v>984</v>
      </c>
      <c r="Q1923" s="39" t="s">
        <v>151</v>
      </c>
      <c r="R1923" s="40" t="s">
        <v>110</v>
      </c>
      <c r="S1923" s="325">
        <v>230000000</v>
      </c>
      <c r="T1923" s="96" t="s">
        <v>999</v>
      </c>
      <c r="U1923" s="89"/>
      <c r="V1923" s="89"/>
      <c r="W1923" s="89"/>
      <c r="X1923" s="40"/>
      <c r="Y1923" s="74" t="s">
        <v>435</v>
      </c>
      <c r="Z1923" s="74" t="s">
        <v>436</v>
      </c>
      <c r="AA1923" s="93">
        <v>0</v>
      </c>
      <c r="AB1923" s="93">
        <v>90</v>
      </c>
      <c r="AC1923" s="93">
        <v>10</v>
      </c>
      <c r="AD1923" s="89"/>
      <c r="AE1923" s="40" t="s">
        <v>115</v>
      </c>
      <c r="AF1923" s="90"/>
      <c r="AG1923" s="91"/>
      <c r="AH1923" s="43">
        <v>64971221</v>
      </c>
      <c r="AI1923" s="80">
        <f t="shared" si="85"/>
        <v>72767767.520000011</v>
      </c>
      <c r="AJ1923" s="43"/>
      <c r="AK1923" s="95"/>
      <c r="AL1923" s="95"/>
      <c r="AM1923" s="82" t="s">
        <v>116</v>
      </c>
      <c r="AN1923" s="89" t="s">
        <v>1008</v>
      </c>
      <c r="AO1923" s="89" t="s">
        <v>1009</v>
      </c>
      <c r="AP1923" s="87"/>
      <c r="AQ1923" s="87"/>
      <c r="AR1923" s="87"/>
      <c r="AS1923" s="87"/>
      <c r="AT1923" s="87"/>
      <c r="AU1923" s="87"/>
      <c r="AV1923" s="87"/>
      <c r="AW1923" s="87"/>
      <c r="AX1923" s="87"/>
      <c r="AY1923" s="72"/>
      <c r="AZ1923" s="104"/>
      <c r="BA1923" s="104"/>
      <c r="BB1923" s="1"/>
      <c r="BC1923" s="1"/>
      <c r="BD1923" s="49">
        <v>946</v>
      </c>
    </row>
    <row r="1924" spans="1:56" s="216" customFormat="1" ht="13.15" customHeight="1">
      <c r="A1924" s="72" t="s">
        <v>980</v>
      </c>
      <c r="B1924" s="72"/>
      <c r="C1924" s="73"/>
      <c r="D1924" s="87"/>
      <c r="E1924" s="74" t="s">
        <v>1596</v>
      </c>
      <c r="F1924" s="151">
        <v>22200014</v>
      </c>
      <c r="G1924" s="37" t="s">
        <v>1593</v>
      </c>
      <c r="H1924" s="89" t="s">
        <v>1010</v>
      </c>
      <c r="I1924" s="89" t="s">
        <v>1004</v>
      </c>
      <c r="J1924" s="89" t="s">
        <v>1011</v>
      </c>
      <c r="K1924" s="40" t="s">
        <v>404</v>
      </c>
      <c r="L1924" s="40"/>
      <c r="M1924" s="89"/>
      <c r="N1924" s="40">
        <v>50</v>
      </c>
      <c r="O1924" s="40">
        <v>231010000</v>
      </c>
      <c r="P1924" s="40" t="s">
        <v>984</v>
      </c>
      <c r="Q1924" s="39" t="s">
        <v>151</v>
      </c>
      <c r="R1924" s="40" t="s">
        <v>110</v>
      </c>
      <c r="S1924" s="40">
        <v>230000000</v>
      </c>
      <c r="T1924" s="96" t="s">
        <v>999</v>
      </c>
      <c r="U1924" s="89"/>
      <c r="V1924" s="89"/>
      <c r="W1924" s="89"/>
      <c r="X1924" s="40"/>
      <c r="Y1924" s="74" t="s">
        <v>435</v>
      </c>
      <c r="Z1924" s="74" t="s">
        <v>436</v>
      </c>
      <c r="AA1924" s="93">
        <v>0</v>
      </c>
      <c r="AB1924" s="93">
        <v>90</v>
      </c>
      <c r="AC1924" s="93">
        <v>10</v>
      </c>
      <c r="AD1924" s="89"/>
      <c r="AE1924" s="40" t="s">
        <v>115</v>
      </c>
      <c r="AF1924" s="90"/>
      <c r="AG1924" s="91"/>
      <c r="AH1924" s="43">
        <v>41855567</v>
      </c>
      <c r="AI1924" s="80">
        <f t="shared" si="85"/>
        <v>46878235.040000007</v>
      </c>
      <c r="AJ1924" s="43"/>
      <c r="AK1924" s="43"/>
      <c r="AL1924" s="277"/>
      <c r="AM1924" s="82" t="s">
        <v>116</v>
      </c>
      <c r="AN1924" s="89" t="s">
        <v>1012</v>
      </c>
      <c r="AO1924" s="89" t="s">
        <v>1013</v>
      </c>
      <c r="AP1924" s="87"/>
      <c r="AQ1924" s="87"/>
      <c r="AR1924" s="87"/>
      <c r="AS1924" s="87"/>
      <c r="AT1924" s="87"/>
      <c r="AU1924" s="87"/>
      <c r="AV1924" s="87"/>
      <c r="AW1924" s="87"/>
      <c r="AX1924" s="87"/>
      <c r="AY1924" s="72"/>
      <c r="AZ1924" s="104"/>
      <c r="BA1924" s="104"/>
      <c r="BB1924" s="1"/>
      <c r="BC1924" s="1"/>
      <c r="BD1924" s="49">
        <v>947</v>
      </c>
    </row>
    <row r="1925" spans="1:56" s="216" customFormat="1" ht="13.15" customHeight="1">
      <c r="A1925" s="72" t="s">
        <v>980</v>
      </c>
      <c r="B1925" s="72"/>
      <c r="C1925" s="73"/>
      <c r="D1925" s="87"/>
      <c r="E1925" s="74" t="s">
        <v>3747</v>
      </c>
      <c r="F1925" s="151">
        <v>22200015</v>
      </c>
      <c r="G1925" s="37" t="s">
        <v>1594</v>
      </c>
      <c r="H1925" s="326" t="s">
        <v>988</v>
      </c>
      <c r="I1925" s="89" t="s">
        <v>989</v>
      </c>
      <c r="J1925" s="89" t="s">
        <v>990</v>
      </c>
      <c r="K1925" s="40" t="s">
        <v>404</v>
      </c>
      <c r="L1925" s="40"/>
      <c r="M1925" s="89"/>
      <c r="N1925" s="40">
        <v>50</v>
      </c>
      <c r="O1925" s="40">
        <v>231010000</v>
      </c>
      <c r="P1925" s="40" t="s">
        <v>984</v>
      </c>
      <c r="Q1925" s="39" t="s">
        <v>151</v>
      </c>
      <c r="R1925" s="40" t="s">
        <v>110</v>
      </c>
      <c r="S1925" s="40">
        <v>230000000</v>
      </c>
      <c r="T1925" s="96" t="s">
        <v>1014</v>
      </c>
      <c r="U1925" s="89"/>
      <c r="V1925" s="89"/>
      <c r="W1925" s="89"/>
      <c r="X1925" s="40"/>
      <c r="Y1925" s="74" t="s">
        <v>435</v>
      </c>
      <c r="Z1925" s="74" t="s">
        <v>436</v>
      </c>
      <c r="AA1925" s="93">
        <v>0</v>
      </c>
      <c r="AB1925" s="93">
        <v>90</v>
      </c>
      <c r="AC1925" s="93">
        <v>10</v>
      </c>
      <c r="AD1925" s="89"/>
      <c r="AE1925" s="40" t="s">
        <v>115</v>
      </c>
      <c r="AF1925" s="90"/>
      <c r="AG1925" s="91"/>
      <c r="AH1925" s="43">
        <v>51962015</v>
      </c>
      <c r="AI1925" s="80">
        <f t="shared" si="85"/>
        <v>58197456.800000004</v>
      </c>
      <c r="AJ1925" s="43"/>
      <c r="AK1925" s="43"/>
      <c r="AL1925" s="277"/>
      <c r="AM1925" s="82" t="s">
        <v>116</v>
      </c>
      <c r="AN1925" s="89" t="s">
        <v>1015</v>
      </c>
      <c r="AO1925" s="89" t="s">
        <v>1015</v>
      </c>
      <c r="AP1925" s="87"/>
      <c r="AQ1925" s="87"/>
      <c r="AR1925" s="87"/>
      <c r="AS1925" s="87"/>
      <c r="AT1925" s="87"/>
      <c r="AU1925" s="87"/>
      <c r="AV1925" s="87"/>
      <c r="AW1925" s="87"/>
      <c r="AX1925" s="87"/>
      <c r="AY1925" s="72"/>
      <c r="AZ1925" s="104"/>
      <c r="BA1925" s="104"/>
      <c r="BB1925" s="1"/>
      <c r="BC1925" s="1"/>
      <c r="BD1925" s="49">
        <v>948</v>
      </c>
    </row>
    <row r="1926" spans="1:56" s="216" customFormat="1" ht="12.75" customHeight="1">
      <c r="A1926" s="72" t="s">
        <v>980</v>
      </c>
      <c r="B1926" s="72"/>
      <c r="C1926" s="73"/>
      <c r="D1926" s="87"/>
      <c r="E1926" s="74" t="s">
        <v>3748</v>
      </c>
      <c r="F1926" s="151">
        <v>22200016</v>
      </c>
      <c r="G1926" s="37" t="s">
        <v>1595</v>
      </c>
      <c r="H1926" s="326" t="s">
        <v>988</v>
      </c>
      <c r="I1926" s="89" t="s">
        <v>989</v>
      </c>
      <c r="J1926" s="89" t="s">
        <v>990</v>
      </c>
      <c r="K1926" s="40" t="s">
        <v>404</v>
      </c>
      <c r="L1926" s="40"/>
      <c r="M1926" s="89"/>
      <c r="N1926" s="40">
        <v>50</v>
      </c>
      <c r="O1926" s="40">
        <v>231010000</v>
      </c>
      <c r="P1926" s="40" t="s">
        <v>984</v>
      </c>
      <c r="Q1926" s="39" t="s">
        <v>151</v>
      </c>
      <c r="R1926" s="40" t="s">
        <v>110</v>
      </c>
      <c r="S1926" s="40">
        <v>230000000</v>
      </c>
      <c r="T1926" s="96" t="s">
        <v>1014</v>
      </c>
      <c r="U1926" s="89"/>
      <c r="V1926" s="89"/>
      <c r="W1926" s="89"/>
      <c r="X1926" s="40"/>
      <c r="Y1926" s="74" t="s">
        <v>435</v>
      </c>
      <c r="Z1926" s="74" t="s">
        <v>436</v>
      </c>
      <c r="AA1926" s="93">
        <v>0</v>
      </c>
      <c r="AB1926" s="93">
        <v>90</v>
      </c>
      <c r="AC1926" s="93">
        <v>10</v>
      </c>
      <c r="AD1926" s="89"/>
      <c r="AE1926" s="40" t="s">
        <v>115</v>
      </c>
      <c r="AF1926" s="90"/>
      <c r="AG1926" s="91"/>
      <c r="AH1926" s="43">
        <v>121881849</v>
      </c>
      <c r="AI1926" s="80">
        <f t="shared" si="85"/>
        <v>136507670.88000003</v>
      </c>
      <c r="AJ1926" s="43"/>
      <c r="AK1926" s="43"/>
      <c r="AL1926" s="277"/>
      <c r="AM1926" s="82" t="s">
        <v>116</v>
      </c>
      <c r="AN1926" s="89" t="s">
        <v>1016</v>
      </c>
      <c r="AO1926" s="89" t="s">
        <v>1016</v>
      </c>
      <c r="AP1926" s="87"/>
      <c r="AQ1926" s="87"/>
      <c r="AR1926" s="87"/>
      <c r="AS1926" s="87"/>
      <c r="AT1926" s="87"/>
      <c r="AU1926" s="87"/>
      <c r="AV1926" s="87"/>
      <c r="AW1926" s="87"/>
      <c r="AX1926" s="87"/>
      <c r="AY1926" s="72"/>
      <c r="AZ1926" s="104"/>
      <c r="BA1926" s="104"/>
      <c r="BB1926" s="1"/>
      <c r="BC1926" s="1"/>
      <c r="BD1926" s="49">
        <v>949</v>
      </c>
    </row>
    <row r="1927" spans="1:56" s="366" customFormat="1" ht="13.15" customHeight="1">
      <c r="A1927" s="72" t="s">
        <v>980</v>
      </c>
      <c r="B1927" s="72"/>
      <c r="C1927" s="73"/>
      <c r="D1927" s="87"/>
      <c r="E1927" s="74" t="s">
        <v>1592</v>
      </c>
      <c r="F1927" s="151">
        <v>22200017</v>
      </c>
      <c r="G1927" s="37" t="s">
        <v>1596</v>
      </c>
      <c r="H1927" s="326" t="s">
        <v>1003</v>
      </c>
      <c r="I1927" s="89" t="s">
        <v>1004</v>
      </c>
      <c r="J1927" s="89" t="s">
        <v>1005</v>
      </c>
      <c r="K1927" s="324" t="s">
        <v>404</v>
      </c>
      <c r="L1927" s="40"/>
      <c r="M1927" s="89"/>
      <c r="N1927" s="93">
        <v>50</v>
      </c>
      <c r="O1927" s="40">
        <v>230000000</v>
      </c>
      <c r="P1927" s="40" t="s">
        <v>984</v>
      </c>
      <c r="Q1927" s="39" t="s">
        <v>151</v>
      </c>
      <c r="R1927" s="40" t="s">
        <v>110</v>
      </c>
      <c r="S1927" s="325">
        <v>230000000</v>
      </c>
      <c r="T1927" s="96" t="s">
        <v>1014</v>
      </c>
      <c r="U1927" s="89"/>
      <c r="V1927" s="89"/>
      <c r="W1927" s="89"/>
      <c r="X1927" s="40"/>
      <c r="Y1927" s="74" t="s">
        <v>435</v>
      </c>
      <c r="Z1927" s="74" t="s">
        <v>436</v>
      </c>
      <c r="AA1927" s="93">
        <v>0</v>
      </c>
      <c r="AB1927" s="93">
        <v>90</v>
      </c>
      <c r="AC1927" s="93">
        <v>10</v>
      </c>
      <c r="AD1927" s="89"/>
      <c r="AE1927" s="40" t="s">
        <v>115</v>
      </c>
      <c r="AF1927" s="90"/>
      <c r="AG1927" s="91"/>
      <c r="AH1927" s="43">
        <v>121921119</v>
      </c>
      <c r="AI1927" s="80">
        <f t="shared" si="85"/>
        <v>136551653.28</v>
      </c>
      <c r="AJ1927" s="43"/>
      <c r="AK1927" s="992"/>
      <c r="AL1927" s="95"/>
      <c r="AM1927" s="82" t="s">
        <v>116</v>
      </c>
      <c r="AN1927" s="89" t="s">
        <v>1017</v>
      </c>
      <c r="AO1927" s="89" t="s">
        <v>1018</v>
      </c>
      <c r="AP1927" s="87"/>
      <c r="AQ1927" s="87"/>
      <c r="AR1927" s="87"/>
      <c r="AS1927" s="87"/>
      <c r="AT1927" s="87"/>
      <c r="AU1927" s="87"/>
      <c r="AV1927" s="87"/>
      <c r="AW1927" s="87"/>
      <c r="AX1927" s="87"/>
      <c r="AY1927" s="72"/>
      <c r="AZ1927" s="104"/>
      <c r="BA1927" s="1"/>
      <c r="BB1927" s="1"/>
      <c r="BC1927" s="1"/>
      <c r="BD1927" s="49">
        <v>950</v>
      </c>
    </row>
    <row r="1928" spans="1:56" s="216" customFormat="1" ht="13.15" customHeight="1">
      <c r="A1928" s="72" t="s">
        <v>980</v>
      </c>
      <c r="B1928" s="72"/>
      <c r="C1928" s="73"/>
      <c r="D1928" s="87"/>
      <c r="E1928" s="74" t="s">
        <v>1597</v>
      </c>
      <c r="F1928" s="151">
        <v>22200018</v>
      </c>
      <c r="G1928" s="37" t="s">
        <v>1597</v>
      </c>
      <c r="H1928" s="326" t="s">
        <v>1010</v>
      </c>
      <c r="I1928" s="89" t="s">
        <v>1004</v>
      </c>
      <c r="J1928" s="89" t="s">
        <v>1011</v>
      </c>
      <c r="K1928" s="40" t="s">
        <v>404</v>
      </c>
      <c r="L1928" s="40"/>
      <c r="M1928" s="89"/>
      <c r="N1928" s="40">
        <v>50</v>
      </c>
      <c r="O1928" s="40">
        <v>231010000</v>
      </c>
      <c r="P1928" s="40" t="s">
        <v>984</v>
      </c>
      <c r="Q1928" s="39" t="s">
        <v>151</v>
      </c>
      <c r="R1928" s="40" t="s">
        <v>110</v>
      </c>
      <c r="S1928" s="40">
        <v>230000000</v>
      </c>
      <c r="T1928" s="96" t="s">
        <v>1014</v>
      </c>
      <c r="U1928" s="89"/>
      <c r="V1928" s="89"/>
      <c r="W1928" s="89"/>
      <c r="X1928" s="40"/>
      <c r="Y1928" s="74" t="s">
        <v>435</v>
      </c>
      <c r="Z1928" s="74" t="s">
        <v>436</v>
      </c>
      <c r="AA1928" s="93">
        <v>0</v>
      </c>
      <c r="AB1928" s="93">
        <v>90</v>
      </c>
      <c r="AC1928" s="93">
        <v>10</v>
      </c>
      <c r="AD1928" s="89"/>
      <c r="AE1928" s="40" t="s">
        <v>115</v>
      </c>
      <c r="AF1928" s="90"/>
      <c r="AG1928" s="91"/>
      <c r="AH1928" s="43">
        <v>29137413</v>
      </c>
      <c r="AI1928" s="80">
        <f t="shared" si="85"/>
        <v>32633902.560000002</v>
      </c>
      <c r="AJ1928" s="43"/>
      <c r="AK1928" s="992"/>
      <c r="AL1928" s="95"/>
      <c r="AM1928" s="82" t="s">
        <v>116</v>
      </c>
      <c r="AN1928" s="89" t="s">
        <v>1012</v>
      </c>
      <c r="AO1928" s="89" t="s">
        <v>1019</v>
      </c>
      <c r="AP1928" s="87"/>
      <c r="AQ1928" s="87"/>
      <c r="AR1928" s="87"/>
      <c r="AS1928" s="87"/>
      <c r="AT1928" s="87"/>
      <c r="AU1928" s="87"/>
      <c r="AV1928" s="87"/>
      <c r="AW1928" s="87"/>
      <c r="AX1928" s="87"/>
      <c r="AY1928" s="72"/>
      <c r="AZ1928" s="104"/>
      <c r="BA1928" s="104"/>
      <c r="BB1928" s="1"/>
      <c r="BC1928" s="1"/>
      <c r="BD1928" s="49">
        <v>951</v>
      </c>
    </row>
    <row r="1929" spans="1:56" s="366" customFormat="1" ht="13.15" customHeight="1">
      <c r="A1929" s="72" t="s">
        <v>980</v>
      </c>
      <c r="B1929" s="72"/>
      <c r="C1929" s="73"/>
      <c r="D1929" s="87"/>
      <c r="E1929" s="74" t="s">
        <v>3749</v>
      </c>
      <c r="F1929" s="151">
        <v>22200019</v>
      </c>
      <c r="G1929" s="37" t="s">
        <v>1598</v>
      </c>
      <c r="H1929" s="326" t="s">
        <v>988</v>
      </c>
      <c r="I1929" s="89" t="s">
        <v>989</v>
      </c>
      <c r="J1929" s="89" t="s">
        <v>990</v>
      </c>
      <c r="K1929" s="40" t="s">
        <v>404</v>
      </c>
      <c r="L1929" s="40"/>
      <c r="M1929" s="89"/>
      <c r="N1929" s="40">
        <v>50</v>
      </c>
      <c r="O1929" s="40">
        <v>231010000</v>
      </c>
      <c r="P1929" s="40" t="s">
        <v>984</v>
      </c>
      <c r="Q1929" s="39" t="s">
        <v>151</v>
      </c>
      <c r="R1929" s="40" t="s">
        <v>110</v>
      </c>
      <c r="S1929" s="40">
        <v>230000000</v>
      </c>
      <c r="T1929" s="96" t="s">
        <v>992</v>
      </c>
      <c r="U1929" s="89"/>
      <c r="V1929" s="89"/>
      <c r="W1929" s="89"/>
      <c r="X1929" s="40"/>
      <c r="Y1929" s="74" t="s">
        <v>435</v>
      </c>
      <c r="Z1929" s="74" t="s">
        <v>436</v>
      </c>
      <c r="AA1929" s="93">
        <v>0</v>
      </c>
      <c r="AB1929" s="93">
        <v>90</v>
      </c>
      <c r="AC1929" s="93">
        <v>10</v>
      </c>
      <c r="AD1929" s="89"/>
      <c r="AE1929" s="40" t="s">
        <v>115</v>
      </c>
      <c r="AF1929" s="90"/>
      <c r="AG1929" s="91"/>
      <c r="AH1929" s="43">
        <v>47419109</v>
      </c>
      <c r="AI1929" s="80">
        <f t="shared" si="85"/>
        <v>53109402.080000006</v>
      </c>
      <c r="AJ1929" s="43"/>
      <c r="AK1929" s="992"/>
      <c r="AL1929" s="95"/>
      <c r="AM1929" s="82" t="s">
        <v>116</v>
      </c>
      <c r="AN1929" s="89" t="s">
        <v>1020</v>
      </c>
      <c r="AO1929" s="89" t="s">
        <v>1020</v>
      </c>
      <c r="AP1929" s="87"/>
      <c r="AQ1929" s="87"/>
      <c r="AR1929" s="87"/>
      <c r="AS1929" s="87"/>
      <c r="AT1929" s="87"/>
      <c r="AU1929" s="87"/>
      <c r="AV1929" s="87"/>
      <c r="AW1929" s="87"/>
      <c r="AX1929" s="87"/>
      <c r="AY1929" s="72"/>
      <c r="AZ1929" s="104"/>
      <c r="BA1929" s="1"/>
      <c r="BB1929" s="1"/>
      <c r="BC1929" s="1"/>
      <c r="BD1929" s="49">
        <v>952</v>
      </c>
    </row>
    <row r="1930" spans="1:56" s="216" customFormat="1" ht="13.15" customHeight="1">
      <c r="A1930" s="72" t="s">
        <v>980</v>
      </c>
      <c r="B1930" s="72"/>
      <c r="C1930" s="73"/>
      <c r="D1930" s="87"/>
      <c r="E1930" s="74" t="s">
        <v>1614</v>
      </c>
      <c r="F1930" s="151">
        <v>22200020</v>
      </c>
      <c r="G1930" s="37" t="s">
        <v>1599</v>
      </c>
      <c r="H1930" s="326" t="s">
        <v>988</v>
      </c>
      <c r="I1930" s="89" t="s">
        <v>989</v>
      </c>
      <c r="J1930" s="89" t="s">
        <v>990</v>
      </c>
      <c r="K1930" s="40" t="s">
        <v>404</v>
      </c>
      <c r="L1930" s="40"/>
      <c r="M1930" s="89"/>
      <c r="N1930" s="40">
        <v>50</v>
      </c>
      <c r="O1930" s="40">
        <v>231010000</v>
      </c>
      <c r="P1930" s="40" t="s">
        <v>984</v>
      </c>
      <c r="Q1930" s="39" t="s">
        <v>151</v>
      </c>
      <c r="R1930" s="40" t="s">
        <v>110</v>
      </c>
      <c r="S1930" s="40">
        <v>230000000</v>
      </c>
      <c r="T1930" s="96" t="s">
        <v>992</v>
      </c>
      <c r="U1930" s="89"/>
      <c r="V1930" s="89"/>
      <c r="W1930" s="89"/>
      <c r="X1930" s="40"/>
      <c r="Y1930" s="74" t="s">
        <v>435</v>
      </c>
      <c r="Z1930" s="74" t="s">
        <v>436</v>
      </c>
      <c r="AA1930" s="93">
        <v>0</v>
      </c>
      <c r="AB1930" s="93">
        <v>90</v>
      </c>
      <c r="AC1930" s="93">
        <v>10</v>
      </c>
      <c r="AD1930" s="89"/>
      <c r="AE1930" s="40" t="s">
        <v>115</v>
      </c>
      <c r="AF1930" s="90"/>
      <c r="AG1930" s="91"/>
      <c r="AH1930" s="43">
        <v>91423478</v>
      </c>
      <c r="AI1930" s="80">
        <f t="shared" si="85"/>
        <v>102394295.36000001</v>
      </c>
      <c r="AJ1930" s="43"/>
      <c r="AK1930" s="43"/>
      <c r="AL1930" s="277"/>
      <c r="AM1930" s="82" t="s">
        <v>116</v>
      </c>
      <c r="AN1930" s="89" t="s">
        <v>1021</v>
      </c>
      <c r="AO1930" s="89" t="s">
        <v>1021</v>
      </c>
      <c r="AP1930" s="87"/>
      <c r="AQ1930" s="87"/>
      <c r="AR1930" s="87"/>
      <c r="AS1930" s="87"/>
      <c r="AT1930" s="87"/>
      <c r="AU1930" s="87"/>
      <c r="AV1930" s="87"/>
      <c r="AW1930" s="87"/>
      <c r="AX1930" s="87"/>
      <c r="AY1930" s="72"/>
      <c r="AZ1930" s="104"/>
      <c r="BA1930" s="104"/>
      <c r="BB1930" s="1"/>
      <c r="BC1930" s="1"/>
      <c r="BD1930" s="49">
        <v>953</v>
      </c>
    </row>
    <row r="1931" spans="1:56" s="216" customFormat="1" ht="13.15" customHeight="1">
      <c r="A1931" s="72" t="s">
        <v>980</v>
      </c>
      <c r="B1931" s="72"/>
      <c r="C1931" s="73"/>
      <c r="D1931" s="87"/>
      <c r="E1931" s="74" t="s">
        <v>3750</v>
      </c>
      <c r="F1931" s="151">
        <v>22200021</v>
      </c>
      <c r="G1931" s="37" t="s">
        <v>1600</v>
      </c>
      <c r="H1931" s="326" t="s">
        <v>2096</v>
      </c>
      <c r="I1931" s="89" t="s">
        <v>1023</v>
      </c>
      <c r="J1931" s="89" t="s">
        <v>1024</v>
      </c>
      <c r="K1931" s="40" t="s">
        <v>404</v>
      </c>
      <c r="L1931" s="40"/>
      <c r="M1931" s="89"/>
      <c r="N1931" s="40">
        <v>40</v>
      </c>
      <c r="O1931" s="40">
        <v>230000000</v>
      </c>
      <c r="P1931" s="40" t="s">
        <v>991</v>
      </c>
      <c r="Q1931" s="39" t="s">
        <v>151</v>
      </c>
      <c r="R1931" s="40" t="s">
        <v>110</v>
      </c>
      <c r="S1931" s="40">
        <v>230000000</v>
      </c>
      <c r="T1931" s="96" t="s">
        <v>999</v>
      </c>
      <c r="U1931" s="89"/>
      <c r="V1931" s="89"/>
      <c r="W1931" s="89"/>
      <c r="X1931" s="40"/>
      <c r="Y1931" s="74" t="s">
        <v>435</v>
      </c>
      <c r="Z1931" s="74" t="s">
        <v>1025</v>
      </c>
      <c r="AA1931" s="93" t="s">
        <v>106</v>
      </c>
      <c r="AB1931" s="93" t="s">
        <v>285</v>
      </c>
      <c r="AC1931" s="93">
        <v>10</v>
      </c>
      <c r="AD1931" s="89"/>
      <c r="AE1931" s="40" t="s">
        <v>115</v>
      </c>
      <c r="AF1931" s="90"/>
      <c r="AG1931" s="91"/>
      <c r="AH1931" s="43">
        <v>0</v>
      </c>
      <c r="AI1931" s="80">
        <f t="shared" si="85"/>
        <v>0</v>
      </c>
      <c r="AJ1931" s="43"/>
      <c r="AK1931" s="43"/>
      <c r="AL1931" s="277"/>
      <c r="AM1931" s="82" t="s">
        <v>116</v>
      </c>
      <c r="AN1931" s="97" t="s">
        <v>1026</v>
      </c>
      <c r="AO1931" s="89" t="s">
        <v>1026</v>
      </c>
      <c r="AP1931" s="87"/>
      <c r="AQ1931" s="87"/>
      <c r="AR1931" s="87"/>
      <c r="AS1931" s="87"/>
      <c r="AT1931" s="87"/>
      <c r="AU1931" s="87"/>
      <c r="AV1931" s="87"/>
      <c r="AW1931" s="87"/>
      <c r="AX1931" s="87"/>
      <c r="AY1931" s="72"/>
      <c r="AZ1931" s="104"/>
      <c r="BA1931" s="1"/>
      <c r="BB1931" s="1"/>
      <c r="BC1931" s="1"/>
      <c r="BD1931" s="49">
        <v>954</v>
      </c>
    </row>
    <row r="1932" spans="1:56" s="216" customFormat="1" ht="13.15" customHeight="1">
      <c r="A1932" s="215" t="s">
        <v>980</v>
      </c>
      <c r="B1932" s="72"/>
      <c r="C1932" s="73"/>
      <c r="D1932" s="804"/>
      <c r="E1932" s="252" t="s">
        <v>3933</v>
      </c>
      <c r="F1932" s="151">
        <v>22200021</v>
      </c>
      <c r="G1932" s="37" t="s">
        <v>1600</v>
      </c>
      <c r="H1932" s="326" t="s">
        <v>2096</v>
      </c>
      <c r="I1932" s="89" t="s">
        <v>1023</v>
      </c>
      <c r="J1932" s="89" t="s">
        <v>1024</v>
      </c>
      <c r="K1932" s="40" t="s">
        <v>404</v>
      </c>
      <c r="L1932" s="40"/>
      <c r="M1932" s="89"/>
      <c r="N1932" s="40">
        <v>40</v>
      </c>
      <c r="O1932" s="40">
        <v>230000000</v>
      </c>
      <c r="P1932" s="89" t="s">
        <v>991</v>
      </c>
      <c r="Q1932" s="72" t="s">
        <v>109</v>
      </c>
      <c r="R1932" s="40" t="s">
        <v>110</v>
      </c>
      <c r="S1932" s="40">
        <v>230000000</v>
      </c>
      <c r="T1932" s="879" t="s">
        <v>999</v>
      </c>
      <c r="U1932" s="89"/>
      <c r="V1932" s="89"/>
      <c r="W1932" s="89"/>
      <c r="X1932" s="40" t="s">
        <v>1025</v>
      </c>
      <c r="Y1932" s="74"/>
      <c r="Z1932" s="74"/>
      <c r="AA1932" s="93" t="s">
        <v>106</v>
      </c>
      <c r="AB1932" s="93" t="s">
        <v>285</v>
      </c>
      <c r="AC1932" s="93">
        <v>10</v>
      </c>
      <c r="AD1932" s="89"/>
      <c r="AE1932" s="40" t="s">
        <v>115</v>
      </c>
      <c r="AF1932" s="90"/>
      <c r="AG1932" s="91"/>
      <c r="AH1932" s="43">
        <v>30000000</v>
      </c>
      <c r="AI1932" s="80">
        <f t="shared" si="85"/>
        <v>33600000</v>
      </c>
      <c r="AJ1932" s="43"/>
      <c r="AK1932" s="43"/>
      <c r="AL1932" s="277"/>
      <c r="AM1932" s="82" t="s">
        <v>116</v>
      </c>
      <c r="AN1932" s="104" t="s">
        <v>3934</v>
      </c>
      <c r="AO1932" s="89" t="s">
        <v>1026</v>
      </c>
      <c r="AP1932" s="87"/>
      <c r="AQ1932" s="87"/>
      <c r="AR1932" s="87"/>
      <c r="AS1932" s="87"/>
      <c r="AT1932" s="87"/>
      <c r="AU1932" s="87"/>
      <c r="AV1932" s="87"/>
      <c r="AW1932" s="87"/>
      <c r="AX1932" s="87"/>
      <c r="AY1932" s="87"/>
      <c r="AZ1932" s="351"/>
      <c r="BA1932" s="1"/>
      <c r="BB1932" s="1"/>
      <c r="BC1932" s="224"/>
      <c r="BD1932" s="49">
        <v>955</v>
      </c>
    </row>
    <row r="1933" spans="1:56" s="366" customFormat="1" ht="13.15" customHeight="1">
      <c r="A1933" s="215" t="s">
        <v>980</v>
      </c>
      <c r="B1933" s="72"/>
      <c r="C1933" s="73"/>
      <c r="D1933" s="804"/>
      <c r="E1933" s="252" t="s">
        <v>3751</v>
      </c>
      <c r="F1933" s="151">
        <v>22200022</v>
      </c>
      <c r="G1933" s="37" t="s">
        <v>1601</v>
      </c>
      <c r="H1933" s="326" t="s">
        <v>2096</v>
      </c>
      <c r="I1933" s="89" t="s">
        <v>1023</v>
      </c>
      <c r="J1933" s="89" t="s">
        <v>1024</v>
      </c>
      <c r="K1933" s="40" t="s">
        <v>404</v>
      </c>
      <c r="L1933" s="40"/>
      <c r="M1933" s="89"/>
      <c r="N1933" s="40">
        <v>40</v>
      </c>
      <c r="O1933" s="40">
        <v>230000000</v>
      </c>
      <c r="P1933" s="40" t="s">
        <v>991</v>
      </c>
      <c r="Q1933" s="39" t="s">
        <v>151</v>
      </c>
      <c r="R1933" s="40" t="s">
        <v>110</v>
      </c>
      <c r="S1933" s="40">
        <v>230000000</v>
      </c>
      <c r="T1933" s="96" t="s">
        <v>999</v>
      </c>
      <c r="U1933" s="89"/>
      <c r="V1933" s="89"/>
      <c r="W1933" s="89"/>
      <c r="X1933" s="40"/>
      <c r="Y1933" s="74" t="s">
        <v>435</v>
      </c>
      <c r="Z1933" s="74" t="s">
        <v>1025</v>
      </c>
      <c r="AA1933" s="93" t="s">
        <v>106</v>
      </c>
      <c r="AB1933" s="93" t="s">
        <v>285</v>
      </c>
      <c r="AC1933" s="93">
        <v>10</v>
      </c>
      <c r="AD1933" s="89"/>
      <c r="AE1933" s="40" t="s">
        <v>115</v>
      </c>
      <c r="AF1933" s="90"/>
      <c r="AG1933" s="91"/>
      <c r="AH1933" s="43">
        <v>0</v>
      </c>
      <c r="AI1933" s="80">
        <f t="shared" si="85"/>
        <v>0</v>
      </c>
      <c r="AJ1933" s="43"/>
      <c r="AK1933" s="43"/>
      <c r="AL1933" s="277"/>
      <c r="AM1933" s="82" t="s">
        <v>116</v>
      </c>
      <c r="AN1933" s="97" t="s">
        <v>1029</v>
      </c>
      <c r="AO1933" s="89" t="s">
        <v>1029</v>
      </c>
      <c r="AP1933" s="87"/>
      <c r="AQ1933" s="87"/>
      <c r="AR1933" s="87"/>
      <c r="AS1933" s="87"/>
      <c r="AT1933" s="87"/>
      <c r="AU1933" s="87"/>
      <c r="AV1933" s="87"/>
      <c r="AW1933" s="87"/>
      <c r="AX1933" s="87"/>
      <c r="AY1933" s="72"/>
      <c r="AZ1933" s="351"/>
      <c r="BA1933" s="1"/>
      <c r="BB1933" s="1"/>
      <c r="BC1933" s="1"/>
      <c r="BD1933" s="49">
        <v>956</v>
      </c>
    </row>
    <row r="1934" spans="1:56" s="216" customFormat="1" ht="12.75" customHeight="1">
      <c r="A1934" s="215" t="s">
        <v>980</v>
      </c>
      <c r="B1934" s="72"/>
      <c r="C1934" s="73"/>
      <c r="D1934" s="804"/>
      <c r="E1934" s="252" t="s">
        <v>3935</v>
      </c>
      <c r="F1934" s="151">
        <v>22200022</v>
      </c>
      <c r="G1934" s="37" t="s">
        <v>1601</v>
      </c>
      <c r="H1934" s="326" t="s">
        <v>2096</v>
      </c>
      <c r="I1934" s="89" t="s">
        <v>1023</v>
      </c>
      <c r="J1934" s="89" t="s">
        <v>1024</v>
      </c>
      <c r="K1934" s="40" t="s">
        <v>404</v>
      </c>
      <c r="L1934" s="40"/>
      <c r="M1934" s="89"/>
      <c r="N1934" s="40">
        <v>40</v>
      </c>
      <c r="O1934" s="40">
        <v>230000000</v>
      </c>
      <c r="P1934" s="89" t="s">
        <v>991</v>
      </c>
      <c r="Q1934" s="72" t="s">
        <v>109</v>
      </c>
      <c r="R1934" s="40" t="s">
        <v>110</v>
      </c>
      <c r="S1934" s="40">
        <v>230000000</v>
      </c>
      <c r="T1934" s="879" t="s">
        <v>999</v>
      </c>
      <c r="U1934" s="89"/>
      <c r="V1934" s="89"/>
      <c r="W1934" s="89"/>
      <c r="X1934" s="40" t="s">
        <v>1025</v>
      </c>
      <c r="Y1934" s="74"/>
      <c r="Z1934" s="74"/>
      <c r="AA1934" s="93" t="s">
        <v>106</v>
      </c>
      <c r="AB1934" s="93" t="s">
        <v>285</v>
      </c>
      <c r="AC1934" s="93">
        <v>10</v>
      </c>
      <c r="AD1934" s="89"/>
      <c r="AE1934" s="40" t="s">
        <v>115</v>
      </c>
      <c r="AF1934" s="90"/>
      <c r="AG1934" s="91"/>
      <c r="AH1934" s="43">
        <v>35000000</v>
      </c>
      <c r="AI1934" s="80">
        <f t="shared" si="85"/>
        <v>39200000.000000007</v>
      </c>
      <c r="AJ1934" s="43"/>
      <c r="AK1934" s="43"/>
      <c r="AL1934" s="277"/>
      <c r="AM1934" s="82" t="s">
        <v>116</v>
      </c>
      <c r="AN1934" s="104" t="s">
        <v>3936</v>
      </c>
      <c r="AO1934" s="89" t="s">
        <v>1029</v>
      </c>
      <c r="AP1934" s="87"/>
      <c r="AQ1934" s="87"/>
      <c r="AR1934" s="87"/>
      <c r="AS1934" s="87"/>
      <c r="AT1934" s="87"/>
      <c r="AU1934" s="87"/>
      <c r="AV1934" s="87"/>
      <c r="AW1934" s="87"/>
      <c r="AX1934" s="87"/>
      <c r="AY1934" s="87"/>
      <c r="AZ1934" s="351"/>
      <c r="BA1934" s="1"/>
      <c r="BB1934" s="1"/>
      <c r="BC1934" s="224"/>
      <c r="BD1934" s="49">
        <v>957</v>
      </c>
    </row>
    <row r="1935" spans="1:56" s="359" customFormat="1" ht="12.95" customHeight="1">
      <c r="A1935" s="72" t="s">
        <v>980</v>
      </c>
      <c r="B1935" s="72"/>
      <c r="C1935" s="73"/>
      <c r="D1935" s="87"/>
      <c r="E1935" s="74" t="s">
        <v>3752</v>
      </c>
      <c r="F1935" s="151">
        <v>22200023</v>
      </c>
      <c r="G1935" s="37" t="s">
        <v>1602</v>
      </c>
      <c r="H1935" s="326" t="s">
        <v>988</v>
      </c>
      <c r="I1935" s="89" t="s">
        <v>989</v>
      </c>
      <c r="J1935" s="89" t="s">
        <v>990</v>
      </c>
      <c r="K1935" s="40" t="s">
        <v>404</v>
      </c>
      <c r="L1935" s="40"/>
      <c r="M1935" s="89"/>
      <c r="N1935" s="40">
        <v>50</v>
      </c>
      <c r="O1935" s="40">
        <v>231010000</v>
      </c>
      <c r="P1935" s="40" t="s">
        <v>984</v>
      </c>
      <c r="Q1935" s="39" t="s">
        <v>151</v>
      </c>
      <c r="R1935" s="40" t="s">
        <v>110</v>
      </c>
      <c r="S1935" s="40">
        <v>230000000</v>
      </c>
      <c r="T1935" s="96" t="s">
        <v>999</v>
      </c>
      <c r="U1935" s="89"/>
      <c r="V1935" s="89"/>
      <c r="W1935" s="89"/>
      <c r="X1935" s="40"/>
      <c r="Y1935" s="74" t="s">
        <v>435</v>
      </c>
      <c r="Z1935" s="74" t="s">
        <v>436</v>
      </c>
      <c r="AA1935" s="93">
        <v>0</v>
      </c>
      <c r="AB1935" s="93">
        <v>90</v>
      </c>
      <c r="AC1935" s="93">
        <v>10</v>
      </c>
      <c r="AD1935" s="89"/>
      <c r="AE1935" s="40" t="s">
        <v>115</v>
      </c>
      <c r="AF1935" s="90"/>
      <c r="AG1935" s="91"/>
      <c r="AH1935" s="43">
        <v>0</v>
      </c>
      <c r="AI1935" s="80">
        <f t="shared" si="85"/>
        <v>0</v>
      </c>
      <c r="AJ1935" s="43"/>
      <c r="AK1935" s="80"/>
      <c r="AL1935" s="43"/>
      <c r="AM1935" s="82" t="s">
        <v>116</v>
      </c>
      <c r="AN1935" s="89" t="s">
        <v>1022</v>
      </c>
      <c r="AO1935" s="89" t="s">
        <v>1022</v>
      </c>
      <c r="AP1935" s="87"/>
      <c r="AQ1935" s="87"/>
      <c r="AR1935" s="87"/>
      <c r="AS1935" s="87"/>
      <c r="AT1935" s="87"/>
      <c r="AU1935" s="87"/>
      <c r="AV1935" s="87"/>
      <c r="AW1935" s="87"/>
      <c r="AX1935" s="87"/>
      <c r="AY1935" s="72"/>
      <c r="AZ1935" s="104"/>
      <c r="BA1935" s="1"/>
      <c r="BB1935" s="1"/>
      <c r="BC1935" s="1"/>
      <c r="BD1935" s="49">
        <v>958</v>
      </c>
    </row>
    <row r="1936" spans="1:56" ht="12.95" customHeight="1">
      <c r="A1936" s="72" t="s">
        <v>980</v>
      </c>
      <c r="B1936" s="72"/>
      <c r="C1936" s="73"/>
      <c r="D1936" s="87"/>
      <c r="E1936" s="74" t="s">
        <v>3924</v>
      </c>
      <c r="F1936" s="151">
        <v>22200023</v>
      </c>
      <c r="G1936" s="37" t="s">
        <v>1602</v>
      </c>
      <c r="H1936" s="326" t="s">
        <v>988</v>
      </c>
      <c r="I1936" s="89" t="s">
        <v>989</v>
      </c>
      <c r="J1936" s="89" t="s">
        <v>990</v>
      </c>
      <c r="K1936" s="40" t="s">
        <v>404</v>
      </c>
      <c r="L1936" s="40"/>
      <c r="M1936" s="89"/>
      <c r="N1936" s="40">
        <v>50</v>
      </c>
      <c r="O1936" s="40">
        <v>231010000</v>
      </c>
      <c r="P1936" s="89" t="s">
        <v>984</v>
      </c>
      <c r="Q1936" s="72" t="s">
        <v>109</v>
      </c>
      <c r="R1936" s="40" t="s">
        <v>110</v>
      </c>
      <c r="S1936" s="40">
        <v>230000000</v>
      </c>
      <c r="T1936" s="879" t="s">
        <v>999</v>
      </c>
      <c r="U1936" s="89"/>
      <c r="V1936" s="89"/>
      <c r="W1936" s="89"/>
      <c r="X1936" s="40" t="s">
        <v>436</v>
      </c>
      <c r="Y1936" s="74"/>
      <c r="Z1936" s="74"/>
      <c r="AA1936" s="93">
        <v>0</v>
      </c>
      <c r="AB1936" s="93">
        <v>90</v>
      </c>
      <c r="AC1936" s="93">
        <v>10</v>
      </c>
      <c r="AD1936" s="89"/>
      <c r="AE1936" s="40" t="s">
        <v>115</v>
      </c>
      <c r="AF1936" s="90"/>
      <c r="AG1936" s="91"/>
      <c r="AH1936" s="43">
        <v>55166304</v>
      </c>
      <c r="AI1936" s="80">
        <f t="shared" si="85"/>
        <v>61786260.480000004</v>
      </c>
      <c r="AJ1936" s="43"/>
      <c r="AK1936" s="80"/>
      <c r="AL1936" s="43"/>
      <c r="AM1936" s="82" t="s">
        <v>116</v>
      </c>
      <c r="AN1936" s="104" t="s">
        <v>3925</v>
      </c>
      <c r="AO1936" s="89" t="s">
        <v>3926</v>
      </c>
      <c r="AP1936" s="87"/>
      <c r="AQ1936" s="87"/>
      <c r="AR1936" s="87"/>
      <c r="AS1936" s="87"/>
      <c r="AT1936" s="87"/>
      <c r="AU1936" s="87"/>
      <c r="AV1936" s="87"/>
      <c r="AW1936" s="87"/>
      <c r="AX1936" s="87"/>
      <c r="AY1936" s="72"/>
      <c r="AZ1936" s="104"/>
      <c r="BC1936" s="224"/>
      <c r="BD1936" s="49">
        <v>959</v>
      </c>
    </row>
    <row r="1937" spans="1:258" ht="12.95" customHeight="1">
      <c r="A1937" s="72" t="s">
        <v>980</v>
      </c>
      <c r="B1937" s="215"/>
      <c r="C1937" s="144"/>
      <c r="D1937" s="804"/>
      <c r="E1937" s="74" t="s">
        <v>3753</v>
      </c>
      <c r="F1937" s="151">
        <v>22200024</v>
      </c>
      <c r="G1937" s="37" t="s">
        <v>1603</v>
      </c>
      <c r="H1937" s="326" t="s">
        <v>2096</v>
      </c>
      <c r="I1937" s="89" t="s">
        <v>1023</v>
      </c>
      <c r="J1937" s="89" t="s">
        <v>1024</v>
      </c>
      <c r="K1937" s="40" t="s">
        <v>404</v>
      </c>
      <c r="L1937" s="40"/>
      <c r="M1937" s="89"/>
      <c r="N1937" s="40">
        <v>40</v>
      </c>
      <c r="O1937" s="40">
        <v>230000000</v>
      </c>
      <c r="P1937" s="864" t="s">
        <v>991</v>
      </c>
      <c r="Q1937" s="39" t="s">
        <v>151</v>
      </c>
      <c r="R1937" s="875" t="s">
        <v>110</v>
      </c>
      <c r="S1937" s="40" t="s">
        <v>107</v>
      </c>
      <c r="T1937" s="96" t="s">
        <v>1027</v>
      </c>
      <c r="U1937" s="89"/>
      <c r="V1937" s="89"/>
      <c r="W1937" s="89"/>
      <c r="X1937" s="40"/>
      <c r="Y1937" s="889" t="s">
        <v>435</v>
      </c>
      <c r="Z1937" s="895" t="s">
        <v>1025</v>
      </c>
      <c r="AA1937" s="904">
        <v>0</v>
      </c>
      <c r="AB1937" s="93" t="s">
        <v>285</v>
      </c>
      <c r="AC1937" s="923">
        <v>10</v>
      </c>
      <c r="AD1937" s="247"/>
      <c r="AE1937" s="40" t="s">
        <v>115</v>
      </c>
      <c r="AF1937" s="90"/>
      <c r="AG1937" s="949"/>
      <c r="AH1937" s="962">
        <v>0</v>
      </c>
      <c r="AI1937" s="974">
        <f t="shared" si="85"/>
        <v>0</v>
      </c>
      <c r="AJ1937" s="984"/>
      <c r="AK1937" s="80"/>
      <c r="AL1937" s="43"/>
      <c r="AM1937" s="82" t="s">
        <v>116</v>
      </c>
      <c r="AN1937" s="97" t="s">
        <v>1028</v>
      </c>
      <c r="AO1937" s="89" t="s">
        <v>1028</v>
      </c>
      <c r="AP1937" s="87"/>
      <c r="AQ1937" s="87"/>
      <c r="AR1937" s="87"/>
      <c r="AS1937" s="87"/>
      <c r="AT1937" s="87"/>
      <c r="AU1937" s="87"/>
      <c r="AV1937" s="87"/>
      <c r="AW1937" s="87"/>
      <c r="AX1937" s="87"/>
      <c r="AY1937" s="72"/>
      <c r="AZ1937" s="104"/>
      <c r="BD1937" s="49">
        <v>960</v>
      </c>
    </row>
    <row r="1938" spans="1:258" ht="12.95" customHeight="1">
      <c r="A1938" s="72" t="s">
        <v>980</v>
      </c>
      <c r="B1938" s="72"/>
      <c r="C1938" s="617" t="s">
        <v>2129</v>
      </c>
      <c r="D1938" s="87"/>
      <c r="E1938" s="74" t="s">
        <v>3931</v>
      </c>
      <c r="F1938" s="151">
        <v>22200024</v>
      </c>
      <c r="G1938" s="37" t="s">
        <v>1603</v>
      </c>
      <c r="H1938" s="326" t="s">
        <v>2096</v>
      </c>
      <c r="I1938" s="89" t="s">
        <v>1023</v>
      </c>
      <c r="J1938" s="89" t="s">
        <v>1024</v>
      </c>
      <c r="K1938" s="40" t="s">
        <v>404</v>
      </c>
      <c r="L1938" s="40"/>
      <c r="M1938" s="89"/>
      <c r="N1938" s="40">
        <v>40</v>
      </c>
      <c r="O1938" s="40">
        <v>230000000</v>
      </c>
      <c r="P1938" s="865" t="s">
        <v>991</v>
      </c>
      <c r="Q1938" s="72" t="s">
        <v>109</v>
      </c>
      <c r="R1938" s="40" t="s">
        <v>110</v>
      </c>
      <c r="S1938" s="40" t="s">
        <v>107</v>
      </c>
      <c r="T1938" s="879" t="s">
        <v>1027</v>
      </c>
      <c r="U1938" s="89"/>
      <c r="V1938" s="89"/>
      <c r="W1938" s="89"/>
      <c r="X1938" s="40" t="s">
        <v>1025</v>
      </c>
      <c r="Y1938" s="74"/>
      <c r="Z1938" s="74"/>
      <c r="AA1938" s="93">
        <v>0</v>
      </c>
      <c r="AB1938" s="93" t="s">
        <v>285</v>
      </c>
      <c r="AC1938" s="93">
        <v>10</v>
      </c>
      <c r="AD1938" s="89"/>
      <c r="AE1938" s="40" t="s">
        <v>115</v>
      </c>
      <c r="AF1938" s="90"/>
      <c r="AG1938" s="91"/>
      <c r="AH1938" s="43">
        <v>20000000</v>
      </c>
      <c r="AI1938" s="80">
        <f t="shared" si="85"/>
        <v>22400000.000000004</v>
      </c>
      <c r="AJ1938" s="43"/>
      <c r="AK1938" s="80"/>
      <c r="AL1938" s="43"/>
      <c r="AM1938" s="82" t="s">
        <v>116</v>
      </c>
      <c r="AN1938" s="104" t="s">
        <v>3932</v>
      </c>
      <c r="AO1938" s="89" t="s">
        <v>1028</v>
      </c>
      <c r="AP1938" s="87"/>
      <c r="AQ1938" s="87"/>
      <c r="AR1938" s="87"/>
      <c r="AS1938" s="87"/>
      <c r="AT1938" s="87"/>
      <c r="AU1938" s="87"/>
      <c r="AV1938" s="87"/>
      <c r="AW1938" s="87"/>
      <c r="AX1938" s="87"/>
      <c r="AY1938" s="72"/>
      <c r="AZ1938" s="283"/>
      <c r="BC1938" s="224"/>
      <c r="BD1938" s="49">
        <v>961</v>
      </c>
      <c r="BE1938" s="220"/>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c r="CG1938" s="8"/>
      <c r="CH1938" s="8"/>
      <c r="CI1938" s="8"/>
      <c r="CJ1938" s="8"/>
      <c r="CK1938" s="8"/>
      <c r="CL1938" s="8"/>
      <c r="CM1938" s="8"/>
      <c r="CN1938" s="8"/>
      <c r="CO1938" s="8"/>
      <c r="CP1938" s="8"/>
      <c r="CQ1938" s="8"/>
      <c r="CR1938" s="8"/>
      <c r="CS1938" s="8"/>
      <c r="CT1938" s="8"/>
      <c r="CU1938" s="8"/>
      <c r="CV1938" s="8"/>
      <c r="CW1938" s="8"/>
      <c r="CX1938" s="8"/>
      <c r="CY1938" s="8"/>
      <c r="CZ1938" s="8"/>
      <c r="DA1938" s="8"/>
      <c r="DB1938" s="8"/>
      <c r="DC1938" s="8"/>
      <c r="DD1938" s="8"/>
      <c r="DE1938" s="8"/>
      <c r="DF1938" s="8"/>
      <c r="DG1938" s="8"/>
      <c r="DH1938" s="8"/>
      <c r="DI1938" s="8"/>
      <c r="DJ1938" s="8"/>
      <c r="DK1938" s="8"/>
      <c r="DL1938" s="8"/>
      <c r="DM1938" s="8"/>
      <c r="DN1938" s="8"/>
      <c r="DO1938" s="8"/>
      <c r="DP1938" s="8"/>
      <c r="DQ1938" s="8"/>
      <c r="DR1938" s="8"/>
      <c r="DS1938" s="8"/>
      <c r="DT1938" s="8"/>
      <c r="DU1938" s="8"/>
      <c r="DV1938" s="8"/>
      <c r="DW1938" s="8"/>
      <c r="DX1938" s="8"/>
      <c r="DY1938" s="8"/>
      <c r="DZ1938" s="8"/>
      <c r="EA1938" s="8"/>
      <c r="EB1938" s="8"/>
      <c r="EC1938" s="8"/>
      <c r="ED1938" s="8"/>
      <c r="EE1938" s="8"/>
      <c r="EF1938" s="8"/>
      <c r="EG1938" s="8"/>
      <c r="EH1938" s="8"/>
      <c r="EI1938" s="8"/>
      <c r="EJ1938" s="8"/>
      <c r="EK1938" s="8"/>
      <c r="EL1938" s="8"/>
      <c r="EM1938" s="8"/>
      <c r="EN1938" s="8"/>
      <c r="EO1938" s="8"/>
      <c r="EP1938" s="8"/>
      <c r="EQ1938" s="8"/>
      <c r="ER1938" s="8"/>
      <c r="ES1938" s="8"/>
      <c r="ET1938" s="8"/>
      <c r="EU1938" s="8"/>
      <c r="EV1938" s="8"/>
      <c r="EW1938" s="8"/>
      <c r="EX1938" s="8"/>
      <c r="EY1938" s="8"/>
      <c r="EZ1938" s="8"/>
      <c r="FA1938" s="8"/>
      <c r="FB1938" s="8"/>
      <c r="FC1938" s="8"/>
      <c r="FD1938" s="8"/>
      <c r="FE1938" s="8"/>
      <c r="FF1938" s="8"/>
      <c r="FG1938" s="8"/>
      <c r="FH1938" s="8"/>
      <c r="FI1938" s="8"/>
      <c r="FJ1938" s="8"/>
      <c r="FK1938" s="8"/>
      <c r="FL1938" s="8"/>
      <c r="FM1938" s="8"/>
      <c r="FN1938" s="8"/>
      <c r="FO1938" s="8"/>
      <c r="FP1938" s="8"/>
      <c r="FQ1938" s="8"/>
      <c r="FR1938" s="8"/>
      <c r="FS1938" s="8"/>
      <c r="FT1938" s="8"/>
      <c r="FU1938" s="8"/>
      <c r="FV1938" s="8"/>
      <c r="FW1938" s="8"/>
      <c r="FX1938" s="8"/>
      <c r="FY1938" s="8"/>
      <c r="FZ1938" s="8"/>
      <c r="GA1938" s="8"/>
      <c r="GB1938" s="8"/>
      <c r="GC1938" s="8"/>
      <c r="GD1938" s="8"/>
      <c r="GE1938" s="8"/>
      <c r="GF1938" s="8"/>
      <c r="GG1938" s="8"/>
      <c r="GH1938" s="8"/>
      <c r="GI1938" s="8"/>
      <c r="GJ1938" s="8"/>
      <c r="GK1938" s="8"/>
      <c r="GL1938" s="8"/>
      <c r="GM1938" s="8"/>
      <c r="GN1938" s="8"/>
      <c r="GO1938" s="8"/>
      <c r="GP1938" s="8"/>
      <c r="GQ1938" s="8"/>
      <c r="GR1938" s="8"/>
      <c r="GS1938" s="8"/>
      <c r="GT1938" s="8"/>
      <c r="GU1938" s="8"/>
      <c r="GV1938" s="8"/>
      <c r="GW1938" s="8"/>
      <c r="GX1938" s="8"/>
      <c r="GY1938" s="8"/>
      <c r="GZ1938" s="8"/>
      <c r="HA1938" s="8"/>
      <c r="HB1938" s="8"/>
      <c r="HC1938" s="8"/>
      <c r="HD1938" s="8"/>
      <c r="HE1938" s="8"/>
      <c r="HF1938" s="8"/>
      <c r="HG1938" s="8"/>
      <c r="HH1938" s="8"/>
      <c r="HI1938" s="8"/>
      <c r="HJ1938" s="8"/>
      <c r="HK1938" s="8"/>
      <c r="HL1938" s="8"/>
      <c r="HM1938" s="8"/>
      <c r="HN1938" s="8"/>
      <c r="HO1938" s="8"/>
      <c r="HP1938" s="8"/>
      <c r="HQ1938" s="8"/>
      <c r="HR1938" s="8"/>
      <c r="HS1938" s="8"/>
      <c r="HT1938" s="8"/>
      <c r="HU1938" s="8"/>
      <c r="HV1938" s="8"/>
      <c r="HW1938" s="8"/>
      <c r="HX1938" s="8"/>
      <c r="HY1938" s="8"/>
      <c r="HZ1938" s="8"/>
      <c r="IA1938" s="8"/>
      <c r="IB1938" s="8"/>
      <c r="IC1938" s="8"/>
      <c r="ID1938" s="8"/>
      <c r="IE1938" s="8"/>
      <c r="IF1938" s="8"/>
      <c r="IG1938" s="8"/>
      <c r="IH1938" s="8"/>
      <c r="II1938" s="8"/>
      <c r="IJ1938" s="8"/>
      <c r="IK1938" s="8"/>
      <c r="IL1938" s="8"/>
      <c r="IM1938" s="8"/>
      <c r="IN1938" s="8"/>
      <c r="IO1938" s="8"/>
      <c r="IP1938" s="8"/>
      <c r="IQ1938" s="8"/>
      <c r="IR1938" s="8"/>
      <c r="IS1938" s="8"/>
      <c r="IT1938" s="8"/>
      <c r="IU1938" s="8"/>
      <c r="IV1938" s="8"/>
      <c r="IW1938" s="8"/>
      <c r="IX1938" s="8"/>
    </row>
    <row r="1939" spans="1:258" s="365" customFormat="1" ht="12.95" customHeight="1">
      <c r="A1939" s="98" t="s">
        <v>1030</v>
      </c>
      <c r="B1939" s="154" t="s">
        <v>1031</v>
      </c>
      <c r="C1939" s="36" t="s">
        <v>2128</v>
      </c>
      <c r="D1939" s="98"/>
      <c r="E1939" s="104" t="s">
        <v>1584</v>
      </c>
      <c r="F1939" s="151">
        <v>22200025</v>
      </c>
      <c r="G1939" s="37" t="s">
        <v>1604</v>
      </c>
      <c r="H1939" s="326" t="s">
        <v>1032</v>
      </c>
      <c r="I1939" s="74" t="s">
        <v>1033</v>
      </c>
      <c r="J1939" s="74" t="s">
        <v>1034</v>
      </c>
      <c r="K1939" s="102" t="s">
        <v>404</v>
      </c>
      <c r="L1939" s="208"/>
      <c r="M1939" s="104"/>
      <c r="N1939" s="863">
        <v>100</v>
      </c>
      <c r="O1939" s="98" t="s">
        <v>1035</v>
      </c>
      <c r="P1939" s="867" t="s">
        <v>1036</v>
      </c>
      <c r="Q1939" s="39" t="s">
        <v>151</v>
      </c>
      <c r="R1939" s="102" t="s">
        <v>110</v>
      </c>
      <c r="S1939" s="212">
        <v>230000000</v>
      </c>
      <c r="T1939" s="202" t="s">
        <v>958</v>
      </c>
      <c r="U1939" s="98"/>
      <c r="V1939" s="102"/>
      <c r="W1939" s="102"/>
      <c r="X1939" s="98"/>
      <c r="Y1939" s="102" t="s">
        <v>435</v>
      </c>
      <c r="Z1939" s="102" t="s">
        <v>436</v>
      </c>
      <c r="AA1939" s="102">
        <v>0</v>
      </c>
      <c r="AB1939" s="102">
        <v>100</v>
      </c>
      <c r="AC1939" s="102">
        <v>0</v>
      </c>
      <c r="AD1939" s="930"/>
      <c r="AE1939" s="104" t="s">
        <v>115</v>
      </c>
      <c r="AF1939" s="940"/>
      <c r="AG1939" s="950"/>
      <c r="AH1939" s="965">
        <v>0</v>
      </c>
      <c r="AI1939" s="80">
        <f t="shared" si="85"/>
        <v>0</v>
      </c>
      <c r="AJ1939" s="104"/>
      <c r="AK1939" s="104"/>
      <c r="AL1939" s="104"/>
      <c r="AM1939" s="1003" t="s">
        <v>1037</v>
      </c>
      <c r="AN1939" s="103" t="s">
        <v>1038</v>
      </c>
      <c r="AO1939" s="142" t="s">
        <v>1039</v>
      </c>
      <c r="AP1939" s="104"/>
      <c r="AQ1939" s="104"/>
      <c r="AR1939" s="327"/>
      <c r="AS1939" s="327"/>
      <c r="AT1939" s="327"/>
      <c r="AU1939" s="327"/>
      <c r="AV1939" s="327"/>
      <c r="AW1939" s="327"/>
      <c r="AX1939" s="327"/>
      <c r="AY1939" s="327"/>
      <c r="AZ1939" s="283"/>
      <c r="BA1939" s="1"/>
      <c r="BB1939" s="1"/>
      <c r="BC1939" s="1"/>
      <c r="BD1939" s="49">
        <v>962</v>
      </c>
      <c r="BE1939" s="451"/>
      <c r="BF1939" s="451"/>
      <c r="BG1939" s="451"/>
      <c r="BH1939" s="451"/>
      <c r="BI1939" s="451"/>
      <c r="BJ1939" s="451"/>
      <c r="BK1939" s="451"/>
      <c r="BL1939" s="451"/>
      <c r="BM1939" s="451"/>
      <c r="BN1939" s="451"/>
      <c r="BO1939" s="451"/>
      <c r="BP1939" s="451"/>
      <c r="BQ1939" s="451"/>
      <c r="BR1939" s="451"/>
      <c r="BS1939" s="451"/>
      <c r="BT1939" s="451"/>
      <c r="BU1939" s="451"/>
      <c r="BV1939" s="451"/>
      <c r="BW1939" s="451"/>
      <c r="BX1939" s="451"/>
      <c r="BY1939" s="451"/>
      <c r="BZ1939" s="451"/>
      <c r="CA1939" s="451"/>
      <c r="CB1939" s="451"/>
      <c r="CC1939" s="451"/>
      <c r="CD1939" s="451"/>
      <c r="CE1939" s="451"/>
      <c r="CF1939" s="451"/>
      <c r="CG1939" s="451"/>
      <c r="CH1939" s="451"/>
      <c r="CI1939" s="451"/>
      <c r="CJ1939" s="451"/>
      <c r="CK1939" s="451"/>
      <c r="CL1939" s="451"/>
      <c r="CM1939" s="451"/>
      <c r="CN1939" s="451"/>
      <c r="CO1939" s="451"/>
      <c r="CP1939" s="451"/>
      <c r="CQ1939" s="451"/>
      <c r="CR1939" s="451"/>
      <c r="CS1939" s="451"/>
      <c r="CT1939" s="451"/>
      <c r="CU1939" s="451"/>
      <c r="CV1939" s="451"/>
      <c r="CW1939" s="451"/>
      <c r="CX1939" s="451"/>
      <c r="CY1939" s="451"/>
      <c r="CZ1939" s="451"/>
      <c r="DA1939" s="451"/>
      <c r="DB1939" s="451"/>
      <c r="DC1939" s="451"/>
      <c r="DD1939" s="451"/>
      <c r="DE1939" s="451"/>
      <c r="DF1939" s="451"/>
      <c r="DG1939" s="451"/>
      <c r="DH1939" s="451"/>
      <c r="DI1939" s="451"/>
      <c r="DJ1939" s="451"/>
      <c r="DK1939" s="451"/>
      <c r="DL1939" s="451"/>
      <c r="DM1939" s="451"/>
      <c r="DN1939" s="451"/>
      <c r="DO1939" s="451"/>
      <c r="DP1939" s="451"/>
      <c r="DQ1939" s="451"/>
      <c r="DR1939" s="451"/>
      <c r="DS1939" s="451"/>
      <c r="DT1939" s="451"/>
      <c r="DU1939" s="451"/>
      <c r="DV1939" s="451"/>
      <c r="DW1939" s="451"/>
      <c r="DX1939" s="451"/>
      <c r="DY1939" s="451"/>
      <c r="DZ1939" s="451"/>
      <c r="EA1939" s="451"/>
      <c r="EB1939" s="451"/>
      <c r="EC1939" s="451"/>
      <c r="ED1939" s="451"/>
      <c r="EE1939" s="451"/>
      <c r="EF1939" s="451"/>
      <c r="EG1939" s="451"/>
      <c r="EH1939" s="451"/>
      <c r="EI1939" s="451"/>
      <c r="EJ1939" s="451"/>
      <c r="EK1939" s="451"/>
      <c r="EL1939" s="451"/>
      <c r="EM1939" s="451"/>
      <c r="EN1939" s="451"/>
      <c r="EO1939" s="451"/>
      <c r="EP1939" s="451"/>
      <c r="EQ1939" s="451"/>
      <c r="ER1939" s="451"/>
      <c r="ES1939" s="451"/>
      <c r="ET1939" s="451"/>
      <c r="EU1939" s="451"/>
      <c r="EV1939" s="451"/>
      <c r="EW1939" s="451"/>
      <c r="EX1939" s="451"/>
      <c r="EY1939" s="451"/>
      <c r="EZ1939" s="451"/>
      <c r="FA1939" s="451"/>
      <c r="FB1939" s="451"/>
      <c r="FC1939" s="451"/>
      <c r="FD1939" s="451"/>
      <c r="FE1939" s="451"/>
      <c r="FF1939" s="451"/>
      <c r="FG1939" s="451"/>
      <c r="FH1939" s="451"/>
      <c r="FI1939" s="451"/>
      <c r="FJ1939" s="451"/>
      <c r="FK1939" s="451"/>
      <c r="FL1939" s="451"/>
      <c r="FM1939" s="451"/>
      <c r="FN1939" s="451"/>
      <c r="FO1939" s="451"/>
      <c r="FP1939" s="451"/>
      <c r="FQ1939" s="451"/>
      <c r="FR1939" s="451"/>
      <c r="FS1939" s="451"/>
      <c r="FT1939" s="451"/>
      <c r="FU1939" s="451"/>
      <c r="FV1939" s="451"/>
      <c r="FW1939" s="451"/>
      <c r="FX1939" s="451"/>
      <c r="FY1939" s="451"/>
      <c r="FZ1939" s="451"/>
      <c r="GA1939" s="451"/>
      <c r="GB1939" s="451"/>
      <c r="GC1939" s="451"/>
      <c r="GD1939" s="451"/>
      <c r="GE1939" s="451"/>
      <c r="GF1939" s="451"/>
      <c r="GG1939" s="451"/>
      <c r="GH1939" s="451"/>
      <c r="GI1939" s="451"/>
      <c r="GJ1939" s="451"/>
      <c r="GK1939" s="451"/>
      <c r="GL1939" s="451"/>
      <c r="GM1939" s="451"/>
      <c r="GN1939" s="451"/>
      <c r="GO1939" s="451"/>
      <c r="GP1939" s="451"/>
      <c r="GQ1939" s="451"/>
      <c r="GR1939" s="451"/>
      <c r="GS1939" s="451"/>
      <c r="GT1939" s="451"/>
      <c r="GU1939" s="451"/>
      <c r="GV1939" s="451"/>
      <c r="GW1939" s="451"/>
      <c r="GX1939" s="451"/>
      <c r="GY1939" s="451"/>
      <c r="GZ1939" s="451"/>
      <c r="HA1939" s="451"/>
      <c r="HB1939" s="451"/>
      <c r="HC1939" s="451"/>
      <c r="HD1939" s="451"/>
      <c r="HE1939" s="451"/>
      <c r="HF1939" s="451"/>
      <c r="HG1939" s="451"/>
      <c r="HH1939" s="451"/>
      <c r="HI1939" s="451"/>
      <c r="HJ1939" s="451"/>
      <c r="HK1939" s="451"/>
      <c r="HL1939" s="451"/>
      <c r="HM1939" s="451"/>
      <c r="HN1939" s="451"/>
      <c r="HO1939" s="451"/>
      <c r="HP1939" s="451"/>
      <c r="HQ1939" s="451"/>
      <c r="HR1939" s="451"/>
      <c r="HS1939" s="451"/>
      <c r="HT1939" s="451"/>
      <c r="HU1939" s="451"/>
      <c r="HV1939" s="451"/>
      <c r="HW1939" s="451"/>
      <c r="HX1939" s="451"/>
      <c r="HY1939" s="451"/>
      <c r="HZ1939" s="451"/>
      <c r="IA1939" s="451"/>
      <c r="IB1939" s="451"/>
      <c r="IC1939" s="451"/>
      <c r="ID1939" s="451"/>
      <c r="IE1939" s="451"/>
      <c r="IF1939" s="451"/>
      <c r="IG1939" s="451"/>
      <c r="IH1939" s="451"/>
      <c r="II1939" s="451"/>
      <c r="IJ1939" s="451"/>
      <c r="IK1939" s="451"/>
      <c r="IL1939" s="451"/>
      <c r="IM1939" s="451"/>
      <c r="IN1939" s="451"/>
      <c r="IO1939" s="451"/>
      <c r="IP1939" s="451"/>
      <c r="IQ1939" s="451"/>
      <c r="IR1939" s="451"/>
      <c r="IS1939" s="451"/>
      <c r="IT1939" s="451"/>
    </row>
    <row r="1940" spans="1:258" ht="12.95" customHeight="1">
      <c r="A1940" s="537" t="s">
        <v>1030</v>
      </c>
      <c r="B1940" s="328" t="s">
        <v>1031</v>
      </c>
      <c r="C1940" s="328" t="s">
        <v>2128</v>
      </c>
      <c r="D1940" s="328"/>
      <c r="E1940" s="328" t="s">
        <v>3920</v>
      </c>
      <c r="F1940" s="582">
        <v>22200025</v>
      </c>
      <c r="G1940" s="582" t="s">
        <v>1604</v>
      </c>
      <c r="H1940" s="206" t="s">
        <v>1032</v>
      </c>
      <c r="I1940" s="206" t="s">
        <v>1033</v>
      </c>
      <c r="J1940" s="206" t="s">
        <v>1034</v>
      </c>
      <c r="K1940" s="206" t="s">
        <v>404</v>
      </c>
      <c r="L1940" s="583"/>
      <c r="M1940" s="206"/>
      <c r="N1940" s="583">
        <v>100</v>
      </c>
      <c r="O1940" s="583" t="s">
        <v>1035</v>
      </c>
      <c r="P1940" s="85" t="s">
        <v>1036</v>
      </c>
      <c r="Q1940" s="72" t="s">
        <v>109</v>
      </c>
      <c r="R1940" s="206" t="s">
        <v>110</v>
      </c>
      <c r="S1940" s="583">
        <v>230000000</v>
      </c>
      <c r="T1940" s="206" t="s">
        <v>958</v>
      </c>
      <c r="U1940" s="206"/>
      <c r="V1940" s="583"/>
      <c r="W1940" s="206"/>
      <c r="X1940" s="583" t="s">
        <v>436</v>
      </c>
      <c r="Y1940" s="583"/>
      <c r="Z1940" s="583"/>
      <c r="AA1940" s="662">
        <v>0</v>
      </c>
      <c r="AB1940" s="206">
        <v>90</v>
      </c>
      <c r="AC1940" s="206">
        <v>10</v>
      </c>
      <c r="AD1940" s="584"/>
      <c r="AE1940" s="206" t="s">
        <v>115</v>
      </c>
      <c r="AF1940" s="585"/>
      <c r="AG1940" s="585"/>
      <c r="AH1940" s="43">
        <v>0</v>
      </c>
      <c r="AI1940" s="44">
        <f t="shared" si="85"/>
        <v>0</v>
      </c>
      <c r="AJ1940" s="329"/>
      <c r="AK1940" s="329"/>
      <c r="AL1940" s="329"/>
      <c r="AM1940" s="678" t="s">
        <v>1037</v>
      </c>
      <c r="AN1940" s="206" t="s">
        <v>1038</v>
      </c>
      <c r="AO1940" s="206" t="s">
        <v>1039</v>
      </c>
      <c r="AP1940" s="206"/>
      <c r="AQ1940" s="206"/>
      <c r="AR1940" s="206"/>
      <c r="AS1940" s="206"/>
      <c r="AT1940" s="206"/>
      <c r="AU1940" s="206"/>
      <c r="AV1940" s="206"/>
      <c r="AW1940" s="206"/>
      <c r="AX1940" s="206"/>
      <c r="AY1940" s="84"/>
      <c r="AZ1940" s="1034"/>
      <c r="BA1940" s="219"/>
      <c r="BB1940" s="219"/>
      <c r="BC1940" s="224"/>
      <c r="BD1940" s="49">
        <v>963</v>
      </c>
    </row>
    <row r="1941" spans="1:258" s="197" customFormat="1" ht="12.95" customHeight="1">
      <c r="A1941" s="537" t="s">
        <v>1030</v>
      </c>
      <c r="B1941" s="328" t="s">
        <v>1031</v>
      </c>
      <c r="C1941" s="328" t="s">
        <v>2128</v>
      </c>
      <c r="D1941" s="328"/>
      <c r="E1941" s="812" t="s">
        <v>4110</v>
      </c>
      <c r="F1941" s="582">
        <v>22200025</v>
      </c>
      <c r="G1941" s="582" t="s">
        <v>1604</v>
      </c>
      <c r="H1941" s="206" t="s">
        <v>1032</v>
      </c>
      <c r="I1941" s="206" t="s">
        <v>1033</v>
      </c>
      <c r="J1941" s="206" t="s">
        <v>1034</v>
      </c>
      <c r="K1941" s="206" t="s">
        <v>150</v>
      </c>
      <c r="L1941" s="583"/>
      <c r="M1941" s="206"/>
      <c r="N1941" s="583">
        <v>100</v>
      </c>
      <c r="O1941" s="123">
        <v>230000000</v>
      </c>
      <c r="P1941" s="74" t="s">
        <v>953</v>
      </c>
      <c r="Q1941" s="466" t="s">
        <v>1094</v>
      </c>
      <c r="R1941" s="206" t="s">
        <v>110</v>
      </c>
      <c r="S1941" s="583">
        <v>230000000</v>
      </c>
      <c r="T1941" s="206" t="s">
        <v>958</v>
      </c>
      <c r="U1941" s="206"/>
      <c r="V1941" s="583"/>
      <c r="W1941" s="206"/>
      <c r="X1941" s="583" t="s">
        <v>436</v>
      </c>
      <c r="Y1941" s="583"/>
      <c r="Z1941" s="583"/>
      <c r="AA1941" s="556">
        <v>0</v>
      </c>
      <c r="AB1941" s="103">
        <v>90</v>
      </c>
      <c r="AC1941" s="103">
        <v>10</v>
      </c>
      <c r="AD1941" s="584"/>
      <c r="AE1941" s="206" t="s">
        <v>115</v>
      </c>
      <c r="AF1941" s="585"/>
      <c r="AG1941" s="585"/>
      <c r="AH1941" s="956">
        <v>0</v>
      </c>
      <c r="AI1941" s="956">
        <v>0</v>
      </c>
      <c r="AJ1941" s="329"/>
      <c r="AK1941" s="329"/>
      <c r="AL1941" s="329"/>
      <c r="AM1941" s="35" t="s">
        <v>116</v>
      </c>
      <c r="AN1941" s="206" t="s">
        <v>1038</v>
      </c>
      <c r="AO1941" s="206" t="s">
        <v>1039</v>
      </c>
      <c r="AP1941" s="206"/>
      <c r="AQ1941" s="206"/>
      <c r="AR1941" s="206"/>
      <c r="AS1941" s="206"/>
      <c r="AT1941" s="206"/>
      <c r="AU1941" s="206"/>
      <c r="AV1941" s="206"/>
      <c r="AW1941" s="206"/>
      <c r="AX1941" s="206"/>
      <c r="AY1941" s="84"/>
      <c r="AZ1941" s="1034" t="s">
        <v>4111</v>
      </c>
      <c r="BA1941" s="219"/>
      <c r="BB1941" s="219"/>
      <c r="BC1941" s="224"/>
      <c r="BD1941" s="49">
        <v>964</v>
      </c>
    </row>
    <row r="1942" spans="1:258" s="216" customFormat="1" ht="13.15" customHeight="1">
      <c r="A1942" s="537" t="s">
        <v>1030</v>
      </c>
      <c r="B1942" s="328" t="s">
        <v>1031</v>
      </c>
      <c r="C1942" s="328" t="s">
        <v>2128</v>
      </c>
      <c r="D1942" s="328"/>
      <c r="E1942" s="328" t="s">
        <v>4442</v>
      </c>
      <c r="F1942" s="582">
        <v>22200025</v>
      </c>
      <c r="G1942" s="582" t="s">
        <v>1604</v>
      </c>
      <c r="H1942" s="206" t="s">
        <v>1032</v>
      </c>
      <c r="I1942" s="206" t="s">
        <v>1033</v>
      </c>
      <c r="J1942" s="206" t="s">
        <v>1034</v>
      </c>
      <c r="K1942" s="206" t="s">
        <v>150</v>
      </c>
      <c r="L1942" s="583"/>
      <c r="M1942" s="206"/>
      <c r="N1942" s="583">
        <v>100</v>
      </c>
      <c r="O1942" s="123">
        <v>230000000</v>
      </c>
      <c r="P1942" s="74" t="s">
        <v>953</v>
      </c>
      <c r="Q1942" s="466" t="s">
        <v>2156</v>
      </c>
      <c r="R1942" s="206" t="s">
        <v>110</v>
      </c>
      <c r="S1942" s="583">
        <v>230000000</v>
      </c>
      <c r="T1942" s="206" t="s">
        <v>958</v>
      </c>
      <c r="U1942" s="206"/>
      <c r="V1942" s="583"/>
      <c r="W1942" s="206"/>
      <c r="X1942" s="583" t="s">
        <v>436</v>
      </c>
      <c r="Y1942" s="583"/>
      <c r="Z1942" s="583"/>
      <c r="AA1942" s="910">
        <v>0</v>
      </c>
      <c r="AB1942" s="922">
        <v>90</v>
      </c>
      <c r="AC1942" s="922">
        <v>10</v>
      </c>
      <c r="AD1942" s="584"/>
      <c r="AE1942" s="206" t="s">
        <v>115</v>
      </c>
      <c r="AF1942" s="585"/>
      <c r="AG1942" s="585"/>
      <c r="AH1942" s="969">
        <v>0</v>
      </c>
      <c r="AI1942" s="969">
        <v>0</v>
      </c>
      <c r="AJ1942" s="329"/>
      <c r="AK1942" s="329"/>
      <c r="AL1942" s="329"/>
      <c r="AM1942" s="35" t="s">
        <v>116</v>
      </c>
      <c r="AN1942" s="206" t="s">
        <v>1038</v>
      </c>
      <c r="AO1942" s="206" t="s">
        <v>1039</v>
      </c>
      <c r="AP1942" s="206"/>
      <c r="AQ1942" s="206"/>
      <c r="AR1942" s="206"/>
      <c r="AS1942" s="206"/>
      <c r="AT1942" s="206"/>
      <c r="AU1942" s="206"/>
      <c r="AV1942" s="206"/>
      <c r="AW1942" s="206"/>
      <c r="AX1942" s="206"/>
      <c r="AY1942" s="84" t="s">
        <v>4441</v>
      </c>
      <c r="AZ1942" s="44"/>
      <c r="BA1942" s="359"/>
      <c r="BB1942" s="359"/>
      <c r="BC1942" s="359"/>
      <c r="BD1942" s="49">
        <v>965</v>
      </c>
    </row>
    <row r="1943" spans="1:258" ht="12.95" customHeight="1">
      <c r="A1943" s="1356" t="s">
        <v>1030</v>
      </c>
      <c r="B1943" s="1357" t="s">
        <v>1031</v>
      </c>
      <c r="C1943" s="1357" t="s">
        <v>2095</v>
      </c>
      <c r="D1943" s="1357"/>
      <c r="E1943" s="1357" t="s">
        <v>7591</v>
      </c>
      <c r="F1943" s="1358">
        <v>22200025</v>
      </c>
      <c r="G1943" s="1358" t="s">
        <v>1604</v>
      </c>
      <c r="H1943" s="772" t="s">
        <v>1032</v>
      </c>
      <c r="I1943" s="772" t="s">
        <v>1033</v>
      </c>
      <c r="J1943" s="772" t="s">
        <v>1034</v>
      </c>
      <c r="K1943" s="772" t="s">
        <v>150</v>
      </c>
      <c r="L1943" s="1359"/>
      <c r="M1943" s="772"/>
      <c r="N1943" s="1359">
        <v>100</v>
      </c>
      <c r="O1943" s="628">
        <v>230000000</v>
      </c>
      <c r="P1943" s="768" t="s">
        <v>953</v>
      </c>
      <c r="Q1943" s="363" t="s">
        <v>2156</v>
      </c>
      <c r="R1943" s="772" t="s">
        <v>110</v>
      </c>
      <c r="S1943" s="1359">
        <v>230000000</v>
      </c>
      <c r="T1943" s="772" t="s">
        <v>958</v>
      </c>
      <c r="U1943" s="772"/>
      <c r="V1943" s="1359"/>
      <c r="W1943" s="772"/>
      <c r="X1943" s="1359" t="s">
        <v>436</v>
      </c>
      <c r="Y1943" s="1359"/>
      <c r="Z1943" s="1359"/>
      <c r="AA1943" s="1360">
        <v>0</v>
      </c>
      <c r="AB1943" s="772">
        <v>90</v>
      </c>
      <c r="AC1943" s="772">
        <v>10</v>
      </c>
      <c r="AD1943" s="1361"/>
      <c r="AE1943" s="772" t="s">
        <v>115</v>
      </c>
      <c r="AF1943" s="1362"/>
      <c r="AG1943" s="1362"/>
      <c r="AH1943" s="1363">
        <v>533884089</v>
      </c>
      <c r="AI1943" s="1363">
        <f>AH1943*1.12</f>
        <v>597950179.68000007</v>
      </c>
      <c r="AJ1943" s="1364"/>
      <c r="AK1943" s="1364"/>
      <c r="AL1943" s="1364"/>
      <c r="AM1943" s="768" t="s">
        <v>116</v>
      </c>
      <c r="AN1943" s="772" t="s">
        <v>1038</v>
      </c>
      <c r="AO1943" s="772" t="s">
        <v>1039</v>
      </c>
      <c r="AP1943" s="772"/>
      <c r="AQ1943" s="772"/>
      <c r="AR1943" s="772"/>
      <c r="AS1943" s="772"/>
      <c r="AT1943" s="772"/>
      <c r="AU1943" s="772"/>
      <c r="AV1943" s="772"/>
      <c r="AW1943" s="772"/>
      <c r="AX1943" s="772"/>
      <c r="AY1943" s="768"/>
      <c r="AZ1943" s="1365" t="s">
        <v>7592</v>
      </c>
      <c r="BD1943" s="49"/>
    </row>
    <row r="1944" spans="1:258" s="365" customFormat="1" ht="12.95" customHeight="1">
      <c r="A1944" s="201" t="s">
        <v>350</v>
      </c>
      <c r="B1944" s="225" t="s">
        <v>1040</v>
      </c>
      <c r="C1944" s="204"/>
      <c r="D1944" s="204"/>
      <c r="E1944" s="204" t="s">
        <v>1591</v>
      </c>
      <c r="F1944" s="232">
        <v>22200026</v>
      </c>
      <c r="G1944" s="63" t="s">
        <v>1605</v>
      </c>
      <c r="H1944" s="347" t="s">
        <v>2097</v>
      </c>
      <c r="I1944" s="204" t="s">
        <v>1041</v>
      </c>
      <c r="J1944" s="204" t="s">
        <v>1042</v>
      </c>
      <c r="K1944" s="392" t="s">
        <v>150</v>
      </c>
      <c r="L1944" s="201"/>
      <c r="M1944" s="201"/>
      <c r="N1944" s="209">
        <v>45</v>
      </c>
      <c r="O1944" s="201">
        <v>230000000</v>
      </c>
      <c r="P1944" s="259" t="s">
        <v>953</v>
      </c>
      <c r="Q1944" s="74" t="s">
        <v>151</v>
      </c>
      <c r="R1944" s="209" t="s">
        <v>110</v>
      </c>
      <c r="S1944" s="201">
        <v>230000000</v>
      </c>
      <c r="T1944" s="261" t="s">
        <v>958</v>
      </c>
      <c r="U1944" s="204"/>
      <c r="V1944" s="201"/>
      <c r="W1944" s="201"/>
      <c r="X1944" s="201"/>
      <c r="Y1944" s="201" t="s">
        <v>435</v>
      </c>
      <c r="Z1944" s="201" t="s">
        <v>436</v>
      </c>
      <c r="AA1944" s="209">
        <v>0</v>
      </c>
      <c r="AB1944" s="209">
        <v>90</v>
      </c>
      <c r="AC1944" s="209">
        <v>10</v>
      </c>
      <c r="AD1944" s="201"/>
      <c r="AE1944" s="201" t="s">
        <v>115</v>
      </c>
      <c r="AF1944" s="274"/>
      <c r="AG1944" s="274"/>
      <c r="AH1944" s="271">
        <v>63969818</v>
      </c>
      <c r="AI1944" s="348">
        <f>AH1944*1.12</f>
        <v>71646196.160000011</v>
      </c>
      <c r="AJ1944" s="274"/>
      <c r="AK1944" s="274"/>
      <c r="AL1944" s="274"/>
      <c r="AM1944" s="278" t="s">
        <v>116</v>
      </c>
      <c r="AN1944" s="439" t="s">
        <v>1043</v>
      </c>
      <c r="AO1944" s="441" t="s">
        <v>1044</v>
      </c>
      <c r="AP1944" s="285"/>
      <c r="AQ1944" s="84"/>
      <c r="AR1944" s="108"/>
      <c r="AS1944" s="108"/>
      <c r="AT1944" s="108"/>
      <c r="AU1944" s="108"/>
      <c r="AV1944" s="108"/>
      <c r="AW1944" s="108"/>
      <c r="AX1944" s="108"/>
      <c r="AY1944" s="108"/>
      <c r="AZ1944" s="104"/>
      <c r="BA1944" s="1"/>
      <c r="BB1944" s="1"/>
      <c r="BC1944" s="1"/>
      <c r="BD1944" s="49">
        <v>966</v>
      </c>
      <c r="BE1944" s="364"/>
      <c r="BF1944" s="364"/>
      <c r="BG1944" s="364"/>
      <c r="BH1944" s="364"/>
      <c r="BI1944" s="364"/>
      <c r="BJ1944" s="364"/>
      <c r="BK1944" s="364"/>
      <c r="BL1944" s="364"/>
      <c r="BM1944" s="364"/>
      <c r="BN1944" s="364"/>
      <c r="BO1944" s="364"/>
      <c r="BP1944" s="364"/>
      <c r="BQ1944" s="364"/>
      <c r="BR1944" s="364"/>
      <c r="BS1944" s="364"/>
      <c r="BT1944" s="364"/>
      <c r="BU1944" s="364"/>
      <c r="BV1944" s="364"/>
      <c r="BW1944" s="364"/>
      <c r="BX1944" s="364"/>
      <c r="BY1944" s="364"/>
      <c r="BZ1944" s="364"/>
      <c r="CA1944" s="364"/>
      <c r="CB1944" s="364"/>
      <c r="CC1944" s="364"/>
      <c r="CD1944" s="364"/>
      <c r="CE1944" s="364"/>
      <c r="CF1944" s="364"/>
      <c r="CG1944" s="364"/>
      <c r="CH1944" s="364"/>
      <c r="CI1944" s="364"/>
      <c r="CJ1944" s="364"/>
      <c r="CK1944" s="364"/>
      <c r="CL1944" s="364"/>
      <c r="CM1944" s="364"/>
      <c r="CN1944" s="364"/>
      <c r="CO1944" s="364"/>
      <c r="CP1944" s="364"/>
      <c r="CQ1944" s="364"/>
      <c r="CR1944" s="364"/>
      <c r="CS1944" s="364"/>
      <c r="CT1944" s="364"/>
      <c r="CU1944" s="364"/>
      <c r="CV1944" s="364"/>
      <c r="CW1944" s="364"/>
      <c r="CX1944" s="364"/>
      <c r="CY1944" s="364"/>
      <c r="CZ1944" s="364"/>
      <c r="DA1944" s="364"/>
      <c r="DB1944" s="364"/>
      <c r="DC1944" s="364"/>
      <c r="DD1944" s="364"/>
      <c r="DE1944" s="364"/>
      <c r="DF1944" s="364"/>
      <c r="DG1944" s="364"/>
      <c r="DH1944" s="364"/>
      <c r="DI1944" s="364"/>
      <c r="DJ1944" s="364"/>
      <c r="DK1944" s="364"/>
      <c r="DL1944" s="364"/>
      <c r="DM1944" s="364"/>
      <c r="DN1944" s="364"/>
      <c r="DO1944" s="364"/>
      <c r="DP1944" s="364"/>
      <c r="DQ1944" s="364"/>
      <c r="DR1944" s="364"/>
      <c r="DS1944" s="364"/>
      <c r="DT1944" s="364"/>
      <c r="DU1944" s="364"/>
      <c r="DV1944" s="364"/>
      <c r="DW1944" s="364"/>
      <c r="DX1944" s="364"/>
      <c r="DY1944" s="364"/>
      <c r="DZ1944" s="364"/>
      <c r="EA1944" s="364"/>
      <c r="EB1944" s="364"/>
      <c r="EC1944" s="364"/>
      <c r="ED1944" s="364"/>
      <c r="EE1944" s="364"/>
      <c r="EF1944" s="364"/>
      <c r="EG1944" s="364"/>
      <c r="EH1944" s="364"/>
      <c r="EI1944" s="364"/>
      <c r="EJ1944" s="364"/>
      <c r="EK1944" s="364"/>
      <c r="EL1944" s="364"/>
      <c r="EM1944" s="364"/>
      <c r="EN1944" s="364"/>
      <c r="EO1944" s="364"/>
      <c r="EP1944" s="364"/>
      <c r="EQ1944" s="364"/>
      <c r="ER1944" s="364"/>
      <c r="ES1944" s="364"/>
      <c r="ET1944" s="364"/>
      <c r="EU1944" s="364"/>
      <c r="EV1944" s="364"/>
      <c r="EW1944" s="364"/>
      <c r="EX1944" s="364"/>
      <c r="EY1944" s="364"/>
      <c r="EZ1944" s="364"/>
      <c r="FA1944" s="364"/>
      <c r="FB1944" s="364"/>
      <c r="FC1944" s="364"/>
      <c r="FD1944" s="364"/>
      <c r="FE1944" s="364"/>
      <c r="FF1944" s="364"/>
      <c r="FG1944" s="364"/>
      <c r="FH1944" s="364"/>
      <c r="FI1944" s="364"/>
      <c r="FJ1944" s="364"/>
      <c r="FK1944" s="364"/>
      <c r="FL1944" s="364"/>
      <c r="FM1944" s="364"/>
      <c r="FN1944" s="364"/>
      <c r="FO1944" s="364"/>
      <c r="FP1944" s="364"/>
      <c r="FQ1944" s="364"/>
      <c r="FR1944" s="364"/>
      <c r="FS1944" s="364"/>
      <c r="FT1944" s="364"/>
      <c r="FU1944" s="364"/>
      <c r="FV1944" s="364"/>
      <c r="FW1944" s="364"/>
      <c r="FX1944" s="364"/>
      <c r="FY1944" s="364"/>
      <c r="FZ1944" s="364"/>
      <c r="GA1944" s="364"/>
      <c r="GB1944" s="364"/>
      <c r="GC1944" s="364"/>
      <c r="GD1944" s="364"/>
      <c r="GE1944" s="364"/>
      <c r="GF1944" s="364"/>
      <c r="GG1944" s="364"/>
      <c r="GH1944" s="364"/>
      <c r="GI1944" s="364"/>
      <c r="GJ1944" s="364"/>
      <c r="GK1944" s="364"/>
      <c r="GL1944" s="364"/>
      <c r="GM1944" s="364"/>
      <c r="GN1944" s="364"/>
      <c r="GO1944" s="364"/>
      <c r="GP1944" s="364"/>
      <c r="GQ1944" s="364"/>
      <c r="GR1944" s="364"/>
      <c r="GS1944" s="364"/>
      <c r="GT1944" s="364"/>
      <c r="GU1944" s="364"/>
      <c r="GV1944" s="364"/>
      <c r="GW1944" s="364"/>
      <c r="GX1944" s="364"/>
      <c r="GY1944" s="364"/>
      <c r="GZ1944" s="364"/>
      <c r="HA1944" s="364"/>
      <c r="HB1944" s="364"/>
      <c r="HC1944" s="364"/>
      <c r="HD1944" s="364"/>
      <c r="HE1944" s="364"/>
      <c r="HF1944" s="364"/>
      <c r="HG1944" s="364"/>
      <c r="HH1944" s="364"/>
      <c r="HI1944" s="364"/>
      <c r="HJ1944" s="364"/>
      <c r="HK1944" s="364"/>
      <c r="HL1944" s="364"/>
      <c r="HM1944" s="364"/>
      <c r="HN1944" s="364"/>
      <c r="HO1944" s="364"/>
      <c r="HP1944" s="364"/>
      <c r="HQ1944" s="364"/>
      <c r="HR1944" s="364"/>
      <c r="HS1944" s="364"/>
      <c r="HT1944" s="364"/>
      <c r="HU1944" s="364"/>
      <c r="HV1944" s="364"/>
      <c r="HW1944" s="364"/>
      <c r="HX1944" s="364"/>
      <c r="HY1944" s="364"/>
      <c r="HZ1944" s="364"/>
      <c r="IA1944" s="364"/>
      <c r="IB1944" s="364"/>
      <c r="IC1944" s="364"/>
      <c r="ID1944" s="364"/>
      <c r="IE1944" s="364"/>
      <c r="IF1944" s="364"/>
      <c r="IG1944" s="364"/>
      <c r="IH1944" s="364"/>
      <c r="II1944" s="364"/>
      <c r="IJ1944" s="364"/>
      <c r="IK1944" s="364"/>
      <c r="IL1944" s="364"/>
      <c r="IM1944" s="364"/>
      <c r="IN1944" s="364"/>
      <c r="IO1944" s="364"/>
      <c r="IP1944" s="364"/>
      <c r="IQ1944" s="364"/>
      <c r="IR1944" s="364"/>
      <c r="IS1944" s="364"/>
    </row>
    <row r="1945" spans="1:258" s="365" customFormat="1" ht="12.95" customHeight="1">
      <c r="A1945" s="201" t="s">
        <v>350</v>
      </c>
      <c r="B1945" s="225" t="s">
        <v>1040</v>
      </c>
      <c r="C1945" s="204"/>
      <c r="D1945" s="204"/>
      <c r="E1945" s="204" t="s">
        <v>1600</v>
      </c>
      <c r="F1945" s="232">
        <v>22200027</v>
      </c>
      <c r="G1945" s="63" t="s">
        <v>1606</v>
      </c>
      <c r="H1945" s="347" t="s">
        <v>2098</v>
      </c>
      <c r="I1945" s="390" t="s">
        <v>1045</v>
      </c>
      <c r="J1945" s="390" t="s">
        <v>1045</v>
      </c>
      <c r="K1945" s="392" t="s">
        <v>150</v>
      </c>
      <c r="L1945" s="204"/>
      <c r="M1945" s="204"/>
      <c r="N1945" s="209">
        <v>45</v>
      </c>
      <c r="O1945" s="201">
        <v>230000000</v>
      </c>
      <c r="P1945" s="259" t="s">
        <v>953</v>
      </c>
      <c r="Q1945" s="74" t="s">
        <v>151</v>
      </c>
      <c r="R1945" s="209" t="s">
        <v>110</v>
      </c>
      <c r="S1945" s="201">
        <v>230000000</v>
      </c>
      <c r="T1945" s="261" t="s">
        <v>958</v>
      </c>
      <c r="U1945" s="204"/>
      <c r="V1945" s="204"/>
      <c r="W1945" s="204"/>
      <c r="X1945" s="201"/>
      <c r="Y1945" s="204" t="s">
        <v>435</v>
      </c>
      <c r="Z1945" s="204" t="s">
        <v>436</v>
      </c>
      <c r="AA1945" s="209">
        <v>0</v>
      </c>
      <c r="AB1945" s="209">
        <v>90</v>
      </c>
      <c r="AC1945" s="209">
        <v>10</v>
      </c>
      <c r="AD1945" s="201"/>
      <c r="AE1945" s="201" t="s">
        <v>115</v>
      </c>
      <c r="AF1945" s="274"/>
      <c r="AG1945" s="274"/>
      <c r="AH1945" s="128">
        <v>70885300</v>
      </c>
      <c r="AI1945" s="80">
        <f>AH1945*1.12</f>
        <v>79391536.000000015</v>
      </c>
      <c r="AJ1945" s="274"/>
      <c r="AK1945" s="274"/>
      <c r="AL1945" s="274"/>
      <c r="AM1945" s="278" t="s">
        <v>116</v>
      </c>
      <c r="AN1945" s="201" t="s">
        <v>1046</v>
      </c>
      <c r="AO1945" s="230" t="s">
        <v>1047</v>
      </c>
      <c r="AP1945" s="287"/>
      <c r="AQ1945" s="108"/>
      <c r="AR1945" s="108"/>
      <c r="AS1945" s="108"/>
      <c r="AT1945" s="108"/>
      <c r="AU1945" s="108"/>
      <c r="AV1945" s="108"/>
      <c r="AW1945" s="108"/>
      <c r="AX1945" s="108"/>
      <c r="AY1945" s="108"/>
      <c r="AZ1945" s="104"/>
      <c r="BA1945" s="1"/>
      <c r="BB1945" s="1"/>
      <c r="BC1945" s="1"/>
      <c r="BD1945" s="49">
        <v>967</v>
      </c>
      <c r="BE1945" s="364"/>
      <c r="BF1945" s="364"/>
      <c r="BG1945" s="364"/>
      <c r="BH1945" s="364"/>
      <c r="BI1945" s="364"/>
      <c r="BJ1945" s="364"/>
      <c r="BK1945" s="364"/>
      <c r="BL1945" s="364"/>
      <c r="BM1945" s="364"/>
      <c r="BN1945" s="364"/>
      <c r="BO1945" s="364"/>
      <c r="BP1945" s="364"/>
      <c r="BQ1945" s="364"/>
      <c r="BR1945" s="364"/>
      <c r="BS1945" s="364"/>
      <c r="BT1945" s="364"/>
      <c r="BU1945" s="364"/>
      <c r="BV1945" s="364"/>
      <c r="BW1945" s="364"/>
      <c r="BX1945" s="364"/>
      <c r="BY1945" s="364"/>
      <c r="BZ1945" s="364"/>
      <c r="CA1945" s="364"/>
      <c r="CB1945" s="364"/>
      <c r="CC1945" s="364"/>
      <c r="CD1945" s="364"/>
      <c r="CE1945" s="364"/>
      <c r="CF1945" s="364"/>
      <c r="CG1945" s="364"/>
      <c r="CH1945" s="364"/>
      <c r="CI1945" s="364"/>
      <c r="CJ1945" s="364"/>
      <c r="CK1945" s="364"/>
      <c r="CL1945" s="364"/>
      <c r="CM1945" s="364"/>
      <c r="CN1945" s="364"/>
      <c r="CO1945" s="364"/>
      <c r="CP1945" s="364"/>
      <c r="CQ1945" s="364"/>
      <c r="CR1945" s="364"/>
      <c r="CS1945" s="364"/>
      <c r="CT1945" s="364"/>
      <c r="CU1945" s="364"/>
      <c r="CV1945" s="364"/>
      <c r="CW1945" s="364"/>
      <c r="CX1945" s="364"/>
      <c r="CY1945" s="364"/>
      <c r="CZ1945" s="364"/>
      <c r="DA1945" s="364"/>
      <c r="DB1945" s="364"/>
      <c r="DC1945" s="364"/>
      <c r="DD1945" s="364"/>
      <c r="DE1945" s="364"/>
      <c r="DF1945" s="364"/>
      <c r="DG1945" s="364"/>
      <c r="DH1945" s="364"/>
      <c r="DI1945" s="364"/>
      <c r="DJ1945" s="364"/>
      <c r="DK1945" s="364"/>
      <c r="DL1945" s="364"/>
      <c r="DM1945" s="364"/>
      <c r="DN1945" s="364"/>
      <c r="DO1945" s="364"/>
      <c r="DP1945" s="364"/>
      <c r="DQ1945" s="364"/>
      <c r="DR1945" s="364"/>
      <c r="DS1945" s="364"/>
      <c r="DT1945" s="364"/>
      <c r="DU1945" s="364"/>
      <c r="DV1945" s="364"/>
      <c r="DW1945" s="364"/>
      <c r="DX1945" s="364"/>
      <c r="DY1945" s="364"/>
      <c r="DZ1945" s="364"/>
      <c r="EA1945" s="364"/>
      <c r="EB1945" s="364"/>
      <c r="EC1945" s="364"/>
      <c r="ED1945" s="364"/>
      <c r="EE1945" s="364"/>
      <c r="EF1945" s="364"/>
      <c r="EG1945" s="364"/>
      <c r="EH1945" s="364"/>
      <c r="EI1945" s="364"/>
      <c r="EJ1945" s="364"/>
      <c r="EK1945" s="364"/>
      <c r="EL1945" s="364"/>
      <c r="EM1945" s="364"/>
      <c r="EN1945" s="364"/>
      <c r="EO1945" s="364"/>
      <c r="EP1945" s="364"/>
      <c r="EQ1945" s="364"/>
      <c r="ER1945" s="364"/>
      <c r="ES1945" s="364"/>
      <c r="ET1945" s="364"/>
      <c r="EU1945" s="364"/>
      <c r="EV1945" s="364"/>
      <c r="EW1945" s="364"/>
      <c r="EX1945" s="364"/>
      <c r="EY1945" s="364"/>
      <c r="EZ1945" s="364"/>
      <c r="FA1945" s="364"/>
      <c r="FB1945" s="364"/>
      <c r="FC1945" s="364"/>
      <c r="FD1945" s="364"/>
      <c r="FE1945" s="364"/>
      <c r="FF1945" s="364"/>
      <c r="FG1945" s="364"/>
      <c r="FH1945" s="364"/>
      <c r="FI1945" s="364"/>
      <c r="FJ1945" s="364"/>
      <c r="FK1945" s="364"/>
      <c r="FL1945" s="364"/>
      <c r="FM1945" s="364"/>
      <c r="FN1945" s="364"/>
      <c r="FO1945" s="364"/>
      <c r="FP1945" s="364"/>
      <c r="FQ1945" s="364"/>
      <c r="FR1945" s="364"/>
      <c r="FS1945" s="364"/>
      <c r="FT1945" s="364"/>
      <c r="FU1945" s="364"/>
      <c r="FV1945" s="364"/>
      <c r="FW1945" s="364"/>
      <c r="FX1945" s="364"/>
      <c r="FY1945" s="364"/>
      <c r="FZ1945" s="364"/>
      <c r="GA1945" s="364"/>
      <c r="GB1945" s="364"/>
      <c r="GC1945" s="364"/>
      <c r="GD1945" s="364"/>
      <c r="GE1945" s="364"/>
      <c r="GF1945" s="364"/>
      <c r="GG1945" s="364"/>
      <c r="GH1945" s="364"/>
      <c r="GI1945" s="364"/>
      <c r="GJ1945" s="364"/>
      <c r="GK1945" s="364"/>
      <c r="GL1945" s="364"/>
      <c r="GM1945" s="364"/>
      <c r="GN1945" s="364"/>
      <c r="GO1945" s="364"/>
      <c r="GP1945" s="364"/>
      <c r="GQ1945" s="364"/>
      <c r="GR1945" s="364"/>
      <c r="GS1945" s="364"/>
      <c r="GT1945" s="364"/>
      <c r="GU1945" s="364"/>
      <c r="GV1945" s="364"/>
      <c r="GW1945" s="364"/>
      <c r="GX1945" s="364"/>
      <c r="GY1945" s="364"/>
      <c r="GZ1945" s="364"/>
      <c r="HA1945" s="364"/>
      <c r="HB1945" s="364"/>
      <c r="HC1945" s="364"/>
      <c r="HD1945" s="364"/>
      <c r="HE1945" s="364"/>
      <c r="HF1945" s="364"/>
      <c r="HG1945" s="364"/>
      <c r="HH1945" s="364"/>
      <c r="HI1945" s="364"/>
      <c r="HJ1945" s="364"/>
      <c r="HK1945" s="364"/>
      <c r="HL1945" s="364"/>
      <c r="HM1945" s="364"/>
      <c r="HN1945" s="364"/>
      <c r="HO1945" s="364"/>
      <c r="HP1945" s="364"/>
      <c r="HQ1945" s="364"/>
      <c r="HR1945" s="364"/>
      <c r="HS1945" s="364"/>
      <c r="HT1945" s="364"/>
      <c r="HU1945" s="364"/>
      <c r="HV1945" s="364"/>
      <c r="HW1945" s="364"/>
      <c r="HX1945" s="364"/>
      <c r="HY1945" s="364"/>
      <c r="HZ1945" s="364"/>
      <c r="IA1945" s="364"/>
      <c r="IB1945" s="364"/>
      <c r="IC1945" s="364"/>
      <c r="ID1945" s="364"/>
      <c r="IE1945" s="364"/>
      <c r="IF1945" s="364"/>
      <c r="IG1945" s="364"/>
      <c r="IH1945" s="364"/>
      <c r="II1945" s="364"/>
      <c r="IJ1945" s="364"/>
      <c r="IK1945" s="364"/>
      <c r="IL1945" s="364"/>
      <c r="IM1945" s="364"/>
      <c r="IN1945" s="364"/>
      <c r="IO1945" s="364"/>
      <c r="IP1945" s="364"/>
      <c r="IQ1945" s="364"/>
      <c r="IR1945" s="364"/>
      <c r="IS1945" s="364"/>
    </row>
    <row r="1946" spans="1:258" s="365" customFormat="1" ht="12.95" customHeight="1">
      <c r="A1946" s="371" t="s">
        <v>350</v>
      </c>
      <c r="B1946" s="376" t="s">
        <v>1040</v>
      </c>
      <c r="C1946" s="379"/>
      <c r="D1946" s="379"/>
      <c r="E1946" s="379" t="s">
        <v>1599</v>
      </c>
      <c r="F1946" s="232">
        <v>22200028</v>
      </c>
      <c r="G1946" s="63" t="s">
        <v>1607</v>
      </c>
      <c r="H1946" s="347" t="s">
        <v>2099</v>
      </c>
      <c r="I1946" s="389" t="s">
        <v>1048</v>
      </c>
      <c r="J1946" s="389" t="s">
        <v>1048</v>
      </c>
      <c r="K1946" s="392" t="s">
        <v>150</v>
      </c>
      <c r="L1946" s="371"/>
      <c r="M1946" s="389"/>
      <c r="N1946" s="397">
        <v>45</v>
      </c>
      <c r="O1946" s="371">
        <v>230000000</v>
      </c>
      <c r="P1946" s="389" t="s">
        <v>953</v>
      </c>
      <c r="Q1946" s="74" t="s">
        <v>151</v>
      </c>
      <c r="R1946" s="400" t="s">
        <v>110</v>
      </c>
      <c r="S1946" s="371">
        <v>230000000</v>
      </c>
      <c r="T1946" s="389" t="s">
        <v>958</v>
      </c>
      <c r="U1946" s="389"/>
      <c r="V1946" s="371"/>
      <c r="W1946" s="389"/>
      <c r="X1946" s="201"/>
      <c r="Y1946" s="204" t="s">
        <v>435</v>
      </c>
      <c r="Z1946" s="204" t="s">
        <v>436</v>
      </c>
      <c r="AA1946" s="408">
        <v>0</v>
      </c>
      <c r="AB1946" s="400">
        <v>90</v>
      </c>
      <c r="AC1946" s="400">
        <v>10</v>
      </c>
      <c r="AD1946" s="412"/>
      <c r="AE1946" s="389" t="s">
        <v>115</v>
      </c>
      <c r="AF1946" s="274"/>
      <c r="AG1946" s="274"/>
      <c r="AH1946" s="271">
        <v>14625000</v>
      </c>
      <c r="AI1946" s="348">
        <f>AH1946*1.12</f>
        <v>16380000.000000002</v>
      </c>
      <c r="AJ1946" s="274"/>
      <c r="AK1946" s="274"/>
      <c r="AL1946" s="274"/>
      <c r="AM1946" s="278" t="s">
        <v>116</v>
      </c>
      <c r="AN1946" s="389" t="s">
        <v>1049</v>
      </c>
      <c r="AO1946" s="443" t="s">
        <v>1050</v>
      </c>
      <c r="AP1946" s="444"/>
      <c r="AQ1946" s="142"/>
      <c r="AR1946" s="142"/>
      <c r="AS1946" s="142"/>
      <c r="AT1946" s="142"/>
      <c r="AU1946" s="142"/>
      <c r="AV1946" s="142"/>
      <c r="AW1946" s="142"/>
      <c r="AX1946" s="142"/>
      <c r="AY1946" s="142"/>
      <c r="AZ1946" s="104"/>
      <c r="BA1946" s="1"/>
      <c r="BB1946" s="1"/>
      <c r="BC1946" s="1"/>
      <c r="BD1946" s="49">
        <v>968</v>
      </c>
      <c r="BE1946" s="364"/>
      <c r="BF1946" s="364"/>
      <c r="BG1946" s="364"/>
      <c r="BH1946" s="364"/>
      <c r="BI1946" s="364"/>
      <c r="BJ1946" s="364"/>
      <c r="BK1946" s="364"/>
      <c r="BL1946" s="364"/>
      <c r="BM1946" s="364"/>
      <c r="BN1946" s="364"/>
      <c r="BO1946" s="364"/>
      <c r="BP1946" s="364"/>
      <c r="BQ1946" s="364"/>
      <c r="BR1946" s="364"/>
      <c r="BS1946" s="364"/>
      <c r="BT1946" s="364"/>
      <c r="BU1946" s="364"/>
      <c r="BV1946" s="364"/>
      <c r="BW1946" s="364"/>
      <c r="BX1946" s="364"/>
      <c r="BY1946" s="364"/>
      <c r="BZ1946" s="364"/>
      <c r="CA1946" s="364"/>
      <c r="CB1946" s="364"/>
      <c r="CC1946" s="364"/>
      <c r="CD1946" s="364"/>
      <c r="CE1946" s="364"/>
      <c r="CF1946" s="364"/>
      <c r="CG1946" s="364"/>
      <c r="CH1946" s="364"/>
      <c r="CI1946" s="364"/>
      <c r="CJ1946" s="364"/>
      <c r="CK1946" s="364"/>
      <c r="CL1946" s="364"/>
      <c r="CM1946" s="364"/>
      <c r="CN1946" s="364"/>
      <c r="CO1946" s="364"/>
      <c r="CP1946" s="364"/>
      <c r="CQ1946" s="364"/>
      <c r="CR1946" s="364"/>
      <c r="CS1946" s="364"/>
      <c r="CT1946" s="364"/>
      <c r="CU1946" s="364"/>
      <c r="CV1946" s="364"/>
      <c r="CW1946" s="364"/>
      <c r="CX1946" s="364"/>
      <c r="CY1946" s="364"/>
      <c r="CZ1946" s="364"/>
      <c r="DA1946" s="364"/>
      <c r="DB1946" s="364"/>
      <c r="DC1946" s="364"/>
      <c r="DD1946" s="364"/>
      <c r="DE1946" s="364"/>
      <c r="DF1946" s="364"/>
      <c r="DG1946" s="364"/>
      <c r="DH1946" s="364"/>
      <c r="DI1946" s="364"/>
      <c r="DJ1946" s="364"/>
      <c r="DK1946" s="364"/>
      <c r="DL1946" s="364"/>
      <c r="DM1946" s="364"/>
      <c r="DN1946" s="364"/>
      <c r="DO1946" s="364"/>
      <c r="DP1946" s="364"/>
      <c r="DQ1946" s="364"/>
      <c r="DR1946" s="364"/>
      <c r="DS1946" s="364"/>
      <c r="DT1946" s="364"/>
      <c r="DU1946" s="364"/>
      <c r="DV1946" s="364"/>
      <c r="DW1946" s="364"/>
      <c r="DX1946" s="364"/>
      <c r="DY1946" s="364"/>
      <c r="DZ1946" s="364"/>
      <c r="EA1946" s="364"/>
      <c r="EB1946" s="364"/>
      <c r="EC1946" s="364"/>
      <c r="ED1946" s="364"/>
      <c r="EE1946" s="364"/>
      <c r="EF1946" s="364"/>
      <c r="EG1946" s="364"/>
      <c r="EH1946" s="364"/>
      <c r="EI1946" s="364"/>
      <c r="EJ1946" s="364"/>
      <c r="EK1946" s="364"/>
      <c r="EL1946" s="364"/>
      <c r="EM1946" s="364"/>
      <c r="EN1946" s="364"/>
      <c r="EO1946" s="364"/>
      <c r="EP1946" s="364"/>
      <c r="EQ1946" s="364"/>
      <c r="ER1946" s="364"/>
      <c r="ES1946" s="364"/>
      <c r="ET1946" s="364"/>
      <c r="EU1946" s="364"/>
      <c r="EV1946" s="364"/>
      <c r="EW1946" s="364"/>
      <c r="EX1946" s="364"/>
      <c r="EY1946" s="364"/>
      <c r="EZ1946" s="364"/>
      <c r="FA1946" s="364"/>
      <c r="FB1946" s="364"/>
      <c r="FC1946" s="364"/>
      <c r="FD1946" s="364"/>
      <c r="FE1946" s="364"/>
      <c r="FF1946" s="364"/>
      <c r="FG1946" s="364"/>
      <c r="FH1946" s="364"/>
      <c r="FI1946" s="364"/>
      <c r="FJ1946" s="364"/>
      <c r="FK1946" s="364"/>
      <c r="FL1946" s="364"/>
      <c r="FM1946" s="364"/>
      <c r="FN1946" s="364"/>
      <c r="FO1946" s="364"/>
      <c r="FP1946" s="364"/>
      <c r="FQ1946" s="364"/>
      <c r="FR1946" s="364"/>
      <c r="FS1946" s="364"/>
      <c r="FT1946" s="364"/>
      <c r="FU1946" s="364"/>
      <c r="FV1946" s="364"/>
      <c r="FW1946" s="364"/>
      <c r="FX1946" s="364"/>
      <c r="FY1946" s="364"/>
      <c r="FZ1946" s="364"/>
      <c r="GA1946" s="364"/>
      <c r="GB1946" s="364"/>
      <c r="GC1946" s="364"/>
      <c r="GD1946" s="364"/>
      <c r="GE1946" s="364"/>
      <c r="GF1946" s="364"/>
      <c r="GG1946" s="364"/>
      <c r="GH1946" s="364"/>
      <c r="GI1946" s="364"/>
      <c r="GJ1946" s="364"/>
      <c r="GK1946" s="364"/>
      <c r="GL1946" s="364"/>
      <c r="GM1946" s="364"/>
      <c r="GN1946" s="364"/>
      <c r="GO1946" s="364"/>
      <c r="GP1946" s="364"/>
      <c r="GQ1946" s="364"/>
      <c r="GR1946" s="364"/>
      <c r="GS1946" s="364"/>
      <c r="GT1946" s="364"/>
      <c r="GU1946" s="364"/>
      <c r="GV1946" s="364"/>
      <c r="GW1946" s="364"/>
      <c r="GX1946" s="364"/>
      <c r="GY1946" s="364"/>
      <c r="GZ1946" s="364"/>
      <c r="HA1946" s="364"/>
      <c r="HB1946" s="364"/>
      <c r="HC1946" s="364"/>
      <c r="HD1946" s="364"/>
      <c r="HE1946" s="364"/>
      <c r="HF1946" s="364"/>
      <c r="HG1946" s="364"/>
      <c r="HH1946" s="364"/>
      <c r="HI1946" s="364"/>
      <c r="HJ1946" s="364"/>
      <c r="HK1946" s="364"/>
      <c r="HL1946" s="364"/>
      <c r="HM1946" s="364"/>
      <c r="HN1946" s="364"/>
      <c r="HO1946" s="364"/>
      <c r="HP1946" s="364"/>
      <c r="HQ1946" s="364"/>
      <c r="HR1946" s="364"/>
      <c r="HS1946" s="364"/>
      <c r="HT1946" s="364"/>
      <c r="HU1946" s="364"/>
      <c r="HV1946" s="364"/>
      <c r="HW1946" s="364"/>
      <c r="HX1946" s="364"/>
      <c r="HY1946" s="364"/>
      <c r="HZ1946" s="364"/>
      <c r="IA1946" s="364"/>
      <c r="IB1946" s="364"/>
      <c r="IC1946" s="364"/>
      <c r="ID1946" s="364"/>
      <c r="IE1946" s="364"/>
      <c r="IF1946" s="364"/>
      <c r="IG1946" s="364"/>
      <c r="IH1946" s="364"/>
      <c r="II1946" s="364"/>
      <c r="IJ1946" s="364"/>
      <c r="IK1946" s="364"/>
      <c r="IL1946" s="364"/>
      <c r="IM1946" s="364"/>
      <c r="IN1946" s="364"/>
      <c r="IO1946" s="364"/>
      <c r="IP1946" s="364"/>
      <c r="IQ1946" s="364"/>
      <c r="IR1946" s="364"/>
      <c r="IS1946" s="364"/>
    </row>
    <row r="1947" spans="1:258" s="365" customFormat="1" ht="12.95" customHeight="1">
      <c r="A1947" s="372" t="s">
        <v>1051</v>
      </c>
      <c r="B1947" s="377" t="s">
        <v>1052</v>
      </c>
      <c r="C1947" s="201"/>
      <c r="D1947" s="370"/>
      <c r="E1947" s="201" t="s">
        <v>3754</v>
      </c>
      <c r="F1947" s="232">
        <v>22200029</v>
      </c>
      <c r="G1947" s="63" t="s">
        <v>1608</v>
      </c>
      <c r="H1947" s="347" t="s">
        <v>2100</v>
      </c>
      <c r="I1947" s="65" t="s">
        <v>1054</v>
      </c>
      <c r="J1947" s="65" t="s">
        <v>1054</v>
      </c>
      <c r="K1947" s="209" t="s">
        <v>104</v>
      </c>
      <c r="L1947" s="393"/>
      <c r="M1947" s="201"/>
      <c r="N1947" s="249" t="s">
        <v>316</v>
      </c>
      <c r="O1947" s="225">
        <v>230000000</v>
      </c>
      <c r="P1947" s="65" t="s">
        <v>953</v>
      </c>
      <c r="Q1947" s="84" t="s">
        <v>109</v>
      </c>
      <c r="R1947" s="249" t="s">
        <v>110</v>
      </c>
      <c r="S1947" s="225">
        <v>230000000</v>
      </c>
      <c r="T1947" s="261" t="s">
        <v>984</v>
      </c>
      <c r="U1947" s="393"/>
      <c r="V1947" s="201"/>
      <c r="W1947" s="201"/>
      <c r="X1947" s="201"/>
      <c r="Y1947" s="393" t="s">
        <v>435</v>
      </c>
      <c r="Z1947" s="201" t="s">
        <v>436</v>
      </c>
      <c r="AA1947" s="209" t="s">
        <v>106</v>
      </c>
      <c r="AB1947" s="209" t="s">
        <v>316</v>
      </c>
      <c r="AC1947" s="209" t="s">
        <v>106</v>
      </c>
      <c r="AD1947" s="393"/>
      <c r="AE1947" s="204" t="s">
        <v>115</v>
      </c>
      <c r="AF1947" s="273"/>
      <c r="AG1947" s="393"/>
      <c r="AH1947" s="348">
        <v>0</v>
      </c>
      <c r="AI1947" s="348">
        <v>0</v>
      </c>
      <c r="AJ1947" s="273"/>
      <c r="AK1947" s="428"/>
      <c r="AL1947" s="428"/>
      <c r="AM1947" s="278" t="s">
        <v>116</v>
      </c>
      <c r="AN1947" s="65" t="s">
        <v>1055</v>
      </c>
      <c r="AO1947" s="65" t="s">
        <v>1056</v>
      </c>
      <c r="AP1947" s="445"/>
      <c r="AQ1947" s="86"/>
      <c r="AR1947" s="86"/>
      <c r="AS1947" s="81"/>
      <c r="AT1947" s="81"/>
      <c r="AU1947" s="86"/>
      <c r="AV1947" s="86"/>
      <c r="AW1947" s="81"/>
      <c r="AX1947" s="81"/>
      <c r="AY1947" s="86"/>
      <c r="AZ1947" s="106"/>
      <c r="BA1947" s="139"/>
      <c r="BB1947" s="139"/>
      <c r="BC1947" s="139"/>
      <c r="BD1947" s="49">
        <v>969</v>
      </c>
      <c r="BE1947" s="364"/>
      <c r="BF1947" s="364"/>
      <c r="BG1947" s="364"/>
      <c r="BH1947" s="364"/>
      <c r="BI1947" s="364"/>
      <c r="BJ1947" s="364"/>
      <c r="BK1947" s="364"/>
      <c r="BL1947" s="364"/>
      <c r="BM1947" s="364"/>
      <c r="BN1947" s="364"/>
      <c r="BO1947" s="364"/>
      <c r="BP1947" s="364"/>
      <c r="BQ1947" s="364"/>
      <c r="BR1947" s="364"/>
      <c r="BS1947" s="364"/>
      <c r="BT1947" s="364"/>
      <c r="BU1947" s="364"/>
      <c r="BV1947" s="364"/>
      <c r="BW1947" s="364"/>
      <c r="BX1947" s="364"/>
      <c r="BY1947" s="364"/>
      <c r="BZ1947" s="364"/>
      <c r="CA1947" s="364"/>
      <c r="CB1947" s="364"/>
      <c r="CC1947" s="364"/>
      <c r="CD1947" s="364"/>
      <c r="CE1947" s="364"/>
      <c r="CF1947" s="364"/>
      <c r="CG1947" s="364"/>
      <c r="CH1947" s="364"/>
      <c r="CI1947" s="364"/>
      <c r="CJ1947" s="364"/>
      <c r="CK1947" s="364"/>
      <c r="CL1947" s="364"/>
      <c r="CM1947" s="364"/>
      <c r="CN1947" s="364"/>
      <c r="CO1947" s="364"/>
      <c r="CP1947" s="364"/>
      <c r="CQ1947" s="364"/>
      <c r="CR1947" s="364"/>
      <c r="CS1947" s="364"/>
      <c r="CT1947" s="364"/>
      <c r="CU1947" s="364"/>
      <c r="CV1947" s="364"/>
      <c r="CW1947" s="364"/>
      <c r="CX1947" s="364"/>
      <c r="CY1947" s="364"/>
      <c r="CZ1947" s="364"/>
      <c r="DA1947" s="364"/>
      <c r="DB1947" s="364"/>
      <c r="DC1947" s="364"/>
      <c r="DD1947" s="364"/>
      <c r="DE1947" s="364"/>
      <c r="DF1947" s="364"/>
      <c r="DG1947" s="364"/>
      <c r="DH1947" s="364"/>
      <c r="DI1947" s="364"/>
      <c r="DJ1947" s="364"/>
      <c r="DK1947" s="364"/>
      <c r="DL1947" s="364"/>
      <c r="DM1947" s="364"/>
      <c r="DN1947" s="364"/>
      <c r="DO1947" s="364"/>
      <c r="DP1947" s="364"/>
      <c r="DQ1947" s="364"/>
      <c r="DR1947" s="364"/>
      <c r="DS1947" s="364"/>
      <c r="DT1947" s="364"/>
      <c r="DU1947" s="364"/>
      <c r="DV1947" s="364"/>
      <c r="DW1947" s="364"/>
      <c r="DX1947" s="364"/>
      <c r="DY1947" s="364"/>
      <c r="DZ1947" s="364"/>
      <c r="EA1947" s="364"/>
      <c r="EB1947" s="364"/>
      <c r="EC1947" s="364"/>
      <c r="ED1947" s="364"/>
      <c r="EE1947" s="364"/>
      <c r="EF1947" s="364"/>
      <c r="EG1947" s="364"/>
      <c r="EH1947" s="364"/>
      <c r="EI1947" s="364"/>
      <c r="EJ1947" s="364"/>
      <c r="EK1947" s="364"/>
      <c r="EL1947" s="364"/>
      <c r="EM1947" s="364"/>
      <c r="EN1947" s="364"/>
      <c r="EO1947" s="364"/>
      <c r="EP1947" s="364"/>
      <c r="EQ1947" s="364"/>
      <c r="ER1947" s="364"/>
      <c r="ES1947" s="364"/>
      <c r="ET1947" s="364"/>
      <c r="EU1947" s="364"/>
      <c r="EV1947" s="364"/>
      <c r="EW1947" s="364"/>
      <c r="EX1947" s="364"/>
      <c r="EY1947" s="364"/>
      <c r="EZ1947" s="364"/>
      <c r="FA1947" s="364"/>
      <c r="FB1947" s="364"/>
      <c r="FC1947" s="364"/>
      <c r="FD1947" s="364"/>
      <c r="FE1947" s="364"/>
      <c r="FF1947" s="364"/>
      <c r="FG1947" s="364"/>
      <c r="FH1947" s="364"/>
      <c r="FI1947" s="364"/>
      <c r="FJ1947" s="364"/>
      <c r="FK1947" s="364"/>
      <c r="FL1947" s="364"/>
      <c r="FM1947" s="364"/>
      <c r="FN1947" s="364"/>
      <c r="FO1947" s="364"/>
      <c r="FP1947" s="364"/>
      <c r="FQ1947" s="364"/>
      <c r="FR1947" s="364"/>
      <c r="FS1947" s="364"/>
      <c r="FT1947" s="364"/>
      <c r="FU1947" s="364"/>
      <c r="FV1947" s="364"/>
      <c r="FW1947" s="364"/>
      <c r="FX1947" s="364"/>
      <c r="FY1947" s="364"/>
      <c r="FZ1947" s="364"/>
      <c r="GA1947" s="364"/>
      <c r="GB1947" s="364"/>
      <c r="GC1947" s="364"/>
      <c r="GD1947" s="364"/>
      <c r="GE1947" s="364"/>
      <c r="GF1947" s="364"/>
      <c r="GG1947" s="364"/>
      <c r="GH1947" s="364"/>
      <c r="GI1947" s="364"/>
      <c r="GJ1947" s="364"/>
      <c r="GK1947" s="364"/>
      <c r="GL1947" s="364"/>
      <c r="GM1947" s="364"/>
      <c r="GN1947" s="364"/>
      <c r="GO1947" s="364"/>
      <c r="GP1947" s="364"/>
      <c r="GQ1947" s="364"/>
      <c r="GR1947" s="364"/>
      <c r="GS1947" s="364"/>
      <c r="GT1947" s="364"/>
      <c r="GU1947" s="364"/>
      <c r="GV1947" s="364"/>
      <c r="GW1947" s="364"/>
      <c r="GX1947" s="364"/>
      <c r="GY1947" s="364"/>
      <c r="GZ1947" s="364"/>
      <c r="HA1947" s="364"/>
      <c r="HB1947" s="364"/>
      <c r="HC1947" s="364"/>
      <c r="HD1947" s="364"/>
      <c r="HE1947" s="364"/>
      <c r="HF1947" s="364"/>
      <c r="HG1947" s="364"/>
      <c r="HH1947" s="364"/>
      <c r="HI1947" s="364"/>
      <c r="HJ1947" s="364"/>
      <c r="HK1947" s="364"/>
      <c r="HL1947" s="364"/>
      <c r="HM1947" s="364"/>
      <c r="HN1947" s="364"/>
      <c r="HO1947" s="364"/>
      <c r="HP1947" s="364"/>
      <c r="HQ1947" s="364"/>
      <c r="HR1947" s="364"/>
      <c r="HS1947" s="364"/>
      <c r="HT1947" s="364"/>
      <c r="HU1947" s="364"/>
      <c r="HV1947" s="364"/>
      <c r="HW1947" s="364"/>
      <c r="HX1947" s="364"/>
      <c r="HY1947" s="364"/>
      <c r="HZ1947" s="364"/>
      <c r="IA1947" s="364"/>
      <c r="IB1947" s="364"/>
      <c r="IC1947" s="364"/>
      <c r="ID1947" s="364"/>
      <c r="IE1947" s="364"/>
      <c r="IF1947" s="364"/>
      <c r="IG1947" s="364"/>
      <c r="IH1947" s="364"/>
      <c r="II1947" s="364"/>
      <c r="IJ1947" s="364"/>
      <c r="IK1947" s="364"/>
      <c r="IL1947" s="364"/>
      <c r="IM1947" s="364"/>
      <c r="IN1947" s="364"/>
      <c r="IO1947" s="364"/>
      <c r="IP1947" s="364"/>
      <c r="IQ1947" s="364"/>
      <c r="IR1947" s="364"/>
      <c r="IS1947" s="364"/>
    </row>
    <row r="1948" spans="1:258" s="216" customFormat="1" ht="12.75" customHeight="1">
      <c r="A1948" s="72" t="s">
        <v>1051</v>
      </c>
      <c r="B1948" s="73" t="s">
        <v>4455</v>
      </c>
      <c r="C1948" s="74"/>
      <c r="D1948" s="73"/>
      <c r="E1948" s="74" t="s">
        <v>4456</v>
      </c>
      <c r="F1948" s="151">
        <v>22200031</v>
      </c>
      <c r="G1948" s="37" t="s">
        <v>1608</v>
      </c>
      <c r="H1948" s="326" t="s">
        <v>4457</v>
      </c>
      <c r="I1948" s="39" t="s">
        <v>1054</v>
      </c>
      <c r="J1948" s="39" t="s">
        <v>1054</v>
      </c>
      <c r="K1948" s="78" t="s">
        <v>104</v>
      </c>
      <c r="L1948" s="106"/>
      <c r="M1948" s="74"/>
      <c r="N1948" s="94" t="s">
        <v>316</v>
      </c>
      <c r="O1948" s="84">
        <v>230000000</v>
      </c>
      <c r="P1948" s="39" t="s">
        <v>953</v>
      </c>
      <c r="Q1948" s="94" t="s">
        <v>435</v>
      </c>
      <c r="R1948" s="94" t="s">
        <v>110</v>
      </c>
      <c r="S1948" s="225">
        <v>230000000</v>
      </c>
      <c r="T1948" s="401" t="s">
        <v>984</v>
      </c>
      <c r="U1948" s="106"/>
      <c r="V1948" s="74"/>
      <c r="W1948" s="74"/>
      <c r="X1948" s="74" t="s">
        <v>436</v>
      </c>
      <c r="Y1948" s="106" t="s">
        <v>3264</v>
      </c>
      <c r="Z1948" s="74" t="s">
        <v>3264</v>
      </c>
      <c r="AA1948" s="78" t="s">
        <v>106</v>
      </c>
      <c r="AB1948" s="78" t="s">
        <v>316</v>
      </c>
      <c r="AC1948" s="78" t="s">
        <v>106</v>
      </c>
      <c r="AD1948" s="106"/>
      <c r="AE1948" s="101" t="s">
        <v>115</v>
      </c>
      <c r="AF1948" s="86"/>
      <c r="AG1948" s="106"/>
      <c r="AH1948" s="80">
        <v>7000000</v>
      </c>
      <c r="AI1948" s="80">
        <f>AH1948*1.12</f>
        <v>7840000.0000000009</v>
      </c>
      <c r="AJ1948" s="86"/>
      <c r="AK1948" s="81"/>
      <c r="AL1948" s="81"/>
      <c r="AM1948" s="82" t="s">
        <v>116</v>
      </c>
      <c r="AN1948" s="39" t="s">
        <v>1055</v>
      </c>
      <c r="AO1948" s="39" t="s">
        <v>1056</v>
      </c>
      <c r="AP1948" s="81"/>
      <c r="AQ1948" s="86"/>
      <c r="AR1948" s="86"/>
      <c r="AS1948" s="81"/>
      <c r="AT1948" s="81"/>
      <c r="AU1948" s="86"/>
      <c r="AV1948" s="86"/>
      <c r="AW1948" s="81"/>
      <c r="AX1948" s="1032"/>
      <c r="AY1948" s="86"/>
      <c r="AZ1948" s="106"/>
      <c r="BA1948" s="139"/>
      <c r="BB1948" s="139"/>
      <c r="BC1948" s="139"/>
      <c r="BD1948" s="49">
        <v>970</v>
      </c>
    </row>
    <row r="1949" spans="1:258" s="216" customFormat="1" ht="13.15" customHeight="1">
      <c r="A1949" s="98" t="s">
        <v>1030</v>
      </c>
      <c r="B1949" s="154" t="s">
        <v>1057</v>
      </c>
      <c r="C1949" s="72"/>
      <c r="D1949" s="87"/>
      <c r="E1949" s="74" t="s">
        <v>1585</v>
      </c>
      <c r="F1949" s="151">
        <v>22200030</v>
      </c>
      <c r="G1949" s="37" t="s">
        <v>1609</v>
      </c>
      <c r="H1949" s="326" t="s">
        <v>2101</v>
      </c>
      <c r="I1949" s="577" t="s">
        <v>1058</v>
      </c>
      <c r="J1949" s="108" t="s">
        <v>1058</v>
      </c>
      <c r="K1949" s="109" t="s">
        <v>150</v>
      </c>
      <c r="L1949" s="47"/>
      <c r="M1949" s="88"/>
      <c r="N1949" s="109">
        <v>80</v>
      </c>
      <c r="O1949" s="110">
        <v>230000000</v>
      </c>
      <c r="P1949" s="111" t="s">
        <v>984</v>
      </c>
      <c r="Q1949" s="72" t="s">
        <v>151</v>
      </c>
      <c r="R1949" s="76" t="s">
        <v>110</v>
      </c>
      <c r="S1949" s="110">
        <v>230000000</v>
      </c>
      <c r="T1949" s="107" t="s">
        <v>1059</v>
      </c>
      <c r="U1949" s="88"/>
      <c r="V1949" s="88"/>
      <c r="W1949" s="88"/>
      <c r="X1949" s="76"/>
      <c r="Y1949" s="106" t="s">
        <v>435</v>
      </c>
      <c r="Z1949" s="74" t="s">
        <v>436</v>
      </c>
      <c r="AA1949" s="112">
        <v>0</v>
      </c>
      <c r="AB1949" s="113">
        <v>90</v>
      </c>
      <c r="AC1949" s="112">
        <v>10</v>
      </c>
      <c r="AD1949" s="88"/>
      <c r="AE1949" s="76" t="s">
        <v>115</v>
      </c>
      <c r="AF1949" s="88"/>
      <c r="AG1949" s="88"/>
      <c r="AH1949" s="114">
        <v>58070292.677488014</v>
      </c>
      <c r="AI1949" s="80">
        <f>AH1949*1.12</f>
        <v>65038727.798786581</v>
      </c>
      <c r="AJ1949" s="115"/>
      <c r="AK1949" s="115"/>
      <c r="AL1949" s="115"/>
      <c r="AM1949" s="82" t="s">
        <v>116</v>
      </c>
      <c r="AN1949" s="116" t="s">
        <v>1060</v>
      </c>
      <c r="AO1949" s="117" t="s">
        <v>1061</v>
      </c>
      <c r="AP1949" s="87"/>
      <c r="AQ1949" s="87"/>
      <c r="AR1949" s="87"/>
      <c r="AS1949" s="87"/>
      <c r="AT1949" s="87"/>
      <c r="AU1949" s="87"/>
      <c r="AV1949" s="87"/>
      <c r="AW1949" s="87"/>
      <c r="AX1949" s="290"/>
      <c r="AY1949" s="87"/>
      <c r="AZ1949" s="446"/>
      <c r="BA1949" s="118"/>
      <c r="BB1949" s="118"/>
      <c r="BC1949" s="118"/>
      <c r="BD1949" s="49">
        <v>971</v>
      </c>
    </row>
    <row r="1950" spans="1:258" s="366" customFormat="1" ht="13.15" customHeight="1">
      <c r="A1950" s="98" t="s">
        <v>1030</v>
      </c>
      <c r="B1950" s="154" t="s">
        <v>1057</v>
      </c>
      <c r="C1950" s="72" t="s">
        <v>2095</v>
      </c>
      <c r="D1950" s="87"/>
      <c r="E1950" s="74" t="s">
        <v>1579</v>
      </c>
      <c r="F1950" s="151">
        <v>22200031</v>
      </c>
      <c r="G1950" s="37" t="s">
        <v>1610</v>
      </c>
      <c r="H1950" s="326" t="s">
        <v>1062</v>
      </c>
      <c r="I1950" s="577" t="s">
        <v>1063</v>
      </c>
      <c r="J1950" s="108" t="s">
        <v>1064</v>
      </c>
      <c r="K1950" s="109" t="s">
        <v>150</v>
      </c>
      <c r="L1950" s="88"/>
      <c r="M1950" s="88"/>
      <c r="N1950" s="109">
        <v>80</v>
      </c>
      <c r="O1950" s="110">
        <v>230000000</v>
      </c>
      <c r="P1950" s="111" t="s">
        <v>953</v>
      </c>
      <c r="Q1950" s="72" t="s">
        <v>151</v>
      </c>
      <c r="R1950" s="76" t="s">
        <v>110</v>
      </c>
      <c r="S1950" s="398">
        <v>230000000</v>
      </c>
      <c r="T1950" s="107" t="s">
        <v>1059</v>
      </c>
      <c r="U1950" s="88"/>
      <c r="V1950" s="88"/>
      <c r="W1950" s="88"/>
      <c r="X1950" s="76"/>
      <c r="Y1950" s="106" t="s">
        <v>435</v>
      </c>
      <c r="Z1950" s="74" t="s">
        <v>436</v>
      </c>
      <c r="AA1950" s="112">
        <v>30</v>
      </c>
      <c r="AB1950" s="113">
        <v>65</v>
      </c>
      <c r="AC1950" s="112">
        <v>5</v>
      </c>
      <c r="AD1950" s="88"/>
      <c r="AE1950" s="76" t="s">
        <v>115</v>
      </c>
      <c r="AF1950" s="88"/>
      <c r="AG1950" s="88"/>
      <c r="AH1950" s="114">
        <v>0</v>
      </c>
      <c r="AI1950" s="80">
        <f>AH1950*1.12</f>
        <v>0</v>
      </c>
      <c r="AJ1950" s="115"/>
      <c r="AK1950" s="115"/>
      <c r="AL1950" s="115"/>
      <c r="AM1950" s="82" t="s">
        <v>116</v>
      </c>
      <c r="AN1950" s="116" t="s">
        <v>1202</v>
      </c>
      <c r="AO1950" s="147" t="s">
        <v>1203</v>
      </c>
      <c r="AP1950" s="87"/>
      <c r="AQ1950" s="87"/>
      <c r="AR1950" s="87"/>
      <c r="AS1950" s="87"/>
      <c r="AT1950" s="87"/>
      <c r="AU1950" s="87"/>
      <c r="AV1950" s="87"/>
      <c r="AW1950" s="87"/>
      <c r="AX1950" s="87"/>
      <c r="AY1950" s="87"/>
      <c r="AZ1950" s="446"/>
      <c r="BA1950" s="118"/>
      <c r="BB1950" s="118"/>
      <c r="BC1950" s="118"/>
      <c r="BD1950" s="49">
        <v>972</v>
      </c>
    </row>
    <row r="1951" spans="1:258" ht="12.95" customHeight="1">
      <c r="A1951" s="98" t="s">
        <v>1030</v>
      </c>
      <c r="B1951" s="154" t="s">
        <v>1057</v>
      </c>
      <c r="C1951" s="215" t="s">
        <v>2095</v>
      </c>
      <c r="D1951" s="804"/>
      <c r="E1951" s="74" t="s">
        <v>3917</v>
      </c>
      <c r="F1951" s="151">
        <v>22200031</v>
      </c>
      <c r="G1951" s="37" t="s">
        <v>1610</v>
      </c>
      <c r="H1951" s="326" t="s">
        <v>1062</v>
      </c>
      <c r="I1951" s="577" t="s">
        <v>1063</v>
      </c>
      <c r="J1951" s="108" t="s">
        <v>1064</v>
      </c>
      <c r="K1951" s="109" t="s">
        <v>150</v>
      </c>
      <c r="L1951" s="88"/>
      <c r="M1951" s="88"/>
      <c r="N1951" s="109">
        <v>80</v>
      </c>
      <c r="O1951" s="110">
        <v>230000000</v>
      </c>
      <c r="P1951" s="870" t="s">
        <v>953</v>
      </c>
      <c r="Q1951" s="72" t="s">
        <v>109</v>
      </c>
      <c r="R1951" s="76" t="s">
        <v>110</v>
      </c>
      <c r="S1951" s="110">
        <v>230000000</v>
      </c>
      <c r="T1951" s="107" t="s">
        <v>1059</v>
      </c>
      <c r="U1951" s="88"/>
      <c r="V1951" s="88"/>
      <c r="W1951" s="88"/>
      <c r="X1951" s="76" t="s">
        <v>436</v>
      </c>
      <c r="Y1951" s="106"/>
      <c r="Z1951" s="74"/>
      <c r="AA1951" s="112">
        <v>30</v>
      </c>
      <c r="AB1951" s="113">
        <v>65</v>
      </c>
      <c r="AC1951" s="112">
        <v>5</v>
      </c>
      <c r="AD1951" s="88"/>
      <c r="AE1951" s="76" t="s">
        <v>115</v>
      </c>
      <c r="AF1951" s="88"/>
      <c r="AG1951" s="88"/>
      <c r="AH1951" s="43">
        <v>0</v>
      </c>
      <c r="AI1951" s="44">
        <f>AH1951*1.12</f>
        <v>0</v>
      </c>
      <c r="AJ1951" s="115"/>
      <c r="AK1951" s="115"/>
      <c r="AL1951" s="115"/>
      <c r="AM1951" s="82" t="s">
        <v>116</v>
      </c>
      <c r="AN1951" s="116" t="s">
        <v>1202</v>
      </c>
      <c r="AO1951" s="147" t="s">
        <v>1203</v>
      </c>
      <c r="AP1951" s="87"/>
      <c r="AQ1951" s="87"/>
      <c r="AR1951" s="87"/>
      <c r="AS1951" s="87"/>
      <c r="AT1951" s="87"/>
      <c r="AU1951" s="87"/>
      <c r="AV1951" s="87"/>
      <c r="AW1951" s="87"/>
      <c r="AX1951" s="87"/>
      <c r="AY1951" s="87" t="s">
        <v>3918</v>
      </c>
      <c r="AZ1951" s="447" t="s">
        <v>3919</v>
      </c>
      <c r="BA1951" s="221"/>
      <c r="BB1951" s="221"/>
      <c r="BC1951" s="224"/>
      <c r="BD1951" s="49">
        <v>973</v>
      </c>
    </row>
    <row r="1952" spans="1:258" ht="12.95" customHeight="1">
      <c r="A1952" s="511" t="s">
        <v>1030</v>
      </c>
      <c r="B1952" s="512" t="s">
        <v>1057</v>
      </c>
      <c r="C1952" s="517" t="s">
        <v>2095</v>
      </c>
      <c r="D1952" s="518"/>
      <c r="E1952" s="77" t="s">
        <v>4104</v>
      </c>
      <c r="F1952" s="513">
        <v>22200031</v>
      </c>
      <c r="G1952" s="186" t="s">
        <v>1610</v>
      </c>
      <c r="H1952" s="841" t="s">
        <v>1062</v>
      </c>
      <c r="I1952" s="186" t="s">
        <v>1063</v>
      </c>
      <c r="J1952" s="186" t="s">
        <v>1064</v>
      </c>
      <c r="K1952" s="499" t="s">
        <v>150</v>
      </c>
      <c r="L1952" s="858"/>
      <c r="M1952" s="858"/>
      <c r="N1952" s="499">
        <v>80</v>
      </c>
      <c r="O1952" s="513">
        <v>230000000</v>
      </c>
      <c r="P1952" s="866" t="s">
        <v>953</v>
      </c>
      <c r="Q1952" s="466" t="s">
        <v>1094</v>
      </c>
      <c r="R1952" s="511" t="s">
        <v>110</v>
      </c>
      <c r="S1952" s="513">
        <v>230000000</v>
      </c>
      <c r="T1952" s="580" t="s">
        <v>1059</v>
      </c>
      <c r="U1952" s="858"/>
      <c r="V1952" s="858"/>
      <c r="W1952" s="858"/>
      <c r="X1952" s="511" t="s">
        <v>436</v>
      </c>
      <c r="Y1952" s="499"/>
      <c r="Z1952" s="97"/>
      <c r="AA1952" s="905">
        <v>30</v>
      </c>
      <c r="AB1952" s="36">
        <v>65</v>
      </c>
      <c r="AC1952" s="905">
        <v>5</v>
      </c>
      <c r="AD1952" s="858"/>
      <c r="AE1952" s="511" t="s">
        <v>115</v>
      </c>
      <c r="AF1952" s="858"/>
      <c r="AG1952" s="858"/>
      <c r="AH1952" s="964">
        <v>12295141322.865601</v>
      </c>
      <c r="AI1952" s="618">
        <v>13770558281.609474</v>
      </c>
      <c r="AJ1952" s="985"/>
      <c r="AK1952" s="985"/>
      <c r="AL1952" s="985"/>
      <c r="AM1952" s="97" t="s">
        <v>116</v>
      </c>
      <c r="AN1952" s="91" t="s">
        <v>4105</v>
      </c>
      <c r="AO1952" s="1021" t="s">
        <v>1203</v>
      </c>
      <c r="AP1952" s="498"/>
      <c r="AQ1952" s="498"/>
      <c r="AR1952" s="498"/>
      <c r="AS1952" s="498"/>
      <c r="AT1952" s="498"/>
      <c r="AU1952" s="498"/>
      <c r="AV1952" s="498"/>
      <c r="AW1952" s="498"/>
      <c r="AX1952" s="498"/>
      <c r="AY1952" s="498" t="s">
        <v>3264</v>
      </c>
      <c r="AZ1952" s="499">
        <v>11.34</v>
      </c>
      <c r="BA1952" s="359"/>
      <c r="BB1952" s="359"/>
      <c r="BC1952" s="224"/>
      <c r="BD1952" s="49">
        <v>974</v>
      </c>
    </row>
    <row r="1953" spans="1:56" ht="12.95" customHeight="1">
      <c r="A1953" s="98" t="s">
        <v>1030</v>
      </c>
      <c r="B1953" s="154" t="s">
        <v>1065</v>
      </c>
      <c r="C1953" s="215" t="s">
        <v>2129</v>
      </c>
      <c r="D1953" s="804"/>
      <c r="E1953" s="74" t="s">
        <v>1580</v>
      </c>
      <c r="F1953" s="151">
        <v>22200032</v>
      </c>
      <c r="G1953" s="37" t="s">
        <v>1611</v>
      </c>
      <c r="H1953" s="326" t="s">
        <v>2102</v>
      </c>
      <c r="I1953" s="577" t="s">
        <v>1066</v>
      </c>
      <c r="J1953" s="108" t="s">
        <v>1066</v>
      </c>
      <c r="K1953" s="109" t="s">
        <v>404</v>
      </c>
      <c r="L1953" s="88"/>
      <c r="M1953" s="88"/>
      <c r="N1953" s="109">
        <v>80</v>
      </c>
      <c r="O1953" s="110">
        <v>230000000</v>
      </c>
      <c r="P1953" s="111" t="s">
        <v>953</v>
      </c>
      <c r="Q1953" s="72" t="s">
        <v>109</v>
      </c>
      <c r="R1953" s="76" t="s">
        <v>110</v>
      </c>
      <c r="S1953" s="110">
        <v>230000000</v>
      </c>
      <c r="T1953" s="107" t="s">
        <v>1059</v>
      </c>
      <c r="U1953" s="88"/>
      <c r="V1953" s="88"/>
      <c r="W1953" s="88"/>
      <c r="X1953" s="76"/>
      <c r="Y1953" s="106" t="s">
        <v>435</v>
      </c>
      <c r="Z1953" s="74" t="s">
        <v>436</v>
      </c>
      <c r="AA1953" s="112">
        <v>30</v>
      </c>
      <c r="AB1953" s="113">
        <v>65</v>
      </c>
      <c r="AC1953" s="112">
        <v>5</v>
      </c>
      <c r="AD1953" s="88"/>
      <c r="AE1953" s="76" t="s">
        <v>115</v>
      </c>
      <c r="AF1953" s="88"/>
      <c r="AG1953" s="88"/>
      <c r="AH1953" s="114">
        <v>0</v>
      </c>
      <c r="AI1953" s="80">
        <f>AH1953*1.12</f>
        <v>0</v>
      </c>
      <c r="AJ1953" s="115"/>
      <c r="AK1953" s="115"/>
      <c r="AL1953" s="115"/>
      <c r="AM1953" s="82" t="s">
        <v>116</v>
      </c>
      <c r="AN1953" s="116" t="s">
        <v>1067</v>
      </c>
      <c r="AO1953" s="147" t="s">
        <v>1068</v>
      </c>
      <c r="AP1953" s="87"/>
      <c r="AQ1953" s="87"/>
      <c r="AR1953" s="87"/>
      <c r="AS1953" s="87"/>
      <c r="AT1953" s="87"/>
      <c r="AU1953" s="87"/>
      <c r="AV1953" s="87"/>
      <c r="AW1953" s="87"/>
      <c r="AX1953" s="87"/>
      <c r="AY1953" s="87"/>
      <c r="AZ1953" s="446"/>
      <c r="BA1953" s="118"/>
      <c r="BB1953" s="118"/>
      <c r="BC1953" s="118"/>
      <c r="BD1953" s="49">
        <v>975</v>
      </c>
    </row>
    <row r="1954" spans="1:56" ht="12.95" customHeight="1">
      <c r="A1954" s="791" t="s">
        <v>1030</v>
      </c>
      <c r="B1954" s="75" t="s">
        <v>1040</v>
      </c>
      <c r="C1954" s="536" t="s">
        <v>7619</v>
      </c>
      <c r="D1954" s="806" t="s">
        <v>3264</v>
      </c>
      <c r="E1954" s="737" t="s">
        <v>4555</v>
      </c>
      <c r="F1954" s="356">
        <v>21000030</v>
      </c>
      <c r="G1954" s="186" t="s">
        <v>1611</v>
      </c>
      <c r="H1954" s="107" t="s">
        <v>2102</v>
      </c>
      <c r="I1954" s="107" t="s">
        <v>1066</v>
      </c>
      <c r="J1954" s="107" t="s">
        <v>1066</v>
      </c>
      <c r="K1954" s="122" t="s">
        <v>404</v>
      </c>
      <c r="L1954" s="75"/>
      <c r="M1954" s="85"/>
      <c r="N1954" s="610">
        <v>80</v>
      </c>
      <c r="O1954" s="85">
        <v>230000000</v>
      </c>
      <c r="P1954" s="655" t="s">
        <v>953</v>
      </c>
      <c r="Q1954" s="533" t="s">
        <v>2156</v>
      </c>
      <c r="R1954" s="85" t="s">
        <v>110</v>
      </c>
      <c r="S1954" s="356">
        <v>230000000</v>
      </c>
      <c r="T1954" s="655" t="s">
        <v>4556</v>
      </c>
      <c r="U1954" s="85"/>
      <c r="V1954" s="356"/>
      <c r="W1954" s="356"/>
      <c r="X1954" s="85" t="s">
        <v>436</v>
      </c>
      <c r="Y1954" s="85"/>
      <c r="Z1954" s="85"/>
      <c r="AA1954" s="356">
        <v>30</v>
      </c>
      <c r="AB1954" s="356">
        <v>65</v>
      </c>
      <c r="AC1954" s="356">
        <v>5</v>
      </c>
      <c r="AD1954" s="85"/>
      <c r="AE1954" s="85" t="s">
        <v>115</v>
      </c>
      <c r="AF1954" s="943"/>
      <c r="AG1954" s="79"/>
      <c r="AH1954" s="970">
        <v>1897816428</v>
      </c>
      <c r="AI1954" s="970">
        <f>AH1954*1.12</f>
        <v>2125554399.3600001</v>
      </c>
      <c r="AJ1954" s="991"/>
      <c r="AK1954" s="738"/>
      <c r="AL1954" s="738"/>
      <c r="AM1954" s="75" t="s">
        <v>116</v>
      </c>
      <c r="AN1954" s="89" t="s">
        <v>4557</v>
      </c>
      <c r="AO1954" s="85" t="s">
        <v>4558</v>
      </c>
      <c r="AP1954" s="617"/>
      <c r="AQ1954" s="617"/>
      <c r="AR1954" s="617"/>
      <c r="AS1954" s="617"/>
      <c r="AT1954" s="617"/>
      <c r="AU1954" s="617"/>
      <c r="AV1954" s="617"/>
      <c r="AW1954" s="617"/>
      <c r="AX1954" s="617"/>
      <c r="AY1954" s="722"/>
      <c r="AZ1954" s="722"/>
      <c r="BD1954" s="49">
        <v>976</v>
      </c>
    </row>
    <row r="1955" spans="1:56" ht="12.95" customHeight="1">
      <c r="A1955" s="98" t="s">
        <v>1030</v>
      </c>
      <c r="B1955" s="154" t="s">
        <v>1057</v>
      </c>
      <c r="C1955" s="215" t="s">
        <v>2095</v>
      </c>
      <c r="D1955" s="804"/>
      <c r="E1955" s="74" t="s">
        <v>3755</v>
      </c>
      <c r="F1955" s="151">
        <v>22200033</v>
      </c>
      <c r="G1955" s="37" t="s">
        <v>1612</v>
      </c>
      <c r="H1955" s="326" t="s">
        <v>1069</v>
      </c>
      <c r="I1955" s="577" t="s">
        <v>1070</v>
      </c>
      <c r="J1955" s="108" t="s">
        <v>1070</v>
      </c>
      <c r="K1955" s="109" t="s">
        <v>150</v>
      </c>
      <c r="L1955" s="88"/>
      <c r="M1955" s="88"/>
      <c r="N1955" s="109">
        <v>80</v>
      </c>
      <c r="O1955" s="110">
        <v>230000000</v>
      </c>
      <c r="P1955" s="111" t="s">
        <v>953</v>
      </c>
      <c r="Q1955" s="72" t="s">
        <v>151</v>
      </c>
      <c r="R1955" s="76" t="s">
        <v>110</v>
      </c>
      <c r="S1955" s="110">
        <v>230000000</v>
      </c>
      <c r="T1955" s="107" t="s">
        <v>1071</v>
      </c>
      <c r="U1955" s="88"/>
      <c r="V1955" s="88"/>
      <c r="W1955" s="88"/>
      <c r="X1955" s="76"/>
      <c r="Y1955" s="106" t="s">
        <v>435</v>
      </c>
      <c r="Z1955" s="74" t="s">
        <v>436</v>
      </c>
      <c r="AA1955" s="112">
        <v>0</v>
      </c>
      <c r="AB1955" s="113">
        <v>100</v>
      </c>
      <c r="AC1955" s="112">
        <v>0</v>
      </c>
      <c r="AD1955" s="88"/>
      <c r="AE1955" s="76" t="s">
        <v>115</v>
      </c>
      <c r="AF1955" s="88"/>
      <c r="AG1955" s="88"/>
      <c r="AH1955" s="43">
        <v>0</v>
      </c>
      <c r="AI1955" s="44">
        <v>0</v>
      </c>
      <c r="AJ1955" s="115"/>
      <c r="AK1955" s="115"/>
      <c r="AL1955" s="115"/>
      <c r="AM1955" s="82" t="s">
        <v>116</v>
      </c>
      <c r="AN1955" s="116" t="s">
        <v>1204</v>
      </c>
      <c r="AO1955" s="117" t="s">
        <v>1205</v>
      </c>
      <c r="AP1955" s="87"/>
      <c r="AQ1955" s="87"/>
      <c r="AR1955" s="87"/>
      <c r="AS1955" s="87"/>
      <c r="AT1955" s="87"/>
      <c r="AU1955" s="87"/>
      <c r="AV1955" s="87"/>
      <c r="AW1955" s="87"/>
      <c r="AX1955" s="87"/>
      <c r="AY1955" s="37" t="s">
        <v>3918</v>
      </c>
      <c r="AZ1955" s="41" t="s">
        <v>3957</v>
      </c>
      <c r="BA1955" s="118"/>
      <c r="BB1955" s="118"/>
      <c r="BC1955" s="118"/>
      <c r="BD1955" s="49">
        <v>977</v>
      </c>
    </row>
    <row r="1956" spans="1:56" ht="12.95" customHeight="1">
      <c r="A1956" s="98" t="s">
        <v>1030</v>
      </c>
      <c r="B1956" s="154" t="s">
        <v>1057</v>
      </c>
      <c r="C1956" s="215" t="s">
        <v>2095</v>
      </c>
      <c r="D1956" s="804"/>
      <c r="E1956" s="74" t="s">
        <v>3756</v>
      </c>
      <c r="F1956" s="151">
        <v>22200034</v>
      </c>
      <c r="G1956" s="37" t="s">
        <v>1613</v>
      </c>
      <c r="H1956" s="326" t="s">
        <v>1069</v>
      </c>
      <c r="I1956" s="577" t="s">
        <v>1070</v>
      </c>
      <c r="J1956" s="108" t="s">
        <v>1070</v>
      </c>
      <c r="K1956" s="109" t="s">
        <v>150</v>
      </c>
      <c r="L1956" s="88"/>
      <c r="M1956" s="88"/>
      <c r="N1956" s="109">
        <v>80</v>
      </c>
      <c r="O1956" s="110">
        <v>230000000</v>
      </c>
      <c r="P1956" s="111" t="s">
        <v>953</v>
      </c>
      <c r="Q1956" s="72" t="s">
        <v>151</v>
      </c>
      <c r="R1956" s="76" t="s">
        <v>110</v>
      </c>
      <c r="S1956" s="110">
        <v>230000000</v>
      </c>
      <c r="T1956" s="107" t="s">
        <v>1071</v>
      </c>
      <c r="U1956" s="88"/>
      <c r="V1956" s="88"/>
      <c r="W1956" s="88"/>
      <c r="X1956" s="76"/>
      <c r="Y1956" s="106" t="s">
        <v>435</v>
      </c>
      <c r="Z1956" s="74" t="s">
        <v>436</v>
      </c>
      <c r="AA1956" s="112">
        <v>0</v>
      </c>
      <c r="AB1956" s="113">
        <v>100</v>
      </c>
      <c r="AC1956" s="112">
        <v>0</v>
      </c>
      <c r="AD1956" s="88"/>
      <c r="AE1956" s="76" t="s">
        <v>115</v>
      </c>
      <c r="AF1956" s="88"/>
      <c r="AG1956" s="88"/>
      <c r="AH1956" s="43">
        <v>0</v>
      </c>
      <c r="AI1956" s="44">
        <v>0</v>
      </c>
      <c r="AJ1956" s="115"/>
      <c r="AK1956" s="115"/>
      <c r="AL1956" s="115"/>
      <c r="AM1956" s="82" t="s">
        <v>116</v>
      </c>
      <c r="AN1956" s="116" t="s">
        <v>1072</v>
      </c>
      <c r="AO1956" s="117" t="s">
        <v>1073</v>
      </c>
      <c r="AP1956" s="87"/>
      <c r="AQ1956" s="87"/>
      <c r="AR1956" s="87"/>
      <c r="AS1956" s="87"/>
      <c r="AT1956" s="87"/>
      <c r="AU1956" s="87"/>
      <c r="AV1956" s="87"/>
      <c r="AW1956" s="87"/>
      <c r="AX1956" s="87"/>
      <c r="AY1956" s="37" t="s">
        <v>3918</v>
      </c>
      <c r="AZ1956" s="41" t="s">
        <v>3957</v>
      </c>
      <c r="BA1956" s="118"/>
      <c r="BB1956" s="118"/>
      <c r="BC1956" s="118"/>
      <c r="BD1956" s="49">
        <v>978</v>
      </c>
    </row>
    <row r="1957" spans="1:56" ht="12.95" customHeight="1">
      <c r="A1957" s="73" t="s">
        <v>1191</v>
      </c>
      <c r="B1957" s="73"/>
      <c r="C1957" s="144" t="s">
        <v>2129</v>
      </c>
      <c r="D1957" s="144"/>
      <c r="E1957" s="73" t="s">
        <v>1610</v>
      </c>
      <c r="F1957" s="151">
        <v>22200035</v>
      </c>
      <c r="G1957" s="37" t="s">
        <v>1614</v>
      </c>
      <c r="H1957" s="326" t="s">
        <v>2103</v>
      </c>
      <c r="I1957" s="743" t="s">
        <v>1192</v>
      </c>
      <c r="J1957" s="73" t="s">
        <v>1192</v>
      </c>
      <c r="K1957" s="73" t="s">
        <v>404</v>
      </c>
      <c r="L1957" s="73"/>
      <c r="M1957" s="253"/>
      <c r="N1957" s="73">
        <v>60</v>
      </c>
      <c r="O1957" s="73">
        <v>230000000</v>
      </c>
      <c r="P1957" s="73" t="s">
        <v>953</v>
      </c>
      <c r="Q1957" s="73" t="s">
        <v>151</v>
      </c>
      <c r="R1957" s="73" t="s">
        <v>110</v>
      </c>
      <c r="S1957" s="743">
        <v>230000000</v>
      </c>
      <c r="T1957" s="73" t="s">
        <v>999</v>
      </c>
      <c r="U1957" s="73"/>
      <c r="V1957" s="73"/>
      <c r="W1957" s="73"/>
      <c r="X1957" s="73"/>
      <c r="Y1957" s="106" t="s">
        <v>435</v>
      </c>
      <c r="Z1957" s="74" t="s">
        <v>436</v>
      </c>
      <c r="AA1957" s="914">
        <v>0</v>
      </c>
      <c r="AB1957" s="914">
        <v>90</v>
      </c>
      <c r="AC1957" s="143">
        <v>10</v>
      </c>
      <c r="AD1957" s="73"/>
      <c r="AE1957" s="743" t="s">
        <v>115</v>
      </c>
      <c r="AF1957" s="942"/>
      <c r="AG1957" s="952"/>
      <c r="AH1957" s="952">
        <v>0</v>
      </c>
      <c r="AI1957" s="979">
        <f>AH1957*1.12</f>
        <v>0</v>
      </c>
      <c r="AJ1957" s="989"/>
      <c r="AK1957" s="989"/>
      <c r="AL1957" s="73"/>
      <c r="AM1957" s="84" t="s">
        <v>116</v>
      </c>
      <c r="AN1957" s="84" t="s">
        <v>1193</v>
      </c>
      <c r="AO1957" s="73" t="s">
        <v>1194</v>
      </c>
      <c r="AP1957" s="73"/>
      <c r="AQ1957" s="73"/>
      <c r="AR1957" s="73"/>
      <c r="AS1957" s="73"/>
      <c r="AT1957" s="73"/>
      <c r="AU1957" s="73"/>
      <c r="AV1957" s="73"/>
      <c r="AW1957" s="73"/>
      <c r="AX1957" s="73"/>
      <c r="AY1957" s="73" t="s">
        <v>1195</v>
      </c>
      <c r="AZ1957" s="73"/>
      <c r="BA1957" s="145"/>
      <c r="BB1957" s="145"/>
      <c r="BC1957" s="145"/>
      <c r="BD1957" s="49">
        <v>979</v>
      </c>
    </row>
    <row r="1958" spans="1:56" ht="12.75" customHeight="1">
      <c r="A1958" s="73" t="s">
        <v>1191</v>
      </c>
      <c r="B1958" s="73"/>
      <c r="C1958" s="144" t="s">
        <v>2129</v>
      </c>
      <c r="D1958" s="144"/>
      <c r="E1958" s="73" t="s">
        <v>3921</v>
      </c>
      <c r="F1958" s="151">
        <v>22200035</v>
      </c>
      <c r="G1958" s="37" t="s">
        <v>1614</v>
      </c>
      <c r="H1958" s="326" t="s">
        <v>2103</v>
      </c>
      <c r="I1958" s="743" t="s">
        <v>1192</v>
      </c>
      <c r="J1958" s="73" t="s">
        <v>1192</v>
      </c>
      <c r="K1958" s="73" t="s">
        <v>404</v>
      </c>
      <c r="L1958" s="73"/>
      <c r="M1958" s="253"/>
      <c r="N1958" s="73">
        <v>60</v>
      </c>
      <c r="O1958" s="73">
        <v>230000000</v>
      </c>
      <c r="P1958" s="288" t="s">
        <v>953</v>
      </c>
      <c r="Q1958" s="73" t="s">
        <v>3922</v>
      </c>
      <c r="R1958" s="73" t="s">
        <v>110</v>
      </c>
      <c r="S1958" s="743">
        <v>230000000</v>
      </c>
      <c r="T1958" s="73" t="s">
        <v>999</v>
      </c>
      <c r="U1958" s="73"/>
      <c r="V1958" s="73"/>
      <c r="W1958" s="73"/>
      <c r="X1958" s="73" t="s">
        <v>436</v>
      </c>
      <c r="Y1958" s="106"/>
      <c r="Z1958" s="74"/>
      <c r="AA1958" s="914">
        <v>0</v>
      </c>
      <c r="AB1958" s="914">
        <v>90</v>
      </c>
      <c r="AC1958" s="143">
        <v>10</v>
      </c>
      <c r="AD1958" s="73"/>
      <c r="AE1958" s="743" t="s">
        <v>115</v>
      </c>
      <c r="AF1958" s="942"/>
      <c r="AG1958" s="952"/>
      <c r="AH1958" s="952">
        <v>26000000</v>
      </c>
      <c r="AI1958" s="979">
        <f>AH1958*1.12</f>
        <v>29120000.000000004</v>
      </c>
      <c r="AJ1958" s="989"/>
      <c r="AK1958" s="989"/>
      <c r="AL1958" s="73"/>
      <c r="AM1958" s="84" t="s">
        <v>116</v>
      </c>
      <c r="AN1958" s="84" t="s">
        <v>1193</v>
      </c>
      <c r="AO1958" s="73" t="s">
        <v>1194</v>
      </c>
      <c r="AP1958" s="73"/>
      <c r="AQ1958" s="73"/>
      <c r="AR1958" s="73"/>
      <c r="AS1958" s="73"/>
      <c r="AT1958" s="73"/>
      <c r="AU1958" s="73"/>
      <c r="AV1958" s="73"/>
      <c r="AW1958" s="73"/>
      <c r="AX1958" s="73"/>
      <c r="AY1958" s="73" t="s">
        <v>1195</v>
      </c>
      <c r="AZ1958" s="73"/>
      <c r="BA1958" s="145"/>
      <c r="BB1958" s="145"/>
      <c r="BC1958" s="224"/>
      <c r="BD1958" s="49">
        <v>980</v>
      </c>
    </row>
    <row r="1959" spans="1:56" ht="12.95" customHeight="1">
      <c r="A1959" s="72" t="s">
        <v>1030</v>
      </c>
      <c r="B1959" s="72"/>
      <c r="C1959" s="215"/>
      <c r="D1959" s="215"/>
      <c r="E1959" s="74" t="s">
        <v>3780</v>
      </c>
      <c r="F1959" s="72"/>
      <c r="G1959" s="72"/>
      <c r="H1959" s="835" t="s">
        <v>3011</v>
      </c>
      <c r="I1959" s="835" t="s">
        <v>3012</v>
      </c>
      <c r="J1959" s="835" t="s">
        <v>3012</v>
      </c>
      <c r="K1959" s="35" t="s">
        <v>314</v>
      </c>
      <c r="L1959" s="35" t="s">
        <v>315</v>
      </c>
      <c r="M1959" s="74"/>
      <c r="N1959" s="78" t="s">
        <v>316</v>
      </c>
      <c r="O1959" s="78">
        <v>230000000</v>
      </c>
      <c r="P1959" s="74" t="s">
        <v>991</v>
      </c>
      <c r="Q1959" s="74" t="s">
        <v>435</v>
      </c>
      <c r="R1959" s="78" t="s">
        <v>110</v>
      </c>
      <c r="S1959" s="78">
        <v>230000000</v>
      </c>
      <c r="T1959" s="74" t="s">
        <v>3013</v>
      </c>
      <c r="U1959" s="78"/>
      <c r="V1959" s="85"/>
      <c r="W1959" s="78"/>
      <c r="X1959" s="78" t="s">
        <v>436</v>
      </c>
      <c r="Y1959" s="78"/>
      <c r="Z1959" s="78"/>
      <c r="AA1959" s="78" t="s">
        <v>106</v>
      </c>
      <c r="AB1959" s="78" t="s">
        <v>316</v>
      </c>
      <c r="AC1959" s="102">
        <v>0</v>
      </c>
      <c r="AD1959" s="85"/>
      <c r="AE1959" s="85" t="s">
        <v>115</v>
      </c>
      <c r="AF1959" s="85"/>
      <c r="AG1959" s="85"/>
      <c r="AH1959" s="80">
        <v>0</v>
      </c>
      <c r="AI1959" s="80">
        <v>0</v>
      </c>
      <c r="AJ1959" s="81"/>
      <c r="AK1959" s="81"/>
      <c r="AL1959" s="81"/>
      <c r="AM1959" s="200" t="s">
        <v>116</v>
      </c>
      <c r="AN1959" s="74" t="s">
        <v>3014</v>
      </c>
      <c r="AO1959" s="85" t="s">
        <v>3015</v>
      </c>
      <c r="AP1959" s="72"/>
      <c r="AQ1959" s="72"/>
      <c r="AR1959" s="72"/>
      <c r="AS1959" s="72"/>
      <c r="AT1959" s="72"/>
      <c r="AU1959" s="72"/>
      <c r="AV1959" s="72"/>
      <c r="AW1959" s="72"/>
      <c r="AX1959" s="72"/>
      <c r="AY1959" s="72"/>
      <c r="AZ1959" s="104"/>
      <c r="BD1959" s="49">
        <v>981</v>
      </c>
    </row>
    <row r="1960" spans="1:56" ht="12.95" customHeight="1">
      <c r="A1960" s="75" t="s">
        <v>1030</v>
      </c>
      <c r="B1960" s="75"/>
      <c r="C1960" s="786"/>
      <c r="D1960" s="786"/>
      <c r="E1960" s="85" t="s">
        <v>4446</v>
      </c>
      <c r="F1960" s="75"/>
      <c r="G1960" s="75"/>
      <c r="H1960" s="835" t="s">
        <v>3011</v>
      </c>
      <c r="I1960" s="835" t="s">
        <v>3012</v>
      </c>
      <c r="J1960" s="835" t="s">
        <v>3012</v>
      </c>
      <c r="K1960" s="97" t="s">
        <v>314</v>
      </c>
      <c r="L1960" s="97" t="s">
        <v>4415</v>
      </c>
      <c r="M1960" s="85"/>
      <c r="N1960" s="74" t="s">
        <v>316</v>
      </c>
      <c r="O1960" s="74">
        <v>230000000</v>
      </c>
      <c r="P1960" s="85" t="s">
        <v>991</v>
      </c>
      <c r="Q1960" s="85" t="s">
        <v>2156</v>
      </c>
      <c r="R1960" s="85" t="s">
        <v>110</v>
      </c>
      <c r="S1960" s="85">
        <v>230000000</v>
      </c>
      <c r="T1960" s="85" t="s">
        <v>3013</v>
      </c>
      <c r="U1960" s="85"/>
      <c r="V1960" s="85"/>
      <c r="W1960" s="85"/>
      <c r="X1960" s="85" t="s">
        <v>436</v>
      </c>
      <c r="Y1960" s="85"/>
      <c r="Z1960" s="85"/>
      <c r="AA1960" s="85" t="s">
        <v>106</v>
      </c>
      <c r="AB1960" s="85" t="s">
        <v>316</v>
      </c>
      <c r="AC1960" s="202">
        <v>0</v>
      </c>
      <c r="AD1960" s="85"/>
      <c r="AE1960" s="85" t="s">
        <v>115</v>
      </c>
      <c r="AF1960" s="85"/>
      <c r="AG1960" s="85"/>
      <c r="AH1960" s="80">
        <v>36712260</v>
      </c>
      <c r="AI1960" s="80">
        <v>41117731.200000003</v>
      </c>
      <c r="AJ1960" s="990"/>
      <c r="AK1960" s="990"/>
      <c r="AL1960" s="990"/>
      <c r="AM1960" s="737" t="s">
        <v>116</v>
      </c>
      <c r="AN1960" s="85" t="s">
        <v>3014</v>
      </c>
      <c r="AO1960" s="85" t="s">
        <v>3015</v>
      </c>
      <c r="AP1960" s="75"/>
      <c r="AQ1960" s="75"/>
      <c r="AR1960" s="75"/>
      <c r="AS1960" s="75"/>
      <c r="AT1960" s="75"/>
      <c r="AU1960" s="75"/>
      <c r="AV1960" s="75"/>
      <c r="AW1960" s="75"/>
      <c r="AX1960" s="75"/>
      <c r="AY1960" s="75" t="s">
        <v>4445</v>
      </c>
      <c r="AZ1960" s="202"/>
      <c r="BD1960" s="49">
        <v>982</v>
      </c>
    </row>
    <row r="1961" spans="1:56" ht="12.95" customHeight="1">
      <c r="A1961" s="72" t="s">
        <v>1030</v>
      </c>
      <c r="B1961" s="72"/>
      <c r="C1961" s="215"/>
      <c r="D1961" s="215"/>
      <c r="E1961" s="74" t="s">
        <v>1583</v>
      </c>
      <c r="F1961" s="72"/>
      <c r="G1961" s="72"/>
      <c r="H1961" s="150" t="s">
        <v>3016</v>
      </c>
      <c r="I1961" s="835" t="s">
        <v>3017</v>
      </c>
      <c r="J1961" s="835" t="s">
        <v>3017</v>
      </c>
      <c r="K1961" s="74" t="s">
        <v>150</v>
      </c>
      <c r="L1961" s="74"/>
      <c r="M1961" s="74"/>
      <c r="N1961" s="78" t="s">
        <v>316</v>
      </c>
      <c r="O1961" s="78">
        <v>230000000</v>
      </c>
      <c r="P1961" s="74" t="s">
        <v>991</v>
      </c>
      <c r="Q1961" s="74" t="s">
        <v>2156</v>
      </c>
      <c r="R1961" s="78" t="s">
        <v>110</v>
      </c>
      <c r="S1961" s="78">
        <v>230000000</v>
      </c>
      <c r="T1961" s="74" t="s">
        <v>3013</v>
      </c>
      <c r="U1961" s="78"/>
      <c r="V1961" s="85"/>
      <c r="W1961" s="78"/>
      <c r="X1961" s="78" t="s">
        <v>436</v>
      </c>
      <c r="Y1961" s="78"/>
      <c r="Z1961" s="78"/>
      <c r="AA1961" s="890" t="s">
        <v>106</v>
      </c>
      <c r="AB1961" s="78" t="s">
        <v>316</v>
      </c>
      <c r="AC1961" s="406">
        <v>0</v>
      </c>
      <c r="AD1961" s="85"/>
      <c r="AE1961" s="85" t="s">
        <v>115</v>
      </c>
      <c r="AF1961" s="85"/>
      <c r="AG1961" s="85"/>
      <c r="AH1961" s="80">
        <v>136000000</v>
      </c>
      <c r="AI1961" s="974">
        <v>152320000</v>
      </c>
      <c r="AJ1961" s="81"/>
      <c r="AK1961" s="81"/>
      <c r="AL1961" s="81"/>
      <c r="AM1961" s="200" t="s">
        <v>116</v>
      </c>
      <c r="AN1961" s="72" t="s">
        <v>3018</v>
      </c>
      <c r="AO1961" s="75" t="s">
        <v>3019</v>
      </c>
      <c r="AP1961" s="72"/>
      <c r="AQ1961" s="72"/>
      <c r="AR1961" s="72"/>
      <c r="AS1961" s="72"/>
      <c r="AT1961" s="72"/>
      <c r="AU1961" s="72"/>
      <c r="AV1961" s="72"/>
      <c r="AW1961" s="72"/>
      <c r="AX1961" s="72"/>
      <c r="AY1961" s="72"/>
      <c r="AZ1961" s="104"/>
      <c r="BD1961" s="49">
        <v>983</v>
      </c>
    </row>
    <row r="1962" spans="1:56" s="197" customFormat="1" ht="12.95" customHeight="1">
      <c r="A1962" s="72" t="s">
        <v>1030</v>
      </c>
      <c r="B1962" s="72"/>
      <c r="C1962" s="215" t="s">
        <v>2095</v>
      </c>
      <c r="D1962" s="215"/>
      <c r="E1962" s="74" t="s">
        <v>3781</v>
      </c>
      <c r="F1962" s="72"/>
      <c r="G1962" s="72"/>
      <c r="H1962" s="74" t="s">
        <v>3020</v>
      </c>
      <c r="I1962" s="74" t="s">
        <v>3021</v>
      </c>
      <c r="J1962" s="74" t="s">
        <v>1070</v>
      </c>
      <c r="K1962" s="74" t="s">
        <v>150</v>
      </c>
      <c r="L1962" s="201"/>
      <c r="M1962" s="74"/>
      <c r="N1962" s="78" t="s">
        <v>316</v>
      </c>
      <c r="O1962" s="78">
        <v>230000000</v>
      </c>
      <c r="P1962" s="74" t="s">
        <v>991</v>
      </c>
      <c r="Q1962" s="74" t="s">
        <v>2156</v>
      </c>
      <c r="R1962" s="78" t="s">
        <v>110</v>
      </c>
      <c r="S1962" s="78">
        <v>230000000</v>
      </c>
      <c r="T1962" s="74" t="s">
        <v>3013</v>
      </c>
      <c r="U1962" s="78"/>
      <c r="V1962" s="85"/>
      <c r="W1962" s="78"/>
      <c r="X1962" s="78" t="s">
        <v>436</v>
      </c>
      <c r="Y1962" s="78"/>
      <c r="Z1962" s="78"/>
      <c r="AA1962" s="890" t="s">
        <v>106</v>
      </c>
      <c r="AB1962" s="78" t="s">
        <v>285</v>
      </c>
      <c r="AC1962" s="406">
        <v>10</v>
      </c>
      <c r="AD1962" s="85"/>
      <c r="AE1962" s="85" t="s">
        <v>115</v>
      </c>
      <c r="AF1962" s="85"/>
      <c r="AG1962" s="85"/>
      <c r="AH1962" s="80">
        <v>153000000</v>
      </c>
      <c r="AI1962" s="974">
        <v>171360000.00000003</v>
      </c>
      <c r="AJ1962" s="81"/>
      <c r="AK1962" s="81"/>
      <c r="AL1962" s="81"/>
      <c r="AM1962" s="200" t="s">
        <v>116</v>
      </c>
      <c r="AN1962" s="72" t="s">
        <v>3022</v>
      </c>
      <c r="AO1962" s="511" t="s">
        <v>3023</v>
      </c>
      <c r="AP1962" s="288"/>
      <c r="AQ1962" s="75"/>
      <c r="AR1962" s="75"/>
      <c r="AS1962" s="75"/>
      <c r="AT1962" s="75"/>
      <c r="AU1962" s="75"/>
      <c r="AV1962" s="75"/>
      <c r="AW1962" s="75"/>
      <c r="AX1962" s="75"/>
      <c r="AY1962" s="72"/>
      <c r="AZ1962" s="104"/>
      <c r="BA1962" s="1"/>
      <c r="BB1962" s="1"/>
      <c r="BC1962" s="1"/>
      <c r="BD1962" s="49">
        <v>984</v>
      </c>
    </row>
    <row r="1963" spans="1:56" ht="12.95" customHeight="1">
      <c r="A1963" s="72" t="s">
        <v>1030</v>
      </c>
      <c r="B1963" s="72"/>
      <c r="C1963" s="215"/>
      <c r="D1963" s="215"/>
      <c r="E1963" s="74" t="s">
        <v>3782</v>
      </c>
      <c r="F1963" s="72"/>
      <c r="G1963" s="72"/>
      <c r="H1963" s="835" t="s">
        <v>3024</v>
      </c>
      <c r="I1963" s="835" t="s">
        <v>3025</v>
      </c>
      <c r="J1963" s="835" t="s">
        <v>3026</v>
      </c>
      <c r="K1963" s="74" t="s">
        <v>603</v>
      </c>
      <c r="L1963" s="74" t="s">
        <v>3027</v>
      </c>
      <c r="M1963" s="74"/>
      <c r="N1963" s="78" t="s">
        <v>316</v>
      </c>
      <c r="O1963" s="78">
        <v>230000000</v>
      </c>
      <c r="P1963" s="74" t="s">
        <v>991</v>
      </c>
      <c r="Q1963" s="74" t="s">
        <v>1094</v>
      </c>
      <c r="R1963" s="78" t="s">
        <v>110</v>
      </c>
      <c r="S1963" s="78">
        <v>230000000</v>
      </c>
      <c r="T1963" s="74" t="s">
        <v>3013</v>
      </c>
      <c r="U1963" s="78"/>
      <c r="V1963" s="85"/>
      <c r="W1963" s="78"/>
      <c r="X1963" s="78"/>
      <c r="Y1963" s="78" t="s">
        <v>435</v>
      </c>
      <c r="Z1963" s="78" t="s">
        <v>436</v>
      </c>
      <c r="AA1963" s="890" t="s">
        <v>106</v>
      </c>
      <c r="AB1963" s="78" t="s">
        <v>285</v>
      </c>
      <c r="AC1963" s="406">
        <v>10</v>
      </c>
      <c r="AD1963" s="85"/>
      <c r="AE1963" s="85" t="s">
        <v>115</v>
      </c>
      <c r="AF1963" s="85"/>
      <c r="AG1963" s="85"/>
      <c r="AH1963" s="43">
        <v>0</v>
      </c>
      <c r="AI1963" s="978">
        <f>AH1963*1.12</f>
        <v>0</v>
      </c>
      <c r="AJ1963" s="81"/>
      <c r="AK1963" s="81"/>
      <c r="AL1963" s="81"/>
      <c r="AM1963" s="200" t="s">
        <v>116</v>
      </c>
      <c r="AN1963" s="72" t="s">
        <v>3028</v>
      </c>
      <c r="AO1963" s="75" t="s">
        <v>3029</v>
      </c>
      <c r="AP1963" s="72"/>
      <c r="AQ1963" s="72"/>
      <c r="AR1963" s="72"/>
      <c r="AS1963" s="72"/>
      <c r="AT1963" s="72"/>
      <c r="AU1963" s="72"/>
      <c r="AV1963" s="72"/>
      <c r="AW1963" s="72"/>
      <c r="AX1963" s="72"/>
      <c r="AY1963" s="72"/>
      <c r="AZ1963" s="104"/>
      <c r="BD1963" s="49">
        <v>985</v>
      </c>
    </row>
    <row r="1964" spans="1:56" s="216" customFormat="1" ht="13.15" customHeight="1">
      <c r="A1964" s="72" t="s">
        <v>1030</v>
      </c>
      <c r="B1964" s="72"/>
      <c r="C1964" s="215"/>
      <c r="D1964" s="215"/>
      <c r="E1964" s="821" t="s">
        <v>4106</v>
      </c>
      <c r="F1964" s="72"/>
      <c r="G1964" s="72"/>
      <c r="H1964" s="835" t="s">
        <v>3024</v>
      </c>
      <c r="I1964" s="850" t="s">
        <v>3025</v>
      </c>
      <c r="J1964" s="835" t="s">
        <v>3026</v>
      </c>
      <c r="K1964" s="74" t="s">
        <v>603</v>
      </c>
      <c r="L1964" s="74" t="s">
        <v>3027</v>
      </c>
      <c r="M1964" s="74"/>
      <c r="N1964" s="78" t="s">
        <v>316</v>
      </c>
      <c r="O1964" s="78">
        <v>230000000</v>
      </c>
      <c r="P1964" s="74" t="s">
        <v>991</v>
      </c>
      <c r="Q1964" s="74" t="s">
        <v>1094</v>
      </c>
      <c r="R1964" s="78" t="s">
        <v>110</v>
      </c>
      <c r="S1964" s="78">
        <v>230000000</v>
      </c>
      <c r="T1964" s="74" t="s">
        <v>3013</v>
      </c>
      <c r="U1964" s="78"/>
      <c r="V1964" s="85"/>
      <c r="W1964" s="78"/>
      <c r="X1964" s="78"/>
      <c r="Y1964" s="78" t="s">
        <v>435</v>
      </c>
      <c r="Z1964" s="78" t="s">
        <v>2140</v>
      </c>
      <c r="AA1964" s="74" t="s">
        <v>106</v>
      </c>
      <c r="AB1964" s="74" t="s">
        <v>285</v>
      </c>
      <c r="AC1964" s="212">
        <v>10</v>
      </c>
      <c r="AD1964" s="85"/>
      <c r="AE1964" s="85" t="s">
        <v>115</v>
      </c>
      <c r="AF1964" s="85"/>
      <c r="AG1964" s="85"/>
      <c r="AH1964" s="961">
        <v>432178928</v>
      </c>
      <c r="AI1964" s="551">
        <f>AH1964*1.12</f>
        <v>484040399.36000007</v>
      </c>
      <c r="AJ1964" s="81"/>
      <c r="AK1964" s="81"/>
      <c r="AL1964" s="81"/>
      <c r="AM1964" s="200" t="s">
        <v>116</v>
      </c>
      <c r="AN1964" s="72" t="s">
        <v>3028</v>
      </c>
      <c r="AO1964" s="75" t="s">
        <v>3029</v>
      </c>
      <c r="AP1964" s="72"/>
      <c r="AQ1964" s="72"/>
      <c r="AR1964" s="72"/>
      <c r="AS1964" s="72"/>
      <c r="AT1964" s="72"/>
      <c r="AU1964" s="72"/>
      <c r="AV1964" s="72"/>
      <c r="AW1964" s="72"/>
      <c r="AX1964" s="72"/>
      <c r="AY1964" s="72"/>
      <c r="AZ1964" s="104" t="s">
        <v>4107</v>
      </c>
      <c r="BA1964" s="1"/>
      <c r="BB1964" s="1"/>
      <c r="BC1964" s="224"/>
      <c r="BD1964" s="49">
        <v>986</v>
      </c>
    </row>
    <row r="1965" spans="1:56" s="216" customFormat="1" ht="13.15" customHeight="1">
      <c r="A1965" s="72" t="s">
        <v>1030</v>
      </c>
      <c r="B1965" s="104"/>
      <c r="C1965" s="104"/>
      <c r="D1965" s="104"/>
      <c r="E1965" s="639" t="s">
        <v>3783</v>
      </c>
      <c r="F1965" s="104"/>
      <c r="G1965" s="104"/>
      <c r="H1965" s="101" t="s">
        <v>3030</v>
      </c>
      <c r="I1965" s="101" t="s">
        <v>3031</v>
      </c>
      <c r="J1965" s="101" t="s">
        <v>3031</v>
      </c>
      <c r="K1965" s="35" t="s">
        <v>314</v>
      </c>
      <c r="L1965" s="35" t="s">
        <v>315</v>
      </c>
      <c r="M1965" s="104"/>
      <c r="N1965" s="78" t="s">
        <v>316</v>
      </c>
      <c r="O1965" s="78">
        <v>230000000</v>
      </c>
      <c r="P1965" s="74" t="s">
        <v>991</v>
      </c>
      <c r="Q1965" s="74" t="s">
        <v>2156</v>
      </c>
      <c r="R1965" s="78" t="s">
        <v>110</v>
      </c>
      <c r="S1965" s="78">
        <v>230000000</v>
      </c>
      <c r="T1965" s="74" t="s">
        <v>3013</v>
      </c>
      <c r="U1965" s="78"/>
      <c r="V1965" s="85"/>
      <c r="W1965" s="78"/>
      <c r="X1965" s="78" t="s">
        <v>436</v>
      </c>
      <c r="Y1965" s="78"/>
      <c r="Z1965" s="78"/>
      <c r="AA1965" s="78" t="s">
        <v>106</v>
      </c>
      <c r="AB1965" s="78" t="s">
        <v>316</v>
      </c>
      <c r="AC1965" s="102">
        <v>0</v>
      </c>
      <c r="AD1965" s="85"/>
      <c r="AE1965" s="202" t="s">
        <v>115</v>
      </c>
      <c r="AF1965" s="202"/>
      <c r="AG1965" s="202"/>
      <c r="AH1965" s="203">
        <v>0</v>
      </c>
      <c r="AI1965" s="80">
        <v>0</v>
      </c>
      <c r="AJ1965" s="104"/>
      <c r="AK1965" s="104"/>
      <c r="AL1965" s="104"/>
      <c r="AM1965" s="200" t="s">
        <v>116</v>
      </c>
      <c r="AN1965" s="74" t="s">
        <v>3032</v>
      </c>
      <c r="AO1965" s="106" t="s">
        <v>3033</v>
      </c>
      <c r="AP1965" s="104"/>
      <c r="AQ1965" s="104"/>
      <c r="AR1965" s="104"/>
      <c r="AS1965" s="104"/>
      <c r="AT1965" s="104"/>
      <c r="AU1965" s="104"/>
      <c r="AV1965" s="104"/>
      <c r="AW1965" s="104"/>
      <c r="AX1965" s="104"/>
      <c r="AY1965" s="104"/>
      <c r="AZ1965" s="104"/>
      <c r="BA1965" s="1"/>
      <c r="BB1965" s="1"/>
      <c r="BC1965" s="1"/>
      <c r="BD1965" s="49">
        <v>987</v>
      </c>
    </row>
    <row r="1966" spans="1:56" s="216" customFormat="1" ht="13.15" customHeight="1">
      <c r="A1966" s="75" t="s">
        <v>1030</v>
      </c>
      <c r="B1966" s="202"/>
      <c r="C1966" s="616"/>
      <c r="D1966" s="616"/>
      <c r="E1966" s="640" t="s">
        <v>4447</v>
      </c>
      <c r="F1966" s="202"/>
      <c r="G1966" s="202"/>
      <c r="H1966" s="107" t="s">
        <v>3030</v>
      </c>
      <c r="I1966" s="107" t="s">
        <v>3031</v>
      </c>
      <c r="J1966" s="107" t="s">
        <v>3031</v>
      </c>
      <c r="K1966" s="97" t="s">
        <v>314</v>
      </c>
      <c r="L1966" s="97" t="s">
        <v>4415</v>
      </c>
      <c r="M1966" s="202"/>
      <c r="N1966" s="74" t="s">
        <v>316</v>
      </c>
      <c r="O1966" s="74">
        <v>230000000</v>
      </c>
      <c r="P1966" s="85" t="s">
        <v>991</v>
      </c>
      <c r="Q1966" s="536" t="s">
        <v>2156</v>
      </c>
      <c r="R1966" s="85" t="s">
        <v>110</v>
      </c>
      <c r="S1966" s="85">
        <v>230000000</v>
      </c>
      <c r="T1966" s="85" t="s">
        <v>3013</v>
      </c>
      <c r="U1966" s="85"/>
      <c r="V1966" s="85"/>
      <c r="W1966" s="85"/>
      <c r="X1966" s="536" t="s">
        <v>436</v>
      </c>
      <c r="Y1966" s="85"/>
      <c r="Z1966" s="85"/>
      <c r="AA1966" s="85" t="s">
        <v>106</v>
      </c>
      <c r="AB1966" s="85" t="s">
        <v>316</v>
      </c>
      <c r="AC1966" s="202">
        <v>0</v>
      </c>
      <c r="AD1966" s="85"/>
      <c r="AE1966" s="202" t="s">
        <v>115</v>
      </c>
      <c r="AF1966" s="202"/>
      <c r="AG1966" s="202"/>
      <c r="AH1966" s="203">
        <v>14108376</v>
      </c>
      <c r="AI1966" s="80">
        <v>15801381.120000001</v>
      </c>
      <c r="AJ1966" s="202"/>
      <c r="AK1966" s="202"/>
      <c r="AL1966" s="202"/>
      <c r="AM1966" s="1002" t="s">
        <v>116</v>
      </c>
      <c r="AN1966" s="85" t="s">
        <v>3032</v>
      </c>
      <c r="AO1966" s="106" t="s">
        <v>3033</v>
      </c>
      <c r="AP1966" s="202"/>
      <c r="AQ1966" s="202"/>
      <c r="AR1966" s="202"/>
      <c r="AS1966" s="202"/>
      <c r="AT1966" s="202"/>
      <c r="AU1966" s="202"/>
      <c r="AV1966" s="202"/>
      <c r="AW1966" s="202"/>
      <c r="AX1966" s="202" t="s">
        <v>3264</v>
      </c>
      <c r="AY1966" s="202" t="s">
        <v>4448</v>
      </c>
      <c r="AZ1966" s="202"/>
      <c r="BA1966" s="1"/>
      <c r="BB1966" s="1"/>
      <c r="BC1966" s="1"/>
      <c r="BD1966" s="49">
        <v>988</v>
      </c>
    </row>
    <row r="1967" spans="1:56" s="366" customFormat="1" ht="13.15" customHeight="1">
      <c r="A1967" s="72" t="s">
        <v>1030</v>
      </c>
      <c r="B1967" s="104"/>
      <c r="C1967" s="104"/>
      <c r="D1967" s="104"/>
      <c r="E1967" s="104" t="s">
        <v>3784</v>
      </c>
      <c r="F1967" s="104"/>
      <c r="G1967" s="104"/>
      <c r="H1967" s="101" t="s">
        <v>3011</v>
      </c>
      <c r="I1967" s="101" t="s">
        <v>3012</v>
      </c>
      <c r="J1967" s="101" t="s">
        <v>3012</v>
      </c>
      <c r="K1967" s="104" t="s">
        <v>603</v>
      </c>
      <c r="L1967" s="74" t="s">
        <v>3027</v>
      </c>
      <c r="M1967" s="104"/>
      <c r="N1967" s="78" t="s">
        <v>316</v>
      </c>
      <c r="O1967" s="78">
        <v>230000000</v>
      </c>
      <c r="P1967" s="74" t="s">
        <v>991</v>
      </c>
      <c r="Q1967" s="74" t="s">
        <v>1094</v>
      </c>
      <c r="R1967" s="78" t="s">
        <v>110</v>
      </c>
      <c r="S1967" s="78">
        <v>230000000</v>
      </c>
      <c r="T1967" s="74" t="s">
        <v>3013</v>
      </c>
      <c r="U1967" s="78"/>
      <c r="V1967" s="85"/>
      <c r="W1967" s="78"/>
      <c r="X1967" s="78"/>
      <c r="Y1967" s="890" t="s">
        <v>435</v>
      </c>
      <c r="Z1967" s="896" t="s">
        <v>436</v>
      </c>
      <c r="AA1967" s="890" t="s">
        <v>106</v>
      </c>
      <c r="AB1967" s="78" t="s">
        <v>3034</v>
      </c>
      <c r="AC1967" s="406">
        <v>50</v>
      </c>
      <c r="AD1967" s="85"/>
      <c r="AE1967" s="202" t="s">
        <v>115</v>
      </c>
      <c r="AF1967" s="202"/>
      <c r="AG1967" s="202"/>
      <c r="AH1967" s="425">
        <v>0</v>
      </c>
      <c r="AI1967" s="976">
        <v>0</v>
      </c>
      <c r="AJ1967" s="988"/>
      <c r="AK1967" s="988"/>
      <c r="AL1967" s="988"/>
      <c r="AM1967" s="200" t="s">
        <v>116</v>
      </c>
      <c r="AN1967" s="74" t="s">
        <v>3035</v>
      </c>
      <c r="AO1967" s="85" t="s">
        <v>3036</v>
      </c>
      <c r="AP1967" s="104"/>
      <c r="AQ1967" s="104"/>
      <c r="AR1967" s="104"/>
      <c r="AS1967" s="104"/>
      <c r="AT1967" s="104"/>
      <c r="AU1967" s="104"/>
      <c r="AV1967" s="104"/>
      <c r="AW1967" s="104"/>
      <c r="AX1967" s="104"/>
      <c r="AY1967" s="104"/>
      <c r="AZ1967" s="104"/>
      <c r="BA1967" s="1"/>
      <c r="BB1967" s="1"/>
      <c r="BC1967" s="1"/>
      <c r="BD1967" s="49">
        <v>989</v>
      </c>
    </row>
    <row r="1968" spans="1:56" s="366" customFormat="1" ht="13.15" customHeight="1">
      <c r="A1968" s="72" t="s">
        <v>1030</v>
      </c>
      <c r="B1968" s="104"/>
      <c r="C1968" s="104"/>
      <c r="D1968" s="104"/>
      <c r="E1968" s="104" t="s">
        <v>4443</v>
      </c>
      <c r="F1968" s="104"/>
      <c r="G1968" s="104"/>
      <c r="H1968" s="101" t="s">
        <v>3011</v>
      </c>
      <c r="I1968" s="101" t="s">
        <v>3012</v>
      </c>
      <c r="J1968" s="101" t="s">
        <v>3012</v>
      </c>
      <c r="K1968" s="104" t="s">
        <v>603</v>
      </c>
      <c r="L1968" s="74" t="s">
        <v>4444</v>
      </c>
      <c r="M1968" s="104"/>
      <c r="N1968" s="74" t="s">
        <v>316</v>
      </c>
      <c r="O1968" s="74">
        <v>230000000</v>
      </c>
      <c r="P1968" s="869" t="s">
        <v>991</v>
      </c>
      <c r="Q1968" s="85" t="s">
        <v>435</v>
      </c>
      <c r="R1968" s="876" t="s">
        <v>110</v>
      </c>
      <c r="S1968" s="78">
        <v>230000000</v>
      </c>
      <c r="T1968" s="74" t="s">
        <v>3013</v>
      </c>
      <c r="U1968" s="78"/>
      <c r="V1968" s="85"/>
      <c r="W1968" s="78"/>
      <c r="X1968" s="78"/>
      <c r="Y1968" s="890" t="s">
        <v>2156</v>
      </c>
      <c r="Z1968" s="896" t="s">
        <v>436</v>
      </c>
      <c r="AA1968" s="890" t="s">
        <v>106</v>
      </c>
      <c r="AB1968" s="78" t="s">
        <v>3034</v>
      </c>
      <c r="AC1968" s="406">
        <v>50</v>
      </c>
      <c r="AD1968" s="931"/>
      <c r="AE1968" s="202" t="s">
        <v>115</v>
      </c>
      <c r="AF1968" s="202"/>
      <c r="AG1968" s="420"/>
      <c r="AH1968" s="43">
        <v>0</v>
      </c>
      <c r="AI1968" s="44">
        <f>AH1968*1.12</f>
        <v>0</v>
      </c>
      <c r="AJ1968" s="349"/>
      <c r="AK1968" s="104"/>
      <c r="AL1968" s="104"/>
      <c r="AM1968" s="200" t="s">
        <v>116</v>
      </c>
      <c r="AN1968" s="74" t="s">
        <v>3035</v>
      </c>
      <c r="AO1968" s="85" t="s">
        <v>3036</v>
      </c>
      <c r="AP1968" s="104"/>
      <c r="AQ1968" s="104"/>
      <c r="AR1968" s="104"/>
      <c r="AS1968" s="104"/>
      <c r="AT1968" s="104"/>
      <c r="AU1968" s="104"/>
      <c r="AV1968" s="104"/>
      <c r="AW1968" s="104"/>
      <c r="AX1968" s="104"/>
      <c r="AY1968" s="75" t="s">
        <v>4445</v>
      </c>
      <c r="AZ1968" s="44"/>
      <c r="BA1968" s="359"/>
      <c r="BB1968" s="359"/>
      <c r="BC1968" s="359"/>
      <c r="BD1968" s="49">
        <v>990</v>
      </c>
    </row>
    <row r="1969" spans="1:258" s="366" customFormat="1" ht="13.15" customHeight="1">
      <c r="A1969" s="1238" t="s">
        <v>1030</v>
      </c>
      <c r="B1969" s="227"/>
      <c r="C1969" s="227"/>
      <c r="D1969" s="227"/>
      <c r="E1969" s="227" t="s">
        <v>4996</v>
      </c>
      <c r="F1969" s="227"/>
      <c r="G1969" s="227"/>
      <c r="H1969" s="204" t="s">
        <v>3011</v>
      </c>
      <c r="I1969" s="204" t="s">
        <v>3012</v>
      </c>
      <c r="J1969" s="204" t="s">
        <v>3012</v>
      </c>
      <c r="K1969" s="227" t="s">
        <v>603</v>
      </c>
      <c r="L1969" s="201" t="s">
        <v>4444</v>
      </c>
      <c r="M1969" s="227"/>
      <c r="N1969" s="201" t="s">
        <v>316</v>
      </c>
      <c r="O1969" s="201">
        <v>230000000</v>
      </c>
      <c r="P1969" s="201" t="s">
        <v>991</v>
      </c>
      <c r="Q1969" s="201" t="s">
        <v>2156</v>
      </c>
      <c r="R1969" s="201" t="s">
        <v>110</v>
      </c>
      <c r="S1969" s="201">
        <v>230000000</v>
      </c>
      <c r="T1969" s="1239" t="s">
        <v>3013</v>
      </c>
      <c r="U1969" s="1239"/>
      <c r="V1969" s="1239"/>
      <c r="W1969" s="201"/>
      <c r="X1969" s="201"/>
      <c r="Y1969" s="201" t="s">
        <v>2156</v>
      </c>
      <c r="Z1969" s="201" t="s">
        <v>436</v>
      </c>
      <c r="AA1969" s="201" t="s">
        <v>106</v>
      </c>
      <c r="AB1969" s="201" t="s">
        <v>3034</v>
      </c>
      <c r="AC1969" s="1240">
        <v>50</v>
      </c>
      <c r="AD1969" s="201"/>
      <c r="AE1969" s="1240" t="s">
        <v>115</v>
      </c>
      <c r="AF1969" s="227"/>
      <c r="AG1969" s="227"/>
      <c r="AH1969" s="1199">
        <v>237636470</v>
      </c>
      <c r="AI1969" s="1199">
        <v>266152846.40000004</v>
      </c>
      <c r="AJ1969" s="227"/>
      <c r="AK1969" s="227"/>
      <c r="AL1969" s="227"/>
      <c r="AM1969" s="1241" t="s">
        <v>116</v>
      </c>
      <c r="AN1969" s="225" t="s">
        <v>3035</v>
      </c>
      <c r="AO1969" s="1242" t="s">
        <v>3036</v>
      </c>
      <c r="AP1969" s="1243"/>
      <c r="AQ1969" s="533"/>
      <c r="AR1969" s="533"/>
      <c r="AS1969" s="533"/>
      <c r="AT1969" s="533"/>
      <c r="AU1969" s="212"/>
      <c r="AV1969" s="212"/>
      <c r="AW1969" s="212"/>
      <c r="AX1969" s="212"/>
      <c r="AY1969" s="72" t="s">
        <v>4997</v>
      </c>
      <c r="AZ1969" s="45"/>
      <c r="BA1969" s="48"/>
      <c r="BB1969" s="48"/>
      <c r="BC1969" s="118" t="e">
        <f>VLOOKUP(#REF!,$E$13:$BD$2009,53,0)</f>
        <v>#REF!</v>
      </c>
      <c r="BD1969" s="785" t="e">
        <f>BC1969+0.5</f>
        <v>#REF!</v>
      </c>
    </row>
    <row r="1970" spans="1:258" ht="12.95" customHeight="1">
      <c r="A1970" s="7" t="s">
        <v>1030</v>
      </c>
      <c r="B1970" s="283"/>
      <c r="C1970" s="283"/>
      <c r="D1970" s="283"/>
      <c r="E1970" s="283" t="s">
        <v>3785</v>
      </c>
      <c r="F1970" s="283"/>
      <c r="G1970" s="283"/>
      <c r="H1970" s="838" t="s">
        <v>3011</v>
      </c>
      <c r="I1970" s="838" t="s">
        <v>3012</v>
      </c>
      <c r="J1970" s="838" t="s">
        <v>3012</v>
      </c>
      <c r="K1970" s="346" t="s">
        <v>314</v>
      </c>
      <c r="L1970" s="346" t="s">
        <v>315</v>
      </c>
      <c r="M1970" s="283"/>
      <c r="N1970" s="391" t="s">
        <v>316</v>
      </c>
      <c r="O1970" s="391">
        <v>230000000</v>
      </c>
      <c r="P1970" s="8" t="s">
        <v>991</v>
      </c>
      <c r="Q1970" s="8" t="s">
        <v>435</v>
      </c>
      <c r="R1970" s="391" t="s">
        <v>110</v>
      </c>
      <c r="S1970" s="391">
        <v>230000000</v>
      </c>
      <c r="T1970" s="8" t="s">
        <v>3013</v>
      </c>
      <c r="U1970" s="391"/>
      <c r="V1970" s="451"/>
      <c r="W1970" s="391"/>
      <c r="X1970" s="391" t="s">
        <v>436</v>
      </c>
      <c r="Y1970" s="391"/>
      <c r="Z1970" s="391"/>
      <c r="AA1970" s="391" t="s">
        <v>106</v>
      </c>
      <c r="AB1970" s="391" t="s">
        <v>316</v>
      </c>
      <c r="AC1970" s="654">
        <v>0</v>
      </c>
      <c r="AD1970" s="451"/>
      <c r="AE1970" s="641" t="s">
        <v>115</v>
      </c>
      <c r="AF1970" s="641"/>
      <c r="AG1970" s="641"/>
      <c r="AH1970" s="959">
        <v>0</v>
      </c>
      <c r="AI1970" s="973">
        <v>0</v>
      </c>
      <c r="AJ1970" s="283"/>
      <c r="AK1970" s="283"/>
      <c r="AL1970" s="283"/>
      <c r="AM1970" s="1000" t="s">
        <v>116</v>
      </c>
      <c r="AN1970" s="1013" t="s">
        <v>3037</v>
      </c>
      <c r="AO1970" s="641" t="s">
        <v>3038</v>
      </c>
      <c r="AP1970" s="283"/>
      <c r="AQ1970" s="283"/>
      <c r="AR1970" s="283"/>
      <c r="AS1970" s="283"/>
      <c r="AT1970" s="283"/>
      <c r="AU1970" s="283"/>
      <c r="AV1970" s="283"/>
      <c r="AW1970" s="283"/>
      <c r="AX1970" s="283"/>
      <c r="AY1970" s="283"/>
      <c r="AZ1970" s="283"/>
      <c r="BD1970" s="49">
        <v>991</v>
      </c>
    </row>
    <row r="1971" spans="1:258" ht="12.95" customHeight="1">
      <c r="A1971" s="75" t="s">
        <v>1030</v>
      </c>
      <c r="B1971" s="202"/>
      <c r="C1971" s="202"/>
      <c r="D1971" s="202"/>
      <c r="E1971" s="202" t="s">
        <v>4449</v>
      </c>
      <c r="F1971" s="202"/>
      <c r="G1971" s="202"/>
      <c r="H1971" s="835" t="s">
        <v>3011</v>
      </c>
      <c r="I1971" s="835" t="s">
        <v>3012</v>
      </c>
      <c r="J1971" s="835" t="s">
        <v>3012</v>
      </c>
      <c r="K1971" s="97" t="s">
        <v>314</v>
      </c>
      <c r="L1971" s="97" t="s">
        <v>4415</v>
      </c>
      <c r="M1971" s="202"/>
      <c r="N1971" s="74" t="s">
        <v>316</v>
      </c>
      <c r="O1971" s="74">
        <v>230000000</v>
      </c>
      <c r="P1971" s="85" t="s">
        <v>991</v>
      </c>
      <c r="Q1971" s="85" t="s">
        <v>435</v>
      </c>
      <c r="R1971" s="85" t="s">
        <v>110</v>
      </c>
      <c r="S1971" s="85">
        <v>230000000</v>
      </c>
      <c r="T1971" s="85" t="s">
        <v>3013</v>
      </c>
      <c r="U1971" s="85"/>
      <c r="V1971" s="85"/>
      <c r="W1971" s="85"/>
      <c r="X1971" s="85" t="s">
        <v>436</v>
      </c>
      <c r="Y1971" s="85"/>
      <c r="Z1971" s="85"/>
      <c r="AA1971" s="85" t="s">
        <v>106</v>
      </c>
      <c r="AB1971" s="85" t="s">
        <v>316</v>
      </c>
      <c r="AC1971" s="202">
        <v>0</v>
      </c>
      <c r="AD1971" s="85"/>
      <c r="AE1971" s="202" t="s">
        <v>115</v>
      </c>
      <c r="AF1971" s="202"/>
      <c r="AG1971" s="202"/>
      <c r="AH1971" s="43">
        <v>0</v>
      </c>
      <c r="AI1971" s="44">
        <f>AH1971*1.12</f>
        <v>0</v>
      </c>
      <c r="AJ1971" s="202"/>
      <c r="AK1971" s="202"/>
      <c r="AL1971" s="202"/>
      <c r="AM1971" s="737" t="s">
        <v>116</v>
      </c>
      <c r="AN1971" s="206" t="s">
        <v>3037</v>
      </c>
      <c r="AO1971" s="202" t="s">
        <v>3038</v>
      </c>
      <c r="AP1971" s="202"/>
      <c r="AQ1971" s="202"/>
      <c r="AR1971" s="202"/>
      <c r="AS1971" s="202"/>
      <c r="AT1971" s="202"/>
      <c r="AU1971" s="202"/>
      <c r="AV1971" s="202"/>
      <c r="AW1971" s="202"/>
      <c r="AX1971" s="202"/>
      <c r="AY1971" s="202" t="s">
        <v>4448</v>
      </c>
      <c r="AZ1971" s="202"/>
      <c r="BD1971" s="49">
        <v>992</v>
      </c>
    </row>
    <row r="1972" spans="1:258" ht="12.95" customHeight="1">
      <c r="A1972" s="72" t="s">
        <v>1030</v>
      </c>
      <c r="B1972" s="212"/>
      <c r="C1972" s="212"/>
      <c r="D1972" s="212"/>
      <c r="E1972" s="212" t="s">
        <v>4998</v>
      </c>
      <c r="F1972" s="212"/>
      <c r="G1972" s="212"/>
      <c r="H1972" s="1244" t="s">
        <v>3011</v>
      </c>
      <c r="I1972" s="1244" t="s">
        <v>3012</v>
      </c>
      <c r="J1972" s="1244" t="s">
        <v>3012</v>
      </c>
      <c r="K1972" s="35" t="s">
        <v>314</v>
      </c>
      <c r="L1972" s="35" t="s">
        <v>4415</v>
      </c>
      <c r="M1972" s="212"/>
      <c r="N1972" s="74" t="s">
        <v>316</v>
      </c>
      <c r="O1972" s="74">
        <v>230000000</v>
      </c>
      <c r="P1972" s="74" t="s">
        <v>991</v>
      </c>
      <c r="Q1972" s="74" t="s">
        <v>2156</v>
      </c>
      <c r="R1972" s="74" t="s">
        <v>110</v>
      </c>
      <c r="S1972" s="74">
        <v>230000000</v>
      </c>
      <c r="T1972" s="85" t="s">
        <v>3013</v>
      </c>
      <c r="U1972" s="85"/>
      <c r="V1972" s="85"/>
      <c r="W1972" s="74"/>
      <c r="X1972" s="74" t="s">
        <v>436</v>
      </c>
      <c r="Y1972" s="74"/>
      <c r="Z1972" s="74"/>
      <c r="AA1972" s="74" t="s">
        <v>106</v>
      </c>
      <c r="AB1972" s="74" t="s">
        <v>316</v>
      </c>
      <c r="AC1972" s="387">
        <v>0</v>
      </c>
      <c r="AD1972" s="74"/>
      <c r="AE1972" s="387" t="s">
        <v>115</v>
      </c>
      <c r="AF1972" s="212"/>
      <c r="AG1972" s="212"/>
      <c r="AH1972" s="1245">
        <v>59052501</v>
      </c>
      <c r="AI1972" s="1245">
        <v>66138801.120000005</v>
      </c>
      <c r="AJ1972" s="212"/>
      <c r="AK1972" s="212"/>
      <c r="AL1972" s="212"/>
      <c r="AM1972" s="200" t="s">
        <v>116</v>
      </c>
      <c r="AN1972" s="142" t="s">
        <v>3037</v>
      </c>
      <c r="AO1972" s="327" t="s">
        <v>3038</v>
      </c>
      <c r="AP1972" s="327"/>
      <c r="AQ1972" s="327"/>
      <c r="AR1972" s="327"/>
      <c r="AS1972" s="327"/>
      <c r="AT1972" s="327"/>
      <c r="AU1972" s="212"/>
      <c r="AV1972" s="212"/>
      <c r="AW1972" s="212"/>
      <c r="AX1972" s="212"/>
      <c r="AY1972" s="212" t="s">
        <v>4997</v>
      </c>
      <c r="AZ1972" s="212"/>
      <c r="BA1972" s="197"/>
      <c r="BB1972" s="197"/>
      <c r="BC1972" s="118" t="e">
        <f>VLOOKUP(#REF!,$E$13:$BD$2009,53,0)</f>
        <v>#REF!</v>
      </c>
      <c r="BD1972" s="785" t="e">
        <f>BC1972+0.5</f>
        <v>#REF!</v>
      </c>
    </row>
    <row r="1973" spans="1:258" ht="12.95" customHeight="1">
      <c r="A1973" s="72" t="s">
        <v>1030</v>
      </c>
      <c r="B1973" s="104"/>
      <c r="C1973" s="104"/>
      <c r="D1973" s="104"/>
      <c r="E1973" s="104" t="s">
        <v>3786</v>
      </c>
      <c r="F1973" s="104"/>
      <c r="G1973" s="104"/>
      <c r="H1973" s="835" t="s">
        <v>3011</v>
      </c>
      <c r="I1973" s="835" t="s">
        <v>3012</v>
      </c>
      <c r="J1973" s="835" t="s">
        <v>3012</v>
      </c>
      <c r="K1973" s="35" t="s">
        <v>314</v>
      </c>
      <c r="L1973" s="35" t="s">
        <v>315</v>
      </c>
      <c r="M1973" s="104"/>
      <c r="N1973" s="78" t="s">
        <v>316</v>
      </c>
      <c r="O1973" s="78">
        <v>230000000</v>
      </c>
      <c r="P1973" s="74" t="s">
        <v>991</v>
      </c>
      <c r="Q1973" s="74" t="s">
        <v>2156</v>
      </c>
      <c r="R1973" s="78" t="s">
        <v>110</v>
      </c>
      <c r="S1973" s="78">
        <v>230000000</v>
      </c>
      <c r="T1973" s="74" t="s">
        <v>3013</v>
      </c>
      <c r="U1973" s="78"/>
      <c r="V1973" s="85"/>
      <c r="W1973" s="78"/>
      <c r="X1973" s="78" t="s">
        <v>436</v>
      </c>
      <c r="Y1973" s="78"/>
      <c r="Z1973" s="78"/>
      <c r="AA1973" s="78" t="s">
        <v>106</v>
      </c>
      <c r="AB1973" s="78" t="s">
        <v>316</v>
      </c>
      <c r="AC1973" s="102">
        <v>0</v>
      </c>
      <c r="AD1973" s="85"/>
      <c r="AE1973" s="202" t="s">
        <v>115</v>
      </c>
      <c r="AF1973" s="202"/>
      <c r="AG1973" s="202"/>
      <c r="AH1973" s="672">
        <v>0</v>
      </c>
      <c r="AI1973" s="80">
        <v>0</v>
      </c>
      <c r="AJ1973" s="104"/>
      <c r="AK1973" s="104"/>
      <c r="AL1973" s="104"/>
      <c r="AM1973" s="200" t="s">
        <v>116</v>
      </c>
      <c r="AN1973" s="74" t="s">
        <v>3039</v>
      </c>
      <c r="AO1973" s="85" t="s">
        <v>3040</v>
      </c>
      <c r="AP1973" s="104"/>
      <c r="AQ1973" s="104"/>
      <c r="AR1973" s="104"/>
      <c r="AS1973" s="104"/>
      <c r="AT1973" s="104"/>
      <c r="AU1973" s="104"/>
      <c r="AV1973" s="104"/>
      <c r="AW1973" s="104"/>
      <c r="AX1973" s="104"/>
      <c r="AY1973" s="104"/>
      <c r="AZ1973" s="104"/>
      <c r="BD1973" s="49">
        <v>993</v>
      </c>
    </row>
    <row r="1974" spans="1:258" ht="12.95" customHeight="1">
      <c r="A1974" s="786" t="s">
        <v>1030</v>
      </c>
      <c r="B1974" s="202"/>
      <c r="C1974" s="202"/>
      <c r="D1974" s="202"/>
      <c r="E1974" s="202" t="s">
        <v>4450</v>
      </c>
      <c r="F1974" s="202"/>
      <c r="G1974" s="202"/>
      <c r="H1974" s="835" t="s">
        <v>3011</v>
      </c>
      <c r="I1974" s="835" t="s">
        <v>3012</v>
      </c>
      <c r="J1974" s="835" t="s">
        <v>3012</v>
      </c>
      <c r="K1974" s="97" t="s">
        <v>314</v>
      </c>
      <c r="L1974" s="97" t="s">
        <v>4415</v>
      </c>
      <c r="M1974" s="202"/>
      <c r="N1974" s="74" t="s">
        <v>316</v>
      </c>
      <c r="O1974" s="74">
        <v>230000000</v>
      </c>
      <c r="P1974" s="85" t="s">
        <v>991</v>
      </c>
      <c r="Q1974" s="85" t="s">
        <v>2156</v>
      </c>
      <c r="R1974" s="85" t="s">
        <v>110</v>
      </c>
      <c r="S1974" s="85">
        <v>230000000</v>
      </c>
      <c r="T1974" s="85" t="s">
        <v>3013</v>
      </c>
      <c r="U1974" s="85"/>
      <c r="V1974" s="85"/>
      <c r="W1974" s="85"/>
      <c r="X1974" s="85" t="s">
        <v>436</v>
      </c>
      <c r="Y1974" s="85"/>
      <c r="Z1974" s="85"/>
      <c r="AA1974" s="85" t="s">
        <v>106</v>
      </c>
      <c r="AB1974" s="85" t="s">
        <v>316</v>
      </c>
      <c r="AC1974" s="202">
        <v>0</v>
      </c>
      <c r="AD1974" s="85"/>
      <c r="AE1974" s="202" t="s">
        <v>115</v>
      </c>
      <c r="AF1974" s="202"/>
      <c r="AG1974" s="202"/>
      <c r="AH1974" s="955">
        <v>201000000</v>
      </c>
      <c r="AI1974" s="80">
        <v>225120000.00000003</v>
      </c>
      <c r="AJ1974" s="202"/>
      <c r="AK1974" s="202"/>
      <c r="AL1974" s="202"/>
      <c r="AM1974" s="737" t="s">
        <v>116</v>
      </c>
      <c r="AN1974" s="85" t="s">
        <v>3039</v>
      </c>
      <c r="AO1974" s="85" t="s">
        <v>3040</v>
      </c>
      <c r="AP1974" s="202"/>
      <c r="AQ1974" s="202"/>
      <c r="AR1974" s="202"/>
      <c r="AS1974" s="202"/>
      <c r="AT1974" s="202"/>
      <c r="AU1974" s="202"/>
      <c r="AV1974" s="202"/>
      <c r="AW1974" s="202"/>
      <c r="AX1974" s="202"/>
      <c r="AY1974" s="202" t="s">
        <v>4448</v>
      </c>
      <c r="AZ1974" s="202"/>
      <c r="BD1974" s="49">
        <v>994</v>
      </c>
    </row>
    <row r="1975" spans="1:258" ht="12.95" customHeight="1">
      <c r="A1975" s="215" t="s">
        <v>1030</v>
      </c>
      <c r="B1975" s="104"/>
      <c r="C1975" s="104"/>
      <c r="D1975" s="104"/>
      <c r="E1975" s="104" t="s">
        <v>3787</v>
      </c>
      <c r="F1975" s="104"/>
      <c r="G1975" s="104"/>
      <c r="H1975" s="837" t="s">
        <v>3030</v>
      </c>
      <c r="I1975" s="835" t="s">
        <v>3031</v>
      </c>
      <c r="J1975" s="835" t="s">
        <v>3031</v>
      </c>
      <c r="K1975" s="35" t="s">
        <v>314</v>
      </c>
      <c r="L1975" s="35" t="s">
        <v>315</v>
      </c>
      <c r="M1975" s="104"/>
      <c r="N1975" s="78" t="s">
        <v>316</v>
      </c>
      <c r="O1975" s="78">
        <v>230000000</v>
      </c>
      <c r="P1975" s="74" t="s">
        <v>991</v>
      </c>
      <c r="Q1975" s="74" t="s">
        <v>2156</v>
      </c>
      <c r="R1975" s="78" t="s">
        <v>110</v>
      </c>
      <c r="S1975" s="78">
        <v>230000000</v>
      </c>
      <c r="T1975" s="74" t="s">
        <v>3013</v>
      </c>
      <c r="U1975" s="78"/>
      <c r="V1975" s="85"/>
      <c r="W1975" s="78"/>
      <c r="X1975" s="78" t="s">
        <v>436</v>
      </c>
      <c r="Y1975" s="78"/>
      <c r="Z1975" s="78"/>
      <c r="AA1975" s="78" t="s">
        <v>106</v>
      </c>
      <c r="AB1975" s="78" t="s">
        <v>316</v>
      </c>
      <c r="AC1975" s="102">
        <v>0</v>
      </c>
      <c r="AD1975" s="85"/>
      <c r="AE1975" s="202" t="s">
        <v>115</v>
      </c>
      <c r="AF1975" s="202"/>
      <c r="AG1975" s="202"/>
      <c r="AH1975" s="672">
        <v>0</v>
      </c>
      <c r="AI1975" s="80">
        <v>0</v>
      </c>
      <c r="AJ1975" s="104"/>
      <c r="AK1975" s="104"/>
      <c r="AL1975" s="104"/>
      <c r="AM1975" s="200" t="s">
        <v>116</v>
      </c>
      <c r="AN1975" s="104" t="s">
        <v>3041</v>
      </c>
      <c r="AO1975" s="202" t="s">
        <v>3042</v>
      </c>
      <c r="AP1975" s="104"/>
      <c r="AQ1975" s="104"/>
      <c r="AR1975" s="104"/>
      <c r="AS1975" s="104"/>
      <c r="AT1975" s="104"/>
      <c r="AU1975" s="104"/>
      <c r="AV1975" s="104"/>
      <c r="AW1975" s="104"/>
      <c r="AX1975" s="104"/>
      <c r="AY1975" s="104"/>
      <c r="AZ1975" s="104"/>
      <c r="BD1975" s="49">
        <v>995</v>
      </c>
    </row>
    <row r="1976" spans="1:258" ht="12.95" customHeight="1">
      <c r="A1976" s="786" t="s">
        <v>1030</v>
      </c>
      <c r="B1976" s="202"/>
      <c r="C1976" s="202"/>
      <c r="D1976" s="202"/>
      <c r="E1976" s="202" t="s">
        <v>4451</v>
      </c>
      <c r="F1976" s="202"/>
      <c r="G1976" s="202"/>
      <c r="H1976" s="837" t="s">
        <v>3030</v>
      </c>
      <c r="I1976" s="835" t="s">
        <v>3031</v>
      </c>
      <c r="J1976" s="835" t="s">
        <v>3031</v>
      </c>
      <c r="K1976" s="97" t="s">
        <v>314</v>
      </c>
      <c r="L1976" s="97" t="s">
        <v>4415</v>
      </c>
      <c r="M1976" s="202"/>
      <c r="N1976" s="74" t="s">
        <v>316</v>
      </c>
      <c r="O1976" s="74">
        <v>230000000</v>
      </c>
      <c r="P1976" s="85" t="s">
        <v>991</v>
      </c>
      <c r="Q1976" s="85" t="s">
        <v>2156</v>
      </c>
      <c r="R1976" s="85" t="s">
        <v>110</v>
      </c>
      <c r="S1976" s="85">
        <v>230000000</v>
      </c>
      <c r="T1976" s="85" t="s">
        <v>3013</v>
      </c>
      <c r="U1976" s="85"/>
      <c r="V1976" s="85"/>
      <c r="W1976" s="85"/>
      <c r="X1976" s="85" t="s">
        <v>436</v>
      </c>
      <c r="Y1976" s="85"/>
      <c r="Z1976" s="85"/>
      <c r="AA1976" s="85" t="s">
        <v>106</v>
      </c>
      <c r="AB1976" s="85" t="s">
        <v>316</v>
      </c>
      <c r="AC1976" s="202">
        <v>0</v>
      </c>
      <c r="AD1976" s="85"/>
      <c r="AE1976" s="202" t="s">
        <v>115</v>
      </c>
      <c r="AF1976" s="202"/>
      <c r="AG1976" s="202"/>
      <c r="AH1976" s="955">
        <v>34921998</v>
      </c>
      <c r="AI1976" s="80">
        <v>39112637.760000005</v>
      </c>
      <c r="AJ1976" s="202"/>
      <c r="AK1976" s="202"/>
      <c r="AL1976" s="202"/>
      <c r="AM1976" s="737" t="s">
        <v>116</v>
      </c>
      <c r="AN1976" s="202" t="s">
        <v>3041</v>
      </c>
      <c r="AO1976" s="202" t="s">
        <v>3042</v>
      </c>
      <c r="AP1976" s="202"/>
      <c r="AQ1976" s="202"/>
      <c r="AR1976" s="202"/>
      <c r="AS1976" s="202"/>
      <c r="AT1976" s="202"/>
      <c r="AU1976" s="202"/>
      <c r="AV1976" s="202"/>
      <c r="AW1976" s="202"/>
      <c r="AX1976" s="202"/>
      <c r="AY1976" s="202" t="s">
        <v>4448</v>
      </c>
      <c r="AZ1976" s="202"/>
      <c r="BD1976" s="49">
        <v>996</v>
      </c>
    </row>
    <row r="1977" spans="1:258" ht="12.95" customHeight="1">
      <c r="A1977" s="350" t="s">
        <v>3043</v>
      </c>
      <c r="B1977" s="104"/>
      <c r="C1977" s="104"/>
      <c r="D1977" s="104"/>
      <c r="E1977" s="104" t="s">
        <v>1608</v>
      </c>
      <c r="F1977" s="104"/>
      <c r="G1977" s="104"/>
      <c r="H1977" s="843" t="s">
        <v>3044</v>
      </c>
      <c r="I1977" s="843" t="s">
        <v>3045</v>
      </c>
      <c r="J1977" s="843" t="s">
        <v>3045</v>
      </c>
      <c r="K1977" s="35" t="s">
        <v>104</v>
      </c>
      <c r="L1977" s="35"/>
      <c r="M1977" s="104"/>
      <c r="N1977" s="78">
        <v>80</v>
      </c>
      <c r="O1977" s="78">
        <v>230000000</v>
      </c>
      <c r="P1977" s="74" t="s">
        <v>953</v>
      </c>
      <c r="Q1977" s="74" t="s">
        <v>2140</v>
      </c>
      <c r="R1977" s="78" t="s">
        <v>110</v>
      </c>
      <c r="S1977" s="78">
        <v>230000000</v>
      </c>
      <c r="T1977" s="74" t="s">
        <v>3046</v>
      </c>
      <c r="U1977" s="78"/>
      <c r="V1977" s="85"/>
      <c r="W1977" s="78"/>
      <c r="X1977" s="78" t="s">
        <v>436</v>
      </c>
      <c r="Y1977" s="78"/>
      <c r="Z1977" s="78"/>
      <c r="AA1977" s="78">
        <v>0</v>
      </c>
      <c r="AB1977" s="78">
        <v>90</v>
      </c>
      <c r="AC1977" s="78">
        <v>10</v>
      </c>
      <c r="AD1977" s="85"/>
      <c r="AE1977" s="202" t="s">
        <v>115</v>
      </c>
      <c r="AF1977" s="202">
        <v>6</v>
      </c>
      <c r="AG1977" s="202">
        <v>525000</v>
      </c>
      <c r="AH1977" s="672">
        <v>3150000</v>
      </c>
      <c r="AI1977" s="672">
        <v>3528000.0000000005</v>
      </c>
      <c r="AJ1977" s="104"/>
      <c r="AK1977" s="104"/>
      <c r="AL1977" s="104"/>
      <c r="AM1977" s="104" t="s">
        <v>116</v>
      </c>
      <c r="AN1977" s="74" t="s">
        <v>3047</v>
      </c>
      <c r="AO1977" s="74" t="s">
        <v>3048</v>
      </c>
      <c r="AP1977" s="104"/>
      <c r="AQ1977" s="104"/>
      <c r="AR1977" s="104"/>
      <c r="AS1977" s="104"/>
      <c r="AT1977" s="104"/>
      <c r="AU1977" s="104"/>
      <c r="AV1977" s="104"/>
      <c r="AW1977" s="104"/>
      <c r="AX1977" s="104"/>
      <c r="AY1977" s="104"/>
      <c r="AZ1977" s="104"/>
      <c r="BD1977" s="49">
        <v>997</v>
      </c>
    </row>
    <row r="1978" spans="1:258" ht="12.95" customHeight="1">
      <c r="A1978" s="350" t="s">
        <v>3043</v>
      </c>
      <c r="B1978" s="104"/>
      <c r="C1978" s="104"/>
      <c r="D1978" s="104"/>
      <c r="E1978" s="104" t="s">
        <v>1609</v>
      </c>
      <c r="F1978" s="104"/>
      <c r="G1978" s="104"/>
      <c r="H1978" s="101" t="s">
        <v>3044</v>
      </c>
      <c r="I1978" s="74" t="s">
        <v>3045</v>
      </c>
      <c r="J1978" s="74" t="s">
        <v>3045</v>
      </c>
      <c r="K1978" s="35" t="s">
        <v>104</v>
      </c>
      <c r="L1978" s="35"/>
      <c r="M1978" s="104"/>
      <c r="N1978" s="78">
        <v>50</v>
      </c>
      <c r="O1978" s="78">
        <v>230000000</v>
      </c>
      <c r="P1978" s="74" t="s">
        <v>953</v>
      </c>
      <c r="Q1978" s="74" t="s">
        <v>2140</v>
      </c>
      <c r="R1978" s="78" t="s">
        <v>110</v>
      </c>
      <c r="S1978" s="78">
        <v>230000000</v>
      </c>
      <c r="T1978" s="74" t="s">
        <v>3049</v>
      </c>
      <c r="U1978" s="78"/>
      <c r="V1978" s="85"/>
      <c r="W1978" s="78"/>
      <c r="X1978" s="78" t="s">
        <v>436</v>
      </c>
      <c r="Y1978" s="78"/>
      <c r="Z1978" s="78"/>
      <c r="AA1978" s="78">
        <v>0</v>
      </c>
      <c r="AB1978" s="78">
        <v>90</v>
      </c>
      <c r="AC1978" s="78">
        <v>10</v>
      </c>
      <c r="AD1978" s="85"/>
      <c r="AE1978" s="202" t="s">
        <v>115</v>
      </c>
      <c r="AF1978" s="202">
        <v>1</v>
      </c>
      <c r="AG1978" s="202">
        <v>4980000</v>
      </c>
      <c r="AH1978" s="672">
        <v>4980000</v>
      </c>
      <c r="AI1978" s="80">
        <v>5577600.0000000009</v>
      </c>
      <c r="AJ1978" s="104"/>
      <c r="AK1978" s="104"/>
      <c r="AL1978" s="104"/>
      <c r="AM1978" s="104" t="s">
        <v>116</v>
      </c>
      <c r="AN1978" s="74" t="s">
        <v>3050</v>
      </c>
      <c r="AO1978" s="74" t="s">
        <v>3051</v>
      </c>
      <c r="AP1978" s="104"/>
      <c r="AQ1978" s="104"/>
      <c r="AR1978" s="104"/>
      <c r="AS1978" s="104"/>
      <c r="AT1978" s="104"/>
      <c r="AU1978" s="104"/>
      <c r="AV1978" s="104"/>
      <c r="AW1978" s="104"/>
      <c r="AX1978" s="104"/>
      <c r="AY1978" s="104"/>
      <c r="AZ1978" s="104"/>
      <c r="BD1978" s="49">
        <v>998</v>
      </c>
    </row>
    <row r="1979" spans="1:258" ht="12.95" customHeight="1">
      <c r="A1979" s="215" t="s">
        <v>3052</v>
      </c>
      <c r="B1979" s="104"/>
      <c r="C1979" s="104"/>
      <c r="D1979" s="104"/>
      <c r="E1979" s="104" t="s">
        <v>1603</v>
      </c>
      <c r="F1979" s="104"/>
      <c r="G1979" s="212"/>
      <c r="H1979" s="101" t="s">
        <v>3053</v>
      </c>
      <c r="I1979" s="101" t="s">
        <v>3054</v>
      </c>
      <c r="J1979" s="101" t="s">
        <v>3055</v>
      </c>
      <c r="K1979" s="212" t="s">
        <v>150</v>
      </c>
      <c r="L1979" s="212"/>
      <c r="M1979" s="212"/>
      <c r="N1979" s="78">
        <v>45</v>
      </c>
      <c r="O1979" s="78">
        <v>230000000</v>
      </c>
      <c r="P1979" s="74" t="s">
        <v>953</v>
      </c>
      <c r="Q1979" s="74" t="s">
        <v>435</v>
      </c>
      <c r="R1979" s="78" t="s">
        <v>110</v>
      </c>
      <c r="S1979" s="78">
        <v>230000000</v>
      </c>
      <c r="T1979" s="74" t="s">
        <v>958</v>
      </c>
      <c r="U1979" s="78"/>
      <c r="V1979" s="85"/>
      <c r="W1979" s="78"/>
      <c r="X1979" s="78" t="s">
        <v>436</v>
      </c>
      <c r="Y1979" s="78"/>
      <c r="Z1979" s="78"/>
      <c r="AA1979" s="78">
        <v>0</v>
      </c>
      <c r="AB1979" s="78">
        <v>90</v>
      </c>
      <c r="AC1979" s="78">
        <v>10</v>
      </c>
      <c r="AD1979" s="85"/>
      <c r="AE1979" s="85" t="s">
        <v>115</v>
      </c>
      <c r="AF1979" s="202"/>
      <c r="AG1979" s="202"/>
      <c r="AH1979" s="203">
        <v>21216000</v>
      </c>
      <c r="AI1979" s="80">
        <v>23761920.000000004</v>
      </c>
      <c r="AJ1979" s="212"/>
      <c r="AK1979" s="212"/>
      <c r="AL1979" s="212"/>
      <c r="AM1979" s="212" t="s">
        <v>116</v>
      </c>
      <c r="AN1979" s="74" t="s">
        <v>3056</v>
      </c>
      <c r="AO1979" s="212" t="s">
        <v>3057</v>
      </c>
      <c r="AP1979" s="212"/>
      <c r="AQ1979" s="212"/>
      <c r="AR1979" s="212"/>
      <c r="AS1979" s="212"/>
      <c r="AT1979" s="212"/>
      <c r="AU1979" s="212"/>
      <c r="AV1979" s="212"/>
      <c r="AW1979" s="212"/>
      <c r="AX1979" s="212"/>
      <c r="AY1979" s="212"/>
      <c r="AZ1979" s="104"/>
      <c r="BD1979" s="49">
        <v>999</v>
      </c>
    </row>
    <row r="1980" spans="1:258" ht="12.95" customHeight="1">
      <c r="A1980" s="215" t="s">
        <v>3052</v>
      </c>
      <c r="B1980" s="104"/>
      <c r="C1980" s="104"/>
      <c r="D1980" s="104"/>
      <c r="E1980" s="104" t="s">
        <v>1602</v>
      </c>
      <c r="F1980" s="104"/>
      <c r="G1980" s="212"/>
      <c r="H1980" s="212" t="s">
        <v>3053</v>
      </c>
      <c r="I1980" s="212" t="s">
        <v>3054</v>
      </c>
      <c r="J1980" s="212" t="s">
        <v>3055</v>
      </c>
      <c r="K1980" s="212" t="s">
        <v>150</v>
      </c>
      <c r="L1980" s="212"/>
      <c r="M1980" s="212"/>
      <c r="N1980" s="102">
        <v>45</v>
      </c>
      <c r="O1980" s="102">
        <v>230000000</v>
      </c>
      <c r="P1980" s="212" t="s">
        <v>953</v>
      </c>
      <c r="Q1980" s="212" t="s">
        <v>435</v>
      </c>
      <c r="R1980" s="102" t="s">
        <v>110</v>
      </c>
      <c r="S1980" s="102">
        <v>230000000</v>
      </c>
      <c r="T1980" s="212" t="s">
        <v>958</v>
      </c>
      <c r="U1980" s="102"/>
      <c r="V1980" s="202"/>
      <c r="W1980" s="102"/>
      <c r="X1980" s="102" t="s">
        <v>436</v>
      </c>
      <c r="Y1980" s="102"/>
      <c r="Z1980" s="102"/>
      <c r="AA1980" s="102">
        <v>0</v>
      </c>
      <c r="AB1980" s="102">
        <v>90</v>
      </c>
      <c r="AC1980" s="102">
        <v>10</v>
      </c>
      <c r="AD1980" s="202"/>
      <c r="AE1980" s="202" t="s">
        <v>115</v>
      </c>
      <c r="AF1980" s="202"/>
      <c r="AG1980" s="202"/>
      <c r="AH1980" s="205">
        <v>7753360</v>
      </c>
      <c r="AI1980" s="80">
        <v>8683763.2000000011</v>
      </c>
      <c r="AJ1980" s="212"/>
      <c r="AK1980" s="212"/>
      <c r="AL1980" s="212"/>
      <c r="AM1980" s="212" t="s">
        <v>116</v>
      </c>
      <c r="AN1980" s="212" t="s">
        <v>3058</v>
      </c>
      <c r="AO1980" s="212" t="s">
        <v>3059</v>
      </c>
      <c r="AP1980" s="212"/>
      <c r="AQ1980" s="212"/>
      <c r="AR1980" s="212"/>
      <c r="AS1980" s="212"/>
      <c r="AT1980" s="212"/>
      <c r="AU1980" s="212"/>
      <c r="AV1980" s="212"/>
      <c r="AW1980" s="212"/>
      <c r="AX1980" s="212"/>
      <c r="AY1980" s="212"/>
      <c r="AZ1980" s="104"/>
      <c r="BD1980" s="49">
        <v>1000</v>
      </c>
    </row>
    <row r="1981" spans="1:258" ht="12.95" customHeight="1">
      <c r="A1981" s="215" t="s">
        <v>3052</v>
      </c>
      <c r="B1981" s="104"/>
      <c r="C1981" s="104"/>
      <c r="D1981" s="104"/>
      <c r="E1981" s="104" t="s">
        <v>1607</v>
      </c>
      <c r="F1981" s="104"/>
      <c r="G1981" s="212"/>
      <c r="H1981" s="212" t="s">
        <v>3060</v>
      </c>
      <c r="I1981" s="212" t="s">
        <v>3061</v>
      </c>
      <c r="J1981" s="212" t="s">
        <v>3061</v>
      </c>
      <c r="K1981" s="212" t="s">
        <v>150</v>
      </c>
      <c r="L1981" s="212"/>
      <c r="M1981" s="212"/>
      <c r="N1981" s="102">
        <v>45</v>
      </c>
      <c r="O1981" s="102">
        <v>230000000</v>
      </c>
      <c r="P1981" s="212" t="s">
        <v>953</v>
      </c>
      <c r="Q1981" s="212" t="s">
        <v>2156</v>
      </c>
      <c r="R1981" s="102" t="s">
        <v>110</v>
      </c>
      <c r="S1981" s="102">
        <v>230000000</v>
      </c>
      <c r="T1981" s="212" t="s">
        <v>958</v>
      </c>
      <c r="U1981" s="102"/>
      <c r="V1981" s="202"/>
      <c r="W1981" s="102"/>
      <c r="X1981" s="102" t="s">
        <v>436</v>
      </c>
      <c r="Y1981" s="102"/>
      <c r="Z1981" s="102"/>
      <c r="AA1981" s="102">
        <v>0</v>
      </c>
      <c r="AB1981" s="102">
        <v>90</v>
      </c>
      <c r="AC1981" s="102">
        <v>10</v>
      </c>
      <c r="AD1981" s="202"/>
      <c r="AE1981" s="202" t="s">
        <v>115</v>
      </c>
      <c r="AF1981" s="202"/>
      <c r="AG1981" s="202"/>
      <c r="AH1981" s="205">
        <v>2240000</v>
      </c>
      <c r="AI1981" s="80">
        <v>2508800.0000000005</v>
      </c>
      <c r="AJ1981" s="212"/>
      <c r="AK1981" s="212"/>
      <c r="AL1981" s="212"/>
      <c r="AM1981" s="212" t="s">
        <v>116</v>
      </c>
      <c r="AN1981" s="212" t="s">
        <v>3062</v>
      </c>
      <c r="AO1981" s="212" t="s">
        <v>3063</v>
      </c>
      <c r="AP1981" s="212"/>
      <c r="AQ1981" s="212"/>
      <c r="AR1981" s="212"/>
      <c r="AS1981" s="212"/>
      <c r="AT1981" s="212"/>
      <c r="AU1981" s="212"/>
      <c r="AV1981" s="212"/>
      <c r="AW1981" s="212"/>
      <c r="AX1981" s="212"/>
      <c r="AY1981" s="212"/>
      <c r="AZ1981" s="104"/>
      <c r="BD1981" s="49">
        <v>1001</v>
      </c>
    </row>
    <row r="1982" spans="1:258" s="217" customFormat="1" ht="12.95" customHeight="1">
      <c r="A1982" s="72" t="s">
        <v>3052</v>
      </c>
      <c r="B1982" s="104"/>
      <c r="C1982" s="208"/>
      <c r="D1982" s="104"/>
      <c r="E1982" s="104" t="s">
        <v>1604</v>
      </c>
      <c r="F1982" s="208"/>
      <c r="G1982" s="227"/>
      <c r="H1982" s="227" t="s">
        <v>3064</v>
      </c>
      <c r="I1982" s="227" t="s">
        <v>3065</v>
      </c>
      <c r="J1982" s="227" t="s">
        <v>3066</v>
      </c>
      <c r="K1982" s="227" t="s">
        <v>150</v>
      </c>
      <c r="L1982" s="227"/>
      <c r="M1982" s="227"/>
      <c r="N1982" s="256">
        <v>45</v>
      </c>
      <c r="O1982" s="256">
        <v>230000000</v>
      </c>
      <c r="P1982" s="227" t="s">
        <v>953</v>
      </c>
      <c r="Q1982" s="227" t="s">
        <v>2156</v>
      </c>
      <c r="R1982" s="256" t="s">
        <v>110</v>
      </c>
      <c r="S1982" s="256">
        <v>230000000</v>
      </c>
      <c r="T1982" s="227" t="s">
        <v>958</v>
      </c>
      <c r="U1982" s="256"/>
      <c r="V1982" s="262"/>
      <c r="W1982" s="256"/>
      <c r="X1982" s="256" t="s">
        <v>436</v>
      </c>
      <c r="Y1982" s="256"/>
      <c r="Z1982" s="256"/>
      <c r="AA1982" s="256">
        <v>0</v>
      </c>
      <c r="AB1982" s="256">
        <v>90</v>
      </c>
      <c r="AC1982" s="256">
        <v>10</v>
      </c>
      <c r="AD1982" s="262"/>
      <c r="AE1982" s="262" t="s">
        <v>115</v>
      </c>
      <c r="AF1982" s="262"/>
      <c r="AG1982" s="262"/>
      <c r="AH1982" s="270">
        <v>0</v>
      </c>
      <c r="AI1982" s="348">
        <v>0</v>
      </c>
      <c r="AJ1982" s="227"/>
      <c r="AK1982" s="227"/>
      <c r="AL1982" s="227"/>
      <c r="AM1982" s="435" t="s">
        <v>116</v>
      </c>
      <c r="AN1982" s="227" t="s">
        <v>3067</v>
      </c>
      <c r="AO1982" s="227" t="s">
        <v>3068</v>
      </c>
      <c r="AP1982" s="435"/>
      <c r="AQ1982" s="212"/>
      <c r="AR1982" s="212"/>
      <c r="AS1982" s="212"/>
      <c r="AT1982" s="212"/>
      <c r="AU1982" s="212"/>
      <c r="AV1982" s="212"/>
      <c r="AW1982" s="212"/>
      <c r="AX1982" s="212"/>
      <c r="AY1982" s="74" t="s">
        <v>3918</v>
      </c>
      <c r="AZ1982" s="1" t="s">
        <v>5021</v>
      </c>
      <c r="BA1982" s="1"/>
      <c r="BB1982" s="1"/>
      <c r="BC1982" s="1"/>
      <c r="BD1982" s="49"/>
      <c r="BE1982" s="1"/>
      <c r="BF1982" s="1"/>
      <c r="BG1982" s="1"/>
      <c r="BH1982" s="1"/>
      <c r="BI1982" s="1"/>
      <c r="BJ1982" s="1"/>
      <c r="BK1982" s="1"/>
      <c r="BL1982" s="1"/>
      <c r="BM1982" s="1"/>
      <c r="BN1982" s="1"/>
      <c r="BO1982" s="1"/>
      <c r="BP1982" s="1"/>
      <c r="BQ1982" s="1"/>
      <c r="BR1982" s="1"/>
      <c r="BS1982" s="1"/>
      <c r="BT1982" s="1"/>
      <c r="BU1982" s="1"/>
      <c r="BV1982" s="1"/>
      <c r="BW1982" s="1"/>
      <c r="BX1982" s="1"/>
      <c r="BY1982" s="1"/>
      <c r="BZ1982" s="1"/>
      <c r="CA1982" s="1"/>
      <c r="CB1982" s="1"/>
      <c r="CC1982" s="1"/>
      <c r="CD1982" s="1"/>
      <c r="CE1982" s="1"/>
      <c r="CF1982" s="1"/>
      <c r="CG1982" s="1"/>
      <c r="CH1982" s="1"/>
      <c r="CI1982" s="1"/>
      <c r="CJ1982" s="1"/>
      <c r="CK1982" s="1"/>
      <c r="CL1982" s="1"/>
      <c r="CM1982" s="1"/>
      <c r="CN1982" s="1"/>
      <c r="CO1982" s="1"/>
      <c r="CP1982" s="1"/>
      <c r="CQ1982" s="1"/>
      <c r="CR1982" s="1"/>
      <c r="CS1982" s="1"/>
      <c r="CT1982" s="1"/>
      <c r="CU1982" s="1"/>
      <c r="CV1982" s="1"/>
      <c r="CW1982" s="1"/>
      <c r="CX1982" s="1"/>
      <c r="CY1982" s="1"/>
      <c r="CZ1982" s="1"/>
      <c r="DA1982" s="1"/>
      <c r="DB1982" s="1"/>
      <c r="DC1982" s="1"/>
      <c r="DD1982" s="1"/>
      <c r="DE1982" s="1"/>
      <c r="DF1982" s="1"/>
      <c r="DG1982" s="1"/>
      <c r="DH1982" s="1"/>
      <c r="DI1982" s="1"/>
      <c r="DJ1982" s="1"/>
      <c r="DK1982" s="1"/>
      <c r="DL1982" s="1"/>
      <c r="DM1982" s="1"/>
      <c r="DN1982" s="1"/>
      <c r="DO1982" s="1"/>
      <c r="DP1982" s="1"/>
      <c r="DQ1982" s="1"/>
      <c r="DR1982" s="1"/>
      <c r="DS1982" s="1"/>
      <c r="DT1982" s="1"/>
      <c r="DU1982" s="1"/>
      <c r="DV1982" s="1"/>
      <c r="DW1982" s="1"/>
      <c r="DX1982" s="1"/>
      <c r="DY1982" s="1"/>
      <c r="DZ1982" s="1"/>
      <c r="EA1982" s="1"/>
      <c r="EB1982" s="1"/>
      <c r="EC1982" s="1"/>
      <c r="ED1982" s="1"/>
      <c r="EE1982" s="1"/>
      <c r="EF1982" s="1"/>
      <c r="EG1982" s="1"/>
      <c r="EH1982" s="1"/>
      <c r="EI1982" s="1"/>
      <c r="EJ1982" s="1"/>
      <c r="EK1982" s="1"/>
      <c r="EL1982" s="1"/>
      <c r="EM1982" s="1"/>
      <c r="EN1982" s="1"/>
      <c r="EO1982" s="1"/>
      <c r="EP1982" s="1"/>
      <c r="EQ1982" s="1"/>
      <c r="ER1982" s="1"/>
      <c r="ES1982" s="1"/>
      <c r="ET1982" s="1"/>
      <c r="EU1982" s="1"/>
      <c r="EV1982" s="1"/>
      <c r="EW1982" s="1"/>
      <c r="EX1982" s="1"/>
      <c r="EY1982" s="1"/>
      <c r="EZ1982" s="1"/>
      <c r="FA1982" s="1"/>
      <c r="FB1982" s="1"/>
      <c r="FC1982" s="1"/>
      <c r="FD1982" s="1"/>
      <c r="FE1982" s="1"/>
      <c r="FF1982" s="1"/>
      <c r="FG1982" s="1"/>
      <c r="FH1982" s="1"/>
      <c r="FI1982" s="1"/>
      <c r="FJ1982" s="1"/>
      <c r="FK1982" s="1"/>
      <c r="FL1982" s="1"/>
      <c r="FM1982" s="1"/>
      <c r="FN1982" s="1"/>
      <c r="FO1982" s="1"/>
      <c r="FP1982" s="1"/>
      <c r="FQ1982" s="1"/>
      <c r="FR1982" s="1"/>
      <c r="FS1982" s="1"/>
      <c r="FT1982" s="1"/>
      <c r="FU1982" s="1"/>
      <c r="FV1982" s="1"/>
      <c r="FW1982" s="1"/>
      <c r="FX1982" s="1"/>
      <c r="FY1982" s="1"/>
      <c r="FZ1982" s="1"/>
      <c r="GA1982" s="1"/>
      <c r="GB1982" s="1"/>
      <c r="GC1982" s="1"/>
      <c r="GD1982" s="1"/>
      <c r="GE1982" s="1"/>
      <c r="GF1982" s="1"/>
      <c r="GG1982" s="1"/>
      <c r="GH1982" s="1"/>
      <c r="GI1982" s="1"/>
      <c r="GJ1982" s="1"/>
      <c r="GK1982" s="1"/>
      <c r="GL1982" s="1"/>
      <c r="GM1982" s="1"/>
      <c r="GN1982" s="1"/>
      <c r="GO1982" s="1"/>
      <c r="GP1982" s="1"/>
      <c r="GQ1982" s="1"/>
      <c r="GR1982" s="1"/>
      <c r="GS1982" s="1"/>
      <c r="GT1982" s="1"/>
      <c r="GU1982" s="1"/>
      <c r="GV1982" s="1"/>
      <c r="GW1982" s="1"/>
      <c r="GX1982" s="1"/>
      <c r="GY1982" s="1"/>
      <c r="GZ1982" s="1"/>
      <c r="HA1982" s="1"/>
      <c r="HB1982" s="1"/>
      <c r="HC1982" s="1"/>
      <c r="HD1982" s="1"/>
      <c r="HE1982" s="1"/>
      <c r="HF1982" s="1"/>
      <c r="HG1982" s="1"/>
      <c r="HH1982" s="1"/>
      <c r="HI1982" s="1"/>
      <c r="HJ1982" s="1"/>
      <c r="HK1982" s="1"/>
      <c r="HL1982" s="1"/>
      <c r="HM1982" s="1"/>
      <c r="HN1982" s="1"/>
      <c r="HO1982" s="1"/>
      <c r="HP1982" s="1"/>
      <c r="HQ1982" s="1"/>
      <c r="HR1982" s="1"/>
      <c r="HS1982" s="1"/>
      <c r="HT1982" s="1"/>
      <c r="HU1982" s="1"/>
      <c r="HV1982" s="1"/>
      <c r="HW1982" s="1"/>
      <c r="HX1982" s="1"/>
      <c r="HY1982" s="1"/>
      <c r="HZ1982" s="1"/>
      <c r="IA1982" s="1"/>
      <c r="IB1982" s="1"/>
      <c r="IC1982" s="1"/>
      <c r="ID1982" s="1"/>
      <c r="IE1982" s="1"/>
      <c r="IF1982" s="1"/>
      <c r="IG1982" s="1"/>
      <c r="IH1982" s="1"/>
      <c r="II1982" s="1"/>
      <c r="IJ1982" s="1"/>
      <c r="IK1982" s="1"/>
      <c r="IL1982" s="1"/>
      <c r="IM1982" s="1"/>
      <c r="IN1982" s="1"/>
      <c r="IO1982" s="1"/>
      <c r="IP1982" s="1"/>
      <c r="IQ1982" s="1"/>
      <c r="IR1982" s="1"/>
      <c r="IS1982" s="1"/>
      <c r="IT1982" s="1"/>
      <c r="IU1982" s="1"/>
      <c r="IV1982" s="1"/>
      <c r="IW1982" s="1"/>
      <c r="IX1982" s="1"/>
    </row>
    <row r="1983" spans="1:258" ht="12.95" customHeight="1">
      <c r="A1983" s="350" t="s">
        <v>1030</v>
      </c>
      <c r="B1983" s="104"/>
      <c r="C1983" s="104"/>
      <c r="D1983" s="104"/>
      <c r="E1983" s="104" t="s">
        <v>3788</v>
      </c>
      <c r="F1983" s="104"/>
      <c r="G1983" s="104"/>
      <c r="H1983" s="104" t="s">
        <v>3069</v>
      </c>
      <c r="I1983" s="104" t="s">
        <v>3070</v>
      </c>
      <c r="J1983" s="104" t="s">
        <v>3070</v>
      </c>
      <c r="K1983" s="104" t="s">
        <v>150</v>
      </c>
      <c r="L1983" s="104"/>
      <c r="M1983" s="104"/>
      <c r="N1983" s="102" t="s">
        <v>316</v>
      </c>
      <c r="O1983" s="102">
        <v>230000000</v>
      </c>
      <c r="P1983" s="212" t="s">
        <v>954</v>
      </c>
      <c r="Q1983" s="212" t="s">
        <v>109</v>
      </c>
      <c r="R1983" s="102" t="s">
        <v>110</v>
      </c>
      <c r="S1983" s="102">
        <v>230000000</v>
      </c>
      <c r="T1983" s="212" t="s">
        <v>954</v>
      </c>
      <c r="U1983" s="102"/>
      <c r="V1983" s="202"/>
      <c r="W1983" s="102"/>
      <c r="X1983" s="102" t="s">
        <v>436</v>
      </c>
      <c r="Y1983" s="102"/>
      <c r="Z1983" s="102"/>
      <c r="AA1983" s="102">
        <v>0</v>
      </c>
      <c r="AB1983" s="102" t="s">
        <v>316</v>
      </c>
      <c r="AC1983" s="102" t="s">
        <v>106</v>
      </c>
      <c r="AD1983" s="202"/>
      <c r="AE1983" s="202" t="s">
        <v>115</v>
      </c>
      <c r="AF1983" s="202"/>
      <c r="AG1983" s="202"/>
      <c r="AH1983" s="205">
        <v>0</v>
      </c>
      <c r="AI1983" s="80">
        <v>0</v>
      </c>
      <c r="AJ1983" s="104"/>
      <c r="AK1983" s="104"/>
      <c r="AL1983" s="104"/>
      <c r="AM1983" s="104" t="s">
        <v>116</v>
      </c>
      <c r="AN1983" s="104" t="s">
        <v>3071</v>
      </c>
      <c r="AO1983" s="104" t="s">
        <v>3072</v>
      </c>
      <c r="AP1983" s="104"/>
      <c r="AQ1983" s="104"/>
      <c r="AR1983" s="104"/>
      <c r="AS1983" s="104"/>
      <c r="AT1983" s="104"/>
      <c r="AU1983" s="104"/>
      <c r="AV1983" s="104"/>
      <c r="AW1983" s="104"/>
      <c r="AX1983" s="104"/>
      <c r="AY1983" s="104"/>
      <c r="AZ1983" s="104"/>
      <c r="BD1983" s="49">
        <v>1003</v>
      </c>
    </row>
    <row r="1984" spans="1:258" ht="12.95" customHeight="1">
      <c r="A1984" s="350" t="s">
        <v>1030</v>
      </c>
      <c r="B1984" s="104"/>
      <c r="C1984" s="104"/>
      <c r="D1984" s="104"/>
      <c r="E1984" s="104" t="s">
        <v>3937</v>
      </c>
      <c r="F1984" s="104"/>
      <c r="G1984" s="104"/>
      <c r="H1984" s="104" t="s">
        <v>3069</v>
      </c>
      <c r="I1984" s="104" t="s">
        <v>3070</v>
      </c>
      <c r="J1984" s="104" t="s">
        <v>3070</v>
      </c>
      <c r="K1984" s="104" t="s">
        <v>150</v>
      </c>
      <c r="L1984" s="104"/>
      <c r="M1984" s="104"/>
      <c r="N1984" s="102" t="s">
        <v>316</v>
      </c>
      <c r="O1984" s="102">
        <v>230000000</v>
      </c>
      <c r="P1984" s="212" t="s">
        <v>954</v>
      </c>
      <c r="Q1984" s="212" t="s">
        <v>109</v>
      </c>
      <c r="R1984" s="102" t="s">
        <v>110</v>
      </c>
      <c r="S1984" s="102">
        <v>230000000</v>
      </c>
      <c r="T1984" s="212" t="s">
        <v>954</v>
      </c>
      <c r="U1984" s="102"/>
      <c r="V1984" s="202"/>
      <c r="W1984" s="102"/>
      <c r="X1984" s="102" t="s">
        <v>436</v>
      </c>
      <c r="Y1984" s="102"/>
      <c r="Z1984" s="102"/>
      <c r="AA1984" s="102">
        <v>0</v>
      </c>
      <c r="AB1984" s="102" t="s">
        <v>316</v>
      </c>
      <c r="AC1984" s="102" t="s">
        <v>106</v>
      </c>
      <c r="AD1984" s="202"/>
      <c r="AE1984" s="202" t="s">
        <v>115</v>
      </c>
      <c r="AF1984" s="202"/>
      <c r="AG1984" s="202"/>
      <c r="AH1984" s="205">
        <v>21000000</v>
      </c>
      <c r="AI1984" s="80">
        <v>23520000.000000004</v>
      </c>
      <c r="AJ1984" s="104"/>
      <c r="AK1984" s="104"/>
      <c r="AL1984" s="104"/>
      <c r="AM1984" s="104" t="s">
        <v>116</v>
      </c>
      <c r="AN1984" s="104" t="s">
        <v>3938</v>
      </c>
      <c r="AO1984" s="104" t="s">
        <v>3939</v>
      </c>
      <c r="AP1984" s="104"/>
      <c r="AQ1984" s="104"/>
      <c r="AR1984" s="104"/>
      <c r="AS1984" s="104"/>
      <c r="AT1984" s="104"/>
      <c r="AU1984" s="104"/>
      <c r="AV1984" s="104"/>
      <c r="AW1984" s="104"/>
      <c r="AX1984" s="104"/>
      <c r="AY1984" s="104"/>
      <c r="AZ1984" s="104"/>
      <c r="BC1984" s="224"/>
      <c r="BD1984" s="49">
        <v>1004</v>
      </c>
    </row>
    <row r="1985" spans="1:56" ht="12.95" customHeight="1">
      <c r="A1985" s="350" t="s">
        <v>1030</v>
      </c>
      <c r="B1985" s="104"/>
      <c r="C1985" s="104"/>
      <c r="D1985" s="104"/>
      <c r="E1985" s="104" t="s">
        <v>3789</v>
      </c>
      <c r="F1985" s="104"/>
      <c r="G1985" s="104"/>
      <c r="H1985" s="104" t="s">
        <v>3069</v>
      </c>
      <c r="I1985" s="104" t="s">
        <v>3070</v>
      </c>
      <c r="J1985" s="104" t="s">
        <v>3070</v>
      </c>
      <c r="K1985" s="104" t="s">
        <v>150</v>
      </c>
      <c r="L1985" s="104"/>
      <c r="M1985" s="104"/>
      <c r="N1985" s="102" t="s">
        <v>316</v>
      </c>
      <c r="O1985" s="102">
        <v>230000000</v>
      </c>
      <c r="P1985" s="212" t="s">
        <v>954</v>
      </c>
      <c r="Q1985" s="212" t="s">
        <v>109</v>
      </c>
      <c r="R1985" s="102" t="s">
        <v>110</v>
      </c>
      <c r="S1985" s="102">
        <v>230000000</v>
      </c>
      <c r="T1985" s="212" t="s">
        <v>954</v>
      </c>
      <c r="U1985" s="102"/>
      <c r="V1985" s="202"/>
      <c r="W1985" s="102"/>
      <c r="X1985" s="102" t="s">
        <v>436</v>
      </c>
      <c r="Y1985" s="102"/>
      <c r="Z1985" s="102"/>
      <c r="AA1985" s="102">
        <v>0</v>
      </c>
      <c r="AB1985" s="102" t="s">
        <v>316</v>
      </c>
      <c r="AC1985" s="102" t="s">
        <v>106</v>
      </c>
      <c r="AD1985" s="202"/>
      <c r="AE1985" s="202" t="s">
        <v>115</v>
      </c>
      <c r="AF1985" s="202"/>
      <c r="AG1985" s="202"/>
      <c r="AH1985" s="205">
        <v>0</v>
      </c>
      <c r="AI1985" s="205">
        <v>0</v>
      </c>
      <c r="AJ1985" s="104"/>
      <c r="AK1985" s="104"/>
      <c r="AL1985" s="104"/>
      <c r="AM1985" s="104" t="s">
        <v>116</v>
      </c>
      <c r="AN1985" s="104" t="s">
        <v>3073</v>
      </c>
      <c r="AO1985" s="104" t="s">
        <v>3074</v>
      </c>
      <c r="AP1985" s="104"/>
      <c r="AQ1985" s="104"/>
      <c r="AR1985" s="104"/>
      <c r="AS1985" s="104"/>
      <c r="AT1985" s="104"/>
      <c r="AU1985" s="104"/>
      <c r="AV1985" s="104"/>
      <c r="AW1985" s="104"/>
      <c r="AX1985" s="104"/>
      <c r="AY1985" s="104"/>
      <c r="AZ1985" s="104"/>
      <c r="BD1985" s="49">
        <v>1005</v>
      </c>
    </row>
    <row r="1986" spans="1:56" ht="12.95" customHeight="1">
      <c r="A1986" s="350" t="s">
        <v>1030</v>
      </c>
      <c r="B1986" s="104"/>
      <c r="C1986" s="104"/>
      <c r="D1986" s="104"/>
      <c r="E1986" s="104" t="s">
        <v>3940</v>
      </c>
      <c r="F1986" s="104"/>
      <c r="G1986" s="104"/>
      <c r="H1986" s="104" t="s">
        <v>3069</v>
      </c>
      <c r="I1986" s="104" t="s">
        <v>3070</v>
      </c>
      <c r="J1986" s="104" t="s">
        <v>3070</v>
      </c>
      <c r="K1986" s="104" t="s">
        <v>150</v>
      </c>
      <c r="L1986" s="104"/>
      <c r="M1986" s="104"/>
      <c r="N1986" s="102" t="s">
        <v>316</v>
      </c>
      <c r="O1986" s="102">
        <v>230000000</v>
      </c>
      <c r="P1986" s="212" t="s">
        <v>954</v>
      </c>
      <c r="Q1986" s="212" t="s">
        <v>109</v>
      </c>
      <c r="R1986" s="102" t="s">
        <v>110</v>
      </c>
      <c r="S1986" s="102">
        <v>230000000</v>
      </c>
      <c r="T1986" s="212" t="s">
        <v>954</v>
      </c>
      <c r="U1986" s="102"/>
      <c r="V1986" s="202"/>
      <c r="W1986" s="102"/>
      <c r="X1986" s="102" t="s">
        <v>436</v>
      </c>
      <c r="Y1986" s="102"/>
      <c r="Z1986" s="102"/>
      <c r="AA1986" s="102">
        <v>0</v>
      </c>
      <c r="AB1986" s="102" t="s">
        <v>316</v>
      </c>
      <c r="AC1986" s="102" t="s">
        <v>106</v>
      </c>
      <c r="AD1986" s="202"/>
      <c r="AE1986" s="202" t="s">
        <v>115</v>
      </c>
      <c r="AF1986" s="202"/>
      <c r="AG1986" s="202"/>
      <c r="AH1986" s="205">
        <v>19500000</v>
      </c>
      <c r="AI1986" s="205">
        <v>21840000.000000004</v>
      </c>
      <c r="AJ1986" s="104"/>
      <c r="AK1986" s="104"/>
      <c r="AL1986" s="104"/>
      <c r="AM1986" s="104" t="s">
        <v>116</v>
      </c>
      <c r="AN1986" s="104" t="s">
        <v>3941</v>
      </c>
      <c r="AO1986" s="104" t="s">
        <v>3942</v>
      </c>
      <c r="AP1986" s="104"/>
      <c r="AQ1986" s="104"/>
      <c r="AR1986" s="104"/>
      <c r="AS1986" s="104"/>
      <c r="AT1986" s="104"/>
      <c r="AU1986" s="104"/>
      <c r="AV1986" s="104"/>
      <c r="AW1986" s="104"/>
      <c r="AX1986" s="104"/>
      <c r="AY1986" s="104"/>
      <c r="AZ1986" s="104"/>
      <c r="BC1986" s="224"/>
      <c r="BD1986" s="49">
        <v>1006</v>
      </c>
    </row>
    <row r="1987" spans="1:56" ht="12.95" customHeight="1">
      <c r="A1987" s="350" t="s">
        <v>1030</v>
      </c>
      <c r="B1987" s="104"/>
      <c r="C1987" s="104"/>
      <c r="D1987" s="104"/>
      <c r="E1987" s="104" t="s">
        <v>3790</v>
      </c>
      <c r="F1987" s="104"/>
      <c r="G1987" s="104"/>
      <c r="H1987" s="104" t="s">
        <v>3069</v>
      </c>
      <c r="I1987" s="104" t="s">
        <v>3070</v>
      </c>
      <c r="J1987" s="104" t="s">
        <v>3070</v>
      </c>
      <c r="K1987" s="104" t="s">
        <v>150</v>
      </c>
      <c r="L1987" s="104"/>
      <c r="M1987" s="104"/>
      <c r="N1987" s="102" t="s">
        <v>316</v>
      </c>
      <c r="O1987" s="102">
        <v>230000000</v>
      </c>
      <c r="P1987" s="212" t="s">
        <v>954</v>
      </c>
      <c r="Q1987" s="212" t="s">
        <v>109</v>
      </c>
      <c r="R1987" s="102" t="s">
        <v>110</v>
      </c>
      <c r="S1987" s="102">
        <v>230000000</v>
      </c>
      <c r="T1987" s="212" t="s">
        <v>954</v>
      </c>
      <c r="U1987" s="102"/>
      <c r="V1987" s="202"/>
      <c r="W1987" s="102"/>
      <c r="X1987" s="102" t="s">
        <v>436</v>
      </c>
      <c r="Y1987" s="102"/>
      <c r="Z1987" s="102"/>
      <c r="AA1987" s="102">
        <v>0</v>
      </c>
      <c r="AB1987" s="102" t="s">
        <v>316</v>
      </c>
      <c r="AC1987" s="102" t="s">
        <v>106</v>
      </c>
      <c r="AD1987" s="202"/>
      <c r="AE1987" s="202" t="s">
        <v>115</v>
      </c>
      <c r="AF1987" s="202"/>
      <c r="AG1987" s="202"/>
      <c r="AH1987" s="205">
        <v>0</v>
      </c>
      <c r="AI1987" s="205">
        <v>0</v>
      </c>
      <c r="AJ1987" s="104"/>
      <c r="AK1987" s="104"/>
      <c r="AL1987" s="104"/>
      <c r="AM1987" s="104" t="s">
        <v>116</v>
      </c>
      <c r="AN1987" s="104" t="s">
        <v>3075</v>
      </c>
      <c r="AO1987" s="104" t="s">
        <v>3076</v>
      </c>
      <c r="AP1987" s="104"/>
      <c r="AQ1987" s="104"/>
      <c r="AR1987" s="104"/>
      <c r="AS1987" s="104"/>
      <c r="AT1987" s="104"/>
      <c r="AU1987" s="104"/>
      <c r="AV1987" s="104"/>
      <c r="AW1987" s="104"/>
      <c r="AX1987" s="104"/>
      <c r="AY1987" s="104"/>
      <c r="AZ1987" s="104"/>
      <c r="BD1987" s="49">
        <v>1007</v>
      </c>
    </row>
    <row r="1988" spans="1:56" ht="12.95" customHeight="1">
      <c r="A1988" s="350" t="s">
        <v>1030</v>
      </c>
      <c r="B1988" s="104"/>
      <c r="C1988" s="104"/>
      <c r="D1988" s="104"/>
      <c r="E1988" s="104" t="s">
        <v>3943</v>
      </c>
      <c r="F1988" s="104"/>
      <c r="G1988" s="104"/>
      <c r="H1988" s="104" t="s">
        <v>3069</v>
      </c>
      <c r="I1988" s="104" t="s">
        <v>3070</v>
      </c>
      <c r="J1988" s="104" t="s">
        <v>3070</v>
      </c>
      <c r="K1988" s="104" t="s">
        <v>150</v>
      </c>
      <c r="L1988" s="104"/>
      <c r="M1988" s="104"/>
      <c r="N1988" s="102" t="s">
        <v>316</v>
      </c>
      <c r="O1988" s="102">
        <v>230000000</v>
      </c>
      <c r="P1988" s="212" t="s">
        <v>954</v>
      </c>
      <c r="Q1988" s="212" t="s">
        <v>109</v>
      </c>
      <c r="R1988" s="102" t="s">
        <v>110</v>
      </c>
      <c r="S1988" s="102">
        <v>230000000</v>
      </c>
      <c r="T1988" s="212" t="s">
        <v>954</v>
      </c>
      <c r="U1988" s="102"/>
      <c r="V1988" s="202"/>
      <c r="W1988" s="102"/>
      <c r="X1988" s="102" t="s">
        <v>436</v>
      </c>
      <c r="Y1988" s="102"/>
      <c r="Z1988" s="102"/>
      <c r="AA1988" s="102">
        <v>0</v>
      </c>
      <c r="AB1988" s="102" t="s">
        <v>316</v>
      </c>
      <c r="AC1988" s="102" t="s">
        <v>106</v>
      </c>
      <c r="AD1988" s="202"/>
      <c r="AE1988" s="202" t="s">
        <v>115</v>
      </c>
      <c r="AF1988" s="202"/>
      <c r="AG1988" s="202"/>
      <c r="AH1988" s="205">
        <v>22000000</v>
      </c>
      <c r="AI1988" s="205">
        <v>24640000.000000004</v>
      </c>
      <c r="AJ1988" s="104"/>
      <c r="AK1988" s="104"/>
      <c r="AL1988" s="104"/>
      <c r="AM1988" s="104" t="s">
        <v>116</v>
      </c>
      <c r="AN1988" s="104" t="s">
        <v>3944</v>
      </c>
      <c r="AO1988" s="104" t="s">
        <v>3945</v>
      </c>
      <c r="AP1988" s="104"/>
      <c r="AQ1988" s="104"/>
      <c r="AR1988" s="104"/>
      <c r="AS1988" s="104"/>
      <c r="AT1988" s="104"/>
      <c r="AU1988" s="104"/>
      <c r="AV1988" s="104"/>
      <c r="AW1988" s="104"/>
      <c r="AX1988" s="104"/>
      <c r="AY1988" s="104"/>
      <c r="AZ1988" s="104"/>
      <c r="BC1988" s="224"/>
      <c r="BD1988" s="49">
        <v>1008</v>
      </c>
    </row>
    <row r="1989" spans="1:56" ht="12.95" customHeight="1">
      <c r="A1989" s="350" t="s">
        <v>3077</v>
      </c>
      <c r="B1989" s="104" t="s">
        <v>3078</v>
      </c>
      <c r="C1989" s="72" t="s">
        <v>2095</v>
      </c>
      <c r="D1989" s="104"/>
      <c r="E1989" s="104" t="s">
        <v>3791</v>
      </c>
      <c r="F1989" s="104"/>
      <c r="G1989" s="104"/>
      <c r="H1989" s="104" t="s">
        <v>1069</v>
      </c>
      <c r="I1989" s="104" t="s">
        <v>1070</v>
      </c>
      <c r="J1989" s="104" t="s">
        <v>1070</v>
      </c>
      <c r="K1989" s="104" t="s">
        <v>150</v>
      </c>
      <c r="L1989" s="104"/>
      <c r="M1989" s="104"/>
      <c r="N1989" s="102">
        <v>90</v>
      </c>
      <c r="O1989" s="102">
        <v>230000000</v>
      </c>
      <c r="P1989" s="212" t="s">
        <v>953</v>
      </c>
      <c r="Q1989" s="212" t="s">
        <v>435</v>
      </c>
      <c r="R1989" s="102" t="s">
        <v>110</v>
      </c>
      <c r="S1989" s="102">
        <v>230000000</v>
      </c>
      <c r="T1989" s="212" t="s">
        <v>958</v>
      </c>
      <c r="U1989" s="102"/>
      <c r="V1989" s="202"/>
      <c r="W1989" s="102"/>
      <c r="X1989" s="102" t="s">
        <v>436</v>
      </c>
      <c r="Y1989" s="102"/>
      <c r="Z1989" s="102"/>
      <c r="AA1989" s="102">
        <v>0</v>
      </c>
      <c r="AB1989" s="102">
        <v>90</v>
      </c>
      <c r="AC1989" s="102">
        <v>10</v>
      </c>
      <c r="AD1989" s="202"/>
      <c r="AE1989" s="202" t="s">
        <v>115</v>
      </c>
      <c r="AF1989" s="202"/>
      <c r="AG1989" s="202"/>
      <c r="AH1989" s="43">
        <v>0</v>
      </c>
      <c r="AI1989" s="44">
        <f>AH1989*1.12</f>
        <v>0</v>
      </c>
      <c r="AJ1989" s="104"/>
      <c r="AK1989" s="104"/>
      <c r="AL1989" s="104"/>
      <c r="AM1989" s="104" t="s">
        <v>116</v>
      </c>
      <c r="AN1989" s="104" t="s">
        <v>3079</v>
      </c>
      <c r="AO1989" s="104" t="s">
        <v>3080</v>
      </c>
      <c r="AP1989" s="104"/>
      <c r="AQ1989" s="104"/>
      <c r="AR1989" s="104"/>
      <c r="AS1989" s="104"/>
      <c r="AT1989" s="104"/>
      <c r="AU1989" s="104"/>
      <c r="AV1989" s="104"/>
      <c r="AW1989" s="104"/>
      <c r="AX1989" s="104"/>
      <c r="AY1989" s="104"/>
      <c r="AZ1989" s="104"/>
      <c r="BD1989" s="49">
        <v>1009</v>
      </c>
    </row>
    <row r="1990" spans="1:56" ht="12.95" customHeight="1">
      <c r="A1990" s="350" t="s">
        <v>3077</v>
      </c>
      <c r="B1990" s="212" t="s">
        <v>3078</v>
      </c>
      <c r="C1990" s="98" t="s">
        <v>2095</v>
      </c>
      <c r="D1990" s="202"/>
      <c r="E1990" s="212" t="s">
        <v>4975</v>
      </c>
      <c r="F1990" s="212"/>
      <c r="G1990" s="212"/>
      <c r="H1990" s="212" t="s">
        <v>1069</v>
      </c>
      <c r="I1990" s="212" t="s">
        <v>1070</v>
      </c>
      <c r="J1990" s="212" t="s">
        <v>1070</v>
      </c>
      <c r="K1990" s="212" t="s">
        <v>150</v>
      </c>
      <c r="L1990" s="212"/>
      <c r="M1990" s="212"/>
      <c r="N1990" s="212">
        <v>90</v>
      </c>
      <c r="O1990" s="212">
        <v>230000000</v>
      </c>
      <c r="P1990" s="212" t="s">
        <v>953</v>
      </c>
      <c r="Q1990" s="98" t="s">
        <v>2156</v>
      </c>
      <c r="R1990" s="212" t="s">
        <v>110</v>
      </c>
      <c r="S1990" s="212">
        <v>230000000</v>
      </c>
      <c r="T1990" s="212" t="s">
        <v>958</v>
      </c>
      <c r="U1990" s="212"/>
      <c r="V1990" s="212"/>
      <c r="W1990" s="212"/>
      <c r="X1990" s="212" t="s">
        <v>436</v>
      </c>
      <c r="Y1990" s="212"/>
      <c r="Z1990" s="212"/>
      <c r="AA1990" s="212">
        <v>0</v>
      </c>
      <c r="AB1990" s="212">
        <v>90</v>
      </c>
      <c r="AC1990" s="212">
        <v>10</v>
      </c>
      <c r="AD1990" s="212"/>
      <c r="AE1990" s="212" t="s">
        <v>115</v>
      </c>
      <c r="AF1990" s="212"/>
      <c r="AG1990" s="212"/>
      <c r="AH1990" s="586">
        <v>461899200</v>
      </c>
      <c r="AI1990" s="586">
        <v>517327104.00000006</v>
      </c>
      <c r="AJ1990" s="212"/>
      <c r="AK1990" s="212"/>
      <c r="AL1990" s="212"/>
      <c r="AM1990" s="212" t="s">
        <v>116</v>
      </c>
      <c r="AN1990" s="212" t="s">
        <v>3079</v>
      </c>
      <c r="AO1990" s="212" t="s">
        <v>3080</v>
      </c>
      <c r="AP1990" s="212"/>
      <c r="AQ1990" s="212"/>
      <c r="AR1990" s="212"/>
      <c r="AS1990" s="212"/>
      <c r="AT1990" s="212"/>
      <c r="AU1990" s="212"/>
      <c r="AV1990" s="212"/>
      <c r="AW1990" s="212"/>
      <c r="AX1990" s="212">
        <v>11</v>
      </c>
      <c r="AY1990" s="212"/>
      <c r="AZ1990" s="212"/>
      <c r="BA1990" s="197"/>
      <c r="BB1990" s="197"/>
      <c r="BC1990" s="118" t="e">
        <f>VLOOKUP(#REF!,$E$13:$BD$2009,53,0)</f>
        <v>#REF!</v>
      </c>
      <c r="BD1990" s="785" t="e">
        <f>BC1990+0.5</f>
        <v>#REF!</v>
      </c>
    </row>
    <row r="1991" spans="1:56" ht="12.95" customHeight="1">
      <c r="A1991" s="350" t="s">
        <v>3077</v>
      </c>
      <c r="B1991" s="104" t="s">
        <v>3081</v>
      </c>
      <c r="C1991" s="104"/>
      <c r="D1991" s="104"/>
      <c r="E1991" s="104" t="s">
        <v>1581</v>
      </c>
      <c r="F1991" s="104"/>
      <c r="G1991" s="104"/>
      <c r="H1991" s="104" t="s">
        <v>3082</v>
      </c>
      <c r="I1991" s="104" t="s">
        <v>3083</v>
      </c>
      <c r="J1991" s="104" t="s">
        <v>3083</v>
      </c>
      <c r="K1991" s="104" t="s">
        <v>150</v>
      </c>
      <c r="L1991" s="104"/>
      <c r="M1991" s="104"/>
      <c r="N1991" s="102">
        <v>90</v>
      </c>
      <c r="O1991" s="102">
        <v>230000000</v>
      </c>
      <c r="P1991" s="212" t="s">
        <v>953</v>
      </c>
      <c r="Q1991" s="212" t="s">
        <v>435</v>
      </c>
      <c r="R1991" s="102" t="s">
        <v>110</v>
      </c>
      <c r="S1991" s="102">
        <v>230000000</v>
      </c>
      <c r="T1991" s="212" t="s">
        <v>958</v>
      </c>
      <c r="U1991" s="102"/>
      <c r="V1991" s="202"/>
      <c r="W1991" s="102"/>
      <c r="X1991" s="102" t="s">
        <v>436</v>
      </c>
      <c r="Y1991" s="102"/>
      <c r="Z1991" s="102"/>
      <c r="AA1991" s="102">
        <v>0</v>
      </c>
      <c r="AB1991" s="102">
        <v>90</v>
      </c>
      <c r="AC1991" s="102">
        <v>10</v>
      </c>
      <c r="AD1991" s="202"/>
      <c r="AE1991" s="202" t="s">
        <v>115</v>
      </c>
      <c r="AF1991" s="202"/>
      <c r="AG1991" s="202"/>
      <c r="AH1991" s="43">
        <v>0</v>
      </c>
      <c r="AI1991" s="44">
        <f>AH1991*1.12</f>
        <v>0</v>
      </c>
      <c r="AJ1991" s="104"/>
      <c r="AK1991" s="104"/>
      <c r="AL1991" s="104"/>
      <c r="AM1991" s="104" t="s">
        <v>116</v>
      </c>
      <c r="AN1991" s="104" t="s">
        <v>3084</v>
      </c>
      <c r="AO1991" s="104" t="s">
        <v>3085</v>
      </c>
      <c r="AP1991" s="104"/>
      <c r="AQ1991" s="104"/>
      <c r="AR1991" s="104"/>
      <c r="AS1991" s="104"/>
      <c r="AT1991" s="104"/>
      <c r="AU1991" s="104"/>
      <c r="AV1991" s="104"/>
      <c r="AW1991" s="104"/>
      <c r="AX1991" s="104"/>
      <c r="AY1991" s="104"/>
      <c r="AZ1991" s="104"/>
      <c r="BD1991" s="49">
        <v>1010</v>
      </c>
    </row>
    <row r="1992" spans="1:56" ht="12.95" customHeight="1">
      <c r="A1992" s="350" t="s">
        <v>3077</v>
      </c>
      <c r="B1992" s="212" t="s">
        <v>3081</v>
      </c>
      <c r="C1992" s="212"/>
      <c r="D1992" s="202"/>
      <c r="E1992" s="212" t="s">
        <v>4976</v>
      </c>
      <c r="F1992" s="212"/>
      <c r="G1992" s="212"/>
      <c r="H1992" s="212" t="s">
        <v>3082</v>
      </c>
      <c r="I1992" s="212" t="s">
        <v>3083</v>
      </c>
      <c r="J1992" s="212" t="s">
        <v>3083</v>
      </c>
      <c r="K1992" s="212" t="s">
        <v>150</v>
      </c>
      <c r="L1992" s="212"/>
      <c r="M1992" s="212"/>
      <c r="N1992" s="212">
        <v>90</v>
      </c>
      <c r="O1992" s="212">
        <v>230000000</v>
      </c>
      <c r="P1992" s="212" t="s">
        <v>953</v>
      </c>
      <c r="Q1992" s="98" t="s">
        <v>2156</v>
      </c>
      <c r="R1992" s="212" t="s">
        <v>110</v>
      </c>
      <c r="S1992" s="212">
        <v>230000000</v>
      </c>
      <c r="T1992" s="212" t="s">
        <v>958</v>
      </c>
      <c r="U1992" s="212"/>
      <c r="V1992" s="212"/>
      <c r="W1992" s="212"/>
      <c r="X1992" s="212" t="s">
        <v>436</v>
      </c>
      <c r="Y1992" s="212"/>
      <c r="Z1992" s="212"/>
      <c r="AA1992" s="212">
        <v>0</v>
      </c>
      <c r="AB1992" s="212">
        <v>90</v>
      </c>
      <c r="AC1992" s="212">
        <v>10</v>
      </c>
      <c r="AD1992" s="212"/>
      <c r="AE1992" s="212" t="s">
        <v>115</v>
      </c>
      <c r="AF1992" s="212"/>
      <c r="AG1992" s="212"/>
      <c r="AH1992" s="586">
        <v>250000000</v>
      </c>
      <c r="AI1992" s="586">
        <v>280000000</v>
      </c>
      <c r="AJ1992" s="212"/>
      <c r="AK1992" s="212"/>
      <c r="AL1992" s="212"/>
      <c r="AM1992" s="212" t="s">
        <v>116</v>
      </c>
      <c r="AN1992" s="212" t="s">
        <v>3084</v>
      </c>
      <c r="AO1992" s="212" t="s">
        <v>3085</v>
      </c>
      <c r="AP1992" s="212"/>
      <c r="AQ1992" s="212"/>
      <c r="AR1992" s="212"/>
      <c r="AS1992" s="212"/>
      <c r="AT1992" s="212"/>
      <c r="AU1992" s="212"/>
      <c r="AV1992" s="212"/>
      <c r="AW1992" s="212"/>
      <c r="AX1992" s="212">
        <v>11</v>
      </c>
      <c r="AY1992" s="212"/>
      <c r="AZ1992" s="212"/>
      <c r="BA1992" s="197"/>
      <c r="BB1992" s="197"/>
      <c r="BC1992" s="118" t="e">
        <f>VLOOKUP(#REF!,$E$13:$BD$2009,53,0)</f>
        <v>#REF!</v>
      </c>
      <c r="BD1992" s="785" t="e">
        <f>BC1992+0.5</f>
        <v>#REF!</v>
      </c>
    </row>
    <row r="1993" spans="1:56" ht="12.95" customHeight="1">
      <c r="A1993" s="350" t="s">
        <v>3086</v>
      </c>
      <c r="B1993" s="104"/>
      <c r="C1993" s="104"/>
      <c r="D1993" s="104"/>
      <c r="E1993" s="104" t="s">
        <v>1606</v>
      </c>
      <c r="F1993" s="104"/>
      <c r="G1993" s="104"/>
      <c r="H1993" s="104" t="s">
        <v>3087</v>
      </c>
      <c r="I1993" s="104" t="s">
        <v>3088</v>
      </c>
      <c r="J1993" s="104" t="s">
        <v>3089</v>
      </c>
      <c r="K1993" s="104" t="s">
        <v>150</v>
      </c>
      <c r="L1993" s="104"/>
      <c r="M1993" s="104"/>
      <c r="N1993" s="102">
        <v>100</v>
      </c>
      <c r="O1993" s="102">
        <v>230000000</v>
      </c>
      <c r="P1993" s="212" t="s">
        <v>984</v>
      </c>
      <c r="Q1993" s="212" t="s">
        <v>2156</v>
      </c>
      <c r="R1993" s="102" t="s">
        <v>110</v>
      </c>
      <c r="S1993" s="102">
        <v>230000000</v>
      </c>
      <c r="T1993" s="212" t="s">
        <v>958</v>
      </c>
      <c r="U1993" s="102"/>
      <c r="V1993" s="202"/>
      <c r="W1993" s="102"/>
      <c r="X1993" s="102" t="s">
        <v>436</v>
      </c>
      <c r="Y1993" s="102"/>
      <c r="Z1993" s="102"/>
      <c r="AA1993" s="102">
        <v>0</v>
      </c>
      <c r="AB1993" s="102">
        <v>100</v>
      </c>
      <c r="AC1993" s="102">
        <v>0</v>
      </c>
      <c r="AD1993" s="202"/>
      <c r="AE1993" s="202" t="s">
        <v>115</v>
      </c>
      <c r="AF1993" s="202"/>
      <c r="AG1993" s="202"/>
      <c r="AH1993" s="43">
        <v>0</v>
      </c>
      <c r="AI1993" s="44">
        <f>AH1993*1.12</f>
        <v>0</v>
      </c>
      <c r="AJ1993" s="104"/>
      <c r="AK1993" s="104"/>
      <c r="AL1993" s="104"/>
      <c r="AM1993" s="104" t="s">
        <v>116</v>
      </c>
      <c r="AN1993" s="104" t="s">
        <v>3090</v>
      </c>
      <c r="AO1993" s="104" t="s">
        <v>3091</v>
      </c>
      <c r="AP1993" s="104"/>
      <c r="AQ1993" s="104"/>
      <c r="AR1993" s="104"/>
      <c r="AS1993" s="104"/>
      <c r="AT1993" s="104"/>
      <c r="AU1993" s="104"/>
      <c r="AV1993" s="104"/>
      <c r="AW1993" s="104"/>
      <c r="AX1993" s="104"/>
      <c r="AY1993" s="104"/>
      <c r="AZ1993" s="104"/>
      <c r="BD1993" s="49">
        <v>1011</v>
      </c>
    </row>
    <row r="1994" spans="1:56" ht="12.95" customHeight="1">
      <c r="A1994" s="199" t="s">
        <v>3086</v>
      </c>
      <c r="B1994" s="212"/>
      <c r="C1994" s="212"/>
      <c r="D1994" s="212"/>
      <c r="E1994" s="73" t="s">
        <v>5002</v>
      </c>
      <c r="F1994" s="212"/>
      <c r="G1994" s="212"/>
      <c r="H1994" s="743" t="s">
        <v>3087</v>
      </c>
      <c r="I1994" s="353" t="s">
        <v>3088</v>
      </c>
      <c r="J1994" s="353" t="s">
        <v>3089</v>
      </c>
      <c r="K1994" s="743" t="s">
        <v>150</v>
      </c>
      <c r="L1994" s="73"/>
      <c r="M1994" s="743"/>
      <c r="N1994" s="253">
        <v>100</v>
      </c>
      <c r="O1994" s="399">
        <v>230000000</v>
      </c>
      <c r="P1994" s="399" t="s">
        <v>984</v>
      </c>
      <c r="Q1994" s="1246" t="s">
        <v>2156</v>
      </c>
      <c r="R1994" s="399" t="s">
        <v>110</v>
      </c>
      <c r="S1994" s="743">
        <v>230000000</v>
      </c>
      <c r="T1994" s="73" t="s">
        <v>958</v>
      </c>
      <c r="U1994" s="73"/>
      <c r="V1994" s="73"/>
      <c r="W1994" s="73"/>
      <c r="X1994" s="73" t="s">
        <v>436</v>
      </c>
      <c r="Y1994" s="73"/>
      <c r="Z1994" s="73"/>
      <c r="AA1994" s="294">
        <v>0</v>
      </c>
      <c r="AB1994" s="123">
        <v>100</v>
      </c>
      <c r="AC1994" s="294">
        <v>0</v>
      </c>
      <c r="AD1994" s="73"/>
      <c r="AE1994" s="123" t="s">
        <v>115</v>
      </c>
      <c r="AF1994" s="1247"/>
      <c r="AG1994" s="1248">
        <v>429649500</v>
      </c>
      <c r="AH1994" s="1248">
        <v>429649500</v>
      </c>
      <c r="AI1994" s="745">
        <f>AH1994*1.12</f>
        <v>481207440.00000006</v>
      </c>
      <c r="AJ1994" s="1247"/>
      <c r="AK1994" s="989"/>
      <c r="AL1994" s="989"/>
      <c r="AM1994" s="73" t="s">
        <v>116</v>
      </c>
      <c r="AN1994" s="334" t="s">
        <v>5003</v>
      </c>
      <c r="AO1994" s="334" t="s">
        <v>5004</v>
      </c>
      <c r="AP1994" s="73"/>
      <c r="AQ1994" s="73"/>
      <c r="AR1994" s="73"/>
      <c r="AS1994" s="73"/>
      <c r="AT1994" s="73"/>
      <c r="AU1994" s="73"/>
      <c r="AV1994" s="73"/>
      <c r="AW1994" s="73"/>
      <c r="AX1994" s="73"/>
      <c r="AY1994" s="72"/>
      <c r="AZ1994" s="212"/>
      <c r="BA1994" s="197"/>
      <c r="BB1994" s="197"/>
      <c r="BC1994" s="118" t="e">
        <f>VLOOKUP(#REF!,$E$13:$BD$2009,53,0)</f>
        <v>#REF!</v>
      </c>
      <c r="BD1994" s="785" t="e">
        <f>BC1994+0.5</f>
        <v>#REF!</v>
      </c>
    </row>
    <row r="1995" spans="1:56" ht="12.95" customHeight="1">
      <c r="A1995" s="350" t="s">
        <v>3086</v>
      </c>
      <c r="B1995" s="104"/>
      <c r="C1995" s="104"/>
      <c r="D1995" s="104"/>
      <c r="E1995" s="104" t="s">
        <v>1612</v>
      </c>
      <c r="F1995" s="104"/>
      <c r="G1995" s="104"/>
      <c r="H1995" s="104" t="s">
        <v>3092</v>
      </c>
      <c r="I1995" s="104" t="s">
        <v>3093</v>
      </c>
      <c r="J1995" s="104" t="s">
        <v>3094</v>
      </c>
      <c r="K1995" s="104" t="s">
        <v>150</v>
      </c>
      <c r="L1995" s="104"/>
      <c r="M1995" s="104"/>
      <c r="N1995" s="102">
        <v>100</v>
      </c>
      <c r="O1995" s="102">
        <v>230000000</v>
      </c>
      <c r="P1995" s="212" t="s">
        <v>984</v>
      </c>
      <c r="Q1995" s="212" t="s">
        <v>2140</v>
      </c>
      <c r="R1995" s="102" t="s">
        <v>110</v>
      </c>
      <c r="S1995" s="102">
        <v>230000000</v>
      </c>
      <c r="T1995" s="212" t="s">
        <v>958</v>
      </c>
      <c r="U1995" s="102"/>
      <c r="V1995" s="202"/>
      <c r="W1995" s="102"/>
      <c r="X1995" s="102" t="s">
        <v>436</v>
      </c>
      <c r="Y1995" s="102"/>
      <c r="Z1995" s="102"/>
      <c r="AA1995" s="102">
        <v>0</v>
      </c>
      <c r="AB1995" s="102">
        <v>100</v>
      </c>
      <c r="AC1995" s="102">
        <v>0</v>
      </c>
      <c r="AD1995" s="202"/>
      <c r="AE1995" s="202" t="s">
        <v>115</v>
      </c>
      <c r="AF1995" s="202"/>
      <c r="AG1995" s="202"/>
      <c r="AH1995" s="43">
        <v>0</v>
      </c>
      <c r="AI1995" s="44">
        <f>AH1995*1.12</f>
        <v>0</v>
      </c>
      <c r="AJ1995" s="104"/>
      <c r="AK1995" s="104"/>
      <c r="AL1995" s="104"/>
      <c r="AM1995" s="104" t="s">
        <v>116</v>
      </c>
      <c r="AN1995" s="104" t="s">
        <v>3095</v>
      </c>
      <c r="AO1995" s="104" t="s">
        <v>3096</v>
      </c>
      <c r="AP1995" s="104"/>
      <c r="AQ1995" s="104"/>
      <c r="AR1995" s="104"/>
      <c r="AS1995" s="104"/>
      <c r="AT1995" s="104"/>
      <c r="AU1995" s="104"/>
      <c r="AV1995" s="104"/>
      <c r="AW1995" s="104"/>
      <c r="AX1995" s="104"/>
      <c r="AY1995" s="104"/>
      <c r="AZ1995" s="104"/>
      <c r="BD1995" s="49">
        <v>1012</v>
      </c>
    </row>
    <row r="1996" spans="1:56" ht="12.95" customHeight="1">
      <c r="A1996" s="350" t="s">
        <v>3086</v>
      </c>
      <c r="B1996" s="511"/>
      <c r="C1996" s="512"/>
      <c r="D1996" s="498"/>
      <c r="E1996" s="104" t="s">
        <v>4979</v>
      </c>
      <c r="F1996" s="513"/>
      <c r="G1996" s="186"/>
      <c r="H1996" s="743" t="s">
        <v>3092</v>
      </c>
      <c r="I1996" s="743" t="s">
        <v>3093</v>
      </c>
      <c r="J1996" s="743" t="s">
        <v>3094</v>
      </c>
      <c r="K1996" s="73" t="s">
        <v>150</v>
      </c>
      <c r="L1996" s="509"/>
      <c r="M1996" s="154"/>
      <c r="N1996" s="599">
        <v>100</v>
      </c>
      <c r="O1996" s="399">
        <v>230000000</v>
      </c>
      <c r="P1996" s="399" t="s">
        <v>984</v>
      </c>
      <c r="Q1996" s="154" t="s">
        <v>2156</v>
      </c>
      <c r="R1996" s="399" t="s">
        <v>110</v>
      </c>
      <c r="S1996" s="743">
        <v>230000000</v>
      </c>
      <c r="T1996" s="73" t="s">
        <v>958</v>
      </c>
      <c r="U1996" s="154"/>
      <c r="V1996" s="154"/>
      <c r="W1996" s="154"/>
      <c r="X1996" s="212" t="s">
        <v>436</v>
      </c>
      <c r="Y1996" s="154"/>
      <c r="Z1996" s="154"/>
      <c r="AA1996" s="495">
        <v>0</v>
      </c>
      <c r="AB1996" s="495">
        <v>100</v>
      </c>
      <c r="AC1996" s="495">
        <v>0</v>
      </c>
      <c r="AD1996" s="154"/>
      <c r="AE1996" s="521" t="s">
        <v>115</v>
      </c>
      <c r="AF1996" s="1247">
        <v>1</v>
      </c>
      <c r="AG1996" s="745">
        <v>125530243.66</v>
      </c>
      <c r="AH1996" s="745">
        <v>125530243.66</v>
      </c>
      <c r="AI1996" s="745">
        <f>AH1996*1.12</f>
        <v>140593872.89920002</v>
      </c>
      <c r="AJ1996" s="604"/>
      <c r="AK1996" s="605"/>
      <c r="AL1996" s="605"/>
      <c r="AM1996" s="73" t="s">
        <v>116</v>
      </c>
      <c r="AN1996" s="334" t="s">
        <v>3095</v>
      </c>
      <c r="AO1996" s="334" t="s">
        <v>3096</v>
      </c>
      <c r="AP1996" s="154"/>
      <c r="AQ1996" s="154"/>
      <c r="AR1996" s="154"/>
      <c r="AS1996" s="154"/>
      <c r="AT1996" s="154"/>
      <c r="AU1996" s="154"/>
      <c r="AV1996" s="154"/>
      <c r="AW1996" s="154"/>
      <c r="AX1996" s="154"/>
      <c r="AY1996" s="98"/>
      <c r="AZ1996" s="98"/>
      <c r="BA1996" s="570"/>
      <c r="BB1996" s="570"/>
      <c r="BC1996" s="118" t="e">
        <f>VLOOKUP(#REF!,$E$13:$BD$2009,53,0)</f>
        <v>#REF!</v>
      </c>
      <c r="BD1996" s="785" t="e">
        <f>BC1996+0.5</f>
        <v>#REF!</v>
      </c>
    </row>
    <row r="1997" spans="1:56" ht="12.95" customHeight="1">
      <c r="A1997" s="212" t="s">
        <v>3086</v>
      </c>
      <c r="B1997" s="104"/>
      <c r="C1997" s="104"/>
      <c r="D1997" s="104"/>
      <c r="E1997" s="104" t="s">
        <v>3792</v>
      </c>
      <c r="F1997" s="104"/>
      <c r="G1997" s="104"/>
      <c r="H1997" s="645" t="s">
        <v>3097</v>
      </c>
      <c r="I1997" s="645" t="s">
        <v>3098</v>
      </c>
      <c r="J1997" s="645" t="s">
        <v>3098</v>
      </c>
      <c r="K1997" s="104" t="s">
        <v>404</v>
      </c>
      <c r="L1997" s="104"/>
      <c r="M1997" s="104"/>
      <c r="N1997" s="102">
        <v>100</v>
      </c>
      <c r="O1997" s="102">
        <v>230000000</v>
      </c>
      <c r="P1997" s="212" t="s">
        <v>984</v>
      </c>
      <c r="Q1997" s="227" t="s">
        <v>2140</v>
      </c>
      <c r="R1997" s="102" t="s">
        <v>110</v>
      </c>
      <c r="S1997" s="102">
        <v>230000000</v>
      </c>
      <c r="T1997" s="212" t="s">
        <v>958</v>
      </c>
      <c r="U1997" s="102"/>
      <c r="V1997" s="202"/>
      <c r="W1997" s="102"/>
      <c r="X1997" s="102" t="s">
        <v>436</v>
      </c>
      <c r="Y1997" s="102"/>
      <c r="Z1997" s="102"/>
      <c r="AA1997" s="102">
        <v>0</v>
      </c>
      <c r="AB1997" s="102">
        <v>100</v>
      </c>
      <c r="AC1997" s="102">
        <v>0</v>
      </c>
      <c r="AD1997" s="202"/>
      <c r="AE1997" s="202" t="s">
        <v>115</v>
      </c>
      <c r="AF1997" s="202"/>
      <c r="AG1997" s="202"/>
      <c r="AH1997" s="205">
        <v>18000000</v>
      </c>
      <c r="AI1997" s="205">
        <v>20160000.000000004</v>
      </c>
      <c r="AJ1997" s="104"/>
      <c r="AK1997" s="104"/>
      <c r="AL1997" s="104"/>
      <c r="AM1997" s="104" t="s">
        <v>116</v>
      </c>
      <c r="AN1997" s="104" t="s">
        <v>3099</v>
      </c>
      <c r="AO1997" s="104" t="s">
        <v>3100</v>
      </c>
      <c r="AP1997" s="104"/>
      <c r="AQ1997" s="104"/>
      <c r="AR1997" s="104"/>
      <c r="AS1997" s="104"/>
      <c r="AT1997" s="104"/>
      <c r="AU1997" s="104"/>
      <c r="AV1997" s="104"/>
      <c r="AW1997" s="104"/>
      <c r="AX1997" s="104"/>
      <c r="AY1997" s="104"/>
      <c r="AZ1997" s="104"/>
      <c r="BD1997" s="49">
        <v>1013</v>
      </c>
    </row>
    <row r="1998" spans="1:56" ht="12.95" customHeight="1">
      <c r="A1998" s="212" t="s">
        <v>980</v>
      </c>
      <c r="B1998" s="104"/>
      <c r="C1998" s="208"/>
      <c r="D1998" s="208"/>
      <c r="E1998" s="639" t="s">
        <v>3793</v>
      </c>
      <c r="F1998" s="208"/>
      <c r="G1998" s="208"/>
      <c r="H1998" s="349" t="s">
        <v>3101</v>
      </c>
      <c r="I1998" s="104" t="s">
        <v>3102</v>
      </c>
      <c r="J1998" s="104" t="s">
        <v>3103</v>
      </c>
      <c r="K1998" s="104" t="s">
        <v>404</v>
      </c>
      <c r="L1998" s="351"/>
      <c r="M1998" s="104"/>
      <c r="N1998" s="102">
        <v>50</v>
      </c>
      <c r="O1998" s="102">
        <v>230000000</v>
      </c>
      <c r="P1998" s="212" t="s">
        <v>984</v>
      </c>
      <c r="Q1998" s="350" t="s">
        <v>109</v>
      </c>
      <c r="R1998" s="256" t="s">
        <v>110</v>
      </c>
      <c r="S1998" s="652">
        <v>230000000</v>
      </c>
      <c r="T1998" s="350" t="s">
        <v>3104</v>
      </c>
      <c r="U1998" s="256"/>
      <c r="V1998" s="262"/>
      <c r="W1998" s="256"/>
      <c r="X1998" s="256" t="s">
        <v>3105</v>
      </c>
      <c r="Y1998" s="894"/>
      <c r="Z1998" s="256"/>
      <c r="AA1998" s="256">
        <v>0</v>
      </c>
      <c r="AB1998" s="256">
        <v>90</v>
      </c>
      <c r="AC1998" s="256">
        <v>10</v>
      </c>
      <c r="AD1998" s="262"/>
      <c r="AE1998" s="262" t="s">
        <v>115</v>
      </c>
      <c r="AF1998" s="262"/>
      <c r="AG1998" s="262"/>
      <c r="AH1998" s="422">
        <v>0</v>
      </c>
      <c r="AI1998" s="44">
        <f>AH1998*1.12</f>
        <v>0</v>
      </c>
      <c r="AJ1998" s="208"/>
      <c r="AK1998" s="208"/>
      <c r="AL1998" s="104"/>
      <c r="AM1998" s="104" t="s">
        <v>116</v>
      </c>
      <c r="AN1998" s="104" t="s">
        <v>3106</v>
      </c>
      <c r="AO1998" s="208" t="s">
        <v>3107</v>
      </c>
      <c r="AP1998" s="207"/>
      <c r="AQ1998" s="104"/>
      <c r="AR1998" s="104"/>
      <c r="AS1998" s="104"/>
      <c r="AT1998" s="104"/>
      <c r="AU1998" s="104"/>
      <c r="AV1998" s="104"/>
      <c r="AW1998" s="104"/>
      <c r="AX1998" s="104"/>
      <c r="AY1998" s="104"/>
      <c r="AZ1998" s="104"/>
      <c r="BD1998" s="49">
        <v>1014</v>
      </c>
    </row>
    <row r="1999" spans="1:56" ht="12.95" customHeight="1">
      <c r="A1999" s="212" t="s">
        <v>980</v>
      </c>
      <c r="B1999" s="104"/>
      <c r="C1999" s="208"/>
      <c r="D1999" s="208"/>
      <c r="E1999" s="827" t="s">
        <v>4112</v>
      </c>
      <c r="F1999" s="208"/>
      <c r="G1999" s="208"/>
      <c r="H1999" s="349" t="s">
        <v>3101</v>
      </c>
      <c r="I1999" s="104" t="s">
        <v>3102</v>
      </c>
      <c r="J1999" s="104" t="s">
        <v>3103</v>
      </c>
      <c r="K1999" s="104" t="s">
        <v>404</v>
      </c>
      <c r="L1999" s="351"/>
      <c r="M1999" s="104"/>
      <c r="N1999" s="102">
        <v>50</v>
      </c>
      <c r="O1999" s="102">
        <v>230000000</v>
      </c>
      <c r="P1999" s="212" t="s">
        <v>984</v>
      </c>
      <c r="Q1999" s="350" t="s">
        <v>4113</v>
      </c>
      <c r="R1999" s="256" t="s">
        <v>110</v>
      </c>
      <c r="S1999" s="652">
        <v>230000000</v>
      </c>
      <c r="T1999" s="350" t="s">
        <v>3104</v>
      </c>
      <c r="U1999" s="256"/>
      <c r="V1999" s="262"/>
      <c r="W1999" s="256"/>
      <c r="X1999" s="256" t="s">
        <v>3105</v>
      </c>
      <c r="Y1999" s="894"/>
      <c r="Z1999" s="256"/>
      <c r="AA1999" s="227">
        <v>0</v>
      </c>
      <c r="AB1999" s="227">
        <v>90</v>
      </c>
      <c r="AC1999" s="227">
        <v>10</v>
      </c>
      <c r="AD1999" s="262"/>
      <c r="AE1999" s="262" t="s">
        <v>115</v>
      </c>
      <c r="AF1999" s="262"/>
      <c r="AG1999" s="262"/>
      <c r="AH1999" s="270">
        <v>280000000</v>
      </c>
      <c r="AI1999" s="205">
        <v>313600000.00000006</v>
      </c>
      <c r="AJ1999" s="208"/>
      <c r="AK1999" s="208"/>
      <c r="AL1999" s="104"/>
      <c r="AM1999" s="104" t="s">
        <v>116</v>
      </c>
      <c r="AN1999" s="104" t="s">
        <v>3106</v>
      </c>
      <c r="AO1999" s="208" t="s">
        <v>3107</v>
      </c>
      <c r="AP1999" s="207"/>
      <c r="AQ1999" s="104"/>
      <c r="AR1999" s="104"/>
      <c r="AS1999" s="104"/>
      <c r="AT1999" s="104"/>
      <c r="AU1999" s="104"/>
      <c r="AV1999" s="104"/>
      <c r="AW1999" s="104"/>
      <c r="AX1999" s="104"/>
      <c r="AY1999" s="104" t="s">
        <v>3264</v>
      </c>
      <c r="AZ1999" s="104" t="s">
        <v>4114</v>
      </c>
      <c r="BC1999" s="224"/>
      <c r="BD1999" s="49">
        <v>1015</v>
      </c>
    </row>
    <row r="2000" spans="1:56" ht="12.95" customHeight="1">
      <c r="A2000" s="212" t="s">
        <v>100</v>
      </c>
      <c r="B2000" s="104"/>
      <c r="C2000" s="104"/>
      <c r="D2000" s="104"/>
      <c r="E2000" s="104" t="s">
        <v>1598</v>
      </c>
      <c r="F2000" s="104"/>
      <c r="G2000" s="208"/>
      <c r="H2000" s="349" t="s">
        <v>3108</v>
      </c>
      <c r="I2000" s="104" t="s">
        <v>3109</v>
      </c>
      <c r="J2000" s="104" t="s">
        <v>3109</v>
      </c>
      <c r="K2000" s="104" t="s">
        <v>150</v>
      </c>
      <c r="L2000" s="351"/>
      <c r="M2000" s="104"/>
      <c r="N2000" s="102">
        <v>100</v>
      </c>
      <c r="O2000" s="102">
        <v>230000000</v>
      </c>
      <c r="P2000" s="212" t="s">
        <v>953</v>
      </c>
      <c r="Q2000" s="350" t="s">
        <v>435</v>
      </c>
      <c r="R2000" s="256" t="s">
        <v>110</v>
      </c>
      <c r="S2000" s="652">
        <v>230000000</v>
      </c>
      <c r="T2000" s="350" t="s">
        <v>958</v>
      </c>
      <c r="U2000" s="256"/>
      <c r="V2000" s="262"/>
      <c r="W2000" s="256"/>
      <c r="X2000" s="256" t="s">
        <v>436</v>
      </c>
      <c r="Y2000" s="894"/>
      <c r="Z2000" s="256"/>
      <c r="AA2000" s="256">
        <v>0</v>
      </c>
      <c r="AB2000" s="256">
        <v>90</v>
      </c>
      <c r="AC2000" s="256">
        <v>10</v>
      </c>
      <c r="AD2000" s="262"/>
      <c r="AE2000" s="262" t="s">
        <v>115</v>
      </c>
      <c r="AF2000" s="262"/>
      <c r="AG2000" s="262"/>
      <c r="AH2000" s="270">
        <v>0</v>
      </c>
      <c r="AI2000" s="205">
        <v>0</v>
      </c>
      <c r="AJ2000" s="208"/>
      <c r="AK2000" s="208"/>
      <c r="AL2000" s="104"/>
      <c r="AM2000" s="104" t="s">
        <v>116</v>
      </c>
      <c r="AN2000" s="104" t="s">
        <v>3110</v>
      </c>
      <c r="AO2000" s="208" t="s">
        <v>3111</v>
      </c>
      <c r="AP2000" s="207"/>
      <c r="AQ2000" s="104"/>
      <c r="AR2000" s="104"/>
      <c r="AS2000" s="104"/>
      <c r="AT2000" s="104"/>
      <c r="AU2000" s="104"/>
      <c r="AV2000" s="104"/>
      <c r="AW2000" s="104"/>
      <c r="AX2000" s="104"/>
      <c r="AY2000" s="104"/>
      <c r="AZ2000" s="104"/>
      <c r="BD2000" s="49">
        <v>1016</v>
      </c>
    </row>
    <row r="2001" spans="1:56" ht="12.95" customHeight="1">
      <c r="A2001" s="227" t="s">
        <v>100</v>
      </c>
      <c r="B2001" s="208"/>
      <c r="C2001" s="208"/>
      <c r="D2001" s="208"/>
      <c r="E2001" s="208" t="s">
        <v>4545</v>
      </c>
      <c r="F2001" s="208"/>
      <c r="G2001" s="208"/>
      <c r="H2001" s="208" t="s">
        <v>3108</v>
      </c>
      <c r="I2001" s="208" t="s">
        <v>3109</v>
      </c>
      <c r="J2001" s="208" t="s">
        <v>3109</v>
      </c>
      <c r="K2001" s="227" t="s">
        <v>150</v>
      </c>
      <c r="L2001" s="208"/>
      <c r="M2001" s="208"/>
      <c r="N2001" s="256">
        <v>100</v>
      </c>
      <c r="O2001" s="256">
        <v>230000000</v>
      </c>
      <c r="P2001" s="227" t="s">
        <v>953</v>
      </c>
      <c r="Q2001" s="369" t="s">
        <v>2156</v>
      </c>
      <c r="R2001" s="256" t="s">
        <v>110</v>
      </c>
      <c r="S2001" s="256">
        <v>230000000</v>
      </c>
      <c r="T2001" s="227" t="s">
        <v>958</v>
      </c>
      <c r="U2001" s="256"/>
      <c r="V2001" s="262"/>
      <c r="W2001" s="256"/>
      <c r="X2001" s="227" t="s">
        <v>436</v>
      </c>
      <c r="Y2001" s="256"/>
      <c r="Z2001" s="256"/>
      <c r="AA2001" s="256">
        <v>0</v>
      </c>
      <c r="AB2001" s="256">
        <v>90</v>
      </c>
      <c r="AC2001" s="256">
        <v>10</v>
      </c>
      <c r="AD2001" s="262"/>
      <c r="AE2001" s="262" t="s">
        <v>115</v>
      </c>
      <c r="AF2001" s="262"/>
      <c r="AG2001" s="262"/>
      <c r="AH2001" s="669">
        <v>113937450</v>
      </c>
      <c r="AI2001" s="669">
        <v>127609944.00000001</v>
      </c>
      <c r="AJ2001" s="208"/>
      <c r="AK2001" s="208"/>
      <c r="AL2001" s="208"/>
      <c r="AM2001" s="207" t="s">
        <v>116</v>
      </c>
      <c r="AN2001" s="208" t="s">
        <v>3110</v>
      </c>
      <c r="AO2001" s="208" t="s">
        <v>3111</v>
      </c>
      <c r="AP2001" s="207"/>
      <c r="AQ2001" s="104"/>
      <c r="AR2001" s="104"/>
      <c r="AS2001" s="104"/>
      <c r="AT2001" s="104"/>
      <c r="AU2001" s="104"/>
      <c r="AV2001" s="104"/>
      <c r="AW2001" s="104"/>
      <c r="AX2001" s="104"/>
      <c r="AY2001" s="104"/>
      <c r="AZ2001" s="104" t="s">
        <v>4546</v>
      </c>
      <c r="BD2001" s="49">
        <v>1017</v>
      </c>
    </row>
    <row r="2002" spans="1:56" ht="12.95" customHeight="1">
      <c r="A2002" s="729" t="s">
        <v>3112</v>
      </c>
      <c r="B2002" s="729" t="s">
        <v>3113</v>
      </c>
      <c r="C2002" s="729" t="s">
        <v>3840</v>
      </c>
      <c r="D2002" s="208"/>
      <c r="E2002" s="208" t="s">
        <v>3794</v>
      </c>
      <c r="F2002" s="208"/>
      <c r="G2002" s="208"/>
      <c r="H2002" s="208" t="s">
        <v>1649</v>
      </c>
      <c r="I2002" s="208" t="s">
        <v>1650</v>
      </c>
      <c r="J2002" s="208" t="s">
        <v>1650</v>
      </c>
      <c r="K2002" s="208" t="s">
        <v>150</v>
      </c>
      <c r="L2002" s="208"/>
      <c r="M2002" s="208"/>
      <c r="N2002" s="256" t="s">
        <v>3114</v>
      </c>
      <c r="O2002" s="256" t="s">
        <v>107</v>
      </c>
      <c r="P2002" s="227" t="s">
        <v>953</v>
      </c>
      <c r="Q2002" s="227" t="s">
        <v>435</v>
      </c>
      <c r="R2002" s="256" t="s">
        <v>110</v>
      </c>
      <c r="S2002" s="256" t="s">
        <v>107</v>
      </c>
      <c r="T2002" s="227" t="s">
        <v>958</v>
      </c>
      <c r="U2002" s="256"/>
      <c r="V2002" s="262"/>
      <c r="W2002" s="256"/>
      <c r="X2002" s="256" t="s">
        <v>436</v>
      </c>
      <c r="Y2002" s="256"/>
      <c r="Z2002" s="256"/>
      <c r="AA2002" s="256" t="s">
        <v>83</v>
      </c>
      <c r="AB2002" s="256" t="s">
        <v>3115</v>
      </c>
      <c r="AC2002" s="256" t="s">
        <v>58</v>
      </c>
      <c r="AD2002" s="262"/>
      <c r="AE2002" s="262" t="s">
        <v>115</v>
      </c>
      <c r="AF2002" s="262"/>
      <c r="AG2002" s="262"/>
      <c r="AH2002" s="270">
        <v>0</v>
      </c>
      <c r="AI2002" s="270">
        <v>0</v>
      </c>
      <c r="AJ2002" s="208"/>
      <c r="AK2002" s="208"/>
      <c r="AL2002" s="208"/>
      <c r="AM2002" s="207" t="s">
        <v>116</v>
      </c>
      <c r="AN2002" s="208" t="s">
        <v>3116</v>
      </c>
      <c r="AO2002" s="208" t="s">
        <v>3117</v>
      </c>
      <c r="AP2002" s="207"/>
      <c r="AQ2002" s="104"/>
      <c r="AR2002" s="104"/>
      <c r="AS2002" s="104"/>
      <c r="AT2002" s="104"/>
      <c r="AU2002" s="104"/>
      <c r="AV2002" s="104"/>
      <c r="AW2002" s="104"/>
      <c r="AX2002" s="104"/>
      <c r="AY2002" s="104"/>
      <c r="AZ2002" s="104"/>
      <c r="BD2002" s="49">
        <v>1018</v>
      </c>
    </row>
    <row r="2003" spans="1:56" ht="12.95" customHeight="1">
      <c r="A2003" s="729" t="s">
        <v>3112</v>
      </c>
      <c r="B2003" s="729" t="s">
        <v>3113</v>
      </c>
      <c r="C2003" s="729" t="s">
        <v>3840</v>
      </c>
      <c r="D2003" s="208"/>
      <c r="E2003" s="208" t="s">
        <v>4552</v>
      </c>
      <c r="F2003" s="208"/>
      <c r="G2003" s="208"/>
      <c r="H2003" s="208" t="s">
        <v>1649</v>
      </c>
      <c r="I2003" s="208" t="s">
        <v>1650</v>
      </c>
      <c r="J2003" s="208" t="s">
        <v>1650</v>
      </c>
      <c r="K2003" s="853" t="s">
        <v>404</v>
      </c>
      <c r="L2003" s="208"/>
      <c r="M2003" s="208"/>
      <c r="N2003" s="256" t="s">
        <v>3114</v>
      </c>
      <c r="O2003" s="256" t="s">
        <v>107</v>
      </c>
      <c r="P2003" s="227" t="s">
        <v>953</v>
      </c>
      <c r="Q2003" s="369" t="s">
        <v>2140</v>
      </c>
      <c r="R2003" s="256" t="s">
        <v>110</v>
      </c>
      <c r="S2003" s="256" t="s">
        <v>107</v>
      </c>
      <c r="T2003" s="227" t="s">
        <v>958</v>
      </c>
      <c r="U2003" s="256"/>
      <c r="V2003" s="262"/>
      <c r="W2003" s="256"/>
      <c r="X2003" s="256" t="s">
        <v>436</v>
      </c>
      <c r="Y2003" s="256"/>
      <c r="Z2003" s="256"/>
      <c r="AA2003" s="256" t="s">
        <v>83</v>
      </c>
      <c r="AB2003" s="256" t="s">
        <v>3115</v>
      </c>
      <c r="AC2003" s="256" t="s">
        <v>58</v>
      </c>
      <c r="AD2003" s="262"/>
      <c r="AE2003" s="262" t="s">
        <v>115</v>
      </c>
      <c r="AF2003" s="262"/>
      <c r="AG2003" s="262"/>
      <c r="AH2003" s="669">
        <v>0</v>
      </c>
      <c r="AI2003" s="669">
        <v>0</v>
      </c>
      <c r="AJ2003" s="208"/>
      <c r="AK2003" s="208"/>
      <c r="AL2003" s="208"/>
      <c r="AM2003" s="207" t="s">
        <v>116</v>
      </c>
      <c r="AN2003" s="208" t="s">
        <v>3116</v>
      </c>
      <c r="AO2003" s="208" t="s">
        <v>3117</v>
      </c>
      <c r="AP2003" s="207"/>
      <c r="AQ2003" s="104"/>
      <c r="AR2003" s="104"/>
      <c r="AS2003" s="104"/>
      <c r="AT2003" s="104"/>
      <c r="AU2003" s="104"/>
      <c r="AV2003" s="104"/>
      <c r="AW2003" s="104"/>
      <c r="AX2003" s="104"/>
      <c r="AY2003" s="104"/>
      <c r="AZ2003" s="104"/>
      <c r="BD2003" s="49">
        <v>1019</v>
      </c>
    </row>
    <row r="2004" spans="1:56" ht="12.95" customHeight="1">
      <c r="A2004" s="1341" t="s">
        <v>3112</v>
      </c>
      <c r="B2004" s="1341" t="s">
        <v>3113</v>
      </c>
      <c r="C2004" s="1341" t="s">
        <v>3840</v>
      </c>
      <c r="D2004" s="1342"/>
      <c r="E2004" s="1342" t="s">
        <v>7582</v>
      </c>
      <c r="F2004" s="1342"/>
      <c r="G2004" s="1342"/>
      <c r="H2004" s="1342" t="s">
        <v>1649</v>
      </c>
      <c r="I2004" s="1342" t="s">
        <v>1650</v>
      </c>
      <c r="J2004" s="1342" t="s">
        <v>1650</v>
      </c>
      <c r="K2004" s="1343" t="s">
        <v>404</v>
      </c>
      <c r="L2004" s="1342"/>
      <c r="M2004" s="1342"/>
      <c r="N2004" s="1344" t="s">
        <v>3114</v>
      </c>
      <c r="O2004" s="1344" t="s">
        <v>107</v>
      </c>
      <c r="P2004" s="769" t="s">
        <v>953</v>
      </c>
      <c r="Q2004" s="1345" t="s">
        <v>2140</v>
      </c>
      <c r="R2004" s="1344" t="s">
        <v>110</v>
      </c>
      <c r="S2004" s="1344" t="s">
        <v>107</v>
      </c>
      <c r="T2004" s="769" t="s">
        <v>958</v>
      </c>
      <c r="U2004" s="1344"/>
      <c r="V2004" s="1346"/>
      <c r="W2004" s="1344"/>
      <c r="X2004" s="1344" t="s">
        <v>436</v>
      </c>
      <c r="Y2004" s="1344"/>
      <c r="Z2004" s="1344"/>
      <c r="AA2004" s="1344" t="s">
        <v>83</v>
      </c>
      <c r="AB2004" s="1344" t="s">
        <v>3115</v>
      </c>
      <c r="AC2004" s="1344" t="s">
        <v>58</v>
      </c>
      <c r="AD2004" s="1346"/>
      <c r="AE2004" s="1346" t="s">
        <v>115</v>
      </c>
      <c r="AF2004" s="1346"/>
      <c r="AG2004" s="1346"/>
      <c r="AH2004" s="1347">
        <v>1112510400</v>
      </c>
      <c r="AI2004" s="1347">
        <v>1246011648</v>
      </c>
      <c r="AJ2004" s="1342"/>
      <c r="AK2004" s="1342"/>
      <c r="AL2004" s="1342"/>
      <c r="AM2004" s="1348" t="s">
        <v>116</v>
      </c>
      <c r="AN2004" s="1349" t="s">
        <v>7583</v>
      </c>
      <c r="AO2004" s="1349" t="s">
        <v>7584</v>
      </c>
      <c r="AP2004" s="1348"/>
      <c r="AQ2004" s="361"/>
      <c r="AR2004" s="361"/>
      <c r="AS2004" s="361"/>
      <c r="AT2004" s="361"/>
      <c r="AU2004" s="361"/>
      <c r="AV2004" s="361"/>
      <c r="AW2004" s="361"/>
      <c r="AX2004" s="361"/>
      <c r="AY2004" s="361"/>
      <c r="AZ2004" s="361">
        <v>34.35</v>
      </c>
      <c r="BD2004" s="49"/>
    </row>
    <row r="2005" spans="1:56" ht="12.95" customHeight="1">
      <c r="A2005" s="213" t="s">
        <v>3112</v>
      </c>
      <c r="B2005" s="213" t="s">
        <v>3118</v>
      </c>
      <c r="C2005" s="213"/>
      <c r="D2005" s="104"/>
      <c r="E2005" s="104" t="s">
        <v>1586</v>
      </c>
      <c r="F2005" s="104"/>
      <c r="G2005" s="208"/>
      <c r="H2005" s="104" t="s">
        <v>2101</v>
      </c>
      <c r="I2005" s="104" t="s">
        <v>1058</v>
      </c>
      <c r="J2005" s="104" t="s">
        <v>1058</v>
      </c>
      <c r="K2005" s="104" t="s">
        <v>150</v>
      </c>
      <c r="L2005" s="104"/>
      <c r="M2005" s="351"/>
      <c r="N2005" s="652" t="s">
        <v>3114</v>
      </c>
      <c r="O2005" s="102" t="s">
        <v>107</v>
      </c>
      <c r="P2005" s="212" t="s">
        <v>953</v>
      </c>
      <c r="Q2005" s="212" t="s">
        <v>435</v>
      </c>
      <c r="R2005" s="102" t="s">
        <v>110</v>
      </c>
      <c r="S2005" s="102" t="s">
        <v>107</v>
      </c>
      <c r="T2005" s="212" t="s">
        <v>958</v>
      </c>
      <c r="U2005" s="102"/>
      <c r="V2005" s="202"/>
      <c r="W2005" s="102"/>
      <c r="X2005" s="102" t="s">
        <v>436</v>
      </c>
      <c r="Y2005" s="102"/>
      <c r="Z2005" s="102"/>
      <c r="AA2005" s="102" t="s">
        <v>106</v>
      </c>
      <c r="AB2005" s="102" t="s">
        <v>285</v>
      </c>
      <c r="AC2005" s="102" t="s">
        <v>63</v>
      </c>
      <c r="AD2005" s="202"/>
      <c r="AE2005" s="202" t="s">
        <v>115</v>
      </c>
      <c r="AF2005" s="202"/>
      <c r="AG2005" s="202"/>
      <c r="AH2005" s="205">
        <v>0</v>
      </c>
      <c r="AI2005" s="205">
        <v>0</v>
      </c>
      <c r="AJ2005" s="104"/>
      <c r="AK2005" s="104"/>
      <c r="AL2005" s="104"/>
      <c r="AM2005" s="104" t="s">
        <v>116</v>
      </c>
      <c r="AN2005" s="104" t="s">
        <v>3119</v>
      </c>
      <c r="AO2005" s="104" t="s">
        <v>3120</v>
      </c>
      <c r="AP2005" s="104"/>
      <c r="AQ2005" s="104"/>
      <c r="AR2005" s="104"/>
      <c r="AS2005" s="104"/>
      <c r="AT2005" s="104"/>
      <c r="AU2005" s="104"/>
      <c r="AV2005" s="104"/>
      <c r="AW2005" s="104"/>
      <c r="AX2005" s="104"/>
      <c r="AY2005" s="104"/>
      <c r="AZ2005" s="104"/>
      <c r="BD2005" s="49">
        <v>1020</v>
      </c>
    </row>
    <row r="2006" spans="1:56" ht="12.95" customHeight="1">
      <c r="A2006" s="213" t="s">
        <v>3112</v>
      </c>
      <c r="B2006" s="213" t="s">
        <v>3118</v>
      </c>
      <c r="C2006" s="724"/>
      <c r="D2006" s="351"/>
      <c r="E2006" s="639" t="s">
        <v>4553</v>
      </c>
      <c r="F2006" s="104"/>
      <c r="G2006" s="104"/>
      <c r="H2006" s="104" t="s">
        <v>2101</v>
      </c>
      <c r="I2006" s="104" t="s">
        <v>1058</v>
      </c>
      <c r="J2006" s="104" t="s">
        <v>1058</v>
      </c>
      <c r="K2006" s="723" t="s">
        <v>404</v>
      </c>
      <c r="L2006" s="104"/>
      <c r="M2006" s="104"/>
      <c r="N2006" s="102" t="s">
        <v>3114</v>
      </c>
      <c r="O2006" s="102" t="s">
        <v>107</v>
      </c>
      <c r="P2006" s="212" t="s">
        <v>953</v>
      </c>
      <c r="Q2006" s="98" t="s">
        <v>2140</v>
      </c>
      <c r="R2006" s="102" t="s">
        <v>110</v>
      </c>
      <c r="S2006" s="102" t="s">
        <v>107</v>
      </c>
      <c r="T2006" s="212" t="s">
        <v>958</v>
      </c>
      <c r="U2006" s="102"/>
      <c r="V2006" s="202"/>
      <c r="W2006" s="102"/>
      <c r="X2006" s="102" t="s">
        <v>436</v>
      </c>
      <c r="Y2006" s="102"/>
      <c r="Z2006" s="102"/>
      <c r="AA2006" s="102" t="s">
        <v>106</v>
      </c>
      <c r="AB2006" s="102" t="s">
        <v>285</v>
      </c>
      <c r="AC2006" s="102" t="s">
        <v>63</v>
      </c>
      <c r="AD2006" s="202"/>
      <c r="AE2006" s="202" t="s">
        <v>115</v>
      </c>
      <c r="AF2006" s="202"/>
      <c r="AG2006" s="202"/>
      <c r="AH2006" s="586">
        <v>0</v>
      </c>
      <c r="AI2006" s="586">
        <v>0</v>
      </c>
      <c r="AJ2006" s="104"/>
      <c r="AK2006" s="104"/>
      <c r="AL2006" s="104"/>
      <c r="AM2006" s="104" t="s">
        <v>116</v>
      </c>
      <c r="AN2006" s="104" t="s">
        <v>3119</v>
      </c>
      <c r="AO2006" s="104" t="s">
        <v>3120</v>
      </c>
      <c r="AP2006" s="104"/>
      <c r="AQ2006" s="104"/>
      <c r="AR2006" s="104"/>
      <c r="AS2006" s="104"/>
      <c r="AT2006" s="104"/>
      <c r="AU2006" s="104"/>
      <c r="AV2006" s="104"/>
      <c r="AW2006" s="104"/>
      <c r="AX2006" s="104"/>
      <c r="AY2006" s="104"/>
      <c r="AZ2006" s="104"/>
      <c r="BD2006" s="49">
        <v>1021</v>
      </c>
    </row>
    <row r="2007" spans="1:56" ht="12.95" customHeight="1">
      <c r="A2007" s="626" t="s">
        <v>3112</v>
      </c>
      <c r="B2007" s="626" t="s">
        <v>3118</v>
      </c>
      <c r="C2007" s="1350"/>
      <c r="D2007" s="1351"/>
      <c r="E2007" s="1352" t="s">
        <v>7585</v>
      </c>
      <c r="F2007" s="361"/>
      <c r="G2007" s="361"/>
      <c r="H2007" s="361" t="s">
        <v>2101</v>
      </c>
      <c r="I2007" s="361" t="s">
        <v>1058</v>
      </c>
      <c r="J2007" s="361" t="s">
        <v>1058</v>
      </c>
      <c r="K2007" s="1353" t="s">
        <v>404</v>
      </c>
      <c r="L2007" s="361"/>
      <c r="M2007" s="361"/>
      <c r="N2007" s="1354" t="s">
        <v>3114</v>
      </c>
      <c r="O2007" s="1354" t="s">
        <v>107</v>
      </c>
      <c r="P2007" s="360" t="s">
        <v>953</v>
      </c>
      <c r="Q2007" s="625" t="s">
        <v>2140</v>
      </c>
      <c r="R2007" s="1354" t="s">
        <v>110</v>
      </c>
      <c r="S2007" s="1354" t="s">
        <v>107</v>
      </c>
      <c r="T2007" s="360" t="s">
        <v>958</v>
      </c>
      <c r="U2007" s="1354"/>
      <c r="V2007" s="362"/>
      <c r="W2007" s="1354"/>
      <c r="X2007" s="1354" t="s">
        <v>436</v>
      </c>
      <c r="Y2007" s="1354"/>
      <c r="Z2007" s="1354"/>
      <c r="AA2007" s="1354" t="s">
        <v>106</v>
      </c>
      <c r="AB2007" s="1354" t="s">
        <v>285</v>
      </c>
      <c r="AC2007" s="1354" t="s">
        <v>63</v>
      </c>
      <c r="AD2007" s="362"/>
      <c r="AE2007" s="362" t="s">
        <v>115</v>
      </c>
      <c r="AF2007" s="362"/>
      <c r="AG2007" s="362"/>
      <c r="AH2007" s="566">
        <v>83342500</v>
      </c>
      <c r="AI2007" s="566">
        <v>93343600.000000015</v>
      </c>
      <c r="AJ2007" s="361"/>
      <c r="AK2007" s="361"/>
      <c r="AL2007" s="361"/>
      <c r="AM2007" s="361" t="s">
        <v>116</v>
      </c>
      <c r="AN2007" s="1355" t="s">
        <v>7586</v>
      </c>
      <c r="AO2007" s="1355" t="s">
        <v>7587</v>
      </c>
      <c r="AP2007" s="361"/>
      <c r="AQ2007" s="361"/>
      <c r="AR2007" s="361"/>
      <c r="AS2007" s="361"/>
      <c r="AT2007" s="361"/>
      <c r="AU2007" s="361"/>
      <c r="AV2007" s="361"/>
      <c r="AW2007" s="361"/>
      <c r="AX2007" s="361"/>
      <c r="AY2007" s="361"/>
      <c r="AZ2007" s="361">
        <v>34.35</v>
      </c>
      <c r="BD2007" s="49"/>
    </row>
    <row r="2008" spans="1:56" ht="12.95" customHeight="1">
      <c r="A2008" s="213" t="s">
        <v>3112</v>
      </c>
      <c r="B2008" s="213" t="s">
        <v>3121</v>
      </c>
      <c r="C2008" s="213"/>
      <c r="D2008" s="351"/>
      <c r="E2008" s="639" t="s">
        <v>1582</v>
      </c>
      <c r="F2008" s="104"/>
      <c r="G2008" s="104"/>
      <c r="H2008" s="104" t="s">
        <v>3122</v>
      </c>
      <c r="I2008" s="104" t="s">
        <v>3123</v>
      </c>
      <c r="J2008" s="104" t="s">
        <v>3123</v>
      </c>
      <c r="K2008" s="104" t="s">
        <v>150</v>
      </c>
      <c r="L2008" s="104"/>
      <c r="M2008" s="104"/>
      <c r="N2008" s="102" t="s">
        <v>3114</v>
      </c>
      <c r="O2008" s="102" t="s">
        <v>107</v>
      </c>
      <c r="P2008" s="212" t="s">
        <v>953</v>
      </c>
      <c r="Q2008" s="212" t="s">
        <v>2156</v>
      </c>
      <c r="R2008" s="102" t="s">
        <v>110</v>
      </c>
      <c r="S2008" s="102" t="s">
        <v>107</v>
      </c>
      <c r="T2008" s="212" t="s">
        <v>958</v>
      </c>
      <c r="U2008" s="102"/>
      <c r="V2008" s="202"/>
      <c r="W2008" s="102"/>
      <c r="X2008" s="102" t="s">
        <v>436</v>
      </c>
      <c r="Y2008" s="102"/>
      <c r="Z2008" s="102"/>
      <c r="AA2008" s="102" t="s">
        <v>106</v>
      </c>
      <c r="AB2008" s="102" t="s">
        <v>285</v>
      </c>
      <c r="AC2008" s="102" t="s">
        <v>63</v>
      </c>
      <c r="AD2008" s="202"/>
      <c r="AE2008" s="202" t="s">
        <v>115</v>
      </c>
      <c r="AF2008" s="202"/>
      <c r="AG2008" s="202"/>
      <c r="AH2008" s="205">
        <v>0</v>
      </c>
      <c r="AI2008" s="205">
        <v>0</v>
      </c>
      <c r="AJ2008" s="104"/>
      <c r="AK2008" s="104"/>
      <c r="AL2008" s="104"/>
      <c r="AM2008" s="104" t="s">
        <v>116</v>
      </c>
      <c r="AN2008" s="104" t="s">
        <v>3124</v>
      </c>
      <c r="AO2008" s="104" t="s">
        <v>3125</v>
      </c>
      <c r="AP2008" s="104"/>
      <c r="AQ2008" s="104"/>
      <c r="AR2008" s="104"/>
      <c r="AS2008" s="104"/>
      <c r="AT2008" s="104"/>
      <c r="AU2008" s="104"/>
      <c r="AV2008" s="104"/>
      <c r="AW2008" s="104"/>
      <c r="AX2008" s="104"/>
      <c r="AY2008" s="104"/>
      <c r="AZ2008" s="104"/>
      <c r="BD2008" s="49">
        <v>1022</v>
      </c>
    </row>
    <row r="2009" spans="1:56" ht="12.95" customHeight="1">
      <c r="A2009" s="213" t="s">
        <v>3112</v>
      </c>
      <c r="B2009" s="213" t="s">
        <v>3121</v>
      </c>
      <c r="C2009" s="724"/>
      <c r="D2009" s="351"/>
      <c r="E2009" s="639" t="s">
        <v>4554</v>
      </c>
      <c r="F2009" s="104"/>
      <c r="G2009" s="104"/>
      <c r="H2009" s="104" t="s">
        <v>3122</v>
      </c>
      <c r="I2009" s="104" t="s">
        <v>3123</v>
      </c>
      <c r="J2009" s="104" t="s">
        <v>3123</v>
      </c>
      <c r="K2009" s="723" t="s">
        <v>404</v>
      </c>
      <c r="L2009" s="104"/>
      <c r="M2009" s="104"/>
      <c r="N2009" s="102" t="s">
        <v>3114</v>
      </c>
      <c r="O2009" s="102" t="s">
        <v>107</v>
      </c>
      <c r="P2009" s="212" t="s">
        <v>953</v>
      </c>
      <c r="Q2009" s="98" t="s">
        <v>2140</v>
      </c>
      <c r="R2009" s="102" t="s">
        <v>110</v>
      </c>
      <c r="S2009" s="102" t="s">
        <v>107</v>
      </c>
      <c r="T2009" s="212" t="s">
        <v>958</v>
      </c>
      <c r="U2009" s="102"/>
      <c r="V2009" s="202"/>
      <c r="W2009" s="102"/>
      <c r="X2009" s="102" t="s">
        <v>436</v>
      </c>
      <c r="Y2009" s="102"/>
      <c r="Z2009" s="102"/>
      <c r="AA2009" s="102" t="s">
        <v>106</v>
      </c>
      <c r="AB2009" s="102" t="s">
        <v>285</v>
      </c>
      <c r="AC2009" s="102" t="s">
        <v>63</v>
      </c>
      <c r="AD2009" s="202"/>
      <c r="AE2009" s="202" t="s">
        <v>115</v>
      </c>
      <c r="AF2009" s="202"/>
      <c r="AG2009" s="202"/>
      <c r="AH2009" s="586">
        <v>0</v>
      </c>
      <c r="AI2009" s="586">
        <v>0</v>
      </c>
      <c r="AJ2009" s="104"/>
      <c r="AK2009" s="104"/>
      <c r="AL2009" s="104"/>
      <c r="AM2009" s="104" t="s">
        <v>116</v>
      </c>
      <c r="AN2009" s="104" t="s">
        <v>3124</v>
      </c>
      <c r="AO2009" s="104" t="s">
        <v>3125</v>
      </c>
      <c r="AP2009" s="104"/>
      <c r="AQ2009" s="104"/>
      <c r="AR2009" s="104"/>
      <c r="AS2009" s="104"/>
      <c r="AT2009" s="104"/>
      <c r="AU2009" s="104"/>
      <c r="AV2009" s="104"/>
      <c r="AW2009" s="104"/>
      <c r="AX2009" s="104"/>
      <c r="AY2009" s="104"/>
      <c r="AZ2009" s="104"/>
      <c r="BD2009" s="49">
        <v>1023</v>
      </c>
    </row>
    <row r="2010" spans="1:56" ht="12.95" customHeight="1">
      <c r="A2010" s="626" t="s">
        <v>3112</v>
      </c>
      <c r="B2010" s="626" t="s">
        <v>3121</v>
      </c>
      <c r="C2010" s="1350"/>
      <c r="D2010" s="1351"/>
      <c r="E2010" s="1352" t="s">
        <v>7588</v>
      </c>
      <c r="F2010" s="361"/>
      <c r="G2010" s="361"/>
      <c r="H2010" s="361" t="s">
        <v>3122</v>
      </c>
      <c r="I2010" s="361" t="s">
        <v>3123</v>
      </c>
      <c r="J2010" s="361" t="s">
        <v>3123</v>
      </c>
      <c r="K2010" s="1353" t="s">
        <v>404</v>
      </c>
      <c r="L2010" s="361"/>
      <c r="M2010" s="361"/>
      <c r="N2010" s="1354" t="s">
        <v>3114</v>
      </c>
      <c r="O2010" s="1354" t="s">
        <v>107</v>
      </c>
      <c r="P2010" s="360" t="s">
        <v>953</v>
      </c>
      <c r="Q2010" s="625" t="s">
        <v>2140</v>
      </c>
      <c r="R2010" s="1354" t="s">
        <v>110</v>
      </c>
      <c r="S2010" s="1354" t="s">
        <v>107</v>
      </c>
      <c r="T2010" s="360" t="s">
        <v>958</v>
      </c>
      <c r="U2010" s="1354"/>
      <c r="V2010" s="362"/>
      <c r="W2010" s="1354"/>
      <c r="X2010" s="1354" t="s">
        <v>436</v>
      </c>
      <c r="Y2010" s="1354"/>
      <c r="Z2010" s="1354"/>
      <c r="AA2010" s="1354" t="s">
        <v>106</v>
      </c>
      <c r="AB2010" s="1354" t="s">
        <v>285</v>
      </c>
      <c r="AC2010" s="1354" t="s">
        <v>63</v>
      </c>
      <c r="AD2010" s="362"/>
      <c r="AE2010" s="362" t="s">
        <v>115</v>
      </c>
      <c r="AF2010" s="362"/>
      <c r="AG2010" s="362"/>
      <c r="AH2010" s="566">
        <v>487749998.94999999</v>
      </c>
      <c r="AI2010" s="566">
        <v>546279998.824</v>
      </c>
      <c r="AJ2010" s="361"/>
      <c r="AK2010" s="361"/>
      <c r="AL2010" s="361"/>
      <c r="AM2010" s="361" t="s">
        <v>116</v>
      </c>
      <c r="AN2010" s="1355" t="s">
        <v>7589</v>
      </c>
      <c r="AO2010" s="1355" t="s">
        <v>7590</v>
      </c>
      <c r="AP2010" s="361"/>
      <c r="AQ2010" s="361"/>
      <c r="AR2010" s="361"/>
      <c r="AS2010" s="361"/>
      <c r="AT2010" s="361"/>
      <c r="AU2010" s="361"/>
      <c r="AV2010" s="361"/>
      <c r="AW2010" s="361"/>
      <c r="AX2010" s="361"/>
      <c r="AY2010" s="361"/>
      <c r="AZ2010" s="361">
        <v>34.35</v>
      </c>
      <c r="BD2010" s="49"/>
    </row>
    <row r="2011" spans="1:56" ht="12.95" customHeight="1">
      <c r="A2011" s="227" t="s">
        <v>3126</v>
      </c>
      <c r="B2011" s="208"/>
      <c r="C2011" s="104"/>
      <c r="D2011" s="104"/>
      <c r="E2011" s="208" t="s">
        <v>3795</v>
      </c>
      <c r="F2011" s="208"/>
      <c r="G2011" s="208"/>
      <c r="H2011" s="208" t="s">
        <v>3127</v>
      </c>
      <c r="I2011" s="208" t="s">
        <v>3128</v>
      </c>
      <c r="J2011" s="208" t="s">
        <v>3128</v>
      </c>
      <c r="K2011" s="208" t="s">
        <v>150</v>
      </c>
      <c r="L2011" s="208"/>
      <c r="M2011" s="208"/>
      <c r="N2011" s="256" t="s">
        <v>3129</v>
      </c>
      <c r="O2011" s="256">
        <v>230000000</v>
      </c>
      <c r="P2011" s="227" t="s">
        <v>953</v>
      </c>
      <c r="Q2011" s="227" t="s">
        <v>3130</v>
      </c>
      <c r="R2011" s="256" t="s">
        <v>110</v>
      </c>
      <c r="S2011" s="256">
        <v>230000000</v>
      </c>
      <c r="T2011" s="227" t="s">
        <v>958</v>
      </c>
      <c r="U2011" s="256"/>
      <c r="V2011" s="262"/>
      <c r="W2011" s="256"/>
      <c r="X2011" s="256" t="s">
        <v>436</v>
      </c>
      <c r="Y2011" s="256"/>
      <c r="Z2011" s="256"/>
      <c r="AA2011" s="256">
        <v>0</v>
      </c>
      <c r="AB2011" s="256">
        <v>100</v>
      </c>
      <c r="AC2011" s="256">
        <v>0</v>
      </c>
      <c r="AD2011" s="262"/>
      <c r="AE2011" s="262" t="s">
        <v>115</v>
      </c>
      <c r="AF2011" s="262"/>
      <c r="AG2011" s="262"/>
      <c r="AH2011" s="270">
        <v>44221840</v>
      </c>
      <c r="AI2011" s="270">
        <v>49528460.800000004</v>
      </c>
      <c r="AJ2011" s="208"/>
      <c r="AK2011" s="208"/>
      <c r="AL2011" s="208"/>
      <c r="AM2011" s="207" t="s">
        <v>116</v>
      </c>
      <c r="AN2011" s="208" t="s">
        <v>3131</v>
      </c>
      <c r="AO2011" s="208" t="s">
        <v>3132</v>
      </c>
      <c r="AP2011" s="207"/>
      <c r="AQ2011" s="104"/>
      <c r="AR2011" s="104"/>
      <c r="AS2011" s="104"/>
      <c r="AT2011" s="104"/>
      <c r="AU2011" s="104"/>
      <c r="AV2011" s="104"/>
      <c r="AW2011" s="104"/>
      <c r="AX2011" s="104"/>
      <c r="AY2011" s="104"/>
      <c r="AZ2011" s="283"/>
      <c r="BD2011" s="49">
        <v>1024</v>
      </c>
    </row>
    <row r="2012" spans="1:56" ht="12.95" customHeight="1">
      <c r="A2012" s="212" t="s">
        <v>3126</v>
      </c>
      <c r="B2012" s="104"/>
      <c r="C2012" s="104"/>
      <c r="D2012" s="104"/>
      <c r="E2012" s="104" t="s">
        <v>3796</v>
      </c>
      <c r="F2012" s="104"/>
      <c r="G2012" s="104"/>
      <c r="H2012" s="104" t="s">
        <v>3127</v>
      </c>
      <c r="I2012" s="104" t="s">
        <v>3128</v>
      </c>
      <c r="J2012" s="104" t="s">
        <v>3128</v>
      </c>
      <c r="K2012" s="104" t="s">
        <v>150</v>
      </c>
      <c r="L2012" s="104"/>
      <c r="M2012" s="104"/>
      <c r="N2012" s="102" t="s">
        <v>3129</v>
      </c>
      <c r="O2012" s="102">
        <v>230000000</v>
      </c>
      <c r="P2012" s="212" t="s">
        <v>953</v>
      </c>
      <c r="Q2012" s="212" t="s">
        <v>3130</v>
      </c>
      <c r="R2012" s="102" t="s">
        <v>110</v>
      </c>
      <c r="S2012" s="102">
        <v>230000000</v>
      </c>
      <c r="T2012" s="212" t="s">
        <v>958</v>
      </c>
      <c r="U2012" s="102"/>
      <c r="V2012" s="202"/>
      <c r="W2012" s="102"/>
      <c r="X2012" s="102" t="s">
        <v>436</v>
      </c>
      <c r="Y2012" s="102"/>
      <c r="Z2012" s="102"/>
      <c r="AA2012" s="102">
        <v>0</v>
      </c>
      <c r="AB2012" s="102">
        <v>100</v>
      </c>
      <c r="AC2012" s="102">
        <v>0</v>
      </c>
      <c r="AD2012" s="202"/>
      <c r="AE2012" s="202" t="s">
        <v>115</v>
      </c>
      <c r="AF2012" s="202"/>
      <c r="AG2012" s="202"/>
      <c r="AH2012" s="205">
        <v>81400213.599999994</v>
      </c>
      <c r="AI2012" s="205">
        <v>91168239.232000008</v>
      </c>
      <c r="AJ2012" s="104"/>
      <c r="AK2012" s="104"/>
      <c r="AL2012" s="104"/>
      <c r="AM2012" s="104" t="s">
        <v>116</v>
      </c>
      <c r="AN2012" s="104" t="s">
        <v>3133</v>
      </c>
      <c r="AO2012" s="104" t="s">
        <v>3134</v>
      </c>
      <c r="AP2012" s="104"/>
      <c r="AQ2012" s="104"/>
      <c r="AR2012" s="104"/>
      <c r="AS2012" s="104"/>
      <c r="AT2012" s="104"/>
      <c r="AU2012" s="104"/>
      <c r="AV2012" s="104"/>
      <c r="AW2012" s="104"/>
      <c r="AX2012" s="104"/>
      <c r="AY2012" s="104"/>
      <c r="AZ2012" s="104"/>
      <c r="BD2012" s="49">
        <v>1025</v>
      </c>
    </row>
    <row r="2013" spans="1:56" ht="12.95" customHeight="1">
      <c r="A2013" s="212" t="s">
        <v>3126</v>
      </c>
      <c r="B2013" s="104"/>
      <c r="C2013" s="104"/>
      <c r="D2013" s="104"/>
      <c r="E2013" s="104" t="s">
        <v>1613</v>
      </c>
      <c r="F2013" s="104"/>
      <c r="G2013" s="104"/>
      <c r="H2013" s="104" t="s">
        <v>3092</v>
      </c>
      <c r="I2013" s="104" t="s">
        <v>3093</v>
      </c>
      <c r="J2013" s="104" t="s">
        <v>3094</v>
      </c>
      <c r="K2013" s="104" t="s">
        <v>150</v>
      </c>
      <c r="L2013" s="104"/>
      <c r="M2013" s="104"/>
      <c r="N2013" s="102" t="s">
        <v>3129</v>
      </c>
      <c r="O2013" s="102">
        <v>230000000</v>
      </c>
      <c r="P2013" s="212" t="s">
        <v>953</v>
      </c>
      <c r="Q2013" s="212" t="s">
        <v>3130</v>
      </c>
      <c r="R2013" s="102" t="s">
        <v>110</v>
      </c>
      <c r="S2013" s="102">
        <v>230000000</v>
      </c>
      <c r="T2013" s="212" t="s">
        <v>958</v>
      </c>
      <c r="U2013" s="102"/>
      <c r="V2013" s="202"/>
      <c r="W2013" s="102"/>
      <c r="X2013" s="102" t="s">
        <v>436</v>
      </c>
      <c r="Y2013" s="102"/>
      <c r="Z2013" s="102"/>
      <c r="AA2013" s="102">
        <v>0</v>
      </c>
      <c r="AB2013" s="102">
        <v>100</v>
      </c>
      <c r="AC2013" s="102">
        <v>0</v>
      </c>
      <c r="AD2013" s="202"/>
      <c r="AE2013" s="202" t="s">
        <v>115</v>
      </c>
      <c r="AF2013" s="202"/>
      <c r="AG2013" s="202"/>
      <c r="AH2013" s="43">
        <v>0</v>
      </c>
      <c r="AI2013" s="44">
        <f>AH2013*1.12</f>
        <v>0</v>
      </c>
      <c r="AJ2013" s="104"/>
      <c r="AK2013" s="104"/>
      <c r="AL2013" s="104"/>
      <c r="AM2013" s="104" t="s">
        <v>116</v>
      </c>
      <c r="AN2013" s="104" t="s">
        <v>3135</v>
      </c>
      <c r="AO2013" s="104" t="s">
        <v>3136</v>
      </c>
      <c r="AP2013" s="104"/>
      <c r="AQ2013" s="104"/>
      <c r="AR2013" s="104"/>
      <c r="AS2013" s="104"/>
      <c r="AT2013" s="104"/>
      <c r="AU2013" s="104"/>
      <c r="AV2013" s="104"/>
      <c r="AW2013" s="104"/>
      <c r="AX2013" s="104"/>
      <c r="AY2013" s="104"/>
      <c r="AZ2013" s="104"/>
      <c r="BD2013" s="49">
        <v>1026</v>
      </c>
    </row>
    <row r="2014" spans="1:56" ht="12.95" customHeight="1">
      <c r="A2014" s="74" t="s">
        <v>3126</v>
      </c>
      <c r="B2014" s="72"/>
      <c r="C2014" s="215"/>
      <c r="D2014" s="215"/>
      <c r="E2014" s="807" t="s">
        <v>4108</v>
      </c>
      <c r="F2014" s="74"/>
      <c r="G2014" s="88"/>
      <c r="H2014" s="101" t="s">
        <v>3092</v>
      </c>
      <c r="I2014" s="101" t="s">
        <v>3093</v>
      </c>
      <c r="J2014" s="101" t="s">
        <v>3094</v>
      </c>
      <c r="K2014" s="74" t="s">
        <v>150</v>
      </c>
      <c r="L2014" s="88"/>
      <c r="M2014" s="88"/>
      <c r="N2014" s="74" t="s">
        <v>3129</v>
      </c>
      <c r="O2014" s="123">
        <v>230000000</v>
      </c>
      <c r="P2014" s="74" t="s">
        <v>953</v>
      </c>
      <c r="Q2014" s="549" t="s">
        <v>3130</v>
      </c>
      <c r="R2014" s="123" t="s">
        <v>110</v>
      </c>
      <c r="S2014" s="122">
        <v>230000000</v>
      </c>
      <c r="T2014" s="74" t="s">
        <v>958</v>
      </c>
      <c r="U2014" s="88"/>
      <c r="V2014" s="88"/>
      <c r="W2014" s="88"/>
      <c r="X2014" s="252" t="s">
        <v>436</v>
      </c>
      <c r="Y2014" s="88"/>
      <c r="Z2014" s="88"/>
      <c r="AA2014" s="74">
        <v>0</v>
      </c>
      <c r="AB2014" s="74">
        <v>100</v>
      </c>
      <c r="AC2014" s="74">
        <v>0</v>
      </c>
      <c r="AD2014" s="88"/>
      <c r="AE2014" s="101" t="s">
        <v>115</v>
      </c>
      <c r="AF2014" s="88"/>
      <c r="AG2014" s="88"/>
      <c r="AH2014" s="545">
        <v>59291298</v>
      </c>
      <c r="AI2014" s="545">
        <f>AH2014*1.12</f>
        <v>66406253.760000005</v>
      </c>
      <c r="AJ2014" s="562"/>
      <c r="AK2014" s="562"/>
      <c r="AL2014" s="562"/>
      <c r="AM2014" s="995" t="s">
        <v>116</v>
      </c>
      <c r="AN2014" s="74" t="s">
        <v>3135</v>
      </c>
      <c r="AO2014" s="74" t="s">
        <v>3136</v>
      </c>
      <c r="AP2014" s="87"/>
      <c r="AQ2014" s="87"/>
      <c r="AR2014" s="87"/>
      <c r="AS2014" s="87"/>
      <c r="AT2014" s="87"/>
      <c r="AU2014" s="87"/>
      <c r="AV2014" s="87"/>
      <c r="AW2014" s="87"/>
      <c r="AX2014" s="87"/>
      <c r="AY2014" s="87" t="s">
        <v>3264</v>
      </c>
      <c r="AZ2014" s="72" t="s">
        <v>4109</v>
      </c>
      <c r="BC2014" s="224"/>
      <c r="BD2014" s="49">
        <v>1027</v>
      </c>
    </row>
    <row r="2015" spans="1:56" ht="12.95" customHeight="1">
      <c r="A2015" s="790" t="s">
        <v>1030</v>
      </c>
      <c r="B2015" s="224" t="s">
        <v>1031</v>
      </c>
      <c r="C2015" s="224" t="s">
        <v>3840</v>
      </c>
      <c r="D2015" s="367"/>
      <c r="E2015" s="367" t="s">
        <v>3980</v>
      </c>
      <c r="F2015" s="216"/>
      <c r="G2015" s="833"/>
      <c r="H2015" s="367" t="s">
        <v>3981</v>
      </c>
      <c r="I2015" s="367" t="s">
        <v>3982</v>
      </c>
      <c r="J2015" s="367" t="s">
        <v>3983</v>
      </c>
      <c r="K2015" s="367" t="s">
        <v>150</v>
      </c>
      <c r="L2015" s="367"/>
      <c r="M2015" s="216"/>
      <c r="N2015" s="367">
        <v>80</v>
      </c>
      <c r="O2015" s="224">
        <v>230000000</v>
      </c>
      <c r="P2015" s="868" t="s">
        <v>984</v>
      </c>
      <c r="Q2015" s="216" t="s">
        <v>2156</v>
      </c>
      <c r="R2015" s="216" t="s">
        <v>110</v>
      </c>
      <c r="S2015" s="224">
        <v>230000000</v>
      </c>
      <c r="T2015" s="882" t="s">
        <v>958</v>
      </c>
      <c r="U2015" s="216"/>
      <c r="V2015" s="216"/>
      <c r="W2015" s="216"/>
      <c r="X2015" s="216" t="s">
        <v>436</v>
      </c>
      <c r="Y2015" s="216"/>
      <c r="Z2015" s="216"/>
      <c r="AA2015" s="906">
        <v>0</v>
      </c>
      <c r="AB2015" s="8">
        <v>90</v>
      </c>
      <c r="AC2015" s="906">
        <v>10</v>
      </c>
      <c r="AD2015" s="216"/>
      <c r="AE2015" s="216" t="s">
        <v>115</v>
      </c>
      <c r="AF2015" s="941"/>
      <c r="AG2015" s="951"/>
      <c r="AH2015" s="966">
        <v>235763646</v>
      </c>
      <c r="AI2015" s="958">
        <v>264055283.52000001</v>
      </c>
      <c r="AJ2015" s="986"/>
      <c r="AK2015" s="986"/>
      <c r="AL2015" s="986"/>
      <c r="AM2015" s="1004" t="s">
        <v>116</v>
      </c>
      <c r="AN2015" s="1015" t="s">
        <v>3984</v>
      </c>
      <c r="AO2015" s="1015" t="s">
        <v>3985</v>
      </c>
      <c r="AP2015" s="216"/>
      <c r="AQ2015" s="216"/>
      <c r="AR2015" s="216"/>
      <c r="AS2015" s="216"/>
      <c r="AT2015" s="216"/>
      <c r="AU2015" s="216"/>
      <c r="AV2015" s="216"/>
      <c r="AW2015" s="216"/>
      <c r="AX2015" s="216"/>
      <c r="AY2015" s="216"/>
      <c r="AZ2015" s="986"/>
      <c r="BA2015" s="216"/>
      <c r="BB2015" s="216"/>
      <c r="BC2015" s="216"/>
      <c r="BD2015" s="49">
        <v>1028</v>
      </c>
    </row>
    <row r="2016" spans="1:56" s="366" customFormat="1" ht="12.75" customHeight="1">
      <c r="A2016" s="630" t="s">
        <v>1030</v>
      </c>
      <c r="B2016" s="328" t="s">
        <v>1031</v>
      </c>
      <c r="C2016" s="328"/>
      <c r="D2016" s="328"/>
      <c r="E2016" s="328" t="s">
        <v>3986</v>
      </c>
      <c r="F2016" s="582"/>
      <c r="G2016" s="206"/>
      <c r="H2016" s="206" t="s">
        <v>3987</v>
      </c>
      <c r="I2016" s="206" t="s">
        <v>3988</v>
      </c>
      <c r="J2016" s="206" t="s">
        <v>3989</v>
      </c>
      <c r="K2016" s="206" t="s">
        <v>150</v>
      </c>
      <c r="L2016" s="583"/>
      <c r="M2016" s="206"/>
      <c r="N2016" s="583">
        <v>80</v>
      </c>
      <c r="O2016" s="583">
        <v>230000000</v>
      </c>
      <c r="P2016" s="85" t="s">
        <v>984</v>
      </c>
      <c r="Q2016" s="74" t="s">
        <v>435</v>
      </c>
      <c r="R2016" s="206" t="s">
        <v>110</v>
      </c>
      <c r="S2016" s="583">
        <v>230000000</v>
      </c>
      <c r="T2016" s="206" t="s">
        <v>954</v>
      </c>
      <c r="U2016" s="206"/>
      <c r="V2016" s="583"/>
      <c r="W2016" s="206"/>
      <c r="X2016" s="583" t="s">
        <v>436</v>
      </c>
      <c r="Y2016" s="583"/>
      <c r="Z2016" s="583"/>
      <c r="AA2016" s="662">
        <v>0</v>
      </c>
      <c r="AB2016" s="206">
        <v>100</v>
      </c>
      <c r="AC2016" s="206">
        <v>0</v>
      </c>
      <c r="AD2016" s="584"/>
      <c r="AE2016" s="206" t="s">
        <v>115</v>
      </c>
      <c r="AF2016" s="585"/>
      <c r="AG2016" s="585"/>
      <c r="AH2016" s="329">
        <v>64000000</v>
      </c>
      <c r="AI2016" s="329">
        <v>71680000</v>
      </c>
      <c r="AJ2016" s="987"/>
      <c r="AK2016" s="987"/>
      <c r="AL2016" s="987"/>
      <c r="AM2016" s="678" t="s">
        <v>116</v>
      </c>
      <c r="AN2016" s="1013" t="s">
        <v>3990</v>
      </c>
      <c r="AO2016" s="206" t="s">
        <v>3991</v>
      </c>
      <c r="AP2016" s="206"/>
      <c r="AQ2016" s="206"/>
      <c r="AR2016" s="206"/>
      <c r="AS2016" s="206"/>
      <c r="AT2016" s="206"/>
      <c r="AU2016" s="206"/>
      <c r="AV2016" s="206"/>
      <c r="AW2016" s="206"/>
      <c r="AX2016" s="206"/>
      <c r="AY2016" s="103"/>
      <c r="AZ2016" s="103"/>
      <c r="BA2016" s="219"/>
      <c r="BB2016" s="219"/>
      <c r="BC2016" s="219"/>
      <c r="BD2016" s="49">
        <v>1029</v>
      </c>
    </row>
    <row r="2017" spans="1:56" s="366" customFormat="1" ht="13.15" customHeight="1">
      <c r="A2017" s="630" t="s">
        <v>1030</v>
      </c>
      <c r="B2017" s="101" t="s">
        <v>1031</v>
      </c>
      <c r="C2017" s="101"/>
      <c r="D2017" s="101"/>
      <c r="E2017" s="74" t="s">
        <v>3992</v>
      </c>
      <c r="F2017" s="74"/>
      <c r="G2017" s="74"/>
      <c r="H2017" s="101" t="s">
        <v>3993</v>
      </c>
      <c r="I2017" s="101" t="s">
        <v>3994</v>
      </c>
      <c r="J2017" s="101" t="s">
        <v>3994</v>
      </c>
      <c r="K2017" s="101" t="s">
        <v>150</v>
      </c>
      <c r="L2017" s="101"/>
      <c r="M2017" s="74"/>
      <c r="N2017" s="101">
        <v>80</v>
      </c>
      <c r="O2017" s="101">
        <v>230000000</v>
      </c>
      <c r="P2017" s="655" t="s">
        <v>984</v>
      </c>
      <c r="Q2017" s="74" t="s">
        <v>3130</v>
      </c>
      <c r="R2017" s="74" t="s">
        <v>110</v>
      </c>
      <c r="S2017" s="101">
        <v>230000000</v>
      </c>
      <c r="T2017" s="124" t="s">
        <v>958</v>
      </c>
      <c r="U2017" s="74"/>
      <c r="V2017" s="74"/>
      <c r="W2017" s="74"/>
      <c r="X2017" s="74" t="s">
        <v>436</v>
      </c>
      <c r="Y2017" s="74"/>
      <c r="Z2017" s="74"/>
      <c r="AA2017" s="294">
        <v>30</v>
      </c>
      <c r="AB2017" s="74">
        <v>65</v>
      </c>
      <c r="AC2017" s="294">
        <v>5</v>
      </c>
      <c r="AD2017" s="74"/>
      <c r="AE2017" s="74" t="s">
        <v>115</v>
      </c>
      <c r="AF2017" s="332"/>
      <c r="AG2017" s="332"/>
      <c r="AH2017" s="329">
        <v>2860779940</v>
      </c>
      <c r="AI2017" s="329">
        <v>3204073532.8000002</v>
      </c>
      <c r="AJ2017" s="329"/>
      <c r="AK2017" s="329"/>
      <c r="AL2017" s="329"/>
      <c r="AM2017" s="299" t="s">
        <v>116</v>
      </c>
      <c r="AN2017" s="345" t="s">
        <v>3995</v>
      </c>
      <c r="AO2017" s="84" t="s">
        <v>3996</v>
      </c>
      <c r="AP2017" s="74"/>
      <c r="AQ2017" s="74"/>
      <c r="AR2017" s="74"/>
      <c r="AS2017" s="74"/>
      <c r="AT2017" s="74"/>
      <c r="AU2017" s="74"/>
      <c r="AV2017" s="74"/>
      <c r="AW2017" s="74"/>
      <c r="AX2017" s="74"/>
      <c r="AY2017" s="74"/>
      <c r="AZ2017" s="50"/>
      <c r="BA2017" s="8"/>
      <c r="BB2017" s="8"/>
      <c r="BC2017" s="8"/>
      <c r="BD2017" s="49">
        <v>1030</v>
      </c>
    </row>
    <row r="2018" spans="1:56" s="366" customFormat="1" ht="13.15" customHeight="1">
      <c r="A2018" s="537" t="s">
        <v>3112</v>
      </c>
      <c r="B2018" s="328" t="s">
        <v>1031</v>
      </c>
      <c r="C2018" s="328"/>
      <c r="D2018" s="328"/>
      <c r="E2018" s="328" t="s">
        <v>3997</v>
      </c>
      <c r="F2018" s="582"/>
      <c r="G2018" s="582"/>
      <c r="H2018" s="84" t="s">
        <v>3987</v>
      </c>
      <c r="I2018" s="84" t="s">
        <v>3988</v>
      </c>
      <c r="J2018" s="84" t="s">
        <v>3989</v>
      </c>
      <c r="K2018" s="84" t="s">
        <v>150</v>
      </c>
      <c r="L2018" s="84"/>
      <c r="M2018" s="84"/>
      <c r="N2018" s="84" t="s">
        <v>3114</v>
      </c>
      <c r="O2018" s="84" t="s">
        <v>107</v>
      </c>
      <c r="P2018" s="533" t="s">
        <v>953</v>
      </c>
      <c r="Q2018" s="84" t="s">
        <v>1094</v>
      </c>
      <c r="R2018" s="74" t="s">
        <v>110</v>
      </c>
      <c r="S2018" s="84" t="s">
        <v>107</v>
      </c>
      <c r="T2018" s="124" t="s">
        <v>958</v>
      </c>
      <c r="U2018" s="84"/>
      <c r="V2018" s="84"/>
      <c r="W2018" s="84"/>
      <c r="X2018" s="94" t="s">
        <v>436</v>
      </c>
      <c r="Y2018" s="84"/>
      <c r="Z2018" s="84"/>
      <c r="AA2018" s="94" t="s">
        <v>106</v>
      </c>
      <c r="AB2018" s="94" t="s">
        <v>316</v>
      </c>
      <c r="AC2018" s="84" t="s">
        <v>106</v>
      </c>
      <c r="AD2018" s="84"/>
      <c r="AE2018" s="84" t="s">
        <v>115</v>
      </c>
      <c r="AF2018" s="84"/>
      <c r="AG2018" s="84"/>
      <c r="AH2018" s="674">
        <v>0</v>
      </c>
      <c r="AI2018" s="674">
        <f t="shared" ref="AI2018:AI2034" si="86">AH2018*1.12</f>
        <v>0</v>
      </c>
      <c r="AJ2018" s="588"/>
      <c r="AK2018" s="588"/>
      <c r="AL2018" s="588"/>
      <c r="AM2018" s="73" t="s">
        <v>116</v>
      </c>
      <c r="AN2018" s="73" t="s">
        <v>3998</v>
      </c>
      <c r="AO2018" s="73" t="s">
        <v>3999</v>
      </c>
      <c r="AP2018" s="206"/>
      <c r="AQ2018" s="206"/>
      <c r="AR2018" s="206"/>
      <c r="AS2018" s="206"/>
      <c r="AT2018" s="206"/>
      <c r="AU2018" s="206"/>
      <c r="AV2018" s="206"/>
      <c r="AW2018" s="206"/>
      <c r="AX2018" s="206"/>
      <c r="AY2018" s="74"/>
      <c r="AZ2018" s="50"/>
      <c r="BA2018" s="219"/>
      <c r="BB2018" s="219"/>
      <c r="BC2018" s="8"/>
      <c r="BD2018" s="49">
        <v>1031</v>
      </c>
    </row>
    <row r="2019" spans="1:56" s="366" customFormat="1" ht="13.15" customHeight="1">
      <c r="A2019" s="537" t="s">
        <v>3112</v>
      </c>
      <c r="B2019" s="328" t="s">
        <v>1031</v>
      </c>
      <c r="C2019" s="328"/>
      <c r="D2019" s="328"/>
      <c r="E2019" s="328" t="s">
        <v>4410</v>
      </c>
      <c r="F2019" s="582"/>
      <c r="G2019" s="582"/>
      <c r="H2019" s="84" t="s">
        <v>3987</v>
      </c>
      <c r="I2019" s="84" t="s">
        <v>3988</v>
      </c>
      <c r="J2019" s="84" t="s">
        <v>3989</v>
      </c>
      <c r="K2019" s="84" t="s">
        <v>150</v>
      </c>
      <c r="L2019" s="84"/>
      <c r="M2019" s="84"/>
      <c r="N2019" s="84" t="s">
        <v>3114</v>
      </c>
      <c r="O2019" s="84" t="s">
        <v>107</v>
      </c>
      <c r="P2019" s="533" t="s">
        <v>953</v>
      </c>
      <c r="Q2019" s="469" t="s">
        <v>435</v>
      </c>
      <c r="R2019" s="74" t="s">
        <v>110</v>
      </c>
      <c r="S2019" s="84" t="s">
        <v>107</v>
      </c>
      <c r="T2019" s="124" t="s">
        <v>958</v>
      </c>
      <c r="U2019" s="84"/>
      <c r="V2019" s="84"/>
      <c r="W2019" s="84"/>
      <c r="X2019" s="84" t="s">
        <v>436</v>
      </c>
      <c r="Y2019" s="84"/>
      <c r="Z2019" s="84"/>
      <c r="AA2019" s="94" t="s">
        <v>106</v>
      </c>
      <c r="AB2019" s="94" t="s">
        <v>316</v>
      </c>
      <c r="AC2019" s="84" t="s">
        <v>106</v>
      </c>
      <c r="AD2019" s="84"/>
      <c r="AE2019" s="84" t="s">
        <v>115</v>
      </c>
      <c r="AF2019" s="84"/>
      <c r="AG2019" s="84"/>
      <c r="AH2019" s="588">
        <v>24000000</v>
      </c>
      <c r="AI2019" s="588">
        <f t="shared" si="86"/>
        <v>26880000.000000004</v>
      </c>
      <c r="AJ2019" s="588"/>
      <c r="AK2019" s="588"/>
      <c r="AL2019" s="588"/>
      <c r="AM2019" s="73" t="s">
        <v>116</v>
      </c>
      <c r="AN2019" s="146" t="s">
        <v>4411</v>
      </c>
      <c r="AO2019" s="73" t="s">
        <v>4412</v>
      </c>
      <c r="AP2019" s="206"/>
      <c r="AQ2019" s="206"/>
      <c r="AR2019" s="206"/>
      <c r="AS2019" s="206"/>
      <c r="AT2019" s="206"/>
      <c r="AU2019" s="206"/>
      <c r="AV2019" s="206"/>
      <c r="AW2019" s="206"/>
      <c r="AX2019" s="206"/>
      <c r="AY2019" s="469" t="s">
        <v>4413</v>
      </c>
      <c r="AZ2019" s="104"/>
      <c r="BA2019" s="1"/>
      <c r="BB2019" s="1"/>
      <c r="BC2019" s="1"/>
      <c r="BD2019" s="49">
        <v>1032</v>
      </c>
    </row>
    <row r="2020" spans="1:56" s="366" customFormat="1" ht="13.15" customHeight="1">
      <c r="A2020" s="98" t="s">
        <v>980</v>
      </c>
      <c r="B2020" s="500"/>
      <c r="C2020" s="500" t="s">
        <v>3264</v>
      </c>
      <c r="D2020" s="126"/>
      <c r="E2020" s="39" t="s">
        <v>4353</v>
      </c>
      <c r="F2020" s="293"/>
      <c r="G2020" s="501"/>
      <c r="H2020" s="89" t="s">
        <v>4395</v>
      </c>
      <c r="I2020" s="89" t="s">
        <v>4187</v>
      </c>
      <c r="J2020" s="89" t="s">
        <v>4396</v>
      </c>
      <c r="K2020" s="194" t="s">
        <v>314</v>
      </c>
      <c r="L2020" s="154" t="s">
        <v>315</v>
      </c>
      <c r="M2020" s="194"/>
      <c r="N2020" s="194">
        <v>40</v>
      </c>
      <c r="O2020" s="194">
        <v>230000000</v>
      </c>
      <c r="P2020" s="194" t="s">
        <v>991</v>
      </c>
      <c r="Q2020" s="194" t="s">
        <v>1094</v>
      </c>
      <c r="R2020" s="499" t="s">
        <v>110</v>
      </c>
      <c r="S2020" s="194">
        <v>230000000</v>
      </c>
      <c r="T2020" s="503" t="s">
        <v>999</v>
      </c>
      <c r="U2020" s="194"/>
      <c r="V2020" s="194"/>
      <c r="W2020" s="194"/>
      <c r="X2020" s="194" t="s">
        <v>436</v>
      </c>
      <c r="Y2020" s="194"/>
      <c r="Z2020" s="194"/>
      <c r="AA2020" s="504">
        <v>0</v>
      </c>
      <c r="AB2020" s="504">
        <v>100</v>
      </c>
      <c r="AC2020" s="504">
        <v>0</v>
      </c>
      <c r="AD2020" s="194"/>
      <c r="AE2020" s="212" t="s">
        <v>115</v>
      </c>
      <c r="AF2020" s="505"/>
      <c r="AG2020" s="506"/>
      <c r="AH2020" s="507">
        <v>0</v>
      </c>
      <c r="AI2020" s="507">
        <f t="shared" si="86"/>
        <v>0</v>
      </c>
      <c r="AJ2020" s="507"/>
      <c r="AK2020" s="507"/>
      <c r="AL2020" s="507"/>
      <c r="AM2020" s="504" t="s">
        <v>116</v>
      </c>
      <c r="AN2020" s="1014" t="s">
        <v>4188</v>
      </c>
      <c r="AO2020" s="195" t="s">
        <v>4189</v>
      </c>
      <c r="AP2020" s="293"/>
      <c r="AQ2020" s="293"/>
      <c r="AR2020" s="293"/>
      <c r="AS2020" s="293"/>
      <c r="AT2020" s="293"/>
      <c r="AU2020" s="293"/>
      <c r="AV2020" s="293"/>
      <c r="AW2020" s="293"/>
      <c r="AX2020" s="293"/>
      <c r="AY2020" s="293"/>
      <c r="AZ2020" s="331" t="s">
        <v>4190</v>
      </c>
      <c r="BA2020" s="216"/>
      <c r="BB2020" s="216"/>
      <c r="BC2020" s="216"/>
      <c r="BD2020" s="49">
        <v>1033</v>
      </c>
    </row>
    <row r="2021" spans="1:56" s="366" customFormat="1" ht="13.15" customHeight="1">
      <c r="A2021" s="466" t="s">
        <v>980</v>
      </c>
      <c r="B2021" s="36"/>
      <c r="C2021" s="36" t="s">
        <v>3264</v>
      </c>
      <c r="D2021" s="41"/>
      <c r="E2021" s="39" t="s">
        <v>4414</v>
      </c>
      <c r="F2021" s="35"/>
      <c r="G2021" s="489"/>
      <c r="H2021" s="89" t="s">
        <v>4395</v>
      </c>
      <c r="I2021" s="89" t="s">
        <v>4187</v>
      </c>
      <c r="J2021" s="89" t="s">
        <v>4396</v>
      </c>
      <c r="K2021" s="39" t="s">
        <v>314</v>
      </c>
      <c r="L2021" s="154" t="s">
        <v>4415</v>
      </c>
      <c r="M2021" s="39"/>
      <c r="N2021" s="39">
        <v>40</v>
      </c>
      <c r="O2021" s="39">
        <v>230000000</v>
      </c>
      <c r="P2021" s="39" t="s">
        <v>991</v>
      </c>
      <c r="Q2021" s="469" t="s">
        <v>435</v>
      </c>
      <c r="R2021" s="499" t="s">
        <v>110</v>
      </c>
      <c r="S2021" s="39">
        <v>230000000</v>
      </c>
      <c r="T2021" s="589" t="s">
        <v>999</v>
      </c>
      <c r="U2021" s="39"/>
      <c r="V2021" s="39"/>
      <c r="W2021" s="39"/>
      <c r="X2021" s="84" t="s">
        <v>436</v>
      </c>
      <c r="Y2021" s="39"/>
      <c r="Z2021" s="39"/>
      <c r="AA2021" s="495">
        <v>0</v>
      </c>
      <c r="AB2021" s="495">
        <v>100</v>
      </c>
      <c r="AC2021" s="495">
        <v>0</v>
      </c>
      <c r="AD2021" s="39"/>
      <c r="AE2021" s="47" t="s">
        <v>115</v>
      </c>
      <c r="AF2021" s="590"/>
      <c r="AG2021" s="465"/>
      <c r="AH2021" s="43">
        <v>0</v>
      </c>
      <c r="AI2021" s="44">
        <f t="shared" si="86"/>
        <v>0</v>
      </c>
      <c r="AJ2021" s="50"/>
      <c r="AK2021" s="50"/>
      <c r="AL2021" s="50"/>
      <c r="AM2021" s="495" t="s">
        <v>116</v>
      </c>
      <c r="AN2021" s="753" t="s">
        <v>4188</v>
      </c>
      <c r="AO2021" s="37" t="s">
        <v>4189</v>
      </c>
      <c r="AP2021" s="35"/>
      <c r="AQ2021" s="35"/>
      <c r="AR2021" s="35"/>
      <c r="AS2021" s="35"/>
      <c r="AT2021" s="35"/>
      <c r="AU2021" s="35"/>
      <c r="AV2021" s="35"/>
      <c r="AW2021" s="35"/>
      <c r="AX2021" s="35"/>
      <c r="AY2021" s="469" t="s">
        <v>4416</v>
      </c>
      <c r="AZ2021" s="331"/>
      <c r="BA2021" s="367"/>
      <c r="BB2021" s="367"/>
      <c r="BC2021" s="367"/>
      <c r="BD2021" s="49">
        <v>1034</v>
      </c>
    </row>
    <row r="2022" spans="1:56" s="366" customFormat="1" ht="13.15" customHeight="1">
      <c r="A2022" s="466" t="s">
        <v>980</v>
      </c>
      <c r="B2022" s="36"/>
      <c r="C2022" s="36" t="s">
        <v>3264</v>
      </c>
      <c r="D2022" s="41"/>
      <c r="E2022" s="194" t="s">
        <v>4980</v>
      </c>
      <c r="F2022" s="35"/>
      <c r="G2022" s="489"/>
      <c r="H2022" s="89" t="s">
        <v>4395</v>
      </c>
      <c r="I2022" s="89" t="s">
        <v>4187</v>
      </c>
      <c r="J2022" s="89" t="s">
        <v>4396</v>
      </c>
      <c r="K2022" s="39" t="s">
        <v>314</v>
      </c>
      <c r="L2022" s="154" t="s">
        <v>4415</v>
      </c>
      <c r="M2022" s="39"/>
      <c r="N2022" s="40">
        <v>40</v>
      </c>
      <c r="O2022" s="39">
        <v>230000000</v>
      </c>
      <c r="P2022" s="39" t="s">
        <v>991</v>
      </c>
      <c r="Q2022" s="469" t="s">
        <v>2156</v>
      </c>
      <c r="R2022" s="499" t="s">
        <v>110</v>
      </c>
      <c r="S2022" s="39">
        <v>230000000</v>
      </c>
      <c r="T2022" s="589" t="s">
        <v>999</v>
      </c>
      <c r="U2022" s="39"/>
      <c r="V2022" s="39"/>
      <c r="W2022" s="39"/>
      <c r="X2022" s="84" t="s">
        <v>436</v>
      </c>
      <c r="Y2022" s="39"/>
      <c r="Z2022" s="39"/>
      <c r="AA2022" s="495">
        <v>0</v>
      </c>
      <c r="AB2022" s="495">
        <v>100</v>
      </c>
      <c r="AC2022" s="495">
        <v>0</v>
      </c>
      <c r="AD2022" s="39"/>
      <c r="AE2022" s="47" t="s">
        <v>115</v>
      </c>
      <c r="AF2022" s="590"/>
      <c r="AG2022" s="465"/>
      <c r="AH2022" s="50">
        <v>30000000</v>
      </c>
      <c r="AI2022" s="50">
        <f t="shared" si="86"/>
        <v>33600000</v>
      </c>
      <c r="AJ2022" s="50"/>
      <c r="AK2022" s="50"/>
      <c r="AL2022" s="50"/>
      <c r="AM2022" s="495" t="s">
        <v>116</v>
      </c>
      <c r="AN2022" s="39" t="s">
        <v>4188</v>
      </c>
      <c r="AO2022" s="37" t="s">
        <v>4189</v>
      </c>
      <c r="AP2022" s="35"/>
      <c r="AQ2022" s="35"/>
      <c r="AR2022" s="35"/>
      <c r="AS2022" s="35"/>
      <c r="AT2022" s="35"/>
      <c r="AU2022" s="35"/>
      <c r="AV2022" s="35"/>
      <c r="AW2022" s="35"/>
      <c r="AX2022" s="35"/>
      <c r="AY2022" s="469" t="s">
        <v>4981</v>
      </c>
      <c r="AZ2022" s="331"/>
      <c r="BA2022" s="359"/>
      <c r="BB2022" s="359"/>
      <c r="BC2022" s="118" t="e">
        <f>VLOOKUP(#REF!,$E$13:$BD$2009,53,0)</f>
        <v>#REF!</v>
      </c>
      <c r="BD2022" s="785" t="e">
        <f>BC2022+0.5</f>
        <v>#REF!</v>
      </c>
    </row>
    <row r="2023" spans="1:56" s="366" customFormat="1" ht="13.15" customHeight="1">
      <c r="A2023" s="98" t="s">
        <v>980</v>
      </c>
      <c r="B2023" s="794"/>
      <c r="C2023" s="500" t="s">
        <v>3264</v>
      </c>
      <c r="D2023" s="794"/>
      <c r="E2023" s="39" t="s">
        <v>4354</v>
      </c>
      <c r="F2023" s="831"/>
      <c r="G2023" s="508"/>
      <c r="H2023" s="89" t="s">
        <v>4395</v>
      </c>
      <c r="I2023" s="89" t="s">
        <v>4187</v>
      </c>
      <c r="J2023" s="89" t="s">
        <v>4396</v>
      </c>
      <c r="K2023" s="194" t="s">
        <v>314</v>
      </c>
      <c r="L2023" s="154" t="s">
        <v>315</v>
      </c>
      <c r="M2023" s="194"/>
      <c r="N2023" s="194">
        <v>40</v>
      </c>
      <c r="O2023" s="194">
        <v>230000000</v>
      </c>
      <c r="P2023" s="194" t="s">
        <v>991</v>
      </c>
      <c r="Q2023" s="194" t="s">
        <v>4408</v>
      </c>
      <c r="R2023" s="499" t="s">
        <v>110</v>
      </c>
      <c r="S2023" s="194">
        <v>230000000</v>
      </c>
      <c r="T2023" s="503" t="s">
        <v>1133</v>
      </c>
      <c r="U2023" s="194"/>
      <c r="V2023" s="194"/>
      <c r="W2023" s="194"/>
      <c r="X2023" s="194" t="s">
        <v>436</v>
      </c>
      <c r="Y2023" s="194"/>
      <c r="Z2023" s="194"/>
      <c r="AA2023" s="504">
        <v>0</v>
      </c>
      <c r="AB2023" s="504">
        <v>100</v>
      </c>
      <c r="AC2023" s="504">
        <v>0</v>
      </c>
      <c r="AD2023" s="194"/>
      <c r="AE2023" s="212" t="s">
        <v>115</v>
      </c>
      <c r="AF2023" s="505"/>
      <c r="AG2023" s="506"/>
      <c r="AH2023" s="507">
        <v>0</v>
      </c>
      <c r="AI2023" s="507">
        <f t="shared" si="86"/>
        <v>0</v>
      </c>
      <c r="AJ2023" s="507"/>
      <c r="AK2023" s="507"/>
      <c r="AL2023" s="507"/>
      <c r="AM2023" s="504" t="s">
        <v>116</v>
      </c>
      <c r="AN2023" s="194" t="s">
        <v>4191</v>
      </c>
      <c r="AO2023" s="195" t="s">
        <v>4192</v>
      </c>
      <c r="AP2023" s="508"/>
      <c r="AQ2023" s="508"/>
      <c r="AR2023" s="508"/>
      <c r="AS2023" s="508"/>
      <c r="AT2023" s="508"/>
      <c r="AU2023" s="508"/>
      <c r="AV2023" s="508"/>
      <c r="AW2023" s="508"/>
      <c r="AX2023" s="508"/>
      <c r="AY2023" s="41" t="s">
        <v>4402</v>
      </c>
      <c r="AZ2023" s="41" t="s">
        <v>4409</v>
      </c>
      <c r="BA2023" s="367"/>
      <c r="BB2023" s="367"/>
      <c r="BC2023" s="367"/>
      <c r="BD2023" s="49">
        <v>1035</v>
      </c>
    </row>
    <row r="2024" spans="1:56" s="366" customFormat="1" ht="13.15" customHeight="1">
      <c r="A2024" s="98" t="s">
        <v>980</v>
      </c>
      <c r="B2024" s="126"/>
      <c r="C2024" s="500" t="s">
        <v>3264</v>
      </c>
      <c r="D2024" s="126"/>
      <c r="E2024" s="39" t="s">
        <v>4355</v>
      </c>
      <c r="F2024" s="293"/>
      <c r="G2024" s="293"/>
      <c r="H2024" s="89" t="s">
        <v>4395</v>
      </c>
      <c r="I2024" s="89" t="s">
        <v>4187</v>
      </c>
      <c r="J2024" s="89" t="s">
        <v>4396</v>
      </c>
      <c r="K2024" s="194" t="s">
        <v>314</v>
      </c>
      <c r="L2024" s="154" t="s">
        <v>315</v>
      </c>
      <c r="M2024" s="194"/>
      <c r="N2024" s="194">
        <v>40</v>
      </c>
      <c r="O2024" s="194">
        <v>230000000</v>
      </c>
      <c r="P2024" s="194" t="s">
        <v>991</v>
      </c>
      <c r="Q2024" s="194" t="s">
        <v>1094</v>
      </c>
      <c r="R2024" s="499" t="s">
        <v>110</v>
      </c>
      <c r="S2024" s="194">
        <v>230000000</v>
      </c>
      <c r="T2024" s="503" t="s">
        <v>1027</v>
      </c>
      <c r="U2024" s="194"/>
      <c r="V2024" s="194"/>
      <c r="W2024" s="194"/>
      <c r="X2024" s="194" t="s">
        <v>436</v>
      </c>
      <c r="Y2024" s="194"/>
      <c r="Z2024" s="194"/>
      <c r="AA2024" s="504">
        <v>0</v>
      </c>
      <c r="AB2024" s="504">
        <v>100</v>
      </c>
      <c r="AC2024" s="504">
        <v>0</v>
      </c>
      <c r="AD2024" s="194"/>
      <c r="AE2024" s="212" t="s">
        <v>115</v>
      </c>
      <c r="AF2024" s="505"/>
      <c r="AG2024" s="506"/>
      <c r="AH2024" s="507">
        <v>0</v>
      </c>
      <c r="AI2024" s="507">
        <f t="shared" si="86"/>
        <v>0</v>
      </c>
      <c r="AJ2024" s="507"/>
      <c r="AK2024" s="507"/>
      <c r="AL2024" s="507"/>
      <c r="AM2024" s="504" t="s">
        <v>116</v>
      </c>
      <c r="AN2024" s="194" t="s">
        <v>4193</v>
      </c>
      <c r="AO2024" s="684" t="s">
        <v>4194</v>
      </c>
      <c r="AP2024" s="293"/>
      <c r="AQ2024" s="293"/>
      <c r="AR2024" s="293"/>
      <c r="AS2024" s="293"/>
      <c r="AT2024" s="293"/>
      <c r="AU2024" s="293"/>
      <c r="AV2024" s="293"/>
      <c r="AW2024" s="293"/>
      <c r="AX2024" s="293"/>
      <c r="AY2024" s="293"/>
      <c r="AZ2024" s="331" t="s">
        <v>4190</v>
      </c>
      <c r="BA2024" s="216"/>
      <c r="BB2024" s="216"/>
      <c r="BC2024" s="216"/>
      <c r="BD2024" s="49">
        <v>1036</v>
      </c>
    </row>
    <row r="2025" spans="1:56" s="366" customFormat="1" ht="13.15" customHeight="1">
      <c r="A2025" s="634" t="s">
        <v>980</v>
      </c>
      <c r="B2025" s="41"/>
      <c r="C2025" s="36" t="s">
        <v>3264</v>
      </c>
      <c r="D2025" s="305"/>
      <c r="E2025" s="395" t="s">
        <v>4417</v>
      </c>
      <c r="F2025" s="35"/>
      <c r="G2025" s="35"/>
      <c r="H2025" s="89" t="s">
        <v>4395</v>
      </c>
      <c r="I2025" s="89" t="s">
        <v>4187</v>
      </c>
      <c r="J2025" s="89" t="s">
        <v>4396</v>
      </c>
      <c r="K2025" s="39" t="s">
        <v>314</v>
      </c>
      <c r="L2025" s="154" t="s">
        <v>4415</v>
      </c>
      <c r="M2025" s="39"/>
      <c r="N2025" s="39">
        <v>40</v>
      </c>
      <c r="O2025" s="39">
        <v>230000000</v>
      </c>
      <c r="P2025" s="39" t="s">
        <v>991</v>
      </c>
      <c r="Q2025" s="469" t="s">
        <v>435</v>
      </c>
      <c r="R2025" s="499" t="s">
        <v>110</v>
      </c>
      <c r="S2025" s="39">
        <v>230000000</v>
      </c>
      <c r="T2025" s="589" t="s">
        <v>1027</v>
      </c>
      <c r="U2025" s="39"/>
      <c r="V2025" s="39"/>
      <c r="W2025" s="39"/>
      <c r="X2025" s="84" t="s">
        <v>436</v>
      </c>
      <c r="Y2025" s="39"/>
      <c r="Z2025" s="39"/>
      <c r="AA2025" s="495">
        <v>0</v>
      </c>
      <c r="AB2025" s="495">
        <v>100</v>
      </c>
      <c r="AC2025" s="495">
        <v>0</v>
      </c>
      <c r="AD2025" s="39"/>
      <c r="AE2025" s="47" t="s">
        <v>115</v>
      </c>
      <c r="AF2025" s="590"/>
      <c r="AG2025" s="465"/>
      <c r="AH2025" s="43">
        <v>0</v>
      </c>
      <c r="AI2025" s="44">
        <f t="shared" si="86"/>
        <v>0</v>
      </c>
      <c r="AJ2025" s="50"/>
      <c r="AK2025" s="50"/>
      <c r="AL2025" s="50"/>
      <c r="AM2025" s="495" t="s">
        <v>116</v>
      </c>
      <c r="AN2025" s="39" t="s">
        <v>4193</v>
      </c>
      <c r="AO2025" s="591" t="s">
        <v>4194</v>
      </c>
      <c r="AP2025" s="35"/>
      <c r="AQ2025" s="35"/>
      <c r="AR2025" s="35"/>
      <c r="AS2025" s="35"/>
      <c r="AT2025" s="35"/>
      <c r="AU2025" s="35"/>
      <c r="AV2025" s="35"/>
      <c r="AW2025" s="35"/>
      <c r="AX2025" s="35"/>
      <c r="AY2025" s="469" t="s">
        <v>4416</v>
      </c>
      <c r="AZ2025" s="331"/>
      <c r="BA2025" s="216"/>
      <c r="BB2025" s="216"/>
      <c r="BC2025" s="216"/>
      <c r="BD2025" s="49">
        <v>1037</v>
      </c>
    </row>
    <row r="2026" spans="1:56" s="366" customFormat="1" ht="13.15" customHeight="1">
      <c r="A2026" s="634" t="s">
        <v>980</v>
      </c>
      <c r="B2026" s="41"/>
      <c r="C2026" s="36" t="s">
        <v>3264</v>
      </c>
      <c r="D2026" s="305"/>
      <c r="E2026" s="502" t="s">
        <v>4982</v>
      </c>
      <c r="F2026" s="35"/>
      <c r="G2026" s="35"/>
      <c r="H2026" s="89" t="s">
        <v>4395</v>
      </c>
      <c r="I2026" s="89" t="s">
        <v>4187</v>
      </c>
      <c r="J2026" s="89" t="s">
        <v>4396</v>
      </c>
      <c r="K2026" s="39" t="s">
        <v>314</v>
      </c>
      <c r="L2026" s="154" t="s">
        <v>4415</v>
      </c>
      <c r="M2026" s="39"/>
      <c r="N2026" s="40">
        <v>40</v>
      </c>
      <c r="O2026" s="39">
        <v>230000000</v>
      </c>
      <c r="P2026" s="39" t="s">
        <v>991</v>
      </c>
      <c r="Q2026" s="469" t="s">
        <v>2156</v>
      </c>
      <c r="R2026" s="499" t="s">
        <v>110</v>
      </c>
      <c r="S2026" s="39">
        <v>230000000</v>
      </c>
      <c r="T2026" s="589" t="s">
        <v>1027</v>
      </c>
      <c r="U2026" s="39"/>
      <c r="V2026" s="39"/>
      <c r="W2026" s="39"/>
      <c r="X2026" s="84" t="s">
        <v>436</v>
      </c>
      <c r="Y2026" s="39"/>
      <c r="Z2026" s="39"/>
      <c r="AA2026" s="495">
        <v>0</v>
      </c>
      <c r="AB2026" s="495">
        <v>100</v>
      </c>
      <c r="AC2026" s="495">
        <v>0</v>
      </c>
      <c r="AD2026" s="39"/>
      <c r="AE2026" s="47" t="s">
        <v>115</v>
      </c>
      <c r="AF2026" s="590"/>
      <c r="AG2026" s="465"/>
      <c r="AH2026" s="50">
        <v>15000000</v>
      </c>
      <c r="AI2026" s="50">
        <f t="shared" si="86"/>
        <v>16800000</v>
      </c>
      <c r="AJ2026" s="50"/>
      <c r="AK2026" s="50"/>
      <c r="AL2026" s="50"/>
      <c r="AM2026" s="495" t="s">
        <v>116</v>
      </c>
      <c r="AN2026" s="39" t="s">
        <v>4193</v>
      </c>
      <c r="AO2026" s="591" t="s">
        <v>4194</v>
      </c>
      <c r="AP2026" s="35"/>
      <c r="AQ2026" s="35"/>
      <c r="AR2026" s="35"/>
      <c r="AS2026" s="35"/>
      <c r="AT2026" s="35"/>
      <c r="AU2026" s="35"/>
      <c r="AV2026" s="35"/>
      <c r="AW2026" s="35"/>
      <c r="AX2026" s="35"/>
      <c r="AY2026" s="469" t="s">
        <v>4983</v>
      </c>
      <c r="AZ2026" s="331"/>
      <c r="BA2026" s="359"/>
      <c r="BB2026" s="359"/>
      <c r="BC2026" s="118" t="e">
        <f>VLOOKUP(#REF!,$E$13:$BD$2009,53,0)</f>
        <v>#REF!</v>
      </c>
      <c r="BD2026" s="785" t="e">
        <f>BC2026+0.5</f>
        <v>#REF!</v>
      </c>
    </row>
    <row r="2027" spans="1:56" s="366" customFormat="1" ht="13.15" customHeight="1">
      <c r="A2027" s="199" t="s">
        <v>980</v>
      </c>
      <c r="B2027" s="794"/>
      <c r="C2027" s="500" t="s">
        <v>3264</v>
      </c>
      <c r="D2027" s="635"/>
      <c r="E2027" s="395" t="s">
        <v>4356</v>
      </c>
      <c r="F2027" s="831"/>
      <c r="G2027" s="831"/>
      <c r="H2027" s="89" t="s">
        <v>4395</v>
      </c>
      <c r="I2027" s="89" t="s">
        <v>4187</v>
      </c>
      <c r="J2027" s="89" t="s">
        <v>4396</v>
      </c>
      <c r="K2027" s="194" t="s">
        <v>314</v>
      </c>
      <c r="L2027" s="154" t="s">
        <v>315</v>
      </c>
      <c r="M2027" s="194"/>
      <c r="N2027" s="194">
        <v>40</v>
      </c>
      <c r="O2027" s="194">
        <v>230000000</v>
      </c>
      <c r="P2027" s="194" t="s">
        <v>991</v>
      </c>
      <c r="Q2027" s="194" t="s">
        <v>1094</v>
      </c>
      <c r="R2027" s="499" t="s">
        <v>110</v>
      </c>
      <c r="S2027" s="194">
        <v>230000000</v>
      </c>
      <c r="T2027" s="503" t="s">
        <v>1027</v>
      </c>
      <c r="U2027" s="194"/>
      <c r="V2027" s="194"/>
      <c r="W2027" s="194"/>
      <c r="X2027" s="194" t="s">
        <v>436</v>
      </c>
      <c r="Y2027" s="194"/>
      <c r="Z2027" s="194"/>
      <c r="AA2027" s="504">
        <v>0</v>
      </c>
      <c r="AB2027" s="504">
        <v>100</v>
      </c>
      <c r="AC2027" s="504">
        <v>0</v>
      </c>
      <c r="AD2027" s="194"/>
      <c r="AE2027" s="212" t="s">
        <v>115</v>
      </c>
      <c r="AF2027" s="505"/>
      <c r="AG2027" s="506"/>
      <c r="AH2027" s="507">
        <v>0</v>
      </c>
      <c r="AI2027" s="507">
        <f t="shared" si="86"/>
        <v>0</v>
      </c>
      <c r="AJ2027" s="507"/>
      <c r="AK2027" s="507"/>
      <c r="AL2027" s="507"/>
      <c r="AM2027" s="504" t="s">
        <v>116</v>
      </c>
      <c r="AN2027" s="1014" t="s">
        <v>4195</v>
      </c>
      <c r="AO2027" s="195" t="s">
        <v>4196</v>
      </c>
      <c r="AP2027" s="508"/>
      <c r="AQ2027" s="508"/>
      <c r="AR2027" s="508"/>
      <c r="AS2027" s="508"/>
      <c r="AT2027" s="508"/>
      <c r="AU2027" s="508"/>
      <c r="AV2027" s="508"/>
      <c r="AW2027" s="508"/>
      <c r="AX2027" s="508"/>
      <c r="AY2027" s="293"/>
      <c r="AZ2027" s="331" t="s">
        <v>4190</v>
      </c>
      <c r="BA2027" s="216"/>
      <c r="BB2027" s="216"/>
      <c r="BC2027" s="216"/>
      <c r="BD2027" s="49">
        <v>1038</v>
      </c>
    </row>
    <row r="2028" spans="1:56" s="366" customFormat="1" ht="13.15" customHeight="1">
      <c r="A2028" s="634" t="s">
        <v>980</v>
      </c>
      <c r="B2028" s="795"/>
      <c r="C2028" s="36" t="s">
        <v>3264</v>
      </c>
      <c r="D2028" s="633"/>
      <c r="E2028" s="395" t="s">
        <v>4418</v>
      </c>
      <c r="F2028" s="832"/>
      <c r="G2028" s="832"/>
      <c r="H2028" s="89" t="s">
        <v>4395</v>
      </c>
      <c r="I2028" s="89" t="s">
        <v>4187</v>
      </c>
      <c r="J2028" s="89" t="s">
        <v>4396</v>
      </c>
      <c r="K2028" s="39" t="s">
        <v>314</v>
      </c>
      <c r="L2028" s="154" t="s">
        <v>4415</v>
      </c>
      <c r="M2028" s="39"/>
      <c r="N2028" s="39">
        <v>40</v>
      </c>
      <c r="O2028" s="39">
        <v>230000000</v>
      </c>
      <c r="P2028" s="39" t="s">
        <v>991</v>
      </c>
      <c r="Q2028" s="469" t="s">
        <v>435</v>
      </c>
      <c r="R2028" s="499" t="s">
        <v>110</v>
      </c>
      <c r="S2028" s="39">
        <v>230000000</v>
      </c>
      <c r="T2028" s="589" t="s">
        <v>1027</v>
      </c>
      <c r="U2028" s="39"/>
      <c r="V2028" s="39"/>
      <c r="W2028" s="39"/>
      <c r="X2028" s="84" t="s">
        <v>436</v>
      </c>
      <c r="Y2028" s="39"/>
      <c r="Z2028" s="39"/>
      <c r="AA2028" s="495">
        <v>0</v>
      </c>
      <c r="AB2028" s="495">
        <v>100</v>
      </c>
      <c r="AC2028" s="495">
        <v>0</v>
      </c>
      <c r="AD2028" s="39"/>
      <c r="AE2028" s="47" t="s">
        <v>115</v>
      </c>
      <c r="AF2028" s="590"/>
      <c r="AG2028" s="465"/>
      <c r="AH2028" s="50">
        <v>18000000</v>
      </c>
      <c r="AI2028" s="50">
        <f t="shared" si="86"/>
        <v>20160000.000000004</v>
      </c>
      <c r="AJ2028" s="50"/>
      <c r="AK2028" s="50"/>
      <c r="AL2028" s="50"/>
      <c r="AM2028" s="495" t="s">
        <v>116</v>
      </c>
      <c r="AN2028" s="39" t="s">
        <v>4195</v>
      </c>
      <c r="AO2028" s="37" t="s">
        <v>4196</v>
      </c>
      <c r="AP2028" s="307"/>
      <c r="AQ2028" s="307"/>
      <c r="AR2028" s="307"/>
      <c r="AS2028" s="307"/>
      <c r="AT2028" s="307"/>
      <c r="AU2028" s="307"/>
      <c r="AV2028" s="307"/>
      <c r="AW2028" s="307"/>
      <c r="AX2028" s="307"/>
      <c r="AY2028" s="469" t="s">
        <v>4416</v>
      </c>
      <c r="AZ2028" s="331"/>
      <c r="BA2028" s="197"/>
      <c r="BB2028" s="197"/>
      <c r="BC2028" s="197"/>
      <c r="BD2028" s="49">
        <v>1039</v>
      </c>
    </row>
    <row r="2029" spans="1:56" s="366" customFormat="1" ht="13.15" customHeight="1">
      <c r="A2029" s="199" t="s">
        <v>980</v>
      </c>
      <c r="B2029" s="154"/>
      <c r="C2029" s="500" t="s">
        <v>3264</v>
      </c>
      <c r="D2029" s="636"/>
      <c r="E2029" s="395" t="s">
        <v>4357</v>
      </c>
      <c r="F2029" s="510"/>
      <c r="G2029" s="195"/>
      <c r="H2029" s="89" t="s">
        <v>4395</v>
      </c>
      <c r="I2029" s="89" t="s">
        <v>4187</v>
      </c>
      <c r="J2029" s="89" t="s">
        <v>4396</v>
      </c>
      <c r="K2029" s="194" t="s">
        <v>314</v>
      </c>
      <c r="L2029" s="154" t="s">
        <v>315</v>
      </c>
      <c r="M2029" s="194"/>
      <c r="N2029" s="194">
        <v>40</v>
      </c>
      <c r="O2029" s="194">
        <v>230000000</v>
      </c>
      <c r="P2029" s="194" t="s">
        <v>991</v>
      </c>
      <c r="Q2029" s="194" t="s">
        <v>1094</v>
      </c>
      <c r="R2029" s="499" t="s">
        <v>110</v>
      </c>
      <c r="S2029" s="194">
        <v>230000000</v>
      </c>
      <c r="T2029" s="503" t="s">
        <v>4197</v>
      </c>
      <c r="U2029" s="194"/>
      <c r="V2029" s="194"/>
      <c r="W2029" s="194"/>
      <c r="X2029" s="194" t="s">
        <v>436</v>
      </c>
      <c r="Y2029" s="194"/>
      <c r="Z2029" s="194"/>
      <c r="AA2029" s="504">
        <v>0</v>
      </c>
      <c r="AB2029" s="504">
        <v>100</v>
      </c>
      <c r="AC2029" s="504">
        <v>0</v>
      </c>
      <c r="AD2029" s="194"/>
      <c r="AE2029" s="212" t="s">
        <v>115</v>
      </c>
      <c r="AF2029" s="505"/>
      <c r="AG2029" s="506"/>
      <c r="AH2029" s="507">
        <v>0</v>
      </c>
      <c r="AI2029" s="507">
        <f t="shared" si="86"/>
        <v>0</v>
      </c>
      <c r="AJ2029" s="507"/>
      <c r="AK2029" s="507"/>
      <c r="AL2029" s="507"/>
      <c r="AM2029" s="504" t="s">
        <v>116</v>
      </c>
      <c r="AN2029" s="194" t="s">
        <v>4198</v>
      </c>
      <c r="AO2029" s="195" t="s">
        <v>4199</v>
      </c>
      <c r="AP2029" s="509"/>
      <c r="AQ2029" s="509"/>
      <c r="AR2029" s="509"/>
      <c r="AS2029" s="509"/>
      <c r="AT2029" s="509"/>
      <c r="AU2029" s="509"/>
      <c r="AV2029" s="509"/>
      <c r="AW2029" s="509"/>
      <c r="AX2029" s="509"/>
      <c r="AY2029" s="509" t="s">
        <v>3264</v>
      </c>
      <c r="AZ2029" s="331" t="s">
        <v>4190</v>
      </c>
      <c r="BA2029" s="197"/>
      <c r="BB2029" s="197"/>
      <c r="BC2029" s="197"/>
      <c r="BD2029" s="49">
        <v>1040</v>
      </c>
    </row>
    <row r="2030" spans="1:56" s="366" customFormat="1" ht="13.15" customHeight="1">
      <c r="A2030" s="466" t="s">
        <v>980</v>
      </c>
      <c r="B2030" s="469"/>
      <c r="C2030" s="36" t="s">
        <v>3264</v>
      </c>
      <c r="D2030" s="482"/>
      <c r="E2030" s="39" t="s">
        <v>4419</v>
      </c>
      <c r="F2030" s="592"/>
      <c r="G2030" s="37"/>
      <c r="H2030" s="89" t="s">
        <v>4395</v>
      </c>
      <c r="I2030" s="89" t="s">
        <v>4187</v>
      </c>
      <c r="J2030" s="89" t="s">
        <v>4396</v>
      </c>
      <c r="K2030" s="39" t="s">
        <v>314</v>
      </c>
      <c r="L2030" s="154" t="s">
        <v>4415</v>
      </c>
      <c r="M2030" s="39"/>
      <c r="N2030" s="39">
        <v>40</v>
      </c>
      <c r="O2030" s="39">
        <v>230000000</v>
      </c>
      <c r="P2030" s="39" t="s">
        <v>991</v>
      </c>
      <c r="Q2030" s="469" t="s">
        <v>435</v>
      </c>
      <c r="R2030" s="499" t="s">
        <v>110</v>
      </c>
      <c r="S2030" s="39">
        <v>230000000</v>
      </c>
      <c r="T2030" s="589" t="s">
        <v>4197</v>
      </c>
      <c r="U2030" s="39"/>
      <c r="V2030" s="39"/>
      <c r="W2030" s="39"/>
      <c r="X2030" s="84" t="s">
        <v>436</v>
      </c>
      <c r="Y2030" s="39"/>
      <c r="Z2030" s="39"/>
      <c r="AA2030" s="495">
        <v>0</v>
      </c>
      <c r="AB2030" s="495">
        <v>100</v>
      </c>
      <c r="AC2030" s="495">
        <v>0</v>
      </c>
      <c r="AD2030" s="39"/>
      <c r="AE2030" s="47" t="s">
        <v>115</v>
      </c>
      <c r="AF2030" s="590"/>
      <c r="AG2030" s="465"/>
      <c r="AH2030" s="50">
        <v>24000000</v>
      </c>
      <c r="AI2030" s="50">
        <f t="shared" si="86"/>
        <v>26880000.000000004</v>
      </c>
      <c r="AJ2030" s="50"/>
      <c r="AK2030" s="50"/>
      <c r="AL2030" s="50"/>
      <c r="AM2030" s="495" t="s">
        <v>116</v>
      </c>
      <c r="AN2030" s="39" t="s">
        <v>4198</v>
      </c>
      <c r="AO2030" s="37" t="s">
        <v>4199</v>
      </c>
      <c r="AP2030" s="482"/>
      <c r="AQ2030" s="482"/>
      <c r="AR2030" s="482"/>
      <c r="AS2030" s="482"/>
      <c r="AT2030" s="482"/>
      <c r="AU2030" s="482"/>
      <c r="AV2030" s="482"/>
      <c r="AW2030" s="482"/>
      <c r="AX2030" s="482"/>
      <c r="AY2030" s="469" t="s">
        <v>4416</v>
      </c>
      <c r="AZ2030" s="331"/>
      <c r="BA2030" s="216"/>
      <c r="BB2030" s="216"/>
      <c r="BC2030" s="216"/>
      <c r="BD2030" s="49">
        <v>1041</v>
      </c>
    </row>
    <row r="2031" spans="1:56" s="366" customFormat="1" ht="13.15" customHeight="1">
      <c r="A2031" s="98" t="s">
        <v>980</v>
      </c>
      <c r="B2031" s="794"/>
      <c r="C2031" s="794"/>
      <c r="D2031" s="794"/>
      <c r="E2031" s="39" t="s">
        <v>4358</v>
      </c>
      <c r="F2031" s="831"/>
      <c r="G2031" s="831"/>
      <c r="H2031" s="194" t="s">
        <v>988</v>
      </c>
      <c r="I2031" s="194" t="s">
        <v>989</v>
      </c>
      <c r="J2031" s="194" t="s">
        <v>990</v>
      </c>
      <c r="K2031" s="194" t="s">
        <v>404</v>
      </c>
      <c r="L2031" s="194"/>
      <c r="M2031" s="194"/>
      <c r="N2031" s="194">
        <v>50</v>
      </c>
      <c r="O2031" s="194">
        <v>231010000</v>
      </c>
      <c r="P2031" s="194" t="s">
        <v>984</v>
      </c>
      <c r="Q2031" s="194" t="s">
        <v>1094</v>
      </c>
      <c r="R2031" s="499" t="s">
        <v>110</v>
      </c>
      <c r="S2031" s="194">
        <v>230000000</v>
      </c>
      <c r="T2031" s="503" t="s">
        <v>992</v>
      </c>
      <c r="U2031" s="194"/>
      <c r="V2031" s="194"/>
      <c r="W2031" s="194"/>
      <c r="X2031" s="194" t="s">
        <v>4200</v>
      </c>
      <c r="Y2031" s="194"/>
      <c r="Z2031" s="194"/>
      <c r="AA2031" s="504">
        <v>0</v>
      </c>
      <c r="AB2031" s="504">
        <v>90</v>
      </c>
      <c r="AC2031" s="504">
        <v>10</v>
      </c>
      <c r="AD2031" s="194"/>
      <c r="AE2031" s="212" t="s">
        <v>115</v>
      </c>
      <c r="AF2031" s="505"/>
      <c r="AG2031" s="506"/>
      <c r="AH2031" s="507">
        <v>60000000</v>
      </c>
      <c r="AI2031" s="507">
        <f t="shared" si="86"/>
        <v>67200000</v>
      </c>
      <c r="AJ2031" s="507"/>
      <c r="AK2031" s="507">
        <v>19544405</v>
      </c>
      <c r="AL2031" s="507">
        <f>AK2031*1.12</f>
        <v>21889733.600000001</v>
      </c>
      <c r="AM2031" s="194" t="s">
        <v>116</v>
      </c>
      <c r="AN2031" s="194" t="s">
        <v>4201</v>
      </c>
      <c r="AO2031" s="194" t="s">
        <v>4202</v>
      </c>
      <c r="AP2031" s="508"/>
      <c r="AQ2031" s="508"/>
      <c r="AR2031" s="508"/>
      <c r="AS2031" s="508"/>
      <c r="AT2031" s="508"/>
      <c r="AU2031" s="508"/>
      <c r="AV2031" s="508"/>
      <c r="AW2031" s="508"/>
      <c r="AX2031" s="508"/>
      <c r="AY2031" s="194"/>
      <c r="AZ2031" s="331" t="s">
        <v>4190</v>
      </c>
      <c r="BA2031" s="216"/>
      <c r="BB2031" s="216"/>
      <c r="BC2031" s="216"/>
      <c r="BD2031" s="49">
        <v>1042</v>
      </c>
    </row>
    <row r="2032" spans="1:56" s="366" customFormat="1" ht="13.15" customHeight="1">
      <c r="A2032" s="98" t="s">
        <v>980</v>
      </c>
      <c r="B2032" s="154"/>
      <c r="C2032" s="794"/>
      <c r="D2032" s="154"/>
      <c r="E2032" s="39" t="s">
        <v>4359</v>
      </c>
      <c r="F2032" s="510"/>
      <c r="G2032" s="195"/>
      <c r="H2032" s="194" t="s">
        <v>988</v>
      </c>
      <c r="I2032" s="194" t="s">
        <v>989</v>
      </c>
      <c r="J2032" s="194" t="s">
        <v>990</v>
      </c>
      <c r="K2032" s="194" t="s">
        <v>404</v>
      </c>
      <c r="L2032" s="194"/>
      <c r="M2032" s="194"/>
      <c r="N2032" s="194">
        <v>50</v>
      </c>
      <c r="O2032" s="194">
        <v>231010000</v>
      </c>
      <c r="P2032" s="194" t="s">
        <v>984</v>
      </c>
      <c r="Q2032" s="194" t="s">
        <v>1094</v>
      </c>
      <c r="R2032" s="499" t="s">
        <v>110</v>
      </c>
      <c r="S2032" s="194">
        <v>230000000</v>
      </c>
      <c r="T2032" s="503" t="s">
        <v>992</v>
      </c>
      <c r="U2032" s="194"/>
      <c r="V2032" s="194"/>
      <c r="W2032" s="194"/>
      <c r="X2032" s="194" t="s">
        <v>4200</v>
      </c>
      <c r="Y2032" s="194"/>
      <c r="Z2032" s="194"/>
      <c r="AA2032" s="504">
        <v>0</v>
      </c>
      <c r="AB2032" s="504">
        <v>90</v>
      </c>
      <c r="AC2032" s="504">
        <v>10</v>
      </c>
      <c r="AD2032" s="194"/>
      <c r="AE2032" s="212" t="s">
        <v>115</v>
      </c>
      <c r="AF2032" s="505"/>
      <c r="AG2032" s="506"/>
      <c r="AH2032" s="507">
        <v>120000000</v>
      </c>
      <c r="AI2032" s="507">
        <f t="shared" si="86"/>
        <v>134400000</v>
      </c>
      <c r="AJ2032" s="507"/>
      <c r="AK2032" s="507">
        <v>13908393</v>
      </c>
      <c r="AL2032" s="507">
        <f>AK2032*1.12</f>
        <v>15577400.160000002</v>
      </c>
      <c r="AM2032" s="194" t="s">
        <v>116</v>
      </c>
      <c r="AN2032" s="194" t="s">
        <v>4203</v>
      </c>
      <c r="AO2032" s="194" t="s">
        <v>4204</v>
      </c>
      <c r="AP2032" s="154"/>
      <c r="AQ2032" s="154"/>
      <c r="AR2032" s="154"/>
      <c r="AS2032" s="154"/>
      <c r="AT2032" s="154"/>
      <c r="AU2032" s="154"/>
      <c r="AV2032" s="154"/>
      <c r="AW2032" s="154"/>
      <c r="AX2032" s="154"/>
      <c r="AY2032" s="154"/>
      <c r="AZ2032" s="331" t="s">
        <v>4190</v>
      </c>
      <c r="BA2032" s="368"/>
      <c r="BB2032" s="368"/>
      <c r="BC2032" s="368"/>
      <c r="BD2032" s="49">
        <v>1043</v>
      </c>
    </row>
    <row r="2033" spans="1:56" s="366" customFormat="1" ht="13.15" customHeight="1">
      <c r="A2033" s="98" t="s">
        <v>980</v>
      </c>
      <c r="B2033" s="98"/>
      <c r="C2033" s="154"/>
      <c r="D2033" s="509"/>
      <c r="E2033" s="39" t="s">
        <v>4360</v>
      </c>
      <c r="F2033" s="510"/>
      <c r="G2033" s="195"/>
      <c r="H2033" s="195" t="s">
        <v>4205</v>
      </c>
      <c r="I2033" s="195" t="s">
        <v>4206</v>
      </c>
      <c r="J2033" s="195" t="s">
        <v>4206</v>
      </c>
      <c r="K2033" s="194" t="s">
        <v>404</v>
      </c>
      <c r="L2033" s="194"/>
      <c r="M2033" s="194"/>
      <c r="N2033" s="194">
        <v>50</v>
      </c>
      <c r="O2033" s="194">
        <v>230000000</v>
      </c>
      <c r="P2033" s="194" t="s">
        <v>953</v>
      </c>
      <c r="Q2033" s="194" t="s">
        <v>1094</v>
      </c>
      <c r="R2033" s="499" t="s">
        <v>110</v>
      </c>
      <c r="S2033" s="194">
        <v>230000000</v>
      </c>
      <c r="T2033" s="194" t="s">
        <v>3386</v>
      </c>
      <c r="U2033" s="194"/>
      <c r="V2033" s="194"/>
      <c r="W2033" s="194"/>
      <c r="X2033" s="194" t="s">
        <v>436</v>
      </c>
      <c r="Y2033" s="194"/>
      <c r="Z2033" s="194"/>
      <c r="AA2033" s="194">
        <v>0</v>
      </c>
      <c r="AB2033" s="194">
        <v>90</v>
      </c>
      <c r="AC2033" s="194">
        <v>10</v>
      </c>
      <c r="AD2033" s="194"/>
      <c r="AE2033" s="212" t="s">
        <v>115</v>
      </c>
      <c r="AF2033" s="505"/>
      <c r="AG2033" s="506"/>
      <c r="AH2033" s="507">
        <v>0</v>
      </c>
      <c r="AI2033" s="507">
        <f t="shared" si="86"/>
        <v>0</v>
      </c>
      <c r="AJ2033" s="507"/>
      <c r="AK2033" s="507"/>
      <c r="AL2033" s="507"/>
      <c r="AM2033" s="194" t="s">
        <v>116</v>
      </c>
      <c r="AN2033" s="1014" t="s">
        <v>4323</v>
      </c>
      <c r="AO2033" s="194" t="s">
        <v>4324</v>
      </c>
      <c r="AP2033" s="194"/>
      <c r="AQ2033" s="194"/>
      <c r="AR2033" s="194"/>
      <c r="AS2033" s="194"/>
      <c r="AT2033" s="194"/>
      <c r="AU2033" s="194"/>
      <c r="AV2033" s="194"/>
      <c r="AW2033" s="194"/>
      <c r="AX2033" s="194"/>
      <c r="AY2033" s="194" t="s">
        <v>4207</v>
      </c>
      <c r="AZ2033" s="331" t="s">
        <v>4190</v>
      </c>
      <c r="BA2033" s="197"/>
      <c r="BB2033" s="197"/>
      <c r="BC2033" s="197"/>
      <c r="BD2033" s="49">
        <v>1044</v>
      </c>
    </row>
    <row r="2034" spans="1:56" s="366" customFormat="1" ht="13.15" customHeight="1">
      <c r="A2034" s="466" t="s">
        <v>980</v>
      </c>
      <c r="B2034" s="466"/>
      <c r="C2034" s="469"/>
      <c r="D2034" s="482"/>
      <c r="E2034" s="39" t="s">
        <v>4420</v>
      </c>
      <c r="F2034" s="592"/>
      <c r="G2034" s="37"/>
      <c r="H2034" s="37" t="s">
        <v>4205</v>
      </c>
      <c r="I2034" s="37" t="s">
        <v>4206</v>
      </c>
      <c r="J2034" s="37" t="s">
        <v>4206</v>
      </c>
      <c r="K2034" s="39" t="s">
        <v>404</v>
      </c>
      <c r="L2034" s="39"/>
      <c r="M2034" s="39"/>
      <c r="N2034" s="39">
        <v>50</v>
      </c>
      <c r="O2034" s="39">
        <v>230000000</v>
      </c>
      <c r="P2034" s="39" t="s">
        <v>953</v>
      </c>
      <c r="Q2034" s="469" t="s">
        <v>3130</v>
      </c>
      <c r="R2034" s="499" t="s">
        <v>110</v>
      </c>
      <c r="S2034" s="39">
        <v>230000000</v>
      </c>
      <c r="T2034" s="39" t="s">
        <v>3386</v>
      </c>
      <c r="U2034" s="39"/>
      <c r="V2034" s="39"/>
      <c r="W2034" s="39"/>
      <c r="X2034" s="469" t="s">
        <v>436</v>
      </c>
      <c r="Y2034" s="39"/>
      <c r="Z2034" s="39"/>
      <c r="AA2034" s="39">
        <v>0</v>
      </c>
      <c r="AB2034" s="39">
        <v>90</v>
      </c>
      <c r="AC2034" s="39">
        <v>10</v>
      </c>
      <c r="AD2034" s="39"/>
      <c r="AE2034" s="47" t="s">
        <v>115</v>
      </c>
      <c r="AF2034" s="590"/>
      <c r="AG2034" s="465"/>
      <c r="AH2034" s="50">
        <v>17018876</v>
      </c>
      <c r="AI2034" s="50">
        <f t="shared" si="86"/>
        <v>19061141.120000001</v>
      </c>
      <c r="AJ2034" s="50"/>
      <c r="AK2034" s="50"/>
      <c r="AL2034" s="50"/>
      <c r="AM2034" s="39" t="s">
        <v>116</v>
      </c>
      <c r="AN2034" s="39" t="s">
        <v>4323</v>
      </c>
      <c r="AO2034" s="39" t="s">
        <v>4324</v>
      </c>
      <c r="AP2034" s="39"/>
      <c r="AQ2034" s="39"/>
      <c r="AR2034" s="39"/>
      <c r="AS2034" s="39"/>
      <c r="AT2034" s="39"/>
      <c r="AU2034" s="39"/>
      <c r="AV2034" s="39"/>
      <c r="AW2034" s="39"/>
      <c r="AX2034" s="39"/>
      <c r="AY2034" s="469" t="s">
        <v>4421</v>
      </c>
      <c r="AZ2034" s="331"/>
      <c r="BA2034" s="368"/>
      <c r="BB2034" s="368"/>
      <c r="BC2034" s="368"/>
      <c r="BD2034" s="49">
        <v>1045</v>
      </c>
    </row>
    <row r="2035" spans="1:56" s="366" customFormat="1" ht="13.15" customHeight="1">
      <c r="A2035" s="511" t="s">
        <v>980</v>
      </c>
      <c r="B2035" s="511"/>
      <c r="C2035" s="512"/>
      <c r="D2035" s="498"/>
      <c r="E2035" s="39" t="s">
        <v>4361</v>
      </c>
      <c r="F2035" s="513"/>
      <c r="G2035" s="186"/>
      <c r="H2035" s="89" t="s">
        <v>988</v>
      </c>
      <c r="I2035" s="89" t="s">
        <v>989</v>
      </c>
      <c r="J2035" s="89" t="s">
        <v>990</v>
      </c>
      <c r="K2035" s="89" t="s">
        <v>404</v>
      </c>
      <c r="L2035" s="89"/>
      <c r="M2035" s="89"/>
      <c r="N2035" s="89">
        <v>50</v>
      </c>
      <c r="O2035" s="89">
        <v>230000000</v>
      </c>
      <c r="P2035" s="89" t="s">
        <v>953</v>
      </c>
      <c r="Q2035" s="39" t="s">
        <v>1094</v>
      </c>
      <c r="R2035" s="499" t="s">
        <v>110</v>
      </c>
      <c r="S2035" s="39">
        <v>230000000</v>
      </c>
      <c r="T2035" s="89" t="s">
        <v>3386</v>
      </c>
      <c r="U2035" s="89"/>
      <c r="V2035" s="89"/>
      <c r="W2035" s="89"/>
      <c r="X2035" s="89" t="s">
        <v>436</v>
      </c>
      <c r="Y2035" s="89"/>
      <c r="Z2035" s="89"/>
      <c r="AA2035" s="39">
        <v>0</v>
      </c>
      <c r="AB2035" s="39">
        <v>90</v>
      </c>
      <c r="AC2035" s="39">
        <v>10</v>
      </c>
      <c r="AD2035" s="89"/>
      <c r="AE2035" s="499" t="s">
        <v>115</v>
      </c>
      <c r="AF2035" s="90"/>
      <c r="AG2035" s="91"/>
      <c r="AH2035" s="50">
        <v>0</v>
      </c>
      <c r="AI2035" s="43">
        <v>0</v>
      </c>
      <c r="AJ2035" s="43"/>
      <c r="AK2035" s="43"/>
      <c r="AL2035" s="43"/>
      <c r="AM2035" s="89" t="s">
        <v>116</v>
      </c>
      <c r="AN2035" s="89" t="s">
        <v>4208</v>
      </c>
      <c r="AO2035" s="89" t="s">
        <v>4209</v>
      </c>
      <c r="AP2035" s="498"/>
      <c r="AQ2035" s="498"/>
      <c r="AR2035" s="498"/>
      <c r="AS2035" s="498"/>
      <c r="AT2035" s="498"/>
      <c r="AU2035" s="498"/>
      <c r="AV2035" s="498"/>
      <c r="AW2035" s="498"/>
      <c r="AX2035" s="498"/>
      <c r="AY2035" s="89" t="s">
        <v>4207</v>
      </c>
      <c r="AZ2035" s="44" t="s">
        <v>4190</v>
      </c>
      <c r="BA2035" s="359"/>
      <c r="BB2035" s="359"/>
      <c r="BC2035" s="359"/>
      <c r="BD2035" s="49">
        <v>1046</v>
      </c>
    </row>
    <row r="2036" spans="1:56" s="366" customFormat="1" ht="13.15" customHeight="1">
      <c r="A2036" s="511" t="s">
        <v>980</v>
      </c>
      <c r="B2036" s="511"/>
      <c r="C2036" s="512"/>
      <c r="D2036" s="498"/>
      <c r="E2036" s="39" t="s">
        <v>4422</v>
      </c>
      <c r="F2036" s="513"/>
      <c r="G2036" s="186"/>
      <c r="H2036" s="89" t="s">
        <v>988</v>
      </c>
      <c r="I2036" s="89" t="s">
        <v>989</v>
      </c>
      <c r="J2036" s="89" t="s">
        <v>990</v>
      </c>
      <c r="K2036" s="89" t="s">
        <v>404</v>
      </c>
      <c r="L2036" s="89"/>
      <c r="M2036" s="89"/>
      <c r="N2036" s="39">
        <v>50</v>
      </c>
      <c r="O2036" s="89">
        <v>230000000</v>
      </c>
      <c r="P2036" s="89" t="s">
        <v>953</v>
      </c>
      <c r="Q2036" s="469" t="s">
        <v>3130</v>
      </c>
      <c r="R2036" s="499" t="s">
        <v>110</v>
      </c>
      <c r="S2036" s="39">
        <v>230000000</v>
      </c>
      <c r="T2036" s="89" t="s">
        <v>3386</v>
      </c>
      <c r="U2036" s="89"/>
      <c r="V2036" s="89"/>
      <c r="W2036" s="89"/>
      <c r="X2036" s="89" t="s">
        <v>436</v>
      </c>
      <c r="Y2036" s="89"/>
      <c r="Z2036" s="89"/>
      <c r="AA2036" s="39">
        <v>0</v>
      </c>
      <c r="AB2036" s="39">
        <v>90</v>
      </c>
      <c r="AC2036" s="39">
        <v>10</v>
      </c>
      <c r="AD2036" s="89"/>
      <c r="AE2036" s="499" t="s">
        <v>115</v>
      </c>
      <c r="AF2036" s="90"/>
      <c r="AG2036" s="91"/>
      <c r="AH2036" s="50">
        <v>0</v>
      </c>
      <c r="AI2036" s="50">
        <f>AH2036*1.12</f>
        <v>0</v>
      </c>
      <c r="AJ2036" s="43"/>
      <c r="AK2036" s="43"/>
      <c r="AL2036" s="43"/>
      <c r="AM2036" s="89" t="s">
        <v>116</v>
      </c>
      <c r="AN2036" s="89" t="s">
        <v>4208</v>
      </c>
      <c r="AO2036" s="89" t="s">
        <v>4209</v>
      </c>
      <c r="AP2036" s="498"/>
      <c r="AQ2036" s="498"/>
      <c r="AR2036" s="498"/>
      <c r="AS2036" s="498"/>
      <c r="AT2036" s="498"/>
      <c r="AU2036" s="498"/>
      <c r="AV2036" s="498"/>
      <c r="AW2036" s="498"/>
      <c r="AX2036" s="498"/>
      <c r="AY2036" s="41" t="s">
        <v>4402</v>
      </c>
      <c r="AZ2036" s="41" t="s">
        <v>4409</v>
      </c>
      <c r="BA2036" s="197"/>
      <c r="BB2036" s="197"/>
      <c r="BC2036" s="197"/>
      <c r="BD2036" s="49">
        <v>1047</v>
      </c>
    </row>
    <row r="2037" spans="1:56" s="366" customFormat="1" ht="13.15" customHeight="1">
      <c r="A2037" s="511" t="s">
        <v>980</v>
      </c>
      <c r="B2037" s="511"/>
      <c r="C2037" s="512"/>
      <c r="D2037" s="498"/>
      <c r="E2037" s="39" t="s">
        <v>4362</v>
      </c>
      <c r="F2037" s="513"/>
      <c r="G2037" s="186"/>
      <c r="H2037" s="89" t="s">
        <v>4210</v>
      </c>
      <c r="I2037" s="89" t="s">
        <v>4211</v>
      </c>
      <c r="J2037" s="89" t="s">
        <v>4212</v>
      </c>
      <c r="K2037" s="89" t="s">
        <v>404</v>
      </c>
      <c r="L2037" s="89"/>
      <c r="M2037" s="89"/>
      <c r="N2037" s="514">
        <v>40</v>
      </c>
      <c r="O2037" s="325">
        <v>230000000</v>
      </c>
      <c r="P2037" s="515" t="s">
        <v>991</v>
      </c>
      <c r="Q2037" s="39" t="s">
        <v>1094</v>
      </c>
      <c r="R2037" s="499" t="s">
        <v>110</v>
      </c>
      <c r="S2037" s="39">
        <v>230000000</v>
      </c>
      <c r="T2037" s="516" t="s">
        <v>992</v>
      </c>
      <c r="U2037" s="89"/>
      <c r="V2037" s="89"/>
      <c r="W2037" s="89"/>
      <c r="X2037" s="89" t="s">
        <v>436</v>
      </c>
      <c r="Y2037" s="89"/>
      <c r="Z2037" s="89"/>
      <c r="AA2037" s="39">
        <v>30</v>
      </c>
      <c r="AB2037" s="39">
        <v>60</v>
      </c>
      <c r="AC2037" s="39">
        <v>10</v>
      </c>
      <c r="AD2037" s="89"/>
      <c r="AE2037" s="499" t="s">
        <v>115</v>
      </c>
      <c r="AF2037" s="90"/>
      <c r="AG2037" s="91"/>
      <c r="AH2037" s="50">
        <v>0</v>
      </c>
      <c r="AI2037" s="43">
        <v>0</v>
      </c>
      <c r="AJ2037" s="43"/>
      <c r="AK2037" s="43"/>
      <c r="AL2037" s="43"/>
      <c r="AM2037" s="89" t="s">
        <v>116</v>
      </c>
      <c r="AN2037" s="89" t="s">
        <v>4213</v>
      </c>
      <c r="AO2037" s="91" t="s">
        <v>4214</v>
      </c>
      <c r="AP2037" s="498"/>
      <c r="AQ2037" s="498"/>
      <c r="AR2037" s="498"/>
      <c r="AS2037" s="498"/>
      <c r="AT2037" s="498"/>
      <c r="AU2037" s="498"/>
      <c r="AV2037" s="498"/>
      <c r="AW2037" s="498"/>
      <c r="AX2037" s="498"/>
      <c r="AY2037" s="89" t="s">
        <v>4207</v>
      </c>
      <c r="AZ2037" s="44" t="s">
        <v>4190</v>
      </c>
      <c r="BA2037" s="359"/>
      <c r="BB2037" s="359"/>
      <c r="BC2037" s="359"/>
      <c r="BD2037" s="49">
        <v>1048</v>
      </c>
    </row>
    <row r="2038" spans="1:56" s="366" customFormat="1" ht="13.15" customHeight="1">
      <c r="A2038" s="511" t="s">
        <v>980</v>
      </c>
      <c r="B2038" s="511"/>
      <c r="C2038" s="512"/>
      <c r="D2038" s="498"/>
      <c r="E2038" s="39" t="s">
        <v>4423</v>
      </c>
      <c r="F2038" s="513"/>
      <c r="G2038" s="186"/>
      <c r="H2038" s="89" t="s">
        <v>4210</v>
      </c>
      <c r="I2038" s="89" t="s">
        <v>4211</v>
      </c>
      <c r="J2038" s="89" t="s">
        <v>4212</v>
      </c>
      <c r="K2038" s="89" t="s">
        <v>404</v>
      </c>
      <c r="L2038" s="89"/>
      <c r="M2038" s="89"/>
      <c r="N2038" s="495">
        <v>40</v>
      </c>
      <c r="O2038" s="464">
        <v>230000000</v>
      </c>
      <c r="P2038" s="515" t="s">
        <v>991</v>
      </c>
      <c r="Q2038" s="469" t="s">
        <v>3130</v>
      </c>
      <c r="R2038" s="499" t="s">
        <v>110</v>
      </c>
      <c r="S2038" s="39">
        <v>230000000</v>
      </c>
      <c r="T2038" s="516" t="s">
        <v>992</v>
      </c>
      <c r="U2038" s="89"/>
      <c r="V2038" s="89"/>
      <c r="W2038" s="89"/>
      <c r="X2038" s="89" t="s">
        <v>436</v>
      </c>
      <c r="Y2038" s="89"/>
      <c r="Z2038" s="89"/>
      <c r="AA2038" s="39">
        <v>30</v>
      </c>
      <c r="AB2038" s="39">
        <v>60</v>
      </c>
      <c r="AC2038" s="39">
        <v>10</v>
      </c>
      <c r="AD2038" s="89"/>
      <c r="AE2038" s="499" t="s">
        <v>115</v>
      </c>
      <c r="AF2038" s="90"/>
      <c r="AG2038" s="91"/>
      <c r="AH2038" s="50">
        <v>528722993</v>
      </c>
      <c r="AI2038" s="50">
        <f t="shared" ref="AI2038:AI2073" si="87">AH2038*1.12</f>
        <v>592169752.16000009</v>
      </c>
      <c r="AJ2038" s="43"/>
      <c r="AK2038" s="43"/>
      <c r="AL2038" s="43"/>
      <c r="AM2038" s="89" t="s">
        <v>116</v>
      </c>
      <c r="AN2038" s="89" t="s">
        <v>4213</v>
      </c>
      <c r="AO2038" s="91" t="s">
        <v>4214</v>
      </c>
      <c r="AP2038" s="498"/>
      <c r="AQ2038" s="498"/>
      <c r="AR2038" s="498"/>
      <c r="AS2038" s="498"/>
      <c r="AT2038" s="498"/>
      <c r="AU2038" s="498"/>
      <c r="AV2038" s="498"/>
      <c r="AW2038" s="498"/>
      <c r="AX2038" s="498"/>
      <c r="AY2038" s="469" t="s">
        <v>4421</v>
      </c>
      <c r="AZ2038" s="44"/>
      <c r="BA2038" s="359"/>
      <c r="BB2038" s="359"/>
      <c r="BC2038" s="359"/>
      <c r="BD2038" s="49">
        <v>1049</v>
      </c>
    </row>
    <row r="2039" spans="1:56" s="366" customFormat="1" ht="13.15" customHeight="1">
      <c r="A2039" s="511" t="s">
        <v>980</v>
      </c>
      <c r="B2039" s="511"/>
      <c r="C2039" s="512"/>
      <c r="D2039" s="498"/>
      <c r="E2039" s="39" t="s">
        <v>4363</v>
      </c>
      <c r="F2039" s="513"/>
      <c r="G2039" s="186"/>
      <c r="H2039" s="89" t="s">
        <v>4215</v>
      </c>
      <c r="I2039" s="89" t="s">
        <v>4216</v>
      </c>
      <c r="J2039" s="89" t="s">
        <v>4216</v>
      </c>
      <c r="K2039" s="89" t="s">
        <v>404</v>
      </c>
      <c r="L2039" s="89"/>
      <c r="M2039" s="89"/>
      <c r="N2039" s="514">
        <v>40</v>
      </c>
      <c r="O2039" s="89">
        <v>230000000</v>
      </c>
      <c r="P2039" s="89" t="s">
        <v>984</v>
      </c>
      <c r="Q2039" s="39" t="s">
        <v>1094</v>
      </c>
      <c r="R2039" s="499" t="s">
        <v>110</v>
      </c>
      <c r="S2039" s="464">
        <v>230000000</v>
      </c>
      <c r="T2039" s="516" t="s">
        <v>985</v>
      </c>
      <c r="U2039" s="89"/>
      <c r="V2039" s="89"/>
      <c r="W2039" s="89"/>
      <c r="X2039" s="89" t="s">
        <v>436</v>
      </c>
      <c r="Y2039" s="89"/>
      <c r="Z2039" s="89"/>
      <c r="AA2039" s="495">
        <v>30</v>
      </c>
      <c r="AB2039" s="495">
        <v>60</v>
      </c>
      <c r="AC2039" s="495">
        <v>10</v>
      </c>
      <c r="AD2039" s="89"/>
      <c r="AE2039" s="499" t="s">
        <v>115</v>
      </c>
      <c r="AF2039" s="90"/>
      <c r="AG2039" s="91"/>
      <c r="AH2039" s="50">
        <v>0</v>
      </c>
      <c r="AI2039" s="43">
        <f t="shared" si="87"/>
        <v>0</v>
      </c>
      <c r="AJ2039" s="43"/>
      <c r="AK2039" s="43"/>
      <c r="AL2039" s="43"/>
      <c r="AM2039" s="89" t="s">
        <v>116</v>
      </c>
      <c r="AN2039" s="89" t="s">
        <v>4217</v>
      </c>
      <c r="AO2039" s="89" t="s">
        <v>4218</v>
      </c>
      <c r="AP2039" s="498"/>
      <c r="AQ2039" s="498"/>
      <c r="AR2039" s="498"/>
      <c r="AS2039" s="498"/>
      <c r="AT2039" s="498"/>
      <c r="AU2039" s="498"/>
      <c r="AV2039" s="498"/>
      <c r="AW2039" s="498"/>
      <c r="AX2039" s="498"/>
      <c r="AY2039" s="89" t="s">
        <v>4207</v>
      </c>
      <c r="AZ2039" s="44" t="s">
        <v>4190</v>
      </c>
      <c r="BA2039" s="359"/>
      <c r="BB2039" s="359"/>
      <c r="BC2039" s="359"/>
      <c r="BD2039" s="49">
        <v>1050</v>
      </c>
    </row>
    <row r="2040" spans="1:56" s="366" customFormat="1" ht="13.15" customHeight="1">
      <c r="A2040" s="511" t="s">
        <v>980</v>
      </c>
      <c r="B2040" s="511"/>
      <c r="C2040" s="512"/>
      <c r="D2040" s="498"/>
      <c r="E2040" s="39" t="s">
        <v>4424</v>
      </c>
      <c r="F2040" s="513"/>
      <c r="G2040" s="186"/>
      <c r="H2040" s="89" t="s">
        <v>4215</v>
      </c>
      <c r="I2040" s="89" t="s">
        <v>4216</v>
      </c>
      <c r="J2040" s="89" t="s">
        <v>4216</v>
      </c>
      <c r="K2040" s="89" t="s">
        <v>404</v>
      </c>
      <c r="L2040" s="89"/>
      <c r="M2040" s="89"/>
      <c r="N2040" s="495">
        <v>40</v>
      </c>
      <c r="O2040" s="89">
        <v>230000000</v>
      </c>
      <c r="P2040" s="89" t="s">
        <v>984</v>
      </c>
      <c r="Q2040" s="469" t="s">
        <v>3130</v>
      </c>
      <c r="R2040" s="499" t="s">
        <v>110</v>
      </c>
      <c r="S2040" s="464">
        <v>230000000</v>
      </c>
      <c r="T2040" s="516" t="s">
        <v>985</v>
      </c>
      <c r="U2040" s="89"/>
      <c r="V2040" s="89"/>
      <c r="W2040" s="89"/>
      <c r="X2040" s="89" t="s">
        <v>436</v>
      </c>
      <c r="Y2040" s="89"/>
      <c r="Z2040" s="89"/>
      <c r="AA2040" s="495">
        <v>30</v>
      </c>
      <c r="AB2040" s="495">
        <v>60</v>
      </c>
      <c r="AC2040" s="495">
        <v>10</v>
      </c>
      <c r="AD2040" s="89"/>
      <c r="AE2040" s="499" t="s">
        <v>115</v>
      </c>
      <c r="AF2040" s="90"/>
      <c r="AG2040" s="91"/>
      <c r="AH2040" s="50">
        <v>223862635</v>
      </c>
      <c r="AI2040" s="50">
        <f t="shared" si="87"/>
        <v>250726151.20000002</v>
      </c>
      <c r="AJ2040" s="43"/>
      <c r="AK2040" s="43"/>
      <c r="AL2040" s="43"/>
      <c r="AM2040" s="89" t="s">
        <v>116</v>
      </c>
      <c r="AN2040" s="89" t="s">
        <v>4217</v>
      </c>
      <c r="AO2040" s="89" t="s">
        <v>4218</v>
      </c>
      <c r="AP2040" s="498"/>
      <c r="AQ2040" s="498"/>
      <c r="AR2040" s="498"/>
      <c r="AS2040" s="498"/>
      <c r="AT2040" s="498"/>
      <c r="AU2040" s="498"/>
      <c r="AV2040" s="498"/>
      <c r="AW2040" s="498"/>
      <c r="AX2040" s="498"/>
      <c r="AY2040" s="469" t="s">
        <v>4421</v>
      </c>
      <c r="AZ2040" s="44"/>
      <c r="BA2040" s="359"/>
      <c r="BB2040" s="359"/>
      <c r="BC2040" s="359"/>
      <c r="BD2040" s="49">
        <v>1051</v>
      </c>
    </row>
    <row r="2041" spans="1:56" s="366" customFormat="1" ht="13.15" customHeight="1">
      <c r="A2041" s="511" t="s">
        <v>980</v>
      </c>
      <c r="B2041" s="511"/>
      <c r="C2041" s="512"/>
      <c r="D2041" s="498"/>
      <c r="E2041" s="39" t="s">
        <v>4364</v>
      </c>
      <c r="F2041" s="513"/>
      <c r="G2041" s="186"/>
      <c r="H2041" s="89" t="s">
        <v>4215</v>
      </c>
      <c r="I2041" s="89" t="s">
        <v>4216</v>
      </c>
      <c r="J2041" s="89" t="s">
        <v>4216</v>
      </c>
      <c r="K2041" s="89" t="s">
        <v>404</v>
      </c>
      <c r="L2041" s="89"/>
      <c r="M2041" s="89"/>
      <c r="N2041" s="514">
        <v>40</v>
      </c>
      <c r="O2041" s="89">
        <v>230000000</v>
      </c>
      <c r="P2041" s="89" t="s">
        <v>984</v>
      </c>
      <c r="Q2041" s="39" t="s">
        <v>1094</v>
      </c>
      <c r="R2041" s="499" t="s">
        <v>110</v>
      </c>
      <c r="S2041" s="464">
        <v>230000000</v>
      </c>
      <c r="T2041" s="516" t="s">
        <v>3322</v>
      </c>
      <c r="U2041" s="89"/>
      <c r="V2041" s="89"/>
      <c r="W2041" s="89"/>
      <c r="X2041" s="89" t="s">
        <v>436</v>
      </c>
      <c r="Y2041" s="89"/>
      <c r="Z2041" s="89"/>
      <c r="AA2041" s="495">
        <v>30</v>
      </c>
      <c r="AB2041" s="495">
        <v>60</v>
      </c>
      <c r="AC2041" s="495">
        <v>10</v>
      </c>
      <c r="AD2041" s="89"/>
      <c r="AE2041" s="499" t="s">
        <v>115</v>
      </c>
      <c r="AF2041" s="90"/>
      <c r="AG2041" s="91"/>
      <c r="AH2041" s="50">
        <v>0</v>
      </c>
      <c r="AI2041" s="43">
        <f t="shared" si="87"/>
        <v>0</v>
      </c>
      <c r="AJ2041" s="43"/>
      <c r="AK2041" s="43"/>
      <c r="AL2041" s="43"/>
      <c r="AM2041" s="89" t="s">
        <v>116</v>
      </c>
      <c r="AN2041" s="89" t="s">
        <v>4219</v>
      </c>
      <c r="AO2041" s="89" t="s">
        <v>4220</v>
      </c>
      <c r="AP2041" s="498"/>
      <c r="AQ2041" s="498"/>
      <c r="AR2041" s="498"/>
      <c r="AS2041" s="498"/>
      <c r="AT2041" s="498"/>
      <c r="AU2041" s="498"/>
      <c r="AV2041" s="498"/>
      <c r="AW2041" s="498"/>
      <c r="AX2041" s="498"/>
      <c r="AY2041" s="89" t="s">
        <v>4207</v>
      </c>
      <c r="AZ2041" s="44" t="s">
        <v>4190</v>
      </c>
      <c r="BA2041" s="359"/>
      <c r="BB2041" s="359"/>
      <c r="BC2041" s="359"/>
      <c r="BD2041" s="49">
        <v>1052</v>
      </c>
    </row>
    <row r="2042" spans="1:56" s="366" customFormat="1" ht="13.15" customHeight="1">
      <c r="A2042" s="511" t="s">
        <v>980</v>
      </c>
      <c r="B2042" s="511"/>
      <c r="C2042" s="512"/>
      <c r="D2042" s="498"/>
      <c r="E2042" s="39" t="s">
        <v>4425</v>
      </c>
      <c r="F2042" s="513"/>
      <c r="G2042" s="186"/>
      <c r="H2042" s="89" t="s">
        <v>4215</v>
      </c>
      <c r="I2042" s="89" t="s">
        <v>4216</v>
      </c>
      <c r="J2042" s="89" t="s">
        <v>4216</v>
      </c>
      <c r="K2042" s="89" t="s">
        <v>404</v>
      </c>
      <c r="L2042" s="89"/>
      <c r="M2042" s="89"/>
      <c r="N2042" s="495">
        <v>40</v>
      </c>
      <c r="O2042" s="89">
        <v>230000000</v>
      </c>
      <c r="P2042" s="89" t="s">
        <v>984</v>
      </c>
      <c r="Q2042" s="469" t="s">
        <v>3130</v>
      </c>
      <c r="R2042" s="499" t="s">
        <v>110</v>
      </c>
      <c r="S2042" s="464">
        <v>230000000</v>
      </c>
      <c r="T2042" s="516" t="s">
        <v>3322</v>
      </c>
      <c r="U2042" s="89"/>
      <c r="V2042" s="89"/>
      <c r="W2042" s="89"/>
      <c r="X2042" s="89" t="s">
        <v>436</v>
      </c>
      <c r="Y2042" s="89"/>
      <c r="Z2042" s="89"/>
      <c r="AA2042" s="495">
        <v>30</v>
      </c>
      <c r="AB2042" s="495">
        <v>60</v>
      </c>
      <c r="AC2042" s="495">
        <v>10</v>
      </c>
      <c r="AD2042" s="89"/>
      <c r="AE2042" s="499" t="s">
        <v>115</v>
      </c>
      <c r="AF2042" s="90"/>
      <c r="AG2042" s="91"/>
      <c r="AH2042" s="50">
        <v>28621200</v>
      </c>
      <c r="AI2042" s="50">
        <f t="shared" si="87"/>
        <v>32055744.000000004</v>
      </c>
      <c r="AJ2042" s="43"/>
      <c r="AK2042" s="43"/>
      <c r="AL2042" s="43"/>
      <c r="AM2042" s="89" t="s">
        <v>116</v>
      </c>
      <c r="AN2042" s="89" t="s">
        <v>4219</v>
      </c>
      <c r="AO2042" s="89" t="s">
        <v>4220</v>
      </c>
      <c r="AP2042" s="498"/>
      <c r="AQ2042" s="498"/>
      <c r="AR2042" s="498"/>
      <c r="AS2042" s="498"/>
      <c r="AT2042" s="498"/>
      <c r="AU2042" s="498"/>
      <c r="AV2042" s="498"/>
      <c r="AW2042" s="498"/>
      <c r="AX2042" s="498"/>
      <c r="AY2042" s="469" t="s">
        <v>4421</v>
      </c>
      <c r="AZ2042" s="44"/>
      <c r="BA2042" s="359"/>
      <c r="BB2042" s="359"/>
      <c r="BC2042" s="359"/>
      <c r="BD2042" s="49">
        <v>1053</v>
      </c>
    </row>
    <row r="2043" spans="1:56" s="366" customFormat="1" ht="13.15" customHeight="1">
      <c r="A2043" s="511" t="s">
        <v>980</v>
      </c>
      <c r="B2043" s="511"/>
      <c r="C2043" s="512"/>
      <c r="D2043" s="498"/>
      <c r="E2043" s="39" t="s">
        <v>4365</v>
      </c>
      <c r="F2043" s="513"/>
      <c r="G2043" s="186"/>
      <c r="H2043" s="520" t="s">
        <v>4221</v>
      </c>
      <c r="I2043" s="520" t="s">
        <v>4222</v>
      </c>
      <c r="J2043" s="520" t="s">
        <v>4222</v>
      </c>
      <c r="K2043" s="89" t="s">
        <v>404</v>
      </c>
      <c r="L2043" s="89"/>
      <c r="M2043" s="89"/>
      <c r="N2043" s="89">
        <v>40</v>
      </c>
      <c r="O2043" s="89">
        <v>230000000</v>
      </c>
      <c r="P2043" s="89" t="s">
        <v>991</v>
      </c>
      <c r="Q2043" s="39" t="s">
        <v>1094</v>
      </c>
      <c r="R2043" s="499" t="s">
        <v>110</v>
      </c>
      <c r="S2043" s="39">
        <v>230000000</v>
      </c>
      <c r="T2043" s="516" t="s">
        <v>985</v>
      </c>
      <c r="U2043" s="89"/>
      <c r="V2043" s="89"/>
      <c r="W2043" s="89"/>
      <c r="X2043" s="89" t="s">
        <v>436</v>
      </c>
      <c r="Y2043" s="89"/>
      <c r="Z2043" s="89"/>
      <c r="AA2043" s="495">
        <v>0</v>
      </c>
      <c r="AB2043" s="495">
        <v>90</v>
      </c>
      <c r="AC2043" s="495">
        <v>10</v>
      </c>
      <c r="AD2043" s="89"/>
      <c r="AE2043" s="499" t="s">
        <v>115</v>
      </c>
      <c r="AF2043" s="90"/>
      <c r="AG2043" s="91"/>
      <c r="AH2043" s="50">
        <v>0</v>
      </c>
      <c r="AI2043" s="43">
        <f t="shared" si="87"/>
        <v>0</v>
      </c>
      <c r="AJ2043" s="43"/>
      <c r="AK2043" s="43"/>
      <c r="AL2043" s="43"/>
      <c r="AM2043" s="89" t="s">
        <v>116</v>
      </c>
      <c r="AN2043" s="89" t="s">
        <v>4223</v>
      </c>
      <c r="AO2043" s="186" t="s">
        <v>4224</v>
      </c>
      <c r="AP2043" s="498"/>
      <c r="AQ2043" s="498"/>
      <c r="AR2043" s="498"/>
      <c r="AS2043" s="498"/>
      <c r="AT2043" s="498"/>
      <c r="AU2043" s="498"/>
      <c r="AV2043" s="498"/>
      <c r="AW2043" s="498"/>
      <c r="AX2043" s="498"/>
      <c r="AY2043" s="498"/>
      <c r="AZ2043" s="44" t="s">
        <v>4190</v>
      </c>
      <c r="BA2043" s="359"/>
      <c r="BB2043" s="359"/>
      <c r="BC2043" s="359"/>
      <c r="BD2043" s="49">
        <v>1054</v>
      </c>
    </row>
    <row r="2044" spans="1:56" s="366" customFormat="1" ht="13.15" customHeight="1">
      <c r="A2044" s="511" t="s">
        <v>980</v>
      </c>
      <c r="B2044" s="511"/>
      <c r="C2044" s="512"/>
      <c r="D2044" s="498"/>
      <c r="E2044" s="39" t="s">
        <v>4426</v>
      </c>
      <c r="F2044" s="513"/>
      <c r="G2044" s="186"/>
      <c r="H2044" s="520" t="s">
        <v>4221</v>
      </c>
      <c r="I2044" s="520" t="s">
        <v>4222</v>
      </c>
      <c r="J2044" s="520" t="s">
        <v>4222</v>
      </c>
      <c r="K2044" s="89" t="s">
        <v>404</v>
      </c>
      <c r="L2044" s="89"/>
      <c r="M2044" s="89"/>
      <c r="N2044" s="39">
        <v>40</v>
      </c>
      <c r="O2044" s="89">
        <v>230000000</v>
      </c>
      <c r="P2044" s="89" t="s">
        <v>991</v>
      </c>
      <c r="Q2044" s="469" t="s">
        <v>2140</v>
      </c>
      <c r="R2044" s="499" t="s">
        <v>110</v>
      </c>
      <c r="S2044" s="39">
        <v>230000000</v>
      </c>
      <c r="T2044" s="516" t="s">
        <v>985</v>
      </c>
      <c r="U2044" s="89"/>
      <c r="V2044" s="89"/>
      <c r="W2044" s="89"/>
      <c r="X2044" s="89" t="s">
        <v>436</v>
      </c>
      <c r="Y2044" s="89"/>
      <c r="Z2044" s="89"/>
      <c r="AA2044" s="495">
        <v>0</v>
      </c>
      <c r="AB2044" s="495">
        <v>90</v>
      </c>
      <c r="AC2044" s="495">
        <v>10</v>
      </c>
      <c r="AD2044" s="89"/>
      <c r="AE2044" s="499" t="s">
        <v>115</v>
      </c>
      <c r="AF2044" s="90"/>
      <c r="AG2044" s="91"/>
      <c r="AH2044" s="50">
        <v>4914000</v>
      </c>
      <c r="AI2044" s="50">
        <f t="shared" si="87"/>
        <v>5503680.0000000009</v>
      </c>
      <c r="AJ2044" s="43"/>
      <c r="AK2044" s="43"/>
      <c r="AL2044" s="43"/>
      <c r="AM2044" s="89" t="s">
        <v>116</v>
      </c>
      <c r="AN2044" s="89" t="s">
        <v>4223</v>
      </c>
      <c r="AO2044" s="186" t="s">
        <v>4224</v>
      </c>
      <c r="AP2044" s="498"/>
      <c r="AQ2044" s="498"/>
      <c r="AR2044" s="498"/>
      <c r="AS2044" s="498"/>
      <c r="AT2044" s="498"/>
      <c r="AU2044" s="498"/>
      <c r="AV2044" s="498"/>
      <c r="AW2044" s="498"/>
      <c r="AX2044" s="498"/>
      <c r="AY2044" s="469" t="s">
        <v>4427</v>
      </c>
      <c r="AZ2044" s="44"/>
      <c r="BA2044" s="359"/>
      <c r="BB2044" s="359"/>
      <c r="BC2044" s="359"/>
      <c r="BD2044" s="49">
        <v>1055</v>
      </c>
    </row>
    <row r="2045" spans="1:56" s="366" customFormat="1" ht="13.15" customHeight="1">
      <c r="A2045" s="511" t="s">
        <v>980</v>
      </c>
      <c r="B2045" s="511"/>
      <c r="C2045" s="512"/>
      <c r="D2045" s="498"/>
      <c r="E2045" s="39" t="s">
        <v>4366</v>
      </c>
      <c r="F2045" s="513"/>
      <c r="G2045" s="186"/>
      <c r="H2045" s="520" t="s">
        <v>4221</v>
      </c>
      <c r="I2045" s="520" t="s">
        <v>4222</v>
      </c>
      <c r="J2045" s="520" t="s">
        <v>4222</v>
      </c>
      <c r="K2045" s="89" t="s">
        <v>404</v>
      </c>
      <c r="L2045" s="89"/>
      <c r="M2045" s="89"/>
      <c r="N2045" s="89">
        <v>40</v>
      </c>
      <c r="O2045" s="89">
        <v>230000000</v>
      </c>
      <c r="P2045" s="89" t="s">
        <v>991</v>
      </c>
      <c r="Q2045" s="39" t="s">
        <v>1094</v>
      </c>
      <c r="R2045" s="499" t="s">
        <v>110</v>
      </c>
      <c r="S2045" s="39">
        <v>230000000</v>
      </c>
      <c r="T2045" s="516" t="s">
        <v>999</v>
      </c>
      <c r="U2045" s="89"/>
      <c r="V2045" s="89"/>
      <c r="W2045" s="89"/>
      <c r="X2045" s="89" t="s">
        <v>436</v>
      </c>
      <c r="Y2045" s="89"/>
      <c r="Z2045" s="89"/>
      <c r="AA2045" s="495">
        <v>0</v>
      </c>
      <c r="AB2045" s="495">
        <v>90</v>
      </c>
      <c r="AC2045" s="495">
        <v>10</v>
      </c>
      <c r="AD2045" s="89"/>
      <c r="AE2045" s="499" t="s">
        <v>115</v>
      </c>
      <c r="AF2045" s="90"/>
      <c r="AG2045" s="91"/>
      <c r="AH2045" s="50">
        <v>0</v>
      </c>
      <c r="AI2045" s="43">
        <f t="shared" si="87"/>
        <v>0</v>
      </c>
      <c r="AJ2045" s="43"/>
      <c r="AK2045" s="43"/>
      <c r="AL2045" s="43"/>
      <c r="AM2045" s="89" t="s">
        <v>116</v>
      </c>
      <c r="AN2045" s="89" t="s">
        <v>4225</v>
      </c>
      <c r="AO2045" s="186" t="s">
        <v>4226</v>
      </c>
      <c r="AP2045" s="498"/>
      <c r="AQ2045" s="498"/>
      <c r="AR2045" s="498"/>
      <c r="AS2045" s="498"/>
      <c r="AT2045" s="498"/>
      <c r="AU2045" s="498"/>
      <c r="AV2045" s="498"/>
      <c r="AW2045" s="498"/>
      <c r="AX2045" s="498"/>
      <c r="AY2045" s="498"/>
      <c r="AZ2045" s="44" t="s">
        <v>4190</v>
      </c>
      <c r="BA2045" s="359"/>
      <c r="BB2045" s="359"/>
      <c r="BC2045" s="359"/>
      <c r="BD2045" s="49">
        <v>1056</v>
      </c>
    </row>
    <row r="2046" spans="1:56" s="366" customFormat="1" ht="13.15" customHeight="1">
      <c r="A2046" s="511" t="s">
        <v>980</v>
      </c>
      <c r="B2046" s="511"/>
      <c r="C2046" s="512"/>
      <c r="D2046" s="498"/>
      <c r="E2046" s="39" t="s">
        <v>4428</v>
      </c>
      <c r="F2046" s="513"/>
      <c r="G2046" s="186"/>
      <c r="H2046" s="520" t="s">
        <v>4221</v>
      </c>
      <c r="I2046" s="520" t="s">
        <v>4222</v>
      </c>
      <c r="J2046" s="520" t="s">
        <v>4222</v>
      </c>
      <c r="K2046" s="89" t="s">
        <v>404</v>
      </c>
      <c r="L2046" s="89"/>
      <c r="M2046" s="89"/>
      <c r="N2046" s="39">
        <v>40</v>
      </c>
      <c r="O2046" s="89">
        <v>230000000</v>
      </c>
      <c r="P2046" s="89" t="s">
        <v>991</v>
      </c>
      <c r="Q2046" s="469" t="s">
        <v>2140</v>
      </c>
      <c r="R2046" s="499" t="s">
        <v>110</v>
      </c>
      <c r="S2046" s="39">
        <v>230000000</v>
      </c>
      <c r="T2046" s="516" t="s">
        <v>999</v>
      </c>
      <c r="U2046" s="89"/>
      <c r="V2046" s="89"/>
      <c r="W2046" s="89"/>
      <c r="X2046" s="89" t="s">
        <v>436</v>
      </c>
      <c r="Y2046" s="89"/>
      <c r="Z2046" s="89"/>
      <c r="AA2046" s="495">
        <v>0</v>
      </c>
      <c r="AB2046" s="495">
        <v>90</v>
      </c>
      <c r="AC2046" s="495">
        <v>10</v>
      </c>
      <c r="AD2046" s="89"/>
      <c r="AE2046" s="499" t="s">
        <v>115</v>
      </c>
      <c r="AF2046" s="90"/>
      <c r="AG2046" s="91"/>
      <c r="AH2046" s="50">
        <v>6552000</v>
      </c>
      <c r="AI2046" s="50">
        <f t="shared" si="87"/>
        <v>7338240.0000000009</v>
      </c>
      <c r="AJ2046" s="43"/>
      <c r="AK2046" s="43"/>
      <c r="AL2046" s="43"/>
      <c r="AM2046" s="89" t="s">
        <v>116</v>
      </c>
      <c r="AN2046" s="89" t="s">
        <v>4225</v>
      </c>
      <c r="AO2046" s="186" t="s">
        <v>4226</v>
      </c>
      <c r="AP2046" s="498"/>
      <c r="AQ2046" s="498"/>
      <c r="AR2046" s="498"/>
      <c r="AS2046" s="498"/>
      <c r="AT2046" s="498"/>
      <c r="AU2046" s="498"/>
      <c r="AV2046" s="498"/>
      <c r="AW2046" s="498"/>
      <c r="AX2046" s="498"/>
      <c r="AY2046" s="469" t="s">
        <v>4427</v>
      </c>
      <c r="AZ2046" s="44"/>
      <c r="BA2046" s="359"/>
      <c r="BB2046" s="359"/>
      <c r="BC2046" s="359"/>
      <c r="BD2046" s="49">
        <v>1057</v>
      </c>
    </row>
    <row r="2047" spans="1:56" s="366" customFormat="1" ht="13.15" customHeight="1">
      <c r="A2047" s="511" t="s">
        <v>980</v>
      </c>
      <c r="B2047" s="511"/>
      <c r="C2047" s="512"/>
      <c r="D2047" s="498"/>
      <c r="E2047" s="39" t="s">
        <v>4367</v>
      </c>
      <c r="F2047" s="513"/>
      <c r="G2047" s="186"/>
      <c r="H2047" s="520" t="s">
        <v>4221</v>
      </c>
      <c r="I2047" s="520" t="s">
        <v>4222</v>
      </c>
      <c r="J2047" s="520" t="s">
        <v>4222</v>
      </c>
      <c r="K2047" s="89" t="s">
        <v>404</v>
      </c>
      <c r="L2047" s="89"/>
      <c r="M2047" s="89"/>
      <c r="N2047" s="89">
        <v>40</v>
      </c>
      <c r="O2047" s="89">
        <v>230000000</v>
      </c>
      <c r="P2047" s="89" t="s">
        <v>991</v>
      </c>
      <c r="Q2047" s="39" t="s">
        <v>1094</v>
      </c>
      <c r="R2047" s="499" t="s">
        <v>110</v>
      </c>
      <c r="S2047" s="39">
        <v>230000000</v>
      </c>
      <c r="T2047" s="516" t="s">
        <v>1133</v>
      </c>
      <c r="U2047" s="89"/>
      <c r="V2047" s="89"/>
      <c r="W2047" s="89"/>
      <c r="X2047" s="89" t="s">
        <v>436</v>
      </c>
      <c r="Y2047" s="89"/>
      <c r="Z2047" s="89"/>
      <c r="AA2047" s="495">
        <v>0</v>
      </c>
      <c r="AB2047" s="495">
        <v>90</v>
      </c>
      <c r="AC2047" s="495">
        <v>10</v>
      </c>
      <c r="AD2047" s="89"/>
      <c r="AE2047" s="499" t="s">
        <v>115</v>
      </c>
      <c r="AF2047" s="90"/>
      <c r="AG2047" s="91"/>
      <c r="AH2047" s="50">
        <v>0</v>
      </c>
      <c r="AI2047" s="43">
        <f t="shared" si="87"/>
        <v>0</v>
      </c>
      <c r="AJ2047" s="43"/>
      <c r="AK2047" s="43"/>
      <c r="AL2047" s="43"/>
      <c r="AM2047" s="89" t="s">
        <v>116</v>
      </c>
      <c r="AN2047" s="89" t="s">
        <v>4227</v>
      </c>
      <c r="AO2047" s="186" t="s">
        <v>4228</v>
      </c>
      <c r="AP2047" s="498"/>
      <c r="AQ2047" s="498"/>
      <c r="AR2047" s="498"/>
      <c r="AS2047" s="498"/>
      <c r="AT2047" s="498"/>
      <c r="AU2047" s="498"/>
      <c r="AV2047" s="498"/>
      <c r="AW2047" s="498"/>
      <c r="AX2047" s="498"/>
      <c r="AY2047" s="498"/>
      <c r="AZ2047" s="44" t="s">
        <v>4190</v>
      </c>
      <c r="BA2047" s="359"/>
      <c r="BB2047" s="359"/>
      <c r="BC2047" s="359"/>
      <c r="BD2047" s="49">
        <v>1058</v>
      </c>
    </row>
    <row r="2048" spans="1:56" s="366" customFormat="1" ht="13.15" customHeight="1">
      <c r="A2048" s="511" t="s">
        <v>980</v>
      </c>
      <c r="B2048" s="511"/>
      <c r="C2048" s="512"/>
      <c r="D2048" s="498"/>
      <c r="E2048" s="39" t="s">
        <v>4429</v>
      </c>
      <c r="F2048" s="513"/>
      <c r="G2048" s="186"/>
      <c r="H2048" s="520" t="s">
        <v>4221</v>
      </c>
      <c r="I2048" s="520" t="s">
        <v>4222</v>
      </c>
      <c r="J2048" s="520" t="s">
        <v>4222</v>
      </c>
      <c r="K2048" s="89" t="s">
        <v>404</v>
      </c>
      <c r="L2048" s="89"/>
      <c r="M2048" s="89"/>
      <c r="N2048" s="39">
        <v>40</v>
      </c>
      <c r="O2048" s="89">
        <v>230000000</v>
      </c>
      <c r="P2048" s="89" t="s">
        <v>991</v>
      </c>
      <c r="Q2048" s="469" t="s">
        <v>2140</v>
      </c>
      <c r="R2048" s="499" t="s">
        <v>110</v>
      </c>
      <c r="S2048" s="39">
        <v>230000000</v>
      </c>
      <c r="T2048" s="516" t="s">
        <v>1133</v>
      </c>
      <c r="U2048" s="89"/>
      <c r="V2048" s="89"/>
      <c r="W2048" s="89"/>
      <c r="X2048" s="89" t="s">
        <v>436</v>
      </c>
      <c r="Y2048" s="89"/>
      <c r="Z2048" s="89"/>
      <c r="AA2048" s="495">
        <v>0</v>
      </c>
      <c r="AB2048" s="495">
        <v>90</v>
      </c>
      <c r="AC2048" s="495">
        <v>10</v>
      </c>
      <c r="AD2048" s="89"/>
      <c r="AE2048" s="499" t="s">
        <v>115</v>
      </c>
      <c r="AF2048" s="90"/>
      <c r="AG2048" s="91"/>
      <c r="AH2048" s="50">
        <v>6552000</v>
      </c>
      <c r="AI2048" s="50">
        <f t="shared" si="87"/>
        <v>7338240.0000000009</v>
      </c>
      <c r="AJ2048" s="43"/>
      <c r="AK2048" s="43"/>
      <c r="AL2048" s="43"/>
      <c r="AM2048" s="89" t="s">
        <v>116</v>
      </c>
      <c r="AN2048" s="89" t="s">
        <v>4227</v>
      </c>
      <c r="AO2048" s="186" t="s">
        <v>4228</v>
      </c>
      <c r="AP2048" s="498"/>
      <c r="AQ2048" s="498"/>
      <c r="AR2048" s="498"/>
      <c r="AS2048" s="498"/>
      <c r="AT2048" s="498"/>
      <c r="AU2048" s="498"/>
      <c r="AV2048" s="498"/>
      <c r="AW2048" s="498"/>
      <c r="AX2048" s="498"/>
      <c r="AY2048" s="469" t="s">
        <v>4427</v>
      </c>
      <c r="AZ2048" s="44"/>
      <c r="BA2048" s="359"/>
      <c r="BB2048" s="359"/>
      <c r="BC2048" s="359"/>
      <c r="BD2048" s="49">
        <v>1059</v>
      </c>
    </row>
    <row r="2049" spans="1:56" s="366" customFormat="1" ht="13.15" customHeight="1">
      <c r="A2049" s="511" t="s">
        <v>980</v>
      </c>
      <c r="B2049" s="511"/>
      <c r="C2049" s="512"/>
      <c r="D2049" s="498"/>
      <c r="E2049" s="39" t="s">
        <v>4368</v>
      </c>
      <c r="F2049" s="513"/>
      <c r="G2049" s="186"/>
      <c r="H2049" s="520" t="s">
        <v>4221</v>
      </c>
      <c r="I2049" s="520" t="s">
        <v>4222</v>
      </c>
      <c r="J2049" s="520" t="s">
        <v>4222</v>
      </c>
      <c r="K2049" s="89" t="s">
        <v>404</v>
      </c>
      <c r="L2049" s="89"/>
      <c r="M2049" s="89"/>
      <c r="N2049" s="89">
        <v>40</v>
      </c>
      <c r="O2049" s="89">
        <v>230000000</v>
      </c>
      <c r="P2049" s="89" t="s">
        <v>991</v>
      </c>
      <c r="Q2049" s="39" t="s">
        <v>1094</v>
      </c>
      <c r="R2049" s="499" t="s">
        <v>110</v>
      </c>
      <c r="S2049" s="39">
        <v>230000000</v>
      </c>
      <c r="T2049" s="516" t="s">
        <v>1027</v>
      </c>
      <c r="U2049" s="89"/>
      <c r="V2049" s="89"/>
      <c r="W2049" s="89"/>
      <c r="X2049" s="89" t="s">
        <v>436</v>
      </c>
      <c r="Y2049" s="89"/>
      <c r="Z2049" s="89"/>
      <c r="AA2049" s="495">
        <v>0</v>
      </c>
      <c r="AB2049" s="495">
        <v>90</v>
      </c>
      <c r="AC2049" s="495">
        <v>10</v>
      </c>
      <c r="AD2049" s="89"/>
      <c r="AE2049" s="499" t="s">
        <v>115</v>
      </c>
      <c r="AF2049" s="90"/>
      <c r="AG2049" s="91"/>
      <c r="AH2049" s="50">
        <v>0</v>
      </c>
      <c r="AI2049" s="43">
        <f t="shared" si="87"/>
        <v>0</v>
      </c>
      <c r="AJ2049" s="43"/>
      <c r="AK2049" s="43"/>
      <c r="AL2049" s="43"/>
      <c r="AM2049" s="89" t="s">
        <v>116</v>
      </c>
      <c r="AN2049" s="89" t="s">
        <v>4229</v>
      </c>
      <c r="AO2049" s="186" t="s">
        <v>4230</v>
      </c>
      <c r="AP2049" s="498"/>
      <c r="AQ2049" s="498"/>
      <c r="AR2049" s="498"/>
      <c r="AS2049" s="498"/>
      <c r="AT2049" s="498"/>
      <c r="AU2049" s="498"/>
      <c r="AV2049" s="498"/>
      <c r="AW2049" s="498"/>
      <c r="AX2049" s="498"/>
      <c r="AY2049" s="498"/>
      <c r="AZ2049" s="44" t="s">
        <v>4190</v>
      </c>
      <c r="BA2049" s="359"/>
      <c r="BB2049" s="359"/>
      <c r="BC2049" s="359"/>
      <c r="BD2049" s="49">
        <v>1060</v>
      </c>
    </row>
    <row r="2050" spans="1:56" s="366" customFormat="1" ht="13.15" customHeight="1">
      <c r="A2050" s="511" t="s">
        <v>980</v>
      </c>
      <c r="B2050" s="511"/>
      <c r="C2050" s="512"/>
      <c r="D2050" s="498"/>
      <c r="E2050" s="39" t="s">
        <v>4430</v>
      </c>
      <c r="F2050" s="513"/>
      <c r="G2050" s="186"/>
      <c r="H2050" s="520" t="s">
        <v>4221</v>
      </c>
      <c r="I2050" s="520" t="s">
        <v>4222</v>
      </c>
      <c r="J2050" s="520" t="s">
        <v>4222</v>
      </c>
      <c r="K2050" s="89" t="s">
        <v>404</v>
      </c>
      <c r="L2050" s="89"/>
      <c r="M2050" s="89"/>
      <c r="N2050" s="39">
        <v>40</v>
      </c>
      <c r="O2050" s="89">
        <v>230000000</v>
      </c>
      <c r="P2050" s="89" t="s">
        <v>991</v>
      </c>
      <c r="Q2050" s="469" t="s">
        <v>2140</v>
      </c>
      <c r="R2050" s="499" t="s">
        <v>110</v>
      </c>
      <c r="S2050" s="39">
        <v>230000000</v>
      </c>
      <c r="T2050" s="516" t="s">
        <v>1027</v>
      </c>
      <c r="U2050" s="89"/>
      <c r="V2050" s="89"/>
      <c r="W2050" s="89"/>
      <c r="X2050" s="89" t="s">
        <v>436</v>
      </c>
      <c r="Y2050" s="89"/>
      <c r="Z2050" s="89"/>
      <c r="AA2050" s="495">
        <v>0</v>
      </c>
      <c r="AB2050" s="495">
        <v>90</v>
      </c>
      <c r="AC2050" s="495">
        <v>10</v>
      </c>
      <c r="AD2050" s="89"/>
      <c r="AE2050" s="499" t="s">
        <v>115</v>
      </c>
      <c r="AF2050" s="90"/>
      <c r="AG2050" s="91"/>
      <c r="AH2050" s="50">
        <v>6552000</v>
      </c>
      <c r="AI2050" s="50">
        <f t="shared" si="87"/>
        <v>7338240.0000000009</v>
      </c>
      <c r="AJ2050" s="43"/>
      <c r="AK2050" s="43"/>
      <c r="AL2050" s="43"/>
      <c r="AM2050" s="89" t="s">
        <v>116</v>
      </c>
      <c r="AN2050" s="89" t="s">
        <v>4229</v>
      </c>
      <c r="AO2050" s="186" t="s">
        <v>4230</v>
      </c>
      <c r="AP2050" s="498"/>
      <c r="AQ2050" s="498"/>
      <c r="AR2050" s="498"/>
      <c r="AS2050" s="498"/>
      <c r="AT2050" s="498"/>
      <c r="AU2050" s="498"/>
      <c r="AV2050" s="498"/>
      <c r="AW2050" s="498"/>
      <c r="AX2050" s="498"/>
      <c r="AY2050" s="469" t="s">
        <v>4427</v>
      </c>
      <c r="AZ2050" s="44"/>
      <c r="BA2050" s="359"/>
      <c r="BB2050" s="359"/>
      <c r="BC2050" s="359"/>
      <c r="BD2050" s="49">
        <v>1061</v>
      </c>
    </row>
    <row r="2051" spans="1:56" s="366" customFormat="1" ht="13.15" customHeight="1">
      <c r="A2051" s="511" t="s">
        <v>980</v>
      </c>
      <c r="B2051" s="511"/>
      <c r="C2051" s="512"/>
      <c r="D2051" s="498"/>
      <c r="E2051" s="39" t="s">
        <v>4369</v>
      </c>
      <c r="F2051" s="513"/>
      <c r="G2051" s="186"/>
      <c r="H2051" s="520" t="s">
        <v>4231</v>
      </c>
      <c r="I2051" s="520" t="s">
        <v>4232</v>
      </c>
      <c r="J2051" s="520" t="s">
        <v>4232</v>
      </c>
      <c r="K2051" s="89" t="s">
        <v>404</v>
      </c>
      <c r="L2051" s="89"/>
      <c r="M2051" s="89"/>
      <c r="N2051" s="89">
        <v>40</v>
      </c>
      <c r="O2051" s="89">
        <v>230000000</v>
      </c>
      <c r="P2051" s="89" t="s">
        <v>991</v>
      </c>
      <c r="Q2051" s="39" t="s">
        <v>1094</v>
      </c>
      <c r="R2051" s="499" t="s">
        <v>110</v>
      </c>
      <c r="S2051" s="39">
        <v>230000000</v>
      </c>
      <c r="T2051" s="516" t="s">
        <v>985</v>
      </c>
      <c r="U2051" s="89"/>
      <c r="V2051" s="89"/>
      <c r="W2051" s="89"/>
      <c r="X2051" s="89" t="s">
        <v>436</v>
      </c>
      <c r="Y2051" s="89"/>
      <c r="Z2051" s="89"/>
      <c r="AA2051" s="495">
        <v>0</v>
      </c>
      <c r="AB2051" s="495">
        <v>90</v>
      </c>
      <c r="AC2051" s="495">
        <v>10</v>
      </c>
      <c r="AD2051" s="89"/>
      <c r="AE2051" s="499" t="s">
        <v>115</v>
      </c>
      <c r="AF2051" s="90"/>
      <c r="AG2051" s="91"/>
      <c r="AH2051" s="50">
        <v>0</v>
      </c>
      <c r="AI2051" s="43">
        <f t="shared" si="87"/>
        <v>0</v>
      </c>
      <c r="AJ2051" s="43"/>
      <c r="AK2051" s="43"/>
      <c r="AL2051" s="43"/>
      <c r="AM2051" s="89" t="s">
        <v>116</v>
      </c>
      <c r="AN2051" s="89" t="s">
        <v>4233</v>
      </c>
      <c r="AO2051" s="186" t="s">
        <v>4234</v>
      </c>
      <c r="AP2051" s="498"/>
      <c r="AQ2051" s="498"/>
      <c r="AR2051" s="498"/>
      <c r="AS2051" s="498"/>
      <c r="AT2051" s="498"/>
      <c r="AU2051" s="498"/>
      <c r="AV2051" s="498"/>
      <c r="AW2051" s="498"/>
      <c r="AX2051" s="498"/>
      <c r="AY2051" s="498"/>
      <c r="AZ2051" s="44" t="s">
        <v>4190</v>
      </c>
      <c r="BA2051" s="359"/>
      <c r="BB2051" s="359"/>
      <c r="BC2051" s="359"/>
      <c r="BD2051" s="49">
        <v>1062</v>
      </c>
    </row>
    <row r="2052" spans="1:56" s="366" customFormat="1" ht="13.15" customHeight="1">
      <c r="A2052" s="511" t="s">
        <v>980</v>
      </c>
      <c r="B2052" s="511"/>
      <c r="C2052" s="512"/>
      <c r="D2052" s="498"/>
      <c r="E2052" s="39" t="s">
        <v>4431</v>
      </c>
      <c r="F2052" s="513"/>
      <c r="G2052" s="186"/>
      <c r="H2052" s="520" t="s">
        <v>4231</v>
      </c>
      <c r="I2052" s="520" t="s">
        <v>4232</v>
      </c>
      <c r="J2052" s="520" t="s">
        <v>4232</v>
      </c>
      <c r="K2052" s="89" t="s">
        <v>404</v>
      </c>
      <c r="L2052" s="89"/>
      <c r="M2052" s="89"/>
      <c r="N2052" s="39">
        <v>40</v>
      </c>
      <c r="O2052" s="89">
        <v>230000000</v>
      </c>
      <c r="P2052" s="89" t="s">
        <v>991</v>
      </c>
      <c r="Q2052" s="469" t="s">
        <v>2140</v>
      </c>
      <c r="R2052" s="499" t="s">
        <v>110</v>
      </c>
      <c r="S2052" s="39">
        <v>230000000</v>
      </c>
      <c r="T2052" s="516" t="s">
        <v>985</v>
      </c>
      <c r="U2052" s="89"/>
      <c r="V2052" s="89"/>
      <c r="W2052" s="89"/>
      <c r="X2052" s="89" t="s">
        <v>436</v>
      </c>
      <c r="Y2052" s="89"/>
      <c r="Z2052" s="89"/>
      <c r="AA2052" s="495">
        <v>0</v>
      </c>
      <c r="AB2052" s="495">
        <v>90</v>
      </c>
      <c r="AC2052" s="495">
        <v>10</v>
      </c>
      <c r="AD2052" s="89"/>
      <c r="AE2052" s="499" t="s">
        <v>115</v>
      </c>
      <c r="AF2052" s="90"/>
      <c r="AG2052" s="91"/>
      <c r="AH2052" s="50">
        <v>5250000</v>
      </c>
      <c r="AI2052" s="50">
        <f t="shared" si="87"/>
        <v>5880000.0000000009</v>
      </c>
      <c r="AJ2052" s="43"/>
      <c r="AK2052" s="43"/>
      <c r="AL2052" s="43"/>
      <c r="AM2052" s="89" t="s">
        <v>116</v>
      </c>
      <c r="AN2052" s="89" t="s">
        <v>4233</v>
      </c>
      <c r="AO2052" s="186" t="s">
        <v>4234</v>
      </c>
      <c r="AP2052" s="498"/>
      <c r="AQ2052" s="498"/>
      <c r="AR2052" s="498"/>
      <c r="AS2052" s="498"/>
      <c r="AT2052" s="498"/>
      <c r="AU2052" s="498"/>
      <c r="AV2052" s="498"/>
      <c r="AW2052" s="498"/>
      <c r="AX2052" s="498"/>
      <c r="AY2052" s="469" t="s">
        <v>4427</v>
      </c>
      <c r="AZ2052" s="44"/>
      <c r="BA2052" s="359"/>
      <c r="BB2052" s="359"/>
      <c r="BC2052" s="359"/>
      <c r="BD2052" s="49">
        <v>1063</v>
      </c>
    </row>
    <row r="2053" spans="1:56" s="366" customFormat="1" ht="13.15" customHeight="1">
      <c r="A2053" s="511" t="s">
        <v>980</v>
      </c>
      <c r="B2053" s="511"/>
      <c r="C2053" s="512"/>
      <c r="D2053" s="498"/>
      <c r="E2053" s="39" t="s">
        <v>4370</v>
      </c>
      <c r="F2053" s="513"/>
      <c r="G2053" s="186"/>
      <c r="H2053" s="520" t="s">
        <v>4231</v>
      </c>
      <c r="I2053" s="520" t="s">
        <v>4232</v>
      </c>
      <c r="J2053" s="520" t="s">
        <v>4232</v>
      </c>
      <c r="K2053" s="89" t="s">
        <v>404</v>
      </c>
      <c r="L2053" s="89"/>
      <c r="M2053" s="89"/>
      <c r="N2053" s="89">
        <v>40</v>
      </c>
      <c r="O2053" s="89">
        <v>230000000</v>
      </c>
      <c r="P2053" s="89" t="s">
        <v>991</v>
      </c>
      <c r="Q2053" s="39" t="s">
        <v>1094</v>
      </c>
      <c r="R2053" s="499" t="s">
        <v>110</v>
      </c>
      <c r="S2053" s="39">
        <v>230000000</v>
      </c>
      <c r="T2053" s="516" t="s">
        <v>999</v>
      </c>
      <c r="U2053" s="89"/>
      <c r="V2053" s="89"/>
      <c r="W2053" s="89"/>
      <c r="X2053" s="89" t="s">
        <v>436</v>
      </c>
      <c r="Y2053" s="89"/>
      <c r="Z2053" s="89"/>
      <c r="AA2053" s="495">
        <v>0</v>
      </c>
      <c r="AB2053" s="495">
        <v>90</v>
      </c>
      <c r="AC2053" s="495">
        <v>10</v>
      </c>
      <c r="AD2053" s="89"/>
      <c r="AE2053" s="499" t="s">
        <v>115</v>
      </c>
      <c r="AF2053" s="90"/>
      <c r="AG2053" s="91"/>
      <c r="AH2053" s="50">
        <v>0</v>
      </c>
      <c r="AI2053" s="43">
        <f t="shared" si="87"/>
        <v>0</v>
      </c>
      <c r="AJ2053" s="43"/>
      <c r="AK2053" s="43"/>
      <c r="AL2053" s="43"/>
      <c r="AM2053" s="89" t="s">
        <v>116</v>
      </c>
      <c r="AN2053" s="1017" t="s">
        <v>4235</v>
      </c>
      <c r="AO2053" s="186" t="s">
        <v>4236</v>
      </c>
      <c r="AP2053" s="498"/>
      <c r="AQ2053" s="498"/>
      <c r="AR2053" s="498"/>
      <c r="AS2053" s="498"/>
      <c r="AT2053" s="498"/>
      <c r="AU2053" s="498"/>
      <c r="AV2053" s="498"/>
      <c r="AW2053" s="498"/>
      <c r="AX2053" s="498"/>
      <c r="AY2053" s="498"/>
      <c r="AZ2053" s="44" t="s">
        <v>4190</v>
      </c>
      <c r="BA2053" s="359"/>
      <c r="BB2053" s="359"/>
      <c r="BC2053" s="359"/>
      <c r="BD2053" s="49">
        <v>1064</v>
      </c>
    </row>
    <row r="2054" spans="1:56" s="366" customFormat="1" ht="13.15" customHeight="1">
      <c r="A2054" s="511" t="s">
        <v>980</v>
      </c>
      <c r="B2054" s="511"/>
      <c r="C2054" s="512"/>
      <c r="D2054" s="498"/>
      <c r="E2054" s="39" t="s">
        <v>4432</v>
      </c>
      <c r="F2054" s="513"/>
      <c r="G2054" s="186"/>
      <c r="H2054" s="520" t="s">
        <v>4231</v>
      </c>
      <c r="I2054" s="520" t="s">
        <v>4232</v>
      </c>
      <c r="J2054" s="520" t="s">
        <v>4232</v>
      </c>
      <c r="K2054" s="89" t="s">
        <v>404</v>
      </c>
      <c r="L2054" s="89"/>
      <c r="M2054" s="89"/>
      <c r="N2054" s="39">
        <v>40</v>
      </c>
      <c r="O2054" s="89">
        <v>230000000</v>
      </c>
      <c r="P2054" s="89" t="s">
        <v>991</v>
      </c>
      <c r="Q2054" s="469" t="s">
        <v>2140</v>
      </c>
      <c r="R2054" s="499" t="s">
        <v>110</v>
      </c>
      <c r="S2054" s="39">
        <v>230000000</v>
      </c>
      <c r="T2054" s="516" t="s">
        <v>999</v>
      </c>
      <c r="U2054" s="89"/>
      <c r="V2054" s="89"/>
      <c r="W2054" s="89"/>
      <c r="X2054" s="89" t="s">
        <v>436</v>
      </c>
      <c r="Y2054" s="89"/>
      <c r="Z2054" s="89"/>
      <c r="AA2054" s="495">
        <v>0</v>
      </c>
      <c r="AB2054" s="495">
        <v>90</v>
      </c>
      <c r="AC2054" s="495">
        <v>10</v>
      </c>
      <c r="AD2054" s="89"/>
      <c r="AE2054" s="499" t="s">
        <v>115</v>
      </c>
      <c r="AF2054" s="90"/>
      <c r="AG2054" s="91"/>
      <c r="AH2054" s="50">
        <v>5250000</v>
      </c>
      <c r="AI2054" s="50">
        <f t="shared" si="87"/>
        <v>5880000.0000000009</v>
      </c>
      <c r="AJ2054" s="43"/>
      <c r="AK2054" s="43"/>
      <c r="AL2054" s="43"/>
      <c r="AM2054" s="89" t="s">
        <v>116</v>
      </c>
      <c r="AN2054" s="89" t="s">
        <v>4235</v>
      </c>
      <c r="AO2054" s="186" t="s">
        <v>4236</v>
      </c>
      <c r="AP2054" s="498"/>
      <c r="AQ2054" s="498"/>
      <c r="AR2054" s="498"/>
      <c r="AS2054" s="498"/>
      <c r="AT2054" s="498"/>
      <c r="AU2054" s="498"/>
      <c r="AV2054" s="498"/>
      <c r="AW2054" s="498"/>
      <c r="AX2054" s="498"/>
      <c r="AY2054" s="469" t="s">
        <v>4427</v>
      </c>
      <c r="AZ2054" s="44"/>
      <c r="BA2054" s="359"/>
      <c r="BB2054" s="359"/>
      <c r="BC2054" s="359"/>
      <c r="BD2054" s="49">
        <v>1065</v>
      </c>
    </row>
    <row r="2055" spans="1:56" s="366" customFormat="1" ht="13.15" customHeight="1">
      <c r="A2055" s="511" t="s">
        <v>980</v>
      </c>
      <c r="B2055" s="511"/>
      <c r="C2055" s="512"/>
      <c r="D2055" s="498"/>
      <c r="E2055" s="39" t="s">
        <v>4371</v>
      </c>
      <c r="F2055" s="513"/>
      <c r="G2055" s="186"/>
      <c r="H2055" s="520" t="s">
        <v>4231</v>
      </c>
      <c r="I2055" s="520" t="s">
        <v>4232</v>
      </c>
      <c r="J2055" s="520" t="s">
        <v>4232</v>
      </c>
      <c r="K2055" s="89" t="s">
        <v>404</v>
      </c>
      <c r="L2055" s="89"/>
      <c r="M2055" s="89"/>
      <c r="N2055" s="89">
        <v>40</v>
      </c>
      <c r="O2055" s="89">
        <v>230000000</v>
      </c>
      <c r="P2055" s="89" t="s">
        <v>991</v>
      </c>
      <c r="Q2055" s="39" t="s">
        <v>1094</v>
      </c>
      <c r="R2055" s="499" t="s">
        <v>110</v>
      </c>
      <c r="S2055" s="39">
        <v>230000000</v>
      </c>
      <c r="T2055" s="516" t="s">
        <v>1133</v>
      </c>
      <c r="U2055" s="89"/>
      <c r="V2055" s="89"/>
      <c r="W2055" s="89"/>
      <c r="X2055" s="89" t="s">
        <v>436</v>
      </c>
      <c r="Y2055" s="89"/>
      <c r="Z2055" s="89"/>
      <c r="AA2055" s="495">
        <v>0</v>
      </c>
      <c r="AB2055" s="495">
        <v>90</v>
      </c>
      <c r="AC2055" s="495">
        <v>10</v>
      </c>
      <c r="AD2055" s="89"/>
      <c r="AE2055" s="499" t="s">
        <v>115</v>
      </c>
      <c r="AF2055" s="90"/>
      <c r="AG2055" s="91"/>
      <c r="AH2055" s="50">
        <v>0</v>
      </c>
      <c r="AI2055" s="43">
        <f t="shared" si="87"/>
        <v>0</v>
      </c>
      <c r="AJ2055" s="43"/>
      <c r="AK2055" s="43"/>
      <c r="AL2055" s="43"/>
      <c r="AM2055" s="89" t="s">
        <v>116</v>
      </c>
      <c r="AN2055" s="89" t="s">
        <v>4237</v>
      </c>
      <c r="AO2055" s="186" t="s">
        <v>4238</v>
      </c>
      <c r="AP2055" s="498"/>
      <c r="AQ2055" s="498"/>
      <c r="AR2055" s="498"/>
      <c r="AS2055" s="498"/>
      <c r="AT2055" s="498"/>
      <c r="AU2055" s="498"/>
      <c r="AV2055" s="498"/>
      <c r="AW2055" s="498"/>
      <c r="AX2055" s="498"/>
      <c r="AY2055" s="498"/>
      <c r="AZ2055" s="44" t="s">
        <v>4190</v>
      </c>
      <c r="BA2055" s="359"/>
      <c r="BB2055" s="359"/>
      <c r="BC2055" s="359"/>
      <c r="BD2055" s="49">
        <v>1066</v>
      </c>
    </row>
    <row r="2056" spans="1:56" s="366" customFormat="1" ht="13.15" customHeight="1">
      <c r="A2056" s="511" t="s">
        <v>980</v>
      </c>
      <c r="B2056" s="511"/>
      <c r="C2056" s="512"/>
      <c r="D2056" s="498"/>
      <c r="E2056" s="39" t="s">
        <v>4433</v>
      </c>
      <c r="F2056" s="513"/>
      <c r="G2056" s="186"/>
      <c r="H2056" s="520" t="s">
        <v>4231</v>
      </c>
      <c r="I2056" s="520" t="s">
        <v>4232</v>
      </c>
      <c r="J2056" s="520" t="s">
        <v>4232</v>
      </c>
      <c r="K2056" s="89" t="s">
        <v>404</v>
      </c>
      <c r="L2056" s="89"/>
      <c r="M2056" s="89"/>
      <c r="N2056" s="39">
        <v>40</v>
      </c>
      <c r="O2056" s="89">
        <v>230000000</v>
      </c>
      <c r="P2056" s="89" t="s">
        <v>991</v>
      </c>
      <c r="Q2056" s="469" t="s">
        <v>2140</v>
      </c>
      <c r="R2056" s="499" t="s">
        <v>110</v>
      </c>
      <c r="S2056" s="39">
        <v>230000000</v>
      </c>
      <c r="T2056" s="516" t="s">
        <v>1133</v>
      </c>
      <c r="U2056" s="89"/>
      <c r="V2056" s="89"/>
      <c r="W2056" s="89"/>
      <c r="X2056" s="89" t="s">
        <v>436</v>
      </c>
      <c r="Y2056" s="89"/>
      <c r="Z2056" s="89"/>
      <c r="AA2056" s="495">
        <v>0</v>
      </c>
      <c r="AB2056" s="495">
        <v>90</v>
      </c>
      <c r="AC2056" s="495">
        <v>10</v>
      </c>
      <c r="AD2056" s="89"/>
      <c r="AE2056" s="499" t="s">
        <v>115</v>
      </c>
      <c r="AF2056" s="90"/>
      <c r="AG2056" s="91"/>
      <c r="AH2056" s="50">
        <v>5250000</v>
      </c>
      <c r="AI2056" s="50">
        <f t="shared" si="87"/>
        <v>5880000.0000000009</v>
      </c>
      <c r="AJ2056" s="43"/>
      <c r="AK2056" s="43"/>
      <c r="AL2056" s="43"/>
      <c r="AM2056" s="89" t="s">
        <v>116</v>
      </c>
      <c r="AN2056" s="89" t="s">
        <v>4237</v>
      </c>
      <c r="AO2056" s="186" t="s">
        <v>4238</v>
      </c>
      <c r="AP2056" s="498"/>
      <c r="AQ2056" s="498"/>
      <c r="AR2056" s="498"/>
      <c r="AS2056" s="498"/>
      <c r="AT2056" s="498"/>
      <c r="AU2056" s="498"/>
      <c r="AV2056" s="498"/>
      <c r="AW2056" s="498"/>
      <c r="AX2056" s="498"/>
      <c r="AY2056" s="469" t="s">
        <v>4427</v>
      </c>
      <c r="AZ2056" s="44"/>
      <c r="BA2056" s="359"/>
      <c r="BB2056" s="359"/>
      <c r="BC2056" s="359"/>
      <c r="BD2056" s="49">
        <v>1067</v>
      </c>
    </row>
    <row r="2057" spans="1:56" s="366" customFormat="1" ht="13.15" customHeight="1">
      <c r="A2057" s="511" t="s">
        <v>980</v>
      </c>
      <c r="B2057" s="511"/>
      <c r="C2057" s="512"/>
      <c r="D2057" s="498"/>
      <c r="E2057" s="39" t="s">
        <v>4372</v>
      </c>
      <c r="F2057" s="513"/>
      <c r="G2057" s="186"/>
      <c r="H2057" s="520" t="s">
        <v>4231</v>
      </c>
      <c r="I2057" s="520" t="s">
        <v>4232</v>
      </c>
      <c r="J2057" s="520" t="s">
        <v>4232</v>
      </c>
      <c r="K2057" s="89" t="s">
        <v>404</v>
      </c>
      <c r="L2057" s="89"/>
      <c r="M2057" s="89"/>
      <c r="N2057" s="89">
        <v>40</v>
      </c>
      <c r="O2057" s="89">
        <v>230000000</v>
      </c>
      <c r="P2057" s="89" t="s">
        <v>991</v>
      </c>
      <c r="Q2057" s="39" t="s">
        <v>1094</v>
      </c>
      <c r="R2057" s="499" t="s">
        <v>110</v>
      </c>
      <c r="S2057" s="39">
        <v>230000000</v>
      </c>
      <c r="T2057" s="516" t="s">
        <v>1027</v>
      </c>
      <c r="U2057" s="89"/>
      <c r="V2057" s="89"/>
      <c r="W2057" s="89"/>
      <c r="X2057" s="89" t="s">
        <v>436</v>
      </c>
      <c r="Y2057" s="89"/>
      <c r="Z2057" s="89"/>
      <c r="AA2057" s="495">
        <v>0</v>
      </c>
      <c r="AB2057" s="495">
        <v>90</v>
      </c>
      <c r="AC2057" s="495">
        <v>10</v>
      </c>
      <c r="AD2057" s="89"/>
      <c r="AE2057" s="499" t="s">
        <v>115</v>
      </c>
      <c r="AF2057" s="90"/>
      <c r="AG2057" s="91"/>
      <c r="AH2057" s="50">
        <v>0</v>
      </c>
      <c r="AI2057" s="43">
        <f t="shared" si="87"/>
        <v>0</v>
      </c>
      <c r="AJ2057" s="43"/>
      <c r="AK2057" s="43"/>
      <c r="AL2057" s="43"/>
      <c r="AM2057" s="89" t="s">
        <v>116</v>
      </c>
      <c r="AN2057" s="89" t="s">
        <v>4239</v>
      </c>
      <c r="AO2057" s="186" t="s">
        <v>4240</v>
      </c>
      <c r="AP2057" s="498"/>
      <c r="AQ2057" s="498"/>
      <c r="AR2057" s="498"/>
      <c r="AS2057" s="498"/>
      <c r="AT2057" s="498"/>
      <c r="AU2057" s="498"/>
      <c r="AV2057" s="498"/>
      <c r="AW2057" s="498"/>
      <c r="AX2057" s="498"/>
      <c r="AY2057" s="498"/>
      <c r="AZ2057" s="44" t="s">
        <v>4190</v>
      </c>
      <c r="BA2057" s="359"/>
      <c r="BB2057" s="359"/>
      <c r="BC2057" s="359"/>
      <c r="BD2057" s="49">
        <v>1068</v>
      </c>
    </row>
    <row r="2058" spans="1:56" s="366" customFormat="1" ht="13.15" customHeight="1">
      <c r="A2058" s="511" t="s">
        <v>980</v>
      </c>
      <c r="B2058" s="511"/>
      <c r="C2058" s="512"/>
      <c r="D2058" s="498"/>
      <c r="E2058" s="39" t="s">
        <v>4434</v>
      </c>
      <c r="F2058" s="513"/>
      <c r="G2058" s="186"/>
      <c r="H2058" s="520" t="s">
        <v>4231</v>
      </c>
      <c r="I2058" s="520" t="s">
        <v>4232</v>
      </c>
      <c r="J2058" s="520" t="s">
        <v>4232</v>
      </c>
      <c r="K2058" s="89" t="s">
        <v>404</v>
      </c>
      <c r="L2058" s="89"/>
      <c r="M2058" s="89"/>
      <c r="N2058" s="39">
        <v>40</v>
      </c>
      <c r="O2058" s="89">
        <v>230000000</v>
      </c>
      <c r="P2058" s="89" t="s">
        <v>991</v>
      </c>
      <c r="Q2058" s="469" t="s">
        <v>2140</v>
      </c>
      <c r="R2058" s="499" t="s">
        <v>110</v>
      </c>
      <c r="S2058" s="39">
        <v>230000000</v>
      </c>
      <c r="T2058" s="516" t="s">
        <v>1027</v>
      </c>
      <c r="U2058" s="89"/>
      <c r="V2058" s="89"/>
      <c r="W2058" s="89"/>
      <c r="X2058" s="89" t="s">
        <v>436</v>
      </c>
      <c r="Y2058" s="89"/>
      <c r="Z2058" s="89"/>
      <c r="AA2058" s="495">
        <v>0</v>
      </c>
      <c r="AB2058" s="495">
        <v>90</v>
      </c>
      <c r="AC2058" s="495">
        <v>10</v>
      </c>
      <c r="AD2058" s="89"/>
      <c r="AE2058" s="499" t="s">
        <v>115</v>
      </c>
      <c r="AF2058" s="90"/>
      <c r="AG2058" s="91"/>
      <c r="AH2058" s="50">
        <v>5250000</v>
      </c>
      <c r="AI2058" s="50">
        <f t="shared" si="87"/>
        <v>5880000.0000000009</v>
      </c>
      <c r="AJ2058" s="43"/>
      <c r="AK2058" s="43"/>
      <c r="AL2058" s="43"/>
      <c r="AM2058" s="89" t="s">
        <v>116</v>
      </c>
      <c r="AN2058" s="89" t="s">
        <v>4239</v>
      </c>
      <c r="AO2058" s="186" t="s">
        <v>4240</v>
      </c>
      <c r="AP2058" s="498"/>
      <c r="AQ2058" s="498"/>
      <c r="AR2058" s="498"/>
      <c r="AS2058" s="498"/>
      <c r="AT2058" s="498"/>
      <c r="AU2058" s="498"/>
      <c r="AV2058" s="498"/>
      <c r="AW2058" s="498"/>
      <c r="AX2058" s="498"/>
      <c r="AY2058" s="469" t="s">
        <v>4427</v>
      </c>
      <c r="AZ2058" s="44"/>
      <c r="BA2058" s="359"/>
      <c r="BB2058" s="359"/>
      <c r="BC2058" s="359"/>
      <c r="BD2058" s="49">
        <v>1069</v>
      </c>
    </row>
    <row r="2059" spans="1:56" s="366" customFormat="1" ht="13.15" customHeight="1">
      <c r="A2059" s="511" t="s">
        <v>980</v>
      </c>
      <c r="B2059" s="511"/>
      <c r="C2059" s="512"/>
      <c r="D2059" s="498"/>
      <c r="E2059" s="39" t="s">
        <v>4373</v>
      </c>
      <c r="F2059" s="513"/>
      <c r="G2059" s="186"/>
      <c r="H2059" s="520" t="s">
        <v>4241</v>
      </c>
      <c r="I2059" s="520" t="s">
        <v>4242</v>
      </c>
      <c r="J2059" s="520" t="s">
        <v>4243</v>
      </c>
      <c r="K2059" s="89" t="s">
        <v>404</v>
      </c>
      <c r="L2059" s="89"/>
      <c r="M2059" s="89"/>
      <c r="N2059" s="89">
        <v>40</v>
      </c>
      <c r="O2059" s="89">
        <v>230000000</v>
      </c>
      <c r="P2059" s="89" t="s">
        <v>991</v>
      </c>
      <c r="Q2059" s="39" t="s">
        <v>1094</v>
      </c>
      <c r="R2059" s="499" t="s">
        <v>110</v>
      </c>
      <c r="S2059" s="39">
        <v>230000000</v>
      </c>
      <c r="T2059" s="516" t="s">
        <v>985</v>
      </c>
      <c r="U2059" s="89"/>
      <c r="V2059" s="89"/>
      <c r="W2059" s="89"/>
      <c r="X2059" s="89" t="s">
        <v>436</v>
      </c>
      <c r="Y2059" s="89"/>
      <c r="Z2059" s="89"/>
      <c r="AA2059" s="495">
        <v>0</v>
      </c>
      <c r="AB2059" s="495">
        <v>90</v>
      </c>
      <c r="AC2059" s="495">
        <v>10</v>
      </c>
      <c r="AD2059" s="89"/>
      <c r="AE2059" s="499" t="s">
        <v>115</v>
      </c>
      <c r="AF2059" s="90"/>
      <c r="AG2059" s="91"/>
      <c r="AH2059" s="50">
        <v>0</v>
      </c>
      <c r="AI2059" s="43">
        <f t="shared" si="87"/>
        <v>0</v>
      </c>
      <c r="AJ2059" s="43"/>
      <c r="AK2059" s="43"/>
      <c r="AL2059" s="43"/>
      <c r="AM2059" s="89" t="s">
        <v>116</v>
      </c>
      <c r="AN2059" s="89" t="s">
        <v>4244</v>
      </c>
      <c r="AO2059" s="186" t="s">
        <v>4245</v>
      </c>
      <c r="AP2059" s="498"/>
      <c r="AQ2059" s="498"/>
      <c r="AR2059" s="498"/>
      <c r="AS2059" s="498"/>
      <c r="AT2059" s="498"/>
      <c r="AU2059" s="498"/>
      <c r="AV2059" s="498"/>
      <c r="AW2059" s="498"/>
      <c r="AX2059" s="498"/>
      <c r="AY2059" s="498"/>
      <c r="AZ2059" s="44" t="s">
        <v>4190</v>
      </c>
      <c r="BA2059" s="359"/>
      <c r="BB2059" s="359"/>
      <c r="BC2059" s="359"/>
      <c r="BD2059" s="49">
        <v>1070</v>
      </c>
    </row>
    <row r="2060" spans="1:56" s="366" customFormat="1" ht="13.15" customHeight="1">
      <c r="A2060" s="511" t="s">
        <v>980</v>
      </c>
      <c r="B2060" s="511"/>
      <c r="C2060" s="512"/>
      <c r="D2060" s="498"/>
      <c r="E2060" s="39" t="s">
        <v>4435</v>
      </c>
      <c r="F2060" s="513"/>
      <c r="G2060" s="186"/>
      <c r="H2060" s="520" t="s">
        <v>4241</v>
      </c>
      <c r="I2060" s="520" t="s">
        <v>4242</v>
      </c>
      <c r="J2060" s="520" t="s">
        <v>4243</v>
      </c>
      <c r="K2060" s="89" t="s">
        <v>404</v>
      </c>
      <c r="L2060" s="89"/>
      <c r="M2060" s="89"/>
      <c r="N2060" s="39">
        <v>40</v>
      </c>
      <c r="O2060" s="89">
        <v>230000000</v>
      </c>
      <c r="P2060" s="89" t="s">
        <v>991</v>
      </c>
      <c r="Q2060" s="469" t="s">
        <v>2140</v>
      </c>
      <c r="R2060" s="499" t="s">
        <v>110</v>
      </c>
      <c r="S2060" s="39">
        <v>230000000</v>
      </c>
      <c r="T2060" s="516" t="s">
        <v>985</v>
      </c>
      <c r="U2060" s="89"/>
      <c r="V2060" s="89"/>
      <c r="W2060" s="89"/>
      <c r="X2060" s="89" t="s">
        <v>436</v>
      </c>
      <c r="Y2060" s="89"/>
      <c r="Z2060" s="89"/>
      <c r="AA2060" s="495">
        <v>0</v>
      </c>
      <c r="AB2060" s="495">
        <v>90</v>
      </c>
      <c r="AC2060" s="495">
        <v>10</v>
      </c>
      <c r="AD2060" s="89"/>
      <c r="AE2060" s="499" t="s">
        <v>115</v>
      </c>
      <c r="AF2060" s="90"/>
      <c r="AG2060" s="91"/>
      <c r="AH2060" s="50">
        <v>20400000</v>
      </c>
      <c r="AI2060" s="50">
        <f t="shared" si="87"/>
        <v>22848000.000000004</v>
      </c>
      <c r="AJ2060" s="43"/>
      <c r="AK2060" s="43"/>
      <c r="AL2060" s="43"/>
      <c r="AM2060" s="89" t="s">
        <v>116</v>
      </c>
      <c r="AN2060" s="89" t="s">
        <v>4244</v>
      </c>
      <c r="AO2060" s="186" t="s">
        <v>4245</v>
      </c>
      <c r="AP2060" s="498"/>
      <c r="AQ2060" s="498"/>
      <c r="AR2060" s="498"/>
      <c r="AS2060" s="498"/>
      <c r="AT2060" s="498"/>
      <c r="AU2060" s="498"/>
      <c r="AV2060" s="498"/>
      <c r="AW2060" s="498"/>
      <c r="AX2060" s="498"/>
      <c r="AY2060" s="469" t="s">
        <v>4427</v>
      </c>
      <c r="AZ2060" s="44"/>
      <c r="BA2060" s="359"/>
      <c r="BB2060" s="359"/>
      <c r="BC2060" s="359"/>
      <c r="BD2060" s="49">
        <v>1071</v>
      </c>
    </row>
    <row r="2061" spans="1:56" s="366" customFormat="1" ht="13.15" customHeight="1">
      <c r="A2061" s="511" t="s">
        <v>980</v>
      </c>
      <c r="B2061" s="511"/>
      <c r="C2061" s="512"/>
      <c r="D2061" s="498"/>
      <c r="E2061" s="39" t="s">
        <v>4374</v>
      </c>
      <c r="F2061" s="513"/>
      <c r="G2061" s="186"/>
      <c r="H2061" s="520" t="s">
        <v>4241</v>
      </c>
      <c r="I2061" s="520" t="s">
        <v>4242</v>
      </c>
      <c r="J2061" s="520" t="s">
        <v>4243</v>
      </c>
      <c r="K2061" s="89" t="s">
        <v>404</v>
      </c>
      <c r="L2061" s="89"/>
      <c r="M2061" s="89"/>
      <c r="N2061" s="89">
        <v>40</v>
      </c>
      <c r="O2061" s="89">
        <v>230000000</v>
      </c>
      <c r="P2061" s="89" t="s">
        <v>991</v>
      </c>
      <c r="Q2061" s="39" t="s">
        <v>1094</v>
      </c>
      <c r="R2061" s="499" t="s">
        <v>110</v>
      </c>
      <c r="S2061" s="39">
        <v>230000000</v>
      </c>
      <c r="T2061" s="516" t="s">
        <v>999</v>
      </c>
      <c r="U2061" s="89"/>
      <c r="V2061" s="89"/>
      <c r="W2061" s="89"/>
      <c r="X2061" s="89" t="s">
        <v>436</v>
      </c>
      <c r="Y2061" s="89"/>
      <c r="Z2061" s="89"/>
      <c r="AA2061" s="495">
        <v>0</v>
      </c>
      <c r="AB2061" s="495">
        <v>90</v>
      </c>
      <c r="AC2061" s="495">
        <v>10</v>
      </c>
      <c r="AD2061" s="89"/>
      <c r="AE2061" s="499" t="s">
        <v>115</v>
      </c>
      <c r="AF2061" s="90"/>
      <c r="AG2061" s="91"/>
      <c r="AH2061" s="50">
        <v>0</v>
      </c>
      <c r="AI2061" s="43">
        <f t="shared" si="87"/>
        <v>0</v>
      </c>
      <c r="AJ2061" s="43"/>
      <c r="AK2061" s="43"/>
      <c r="AL2061" s="43"/>
      <c r="AM2061" s="89" t="s">
        <v>116</v>
      </c>
      <c r="AN2061" s="89" t="s">
        <v>4246</v>
      </c>
      <c r="AO2061" s="186" t="s">
        <v>4247</v>
      </c>
      <c r="AP2061" s="498"/>
      <c r="AQ2061" s="498"/>
      <c r="AR2061" s="498"/>
      <c r="AS2061" s="498"/>
      <c r="AT2061" s="498"/>
      <c r="AU2061" s="498"/>
      <c r="AV2061" s="498"/>
      <c r="AW2061" s="498"/>
      <c r="AX2061" s="498"/>
      <c r="AY2061" s="498"/>
      <c r="AZ2061" s="44" t="s">
        <v>4190</v>
      </c>
      <c r="BA2061" s="359"/>
      <c r="BB2061" s="359"/>
      <c r="BC2061" s="359"/>
      <c r="BD2061" s="49">
        <v>1072</v>
      </c>
    </row>
    <row r="2062" spans="1:56" s="366" customFormat="1" ht="13.15" customHeight="1">
      <c r="A2062" s="511" t="s">
        <v>980</v>
      </c>
      <c r="B2062" s="511"/>
      <c r="C2062" s="512"/>
      <c r="D2062" s="498"/>
      <c r="E2062" s="39" t="s">
        <v>4436</v>
      </c>
      <c r="F2062" s="513"/>
      <c r="G2062" s="186"/>
      <c r="H2062" s="520" t="s">
        <v>4241</v>
      </c>
      <c r="I2062" s="520" t="s">
        <v>4242</v>
      </c>
      <c r="J2062" s="520" t="s">
        <v>4243</v>
      </c>
      <c r="K2062" s="89" t="s">
        <v>404</v>
      </c>
      <c r="L2062" s="89"/>
      <c r="M2062" s="89"/>
      <c r="N2062" s="39">
        <v>40</v>
      </c>
      <c r="O2062" s="89">
        <v>230000000</v>
      </c>
      <c r="P2062" s="89" t="s">
        <v>991</v>
      </c>
      <c r="Q2062" s="469" t="s">
        <v>2140</v>
      </c>
      <c r="R2062" s="499" t="s">
        <v>110</v>
      </c>
      <c r="S2062" s="39">
        <v>230000000</v>
      </c>
      <c r="T2062" s="516" t="s">
        <v>999</v>
      </c>
      <c r="U2062" s="89"/>
      <c r="V2062" s="89"/>
      <c r="W2062" s="89"/>
      <c r="X2062" s="89" t="s">
        <v>436</v>
      </c>
      <c r="Y2062" s="89"/>
      <c r="Z2062" s="89"/>
      <c r="AA2062" s="495">
        <v>0</v>
      </c>
      <c r="AB2062" s="495">
        <v>90</v>
      </c>
      <c r="AC2062" s="495">
        <v>10</v>
      </c>
      <c r="AD2062" s="89"/>
      <c r="AE2062" s="499" t="s">
        <v>115</v>
      </c>
      <c r="AF2062" s="90"/>
      <c r="AG2062" s="91"/>
      <c r="AH2062" s="50">
        <v>20400000</v>
      </c>
      <c r="AI2062" s="50">
        <f t="shared" si="87"/>
        <v>22848000.000000004</v>
      </c>
      <c r="AJ2062" s="43"/>
      <c r="AK2062" s="43"/>
      <c r="AL2062" s="43"/>
      <c r="AM2062" s="89" t="s">
        <v>116</v>
      </c>
      <c r="AN2062" s="89" t="s">
        <v>4246</v>
      </c>
      <c r="AO2062" s="186" t="s">
        <v>4247</v>
      </c>
      <c r="AP2062" s="498"/>
      <c r="AQ2062" s="498"/>
      <c r="AR2062" s="498"/>
      <c r="AS2062" s="498"/>
      <c r="AT2062" s="498"/>
      <c r="AU2062" s="498"/>
      <c r="AV2062" s="498"/>
      <c r="AW2062" s="498"/>
      <c r="AX2062" s="498"/>
      <c r="AY2062" s="469" t="s">
        <v>4427</v>
      </c>
      <c r="AZ2062" s="44"/>
      <c r="BA2062" s="359"/>
      <c r="BB2062" s="359"/>
      <c r="BC2062" s="359"/>
      <c r="BD2062" s="49">
        <v>1073</v>
      </c>
    </row>
    <row r="2063" spans="1:56" s="366" customFormat="1" ht="13.15" customHeight="1">
      <c r="A2063" s="511" t="s">
        <v>980</v>
      </c>
      <c r="B2063" s="511"/>
      <c r="C2063" s="512"/>
      <c r="D2063" s="498"/>
      <c r="E2063" s="39" t="s">
        <v>4375</v>
      </c>
      <c r="F2063" s="513"/>
      <c r="G2063" s="186"/>
      <c r="H2063" s="520" t="s">
        <v>4241</v>
      </c>
      <c r="I2063" s="520" t="s">
        <v>4242</v>
      </c>
      <c r="J2063" s="520" t="s">
        <v>4243</v>
      </c>
      <c r="K2063" s="89" t="s">
        <v>404</v>
      </c>
      <c r="L2063" s="89"/>
      <c r="M2063" s="89"/>
      <c r="N2063" s="89">
        <v>40</v>
      </c>
      <c r="O2063" s="89">
        <v>230000000</v>
      </c>
      <c r="P2063" s="89" t="s">
        <v>991</v>
      </c>
      <c r="Q2063" s="39" t="s">
        <v>1094</v>
      </c>
      <c r="R2063" s="499" t="s">
        <v>110</v>
      </c>
      <c r="S2063" s="39">
        <v>230000000</v>
      </c>
      <c r="T2063" s="516" t="s">
        <v>1133</v>
      </c>
      <c r="U2063" s="89"/>
      <c r="V2063" s="89"/>
      <c r="W2063" s="89"/>
      <c r="X2063" s="89" t="s">
        <v>436</v>
      </c>
      <c r="Y2063" s="89"/>
      <c r="Z2063" s="89"/>
      <c r="AA2063" s="495">
        <v>0</v>
      </c>
      <c r="AB2063" s="495">
        <v>90</v>
      </c>
      <c r="AC2063" s="495">
        <v>10</v>
      </c>
      <c r="AD2063" s="89"/>
      <c r="AE2063" s="499" t="s">
        <v>115</v>
      </c>
      <c r="AF2063" s="90"/>
      <c r="AG2063" s="91"/>
      <c r="AH2063" s="50">
        <v>0</v>
      </c>
      <c r="AI2063" s="43">
        <f t="shared" si="87"/>
        <v>0</v>
      </c>
      <c r="AJ2063" s="43"/>
      <c r="AK2063" s="43"/>
      <c r="AL2063" s="43"/>
      <c r="AM2063" s="89" t="s">
        <v>116</v>
      </c>
      <c r="AN2063" s="89" t="s">
        <v>4248</v>
      </c>
      <c r="AO2063" s="186" t="s">
        <v>4249</v>
      </c>
      <c r="AP2063" s="498"/>
      <c r="AQ2063" s="498"/>
      <c r="AR2063" s="498"/>
      <c r="AS2063" s="498"/>
      <c r="AT2063" s="498"/>
      <c r="AU2063" s="498"/>
      <c r="AV2063" s="498"/>
      <c r="AW2063" s="498"/>
      <c r="AX2063" s="498"/>
      <c r="AY2063" s="498"/>
      <c r="AZ2063" s="44" t="s">
        <v>4190</v>
      </c>
      <c r="BA2063" s="359"/>
      <c r="BB2063" s="359"/>
      <c r="BC2063" s="359"/>
      <c r="BD2063" s="49">
        <v>1074</v>
      </c>
    </row>
    <row r="2064" spans="1:56" s="366" customFormat="1" ht="13.15" customHeight="1">
      <c r="A2064" s="511" t="s">
        <v>980</v>
      </c>
      <c r="B2064" s="511"/>
      <c r="C2064" s="512"/>
      <c r="D2064" s="498"/>
      <c r="E2064" s="39" t="s">
        <v>4437</v>
      </c>
      <c r="F2064" s="513"/>
      <c r="G2064" s="186"/>
      <c r="H2064" s="520" t="s">
        <v>4241</v>
      </c>
      <c r="I2064" s="520" t="s">
        <v>4242</v>
      </c>
      <c r="J2064" s="520" t="s">
        <v>4243</v>
      </c>
      <c r="K2064" s="89" t="s">
        <v>404</v>
      </c>
      <c r="L2064" s="89"/>
      <c r="M2064" s="89"/>
      <c r="N2064" s="39">
        <v>40</v>
      </c>
      <c r="O2064" s="89">
        <v>230000000</v>
      </c>
      <c r="P2064" s="89" t="s">
        <v>991</v>
      </c>
      <c r="Q2064" s="469" t="s">
        <v>2140</v>
      </c>
      <c r="R2064" s="499" t="s">
        <v>110</v>
      </c>
      <c r="S2064" s="39">
        <v>230000000</v>
      </c>
      <c r="T2064" s="516" t="s">
        <v>1133</v>
      </c>
      <c r="U2064" s="89"/>
      <c r="V2064" s="89"/>
      <c r="W2064" s="89"/>
      <c r="X2064" s="89" t="s">
        <v>436</v>
      </c>
      <c r="Y2064" s="89"/>
      <c r="Z2064" s="89"/>
      <c r="AA2064" s="495">
        <v>0</v>
      </c>
      <c r="AB2064" s="495">
        <v>90</v>
      </c>
      <c r="AC2064" s="495">
        <v>10</v>
      </c>
      <c r="AD2064" s="89"/>
      <c r="AE2064" s="499" t="s">
        <v>115</v>
      </c>
      <c r="AF2064" s="90"/>
      <c r="AG2064" s="91"/>
      <c r="AH2064" s="50">
        <v>20400000</v>
      </c>
      <c r="AI2064" s="50">
        <f t="shared" si="87"/>
        <v>22848000.000000004</v>
      </c>
      <c r="AJ2064" s="43"/>
      <c r="AK2064" s="43"/>
      <c r="AL2064" s="43"/>
      <c r="AM2064" s="89" t="s">
        <v>116</v>
      </c>
      <c r="AN2064" s="89" t="s">
        <v>4248</v>
      </c>
      <c r="AO2064" s="186" t="s">
        <v>4249</v>
      </c>
      <c r="AP2064" s="498"/>
      <c r="AQ2064" s="498"/>
      <c r="AR2064" s="498"/>
      <c r="AS2064" s="498"/>
      <c r="AT2064" s="498"/>
      <c r="AU2064" s="498"/>
      <c r="AV2064" s="498"/>
      <c r="AW2064" s="498"/>
      <c r="AX2064" s="498"/>
      <c r="AY2064" s="469" t="s">
        <v>4427</v>
      </c>
      <c r="AZ2064" s="44"/>
      <c r="BA2064" s="359"/>
      <c r="BB2064" s="359"/>
      <c r="BC2064" s="359"/>
      <c r="BD2064" s="49">
        <v>1075</v>
      </c>
    </row>
    <row r="2065" spans="1:56" s="366" customFormat="1" ht="13.15" customHeight="1">
      <c r="A2065" s="511" t="s">
        <v>980</v>
      </c>
      <c r="B2065" s="511"/>
      <c r="C2065" s="512"/>
      <c r="D2065" s="498"/>
      <c r="E2065" s="39" t="s">
        <v>4376</v>
      </c>
      <c r="F2065" s="513"/>
      <c r="G2065" s="186"/>
      <c r="H2065" s="520" t="s">
        <v>4241</v>
      </c>
      <c r="I2065" s="520" t="s">
        <v>4242</v>
      </c>
      <c r="J2065" s="520" t="s">
        <v>4243</v>
      </c>
      <c r="K2065" s="89" t="s">
        <v>404</v>
      </c>
      <c r="L2065" s="89"/>
      <c r="M2065" s="89"/>
      <c r="N2065" s="89">
        <v>40</v>
      </c>
      <c r="O2065" s="89">
        <v>230000000</v>
      </c>
      <c r="P2065" s="89" t="s">
        <v>991</v>
      </c>
      <c r="Q2065" s="39" t="s">
        <v>1094</v>
      </c>
      <c r="R2065" s="499" t="s">
        <v>110</v>
      </c>
      <c r="S2065" s="39">
        <v>230000000</v>
      </c>
      <c r="T2065" s="516" t="s">
        <v>1027</v>
      </c>
      <c r="U2065" s="89"/>
      <c r="V2065" s="89"/>
      <c r="W2065" s="89"/>
      <c r="X2065" s="89" t="s">
        <v>436</v>
      </c>
      <c r="Y2065" s="89"/>
      <c r="Z2065" s="89"/>
      <c r="AA2065" s="495">
        <v>0</v>
      </c>
      <c r="AB2065" s="495">
        <v>90</v>
      </c>
      <c r="AC2065" s="495">
        <v>10</v>
      </c>
      <c r="AD2065" s="89"/>
      <c r="AE2065" s="499" t="s">
        <v>115</v>
      </c>
      <c r="AF2065" s="90"/>
      <c r="AG2065" s="91"/>
      <c r="AH2065" s="50">
        <v>0</v>
      </c>
      <c r="AI2065" s="43">
        <f t="shared" si="87"/>
        <v>0</v>
      </c>
      <c r="AJ2065" s="43"/>
      <c r="AK2065" s="43"/>
      <c r="AL2065" s="43"/>
      <c r="AM2065" s="89" t="s">
        <v>116</v>
      </c>
      <c r="AN2065" s="89" t="s">
        <v>4250</v>
      </c>
      <c r="AO2065" s="186" t="s">
        <v>4251</v>
      </c>
      <c r="AP2065" s="498"/>
      <c r="AQ2065" s="498"/>
      <c r="AR2065" s="498"/>
      <c r="AS2065" s="498"/>
      <c r="AT2065" s="498"/>
      <c r="AU2065" s="498"/>
      <c r="AV2065" s="498"/>
      <c r="AW2065" s="498"/>
      <c r="AX2065" s="498"/>
      <c r="AY2065" s="498"/>
      <c r="AZ2065" s="44" t="s">
        <v>4190</v>
      </c>
      <c r="BA2065" s="359"/>
      <c r="BB2065" s="359"/>
      <c r="BC2065" s="359"/>
      <c r="BD2065" s="49">
        <v>1076</v>
      </c>
    </row>
    <row r="2066" spans="1:56" s="366" customFormat="1" ht="13.15" customHeight="1">
      <c r="A2066" s="511" t="s">
        <v>980</v>
      </c>
      <c r="B2066" s="511"/>
      <c r="C2066" s="512"/>
      <c r="D2066" s="498"/>
      <c r="E2066" s="39" t="s">
        <v>4438</v>
      </c>
      <c r="F2066" s="513"/>
      <c r="G2066" s="186"/>
      <c r="H2066" s="520" t="s">
        <v>4241</v>
      </c>
      <c r="I2066" s="520" t="s">
        <v>4242</v>
      </c>
      <c r="J2066" s="520" t="s">
        <v>4243</v>
      </c>
      <c r="K2066" s="89" t="s">
        <v>404</v>
      </c>
      <c r="L2066" s="89"/>
      <c r="M2066" s="89"/>
      <c r="N2066" s="39">
        <v>40</v>
      </c>
      <c r="O2066" s="39">
        <v>230000000</v>
      </c>
      <c r="P2066" s="89" t="s">
        <v>991</v>
      </c>
      <c r="Q2066" s="469" t="s">
        <v>2140</v>
      </c>
      <c r="R2066" s="499" t="s">
        <v>110</v>
      </c>
      <c r="S2066" s="39">
        <v>230000000</v>
      </c>
      <c r="T2066" s="516" t="s">
        <v>1027</v>
      </c>
      <c r="U2066" s="89"/>
      <c r="V2066" s="89"/>
      <c r="W2066" s="89"/>
      <c r="X2066" s="89" t="s">
        <v>436</v>
      </c>
      <c r="Y2066" s="89"/>
      <c r="Z2066" s="89"/>
      <c r="AA2066" s="495">
        <v>0</v>
      </c>
      <c r="AB2066" s="495">
        <v>90</v>
      </c>
      <c r="AC2066" s="495">
        <v>10</v>
      </c>
      <c r="AD2066" s="89"/>
      <c r="AE2066" s="499" t="s">
        <v>115</v>
      </c>
      <c r="AF2066" s="90"/>
      <c r="AG2066" s="91"/>
      <c r="AH2066" s="50">
        <v>20400000</v>
      </c>
      <c r="AI2066" s="50">
        <f t="shared" si="87"/>
        <v>22848000.000000004</v>
      </c>
      <c r="AJ2066" s="43"/>
      <c r="AK2066" s="43"/>
      <c r="AL2066" s="43"/>
      <c r="AM2066" s="89" t="s">
        <v>116</v>
      </c>
      <c r="AN2066" s="89" t="s">
        <v>4250</v>
      </c>
      <c r="AO2066" s="186" t="s">
        <v>4251</v>
      </c>
      <c r="AP2066" s="498"/>
      <c r="AQ2066" s="498"/>
      <c r="AR2066" s="498"/>
      <c r="AS2066" s="498"/>
      <c r="AT2066" s="498"/>
      <c r="AU2066" s="498"/>
      <c r="AV2066" s="498"/>
      <c r="AW2066" s="498"/>
      <c r="AX2066" s="498"/>
      <c r="AY2066" s="469" t="s">
        <v>4427</v>
      </c>
      <c r="AZ2066" s="44"/>
      <c r="BA2066" s="359"/>
      <c r="BB2066" s="359"/>
      <c r="BC2066" s="359"/>
      <c r="BD2066" s="49">
        <v>1077</v>
      </c>
    </row>
    <row r="2067" spans="1:56" s="366" customFormat="1" ht="13.15" customHeight="1">
      <c r="A2067" s="499" t="s">
        <v>1090</v>
      </c>
      <c r="B2067" s="511"/>
      <c r="C2067" s="512"/>
      <c r="D2067" s="498"/>
      <c r="E2067" s="39" t="s">
        <v>4377</v>
      </c>
      <c r="F2067" s="513"/>
      <c r="G2067" s="186"/>
      <c r="H2067" s="499" t="s">
        <v>4397</v>
      </c>
      <c r="I2067" s="520" t="s">
        <v>4398</v>
      </c>
      <c r="J2067" s="520" t="s">
        <v>4398</v>
      </c>
      <c r="K2067" s="521" t="s">
        <v>404</v>
      </c>
      <c r="L2067" s="522"/>
      <c r="M2067" s="521"/>
      <c r="N2067" s="522">
        <v>90</v>
      </c>
      <c r="O2067" s="522">
        <v>230000000</v>
      </c>
      <c r="P2067" s="89" t="s">
        <v>953</v>
      </c>
      <c r="Q2067" s="35" t="s">
        <v>435</v>
      </c>
      <c r="R2067" s="499" t="s">
        <v>110</v>
      </c>
      <c r="S2067" s="308">
        <v>230000000</v>
      </c>
      <c r="T2067" s="523" t="s">
        <v>958</v>
      </c>
      <c r="U2067" s="521"/>
      <c r="V2067" s="522"/>
      <c r="W2067" s="521"/>
      <c r="X2067" s="522" t="s">
        <v>436</v>
      </c>
      <c r="Y2067" s="522"/>
      <c r="Z2067" s="522"/>
      <c r="AA2067" s="310">
        <v>0</v>
      </c>
      <c r="AB2067" s="307">
        <v>90</v>
      </c>
      <c r="AC2067" s="307">
        <v>10</v>
      </c>
      <c r="AD2067" s="524"/>
      <c r="AE2067" s="521" t="s">
        <v>115</v>
      </c>
      <c r="AF2067" s="525"/>
      <c r="AG2067" s="525"/>
      <c r="AH2067" s="43">
        <v>0</v>
      </c>
      <c r="AI2067" s="44">
        <f t="shared" si="87"/>
        <v>0</v>
      </c>
      <c r="AJ2067" s="527"/>
      <c r="AK2067" s="527"/>
      <c r="AL2067" s="527"/>
      <c r="AM2067" s="528" t="s">
        <v>116</v>
      </c>
      <c r="AN2067" s="523" t="s">
        <v>4252</v>
      </c>
      <c r="AO2067" s="523" t="s">
        <v>4253</v>
      </c>
      <c r="AP2067" s="521"/>
      <c r="AQ2067" s="521"/>
      <c r="AR2067" s="521"/>
      <c r="AS2067" s="521"/>
      <c r="AT2067" s="521"/>
      <c r="AU2067" s="521"/>
      <c r="AV2067" s="521"/>
      <c r="AW2067" s="521"/>
      <c r="AX2067" s="521"/>
      <c r="AY2067" s="529"/>
      <c r="AZ2067" s="44" t="s">
        <v>4190</v>
      </c>
      <c r="BA2067" s="359"/>
      <c r="BB2067" s="359"/>
      <c r="BC2067" s="359"/>
      <c r="BD2067" s="49">
        <v>1078</v>
      </c>
    </row>
    <row r="2068" spans="1:56" s="366" customFormat="1" ht="13.15" customHeight="1">
      <c r="A2068" s="499" t="s">
        <v>1090</v>
      </c>
      <c r="B2068" s="511"/>
      <c r="C2068" s="512"/>
      <c r="D2068" s="498"/>
      <c r="E2068" s="39" t="s">
        <v>4977</v>
      </c>
      <c r="F2068" s="513"/>
      <c r="G2068" s="186"/>
      <c r="H2068" s="499" t="s">
        <v>4397</v>
      </c>
      <c r="I2068" s="520" t="s">
        <v>4398</v>
      </c>
      <c r="J2068" s="520" t="s">
        <v>4398</v>
      </c>
      <c r="K2068" s="521" t="s">
        <v>404</v>
      </c>
      <c r="L2068" s="522"/>
      <c r="M2068" s="521"/>
      <c r="N2068" s="522">
        <v>90</v>
      </c>
      <c r="O2068" s="308">
        <v>230000000</v>
      </c>
      <c r="P2068" s="89" t="s">
        <v>953</v>
      </c>
      <c r="Q2068" s="35" t="s">
        <v>2156</v>
      </c>
      <c r="R2068" s="499" t="s">
        <v>110</v>
      </c>
      <c r="S2068" s="308">
        <v>230000000</v>
      </c>
      <c r="T2068" s="523" t="s">
        <v>958</v>
      </c>
      <c r="U2068" s="521"/>
      <c r="V2068" s="522"/>
      <c r="W2068" s="521"/>
      <c r="X2068" s="522" t="s">
        <v>436</v>
      </c>
      <c r="Y2068" s="522"/>
      <c r="Z2068" s="522"/>
      <c r="AA2068" s="310">
        <v>0</v>
      </c>
      <c r="AB2068" s="307">
        <v>90</v>
      </c>
      <c r="AC2068" s="307">
        <v>10</v>
      </c>
      <c r="AD2068" s="524"/>
      <c r="AE2068" s="521" t="s">
        <v>115</v>
      </c>
      <c r="AF2068" s="525"/>
      <c r="AG2068" s="525"/>
      <c r="AH2068" s="526">
        <v>4000000</v>
      </c>
      <c r="AI2068" s="526">
        <f t="shared" si="87"/>
        <v>4480000</v>
      </c>
      <c r="AJ2068" s="527"/>
      <c r="AK2068" s="527"/>
      <c r="AL2068" s="527"/>
      <c r="AM2068" s="528" t="s">
        <v>116</v>
      </c>
      <c r="AN2068" s="523" t="s">
        <v>4252</v>
      </c>
      <c r="AO2068" s="523" t="s">
        <v>4253</v>
      </c>
      <c r="AP2068" s="521"/>
      <c r="AQ2068" s="521"/>
      <c r="AR2068" s="521"/>
      <c r="AS2068" s="521"/>
      <c r="AT2068" s="521"/>
      <c r="AU2068" s="521"/>
      <c r="AV2068" s="521"/>
      <c r="AW2068" s="521"/>
      <c r="AX2068" s="521"/>
      <c r="AY2068" s="529"/>
      <c r="AZ2068" s="586"/>
      <c r="BA2068" s="570"/>
      <c r="BB2068" s="570"/>
      <c r="BC2068" s="118" t="e">
        <f>VLOOKUP(#REF!,$E$13:$BD$2009,53,0)</f>
        <v>#REF!</v>
      </c>
      <c r="BD2068" s="785" t="e">
        <f>BC2068+0.5</f>
        <v>#REF!</v>
      </c>
    </row>
    <row r="2069" spans="1:56" s="366" customFormat="1" ht="13.15" customHeight="1">
      <c r="A2069" s="499" t="s">
        <v>1090</v>
      </c>
      <c r="B2069" s="511"/>
      <c r="C2069" s="512"/>
      <c r="D2069" s="498"/>
      <c r="E2069" s="39" t="s">
        <v>4378</v>
      </c>
      <c r="F2069" s="513"/>
      <c r="G2069" s="186"/>
      <c r="H2069" s="530" t="s">
        <v>4254</v>
      </c>
      <c r="I2069" s="531" t="s">
        <v>4255</v>
      </c>
      <c r="J2069" s="531" t="s">
        <v>4256</v>
      </c>
      <c r="K2069" s="499" t="s">
        <v>150</v>
      </c>
      <c r="L2069" s="499"/>
      <c r="M2069" s="499"/>
      <c r="N2069" s="522">
        <v>90</v>
      </c>
      <c r="O2069" s="522">
        <v>230000000</v>
      </c>
      <c r="P2069" s="89" t="s">
        <v>953</v>
      </c>
      <c r="Q2069" s="35" t="s">
        <v>1094</v>
      </c>
      <c r="R2069" s="521" t="s">
        <v>110</v>
      </c>
      <c r="S2069" s="308">
        <v>230000000</v>
      </c>
      <c r="T2069" s="523" t="s">
        <v>958</v>
      </c>
      <c r="U2069" s="499"/>
      <c r="V2069" s="499"/>
      <c r="W2069" s="499"/>
      <c r="X2069" s="522" t="s">
        <v>436</v>
      </c>
      <c r="Y2069" s="499"/>
      <c r="Z2069" s="499"/>
      <c r="AA2069" s="310">
        <v>0</v>
      </c>
      <c r="AB2069" s="307">
        <v>90</v>
      </c>
      <c r="AC2069" s="307">
        <v>10</v>
      </c>
      <c r="AD2069" s="524"/>
      <c r="AE2069" s="521" t="s">
        <v>115</v>
      </c>
      <c r="AF2069" s="499"/>
      <c r="AG2069" s="499"/>
      <c r="AH2069" s="526">
        <v>0</v>
      </c>
      <c r="AI2069" s="527">
        <f t="shared" si="87"/>
        <v>0</v>
      </c>
      <c r="AJ2069" s="499"/>
      <c r="AK2069" s="499"/>
      <c r="AL2069" s="499"/>
      <c r="AM2069" s="528" t="s">
        <v>116</v>
      </c>
      <c r="AN2069" s="520" t="s">
        <v>4257</v>
      </c>
      <c r="AO2069" s="523" t="s">
        <v>4258</v>
      </c>
      <c r="AP2069" s="499"/>
      <c r="AQ2069" s="499"/>
      <c r="AR2069" s="499"/>
      <c r="AS2069" s="499"/>
      <c r="AT2069" s="499"/>
      <c r="AU2069" s="499"/>
      <c r="AV2069" s="499"/>
      <c r="AW2069" s="499"/>
      <c r="AX2069" s="499"/>
      <c r="AY2069" s="44" t="s">
        <v>3264</v>
      </c>
      <c r="AZ2069" s="44" t="s">
        <v>4190</v>
      </c>
      <c r="BA2069" s="359"/>
      <c r="BB2069" s="359"/>
      <c r="BC2069" s="359"/>
      <c r="BD2069" s="49">
        <v>1079</v>
      </c>
    </row>
    <row r="2070" spans="1:56" s="366" customFormat="1" ht="13.15" customHeight="1">
      <c r="A2070" s="499" t="s">
        <v>1090</v>
      </c>
      <c r="B2070" s="511"/>
      <c r="C2070" s="512"/>
      <c r="D2070" s="498"/>
      <c r="E2070" s="39" t="s">
        <v>4439</v>
      </c>
      <c r="F2070" s="513"/>
      <c r="G2070" s="186"/>
      <c r="H2070" s="530" t="s">
        <v>4254</v>
      </c>
      <c r="I2070" s="531" t="s">
        <v>4255</v>
      </c>
      <c r="J2070" s="531" t="s">
        <v>4256</v>
      </c>
      <c r="K2070" s="499" t="s">
        <v>150</v>
      </c>
      <c r="L2070" s="499"/>
      <c r="M2070" s="499"/>
      <c r="N2070" s="308">
        <v>90</v>
      </c>
      <c r="O2070" s="308">
        <v>230000000</v>
      </c>
      <c r="P2070" s="89" t="s">
        <v>953</v>
      </c>
      <c r="Q2070" s="97" t="s">
        <v>435</v>
      </c>
      <c r="R2070" s="521" t="s">
        <v>110</v>
      </c>
      <c r="S2070" s="308">
        <v>230000000</v>
      </c>
      <c r="T2070" s="523" t="s">
        <v>958</v>
      </c>
      <c r="U2070" s="499"/>
      <c r="V2070" s="499"/>
      <c r="W2070" s="499"/>
      <c r="X2070" s="522" t="s">
        <v>436</v>
      </c>
      <c r="Y2070" s="499"/>
      <c r="Z2070" s="499"/>
      <c r="AA2070" s="310">
        <v>0</v>
      </c>
      <c r="AB2070" s="307">
        <v>90</v>
      </c>
      <c r="AC2070" s="307">
        <v>10</v>
      </c>
      <c r="AD2070" s="524"/>
      <c r="AE2070" s="521" t="s">
        <v>115</v>
      </c>
      <c r="AF2070" s="499"/>
      <c r="AG2070" s="499"/>
      <c r="AH2070" s="43">
        <v>0</v>
      </c>
      <c r="AI2070" s="44">
        <f t="shared" si="87"/>
        <v>0</v>
      </c>
      <c r="AJ2070" s="499"/>
      <c r="AK2070" s="499"/>
      <c r="AL2070" s="499"/>
      <c r="AM2070" s="528" t="s">
        <v>116</v>
      </c>
      <c r="AN2070" s="520" t="s">
        <v>4257</v>
      </c>
      <c r="AO2070" s="523" t="s">
        <v>4258</v>
      </c>
      <c r="AP2070" s="499"/>
      <c r="AQ2070" s="499"/>
      <c r="AR2070" s="499"/>
      <c r="AS2070" s="499"/>
      <c r="AT2070" s="499"/>
      <c r="AU2070" s="499"/>
      <c r="AV2070" s="499"/>
      <c r="AW2070" s="499"/>
      <c r="AX2070" s="499"/>
      <c r="AY2070" s="84" t="s">
        <v>4440</v>
      </c>
      <c r="AZ2070" s="44"/>
      <c r="BA2070" s="359"/>
      <c r="BB2070" s="359"/>
      <c r="BC2070" s="359"/>
      <c r="BD2070" s="49">
        <v>1080</v>
      </c>
    </row>
    <row r="2071" spans="1:56" s="366" customFormat="1" ht="13.15" customHeight="1">
      <c r="A2071" s="499" t="s">
        <v>1090</v>
      </c>
      <c r="B2071" s="511"/>
      <c r="C2071" s="512"/>
      <c r="D2071" s="498"/>
      <c r="E2071" s="39" t="s">
        <v>4978</v>
      </c>
      <c r="F2071" s="513"/>
      <c r="G2071" s="186"/>
      <c r="H2071" s="530" t="s">
        <v>4254</v>
      </c>
      <c r="I2071" s="531" t="s">
        <v>4255</v>
      </c>
      <c r="J2071" s="531" t="s">
        <v>4256</v>
      </c>
      <c r="K2071" s="499" t="s">
        <v>150</v>
      </c>
      <c r="L2071" s="499"/>
      <c r="M2071" s="499"/>
      <c r="N2071" s="308">
        <v>90</v>
      </c>
      <c r="O2071" s="308">
        <v>230000000</v>
      </c>
      <c r="P2071" s="89" t="s">
        <v>953</v>
      </c>
      <c r="Q2071" s="35" t="s">
        <v>2140</v>
      </c>
      <c r="R2071" s="521" t="s">
        <v>110</v>
      </c>
      <c r="S2071" s="308">
        <v>230000000</v>
      </c>
      <c r="T2071" s="523" t="s">
        <v>958</v>
      </c>
      <c r="U2071" s="499"/>
      <c r="V2071" s="499"/>
      <c r="W2071" s="499"/>
      <c r="X2071" s="522" t="s">
        <v>436</v>
      </c>
      <c r="Y2071" s="499"/>
      <c r="Z2071" s="499"/>
      <c r="AA2071" s="310">
        <v>0</v>
      </c>
      <c r="AB2071" s="307">
        <v>90</v>
      </c>
      <c r="AC2071" s="307">
        <v>10</v>
      </c>
      <c r="AD2071" s="524"/>
      <c r="AE2071" s="521" t="s">
        <v>115</v>
      </c>
      <c r="AF2071" s="499"/>
      <c r="AG2071" s="499"/>
      <c r="AH2071" s="526">
        <v>495220000</v>
      </c>
      <c r="AI2071" s="526">
        <f t="shared" si="87"/>
        <v>554646400</v>
      </c>
      <c r="AJ2071" s="499"/>
      <c r="AK2071" s="499"/>
      <c r="AL2071" s="499"/>
      <c r="AM2071" s="528" t="s">
        <v>116</v>
      </c>
      <c r="AN2071" s="520" t="s">
        <v>4257</v>
      </c>
      <c r="AO2071" s="523" t="s">
        <v>4258</v>
      </c>
      <c r="AP2071" s="499"/>
      <c r="AQ2071" s="499"/>
      <c r="AR2071" s="499"/>
      <c r="AS2071" s="499"/>
      <c r="AT2071" s="499"/>
      <c r="AU2071" s="499"/>
      <c r="AV2071" s="499"/>
      <c r="AW2071" s="499"/>
      <c r="AX2071" s="499"/>
      <c r="AY2071" s="84" t="s">
        <v>4440</v>
      </c>
      <c r="AZ2071" s="586"/>
      <c r="BA2071" s="570"/>
      <c r="BB2071" s="570"/>
      <c r="BC2071" s="118" t="e">
        <f>VLOOKUP(#REF!,$E$13:$BD$2009,53,0)</f>
        <v>#REF!</v>
      </c>
      <c r="BD2071" s="785" t="e">
        <f>BC2071+0.5</f>
        <v>#REF!</v>
      </c>
    </row>
    <row r="2072" spans="1:56" s="366" customFormat="1" ht="13.15" customHeight="1">
      <c r="A2072" s="511" t="s">
        <v>980</v>
      </c>
      <c r="B2072" s="154"/>
      <c r="C2072" s="510"/>
      <c r="D2072" s="509"/>
      <c r="E2072" s="623" t="s">
        <v>4506</v>
      </c>
      <c r="F2072" s="510"/>
      <c r="G2072" s="213"/>
      <c r="H2072" s="512" t="s">
        <v>4458</v>
      </c>
      <c r="I2072" s="512" t="s">
        <v>4459</v>
      </c>
      <c r="J2072" s="512" t="s">
        <v>4459</v>
      </c>
      <c r="K2072" s="593" t="s">
        <v>603</v>
      </c>
      <c r="L2072" s="595" t="s">
        <v>4460</v>
      </c>
      <c r="M2072" s="512"/>
      <c r="N2072" s="594">
        <v>100</v>
      </c>
      <c r="O2072" s="595">
        <v>231010000</v>
      </c>
      <c r="P2072" s="595" t="s">
        <v>991</v>
      </c>
      <c r="Q2072" s="595" t="s">
        <v>435</v>
      </c>
      <c r="R2072" s="499" t="s">
        <v>110</v>
      </c>
      <c r="S2072" s="659">
        <v>230000000</v>
      </c>
      <c r="T2072" s="660" t="s">
        <v>4461</v>
      </c>
      <c r="U2072" s="154"/>
      <c r="V2072" s="154"/>
      <c r="W2072" s="154"/>
      <c r="X2072" s="154" t="s">
        <v>436</v>
      </c>
      <c r="Y2072" s="154"/>
      <c r="Z2072" s="154"/>
      <c r="AA2072" s="599">
        <v>100</v>
      </c>
      <c r="AB2072" s="599">
        <v>0</v>
      </c>
      <c r="AC2072" s="599">
        <v>0</v>
      </c>
      <c r="AD2072" s="154"/>
      <c r="AE2072" s="212" t="s">
        <v>115</v>
      </c>
      <c r="AF2072" s="604"/>
      <c r="AG2072" s="605"/>
      <c r="AH2072" s="598">
        <v>0</v>
      </c>
      <c r="AI2072" s="598">
        <f t="shared" si="87"/>
        <v>0</v>
      </c>
      <c r="AJ2072" s="598"/>
      <c r="AK2072" s="598"/>
      <c r="AL2072" s="598"/>
      <c r="AM2072" s="599" t="s">
        <v>116</v>
      </c>
      <c r="AN2072" s="154" t="s">
        <v>4462</v>
      </c>
      <c r="AO2072" s="213" t="s">
        <v>4463</v>
      </c>
      <c r="AP2072" s="509"/>
      <c r="AQ2072" s="509"/>
      <c r="AR2072" s="509"/>
      <c r="AS2072" s="509"/>
      <c r="AT2072" s="509"/>
      <c r="AU2072" s="509"/>
      <c r="AV2072" s="509"/>
      <c r="AW2072" s="509"/>
      <c r="AX2072" s="509"/>
      <c r="AY2072" s="509"/>
      <c r="AZ2072" s="586" t="s">
        <v>4464</v>
      </c>
      <c r="BA2072" s="658"/>
      <c r="BB2072" s="359"/>
      <c r="BC2072" s="359"/>
      <c r="BD2072" s="49">
        <v>1081</v>
      </c>
    </row>
    <row r="2073" spans="1:56" s="366" customFormat="1" ht="13.15" customHeight="1">
      <c r="A2073" s="98" t="s">
        <v>980</v>
      </c>
      <c r="B2073" s="154"/>
      <c r="C2073" s="510"/>
      <c r="D2073" s="509"/>
      <c r="E2073" s="725" t="s">
        <v>4547</v>
      </c>
      <c r="F2073" s="510"/>
      <c r="G2073" s="213"/>
      <c r="H2073" s="154" t="s">
        <v>4458</v>
      </c>
      <c r="I2073" s="154" t="s">
        <v>4459</v>
      </c>
      <c r="J2073" s="154" t="s">
        <v>4459</v>
      </c>
      <c r="K2073" s="726" t="s">
        <v>104</v>
      </c>
      <c r="L2073" s="154" t="s">
        <v>3264</v>
      </c>
      <c r="M2073" s="154"/>
      <c r="N2073" s="599">
        <v>100</v>
      </c>
      <c r="O2073" s="154">
        <v>231010000</v>
      </c>
      <c r="P2073" s="154" t="s">
        <v>991</v>
      </c>
      <c r="Q2073" s="154" t="s">
        <v>435</v>
      </c>
      <c r="R2073" s="212" t="s">
        <v>110</v>
      </c>
      <c r="S2073" s="727">
        <v>230000000</v>
      </c>
      <c r="T2073" s="603" t="s">
        <v>4461</v>
      </c>
      <c r="U2073" s="154"/>
      <c r="V2073" s="154"/>
      <c r="W2073" s="154"/>
      <c r="X2073" s="154" t="s">
        <v>436</v>
      </c>
      <c r="Y2073" s="154"/>
      <c r="Z2073" s="154"/>
      <c r="AA2073" s="599">
        <v>100</v>
      </c>
      <c r="AB2073" s="599">
        <v>0</v>
      </c>
      <c r="AC2073" s="599">
        <v>0</v>
      </c>
      <c r="AD2073" s="154"/>
      <c r="AE2073" s="212" t="s">
        <v>115</v>
      </c>
      <c r="AF2073" s="604"/>
      <c r="AG2073" s="605"/>
      <c r="AH2073" s="43">
        <v>0</v>
      </c>
      <c r="AI2073" s="44">
        <f t="shared" si="87"/>
        <v>0</v>
      </c>
      <c r="AJ2073" s="598"/>
      <c r="AK2073" s="598"/>
      <c r="AL2073" s="598"/>
      <c r="AM2073" s="599" t="s">
        <v>116</v>
      </c>
      <c r="AN2073" s="154" t="s">
        <v>4462</v>
      </c>
      <c r="AO2073" s="213" t="s">
        <v>4463</v>
      </c>
      <c r="AP2073" s="509"/>
      <c r="AQ2073" s="509"/>
      <c r="AR2073" s="509"/>
      <c r="AS2073" s="509"/>
      <c r="AT2073" s="509"/>
      <c r="AU2073" s="509"/>
      <c r="AV2073" s="509"/>
      <c r="AW2073" s="509"/>
      <c r="AX2073" s="509"/>
      <c r="AY2073" s="509"/>
      <c r="AZ2073" s="728">
        <v>5</v>
      </c>
      <c r="BA2073" s="1"/>
      <c r="BB2073" s="1"/>
      <c r="BC2073" s="1"/>
      <c r="BD2073" s="49">
        <v>1082</v>
      </c>
    </row>
    <row r="2074" spans="1:56" s="366" customFormat="1" ht="13.15" customHeight="1">
      <c r="A2074" s="293" t="s">
        <v>980</v>
      </c>
      <c r="B2074" s="194"/>
      <c r="C2074" s="500"/>
      <c r="D2074" s="501"/>
      <c r="E2074" s="725" t="s">
        <v>4984</v>
      </c>
      <c r="F2074" s="500"/>
      <c r="G2074" s="195"/>
      <c r="H2074" s="194" t="s">
        <v>4458</v>
      </c>
      <c r="I2074" s="194" t="s">
        <v>4459</v>
      </c>
      <c r="J2074" s="194" t="s">
        <v>4459</v>
      </c>
      <c r="K2074" s="726" t="s">
        <v>603</v>
      </c>
      <c r="L2074" s="595" t="s">
        <v>4460</v>
      </c>
      <c r="M2074" s="194"/>
      <c r="N2074" s="1249">
        <v>100</v>
      </c>
      <c r="O2074" s="194">
        <v>231010000</v>
      </c>
      <c r="P2074" s="194" t="s">
        <v>991</v>
      </c>
      <c r="Q2074" s="469" t="s">
        <v>2156</v>
      </c>
      <c r="R2074" s="126" t="s">
        <v>110</v>
      </c>
      <c r="S2074" s="726">
        <v>230000000</v>
      </c>
      <c r="T2074" s="503" t="s">
        <v>4461</v>
      </c>
      <c r="U2074" s="194"/>
      <c r="V2074" s="194"/>
      <c r="W2074" s="194"/>
      <c r="X2074" s="194" t="s">
        <v>436</v>
      </c>
      <c r="Y2074" s="194"/>
      <c r="Z2074" s="194"/>
      <c r="AA2074" s="504">
        <v>100</v>
      </c>
      <c r="AB2074" s="504">
        <v>0</v>
      </c>
      <c r="AC2074" s="504">
        <v>0</v>
      </c>
      <c r="AD2074" s="194"/>
      <c r="AE2074" s="126" t="s">
        <v>115</v>
      </c>
      <c r="AF2074" s="505"/>
      <c r="AG2074" s="506"/>
      <c r="AH2074" s="507">
        <v>1600000</v>
      </c>
      <c r="AI2074" s="507">
        <v>1792000.0000000002</v>
      </c>
      <c r="AJ2074" s="507"/>
      <c r="AK2074" s="507"/>
      <c r="AL2074" s="507"/>
      <c r="AM2074" s="504" t="s">
        <v>116</v>
      </c>
      <c r="AN2074" s="194" t="s">
        <v>4462</v>
      </c>
      <c r="AO2074" s="195" t="s">
        <v>4463</v>
      </c>
      <c r="AP2074" s="501"/>
      <c r="AQ2074" s="501"/>
      <c r="AR2074" s="501"/>
      <c r="AS2074" s="501"/>
      <c r="AT2074" s="501"/>
      <c r="AU2074" s="501"/>
      <c r="AV2074" s="501"/>
      <c r="AW2074" s="501"/>
      <c r="AX2074" s="501"/>
      <c r="AY2074" s="501" t="s">
        <v>4985</v>
      </c>
      <c r="AZ2074" s="1250">
        <v>5</v>
      </c>
      <c r="BA2074" s="216"/>
      <c r="BB2074" s="216"/>
      <c r="BC2074" s="118" t="e">
        <f>VLOOKUP(#REF!,$E$13:$BD$2009,53,0)</f>
        <v>#REF!</v>
      </c>
      <c r="BD2074" s="785" t="e">
        <f>BC2074+0.5</f>
        <v>#REF!</v>
      </c>
    </row>
    <row r="2075" spans="1:56" s="366" customFormat="1" ht="13.15" customHeight="1">
      <c r="A2075" s="511" t="s">
        <v>980</v>
      </c>
      <c r="B2075" s="154"/>
      <c r="C2075" s="510"/>
      <c r="D2075" s="509"/>
      <c r="E2075" s="623" t="s">
        <v>4508</v>
      </c>
      <c r="F2075" s="510"/>
      <c r="G2075" s="213"/>
      <c r="H2075" s="512" t="s">
        <v>4458</v>
      </c>
      <c r="I2075" s="512" t="s">
        <v>4459</v>
      </c>
      <c r="J2075" s="512" t="s">
        <v>4459</v>
      </c>
      <c r="K2075" s="593" t="s">
        <v>603</v>
      </c>
      <c r="L2075" s="595" t="s">
        <v>4460</v>
      </c>
      <c r="M2075" s="512"/>
      <c r="N2075" s="594">
        <v>100</v>
      </c>
      <c r="O2075" s="595">
        <v>231010000</v>
      </c>
      <c r="P2075" s="595" t="s">
        <v>991</v>
      </c>
      <c r="Q2075" s="595" t="s">
        <v>435</v>
      </c>
      <c r="R2075" s="499" t="s">
        <v>110</v>
      </c>
      <c r="S2075" s="659">
        <v>230000000</v>
      </c>
      <c r="T2075" s="660" t="s">
        <v>4465</v>
      </c>
      <c r="U2075" s="154"/>
      <c r="V2075" s="154"/>
      <c r="W2075" s="154"/>
      <c r="X2075" s="154" t="s">
        <v>436</v>
      </c>
      <c r="Y2075" s="154"/>
      <c r="Z2075" s="154"/>
      <c r="AA2075" s="599">
        <v>0</v>
      </c>
      <c r="AB2075" s="599">
        <v>0</v>
      </c>
      <c r="AC2075" s="599">
        <v>100</v>
      </c>
      <c r="AD2075" s="154"/>
      <c r="AE2075" s="212" t="s">
        <v>115</v>
      </c>
      <c r="AF2075" s="604"/>
      <c r="AG2075" s="605"/>
      <c r="AH2075" s="598">
        <v>1600000</v>
      </c>
      <c r="AI2075" s="598">
        <f>AH2075*1.12</f>
        <v>1792000.0000000002</v>
      </c>
      <c r="AJ2075" s="598"/>
      <c r="AK2075" s="598"/>
      <c r="AL2075" s="598"/>
      <c r="AM2075" s="599" t="s">
        <v>116</v>
      </c>
      <c r="AN2075" s="154" t="s">
        <v>4466</v>
      </c>
      <c r="AO2075" s="213" t="s">
        <v>4467</v>
      </c>
      <c r="AP2075" s="509"/>
      <c r="AQ2075" s="509"/>
      <c r="AR2075" s="509"/>
      <c r="AS2075" s="509"/>
      <c r="AT2075" s="509"/>
      <c r="AU2075" s="509"/>
      <c r="AV2075" s="509"/>
      <c r="AW2075" s="509"/>
      <c r="AX2075" s="509"/>
      <c r="AY2075" s="509"/>
      <c r="AZ2075" s="586" t="s">
        <v>4464</v>
      </c>
      <c r="BA2075" s="359"/>
      <c r="BB2075" s="359"/>
      <c r="BC2075" s="359"/>
      <c r="BD2075" s="49">
        <v>1083</v>
      </c>
    </row>
    <row r="2076" spans="1:56" s="366" customFormat="1" ht="13.15" customHeight="1">
      <c r="A2076" s="511" t="s">
        <v>980</v>
      </c>
      <c r="B2076" s="154"/>
      <c r="C2076" s="510"/>
      <c r="D2076" s="509"/>
      <c r="E2076" s="623" t="s">
        <v>4509</v>
      </c>
      <c r="F2076" s="510"/>
      <c r="G2076" s="213"/>
      <c r="H2076" s="512" t="s">
        <v>4458</v>
      </c>
      <c r="I2076" s="512" t="s">
        <v>4459</v>
      </c>
      <c r="J2076" s="512" t="s">
        <v>4459</v>
      </c>
      <c r="K2076" s="593" t="s">
        <v>603</v>
      </c>
      <c r="L2076" s="595" t="s">
        <v>4460</v>
      </c>
      <c r="M2076" s="512"/>
      <c r="N2076" s="594">
        <v>100</v>
      </c>
      <c r="O2076" s="595">
        <v>231010000</v>
      </c>
      <c r="P2076" s="595" t="s">
        <v>991</v>
      </c>
      <c r="Q2076" s="595" t="s">
        <v>435</v>
      </c>
      <c r="R2076" s="499" t="s">
        <v>110</v>
      </c>
      <c r="S2076" s="659">
        <v>230000000</v>
      </c>
      <c r="T2076" s="660" t="s">
        <v>3386</v>
      </c>
      <c r="U2076" s="154"/>
      <c r="V2076" s="154"/>
      <c r="W2076" s="154"/>
      <c r="X2076" s="154" t="s">
        <v>436</v>
      </c>
      <c r="Y2076" s="154"/>
      <c r="Z2076" s="154"/>
      <c r="AA2076" s="599">
        <v>0</v>
      </c>
      <c r="AB2076" s="599">
        <v>0</v>
      </c>
      <c r="AC2076" s="599">
        <v>100</v>
      </c>
      <c r="AD2076" s="154"/>
      <c r="AE2076" s="212" t="s">
        <v>115</v>
      </c>
      <c r="AF2076" s="604"/>
      <c r="AG2076" s="605"/>
      <c r="AH2076" s="598">
        <v>1600000</v>
      </c>
      <c r="AI2076" s="598">
        <f>AH2076*1.12</f>
        <v>1792000.0000000002</v>
      </c>
      <c r="AJ2076" s="598"/>
      <c r="AK2076" s="598"/>
      <c r="AL2076" s="598"/>
      <c r="AM2076" s="599" t="s">
        <v>116</v>
      </c>
      <c r="AN2076" s="154" t="s">
        <v>4468</v>
      </c>
      <c r="AO2076" s="213" t="s">
        <v>4469</v>
      </c>
      <c r="AP2076" s="509"/>
      <c r="AQ2076" s="509"/>
      <c r="AR2076" s="509"/>
      <c r="AS2076" s="509"/>
      <c r="AT2076" s="509"/>
      <c r="AU2076" s="509"/>
      <c r="AV2076" s="509"/>
      <c r="AW2076" s="509"/>
      <c r="AX2076" s="509"/>
      <c r="AY2076" s="509"/>
      <c r="AZ2076" s="586" t="s">
        <v>4464</v>
      </c>
      <c r="BA2076" s="359"/>
      <c r="BB2076" s="359"/>
      <c r="BC2076" s="359"/>
      <c r="BD2076" s="49">
        <v>1084</v>
      </c>
    </row>
    <row r="2077" spans="1:56" s="366" customFormat="1" ht="13.15" customHeight="1">
      <c r="A2077" s="511" t="s">
        <v>980</v>
      </c>
      <c r="B2077" s="154"/>
      <c r="C2077" s="510"/>
      <c r="D2077" s="509"/>
      <c r="E2077" s="623" t="s">
        <v>4510</v>
      </c>
      <c r="F2077" s="510"/>
      <c r="G2077" s="213"/>
      <c r="H2077" s="512" t="s">
        <v>4458</v>
      </c>
      <c r="I2077" s="512" t="s">
        <v>4459</v>
      </c>
      <c r="J2077" s="512" t="s">
        <v>4459</v>
      </c>
      <c r="K2077" s="593" t="s">
        <v>603</v>
      </c>
      <c r="L2077" s="595" t="s">
        <v>4460</v>
      </c>
      <c r="M2077" s="512"/>
      <c r="N2077" s="594">
        <v>100</v>
      </c>
      <c r="O2077" s="595">
        <v>231010000</v>
      </c>
      <c r="P2077" s="595" t="s">
        <v>991</v>
      </c>
      <c r="Q2077" s="595" t="s">
        <v>435</v>
      </c>
      <c r="R2077" s="499" t="s">
        <v>110</v>
      </c>
      <c r="S2077" s="659">
        <v>230000000</v>
      </c>
      <c r="T2077" s="660" t="s">
        <v>3386</v>
      </c>
      <c r="U2077" s="154"/>
      <c r="V2077" s="154"/>
      <c r="W2077" s="154"/>
      <c r="X2077" s="154" t="s">
        <v>436</v>
      </c>
      <c r="Y2077" s="154"/>
      <c r="Z2077" s="154"/>
      <c r="AA2077" s="599">
        <v>0</v>
      </c>
      <c r="AB2077" s="599">
        <v>0</v>
      </c>
      <c r="AC2077" s="599">
        <v>100</v>
      </c>
      <c r="AD2077" s="154"/>
      <c r="AE2077" s="212" t="s">
        <v>115</v>
      </c>
      <c r="AF2077" s="604"/>
      <c r="AG2077" s="605"/>
      <c r="AH2077" s="43">
        <v>0</v>
      </c>
      <c r="AI2077" s="44">
        <f>AH2077*1.12</f>
        <v>0</v>
      </c>
      <c r="AJ2077" s="598"/>
      <c r="AK2077" s="598"/>
      <c r="AL2077" s="598"/>
      <c r="AM2077" s="599" t="s">
        <v>116</v>
      </c>
      <c r="AN2077" s="154" t="s">
        <v>4470</v>
      </c>
      <c r="AO2077" s="213" t="s">
        <v>4471</v>
      </c>
      <c r="AP2077" s="509"/>
      <c r="AQ2077" s="509"/>
      <c r="AR2077" s="509"/>
      <c r="AS2077" s="509"/>
      <c r="AT2077" s="509"/>
      <c r="AU2077" s="509"/>
      <c r="AV2077" s="509"/>
      <c r="AW2077" s="509"/>
      <c r="AX2077" s="509"/>
      <c r="AY2077" s="509"/>
      <c r="AZ2077" s="586" t="s">
        <v>4464</v>
      </c>
      <c r="BA2077" s="359"/>
      <c r="BB2077" s="359"/>
      <c r="BC2077" s="359"/>
      <c r="BD2077" s="49">
        <v>1085</v>
      </c>
    </row>
    <row r="2078" spans="1:56" s="366" customFormat="1" ht="13.15" customHeight="1">
      <c r="A2078" s="511" t="s">
        <v>980</v>
      </c>
      <c r="B2078" s="154"/>
      <c r="C2078" s="510"/>
      <c r="D2078" s="509"/>
      <c r="E2078" s="742" t="s">
        <v>4986</v>
      </c>
      <c r="F2078" s="510"/>
      <c r="G2078" s="213"/>
      <c r="H2078" s="512" t="s">
        <v>4458</v>
      </c>
      <c r="I2078" s="512" t="s">
        <v>4459</v>
      </c>
      <c r="J2078" s="512" t="s">
        <v>4459</v>
      </c>
      <c r="K2078" s="593" t="s">
        <v>104</v>
      </c>
      <c r="L2078" s="595"/>
      <c r="M2078" s="512"/>
      <c r="N2078" s="594">
        <v>100</v>
      </c>
      <c r="O2078" s="469">
        <v>231010000</v>
      </c>
      <c r="P2078" s="469" t="s">
        <v>991</v>
      </c>
      <c r="Q2078" s="469" t="s">
        <v>2156</v>
      </c>
      <c r="R2078" s="499" t="s">
        <v>110</v>
      </c>
      <c r="S2078" s="593">
        <v>230000000</v>
      </c>
      <c r="T2078" s="661" t="s">
        <v>4461</v>
      </c>
      <c r="U2078" s="154"/>
      <c r="V2078" s="154"/>
      <c r="W2078" s="154"/>
      <c r="X2078" s="154" t="s">
        <v>436</v>
      </c>
      <c r="Y2078" s="154"/>
      <c r="Z2078" s="154"/>
      <c r="AA2078" s="599">
        <v>0</v>
      </c>
      <c r="AB2078" s="599">
        <v>0</v>
      </c>
      <c r="AC2078" s="599">
        <v>100</v>
      </c>
      <c r="AD2078" s="154"/>
      <c r="AE2078" s="212" t="s">
        <v>115</v>
      </c>
      <c r="AF2078" s="604"/>
      <c r="AG2078" s="605"/>
      <c r="AH2078" s="598">
        <v>1600000</v>
      </c>
      <c r="AI2078" s="598">
        <v>1792000.0000000002</v>
      </c>
      <c r="AJ2078" s="598"/>
      <c r="AK2078" s="598"/>
      <c r="AL2078" s="598"/>
      <c r="AM2078" s="599" t="s">
        <v>116</v>
      </c>
      <c r="AN2078" s="154" t="s">
        <v>4470</v>
      </c>
      <c r="AO2078" s="213" t="s">
        <v>4471</v>
      </c>
      <c r="AP2078" s="509"/>
      <c r="AQ2078" s="509"/>
      <c r="AR2078" s="509"/>
      <c r="AS2078" s="509"/>
      <c r="AT2078" s="509"/>
      <c r="AU2078" s="509"/>
      <c r="AV2078" s="509"/>
      <c r="AW2078" s="509"/>
      <c r="AX2078" s="509"/>
      <c r="AY2078" s="509" t="s">
        <v>4987</v>
      </c>
      <c r="AZ2078" s="586"/>
      <c r="BA2078" s="140"/>
      <c r="BB2078" s="140"/>
      <c r="BC2078" s="118" t="e">
        <f>VLOOKUP(#REF!,$E$13:$BD$2009,53,0)</f>
        <v>#REF!</v>
      </c>
      <c r="BD2078" s="785" t="e">
        <f>BC2078+0.5</f>
        <v>#REF!</v>
      </c>
    </row>
    <row r="2079" spans="1:56" s="366" customFormat="1" ht="13.15" customHeight="1">
      <c r="A2079" s="511" t="s">
        <v>980</v>
      </c>
      <c r="B2079" s="154"/>
      <c r="C2079" s="510"/>
      <c r="D2079" s="509"/>
      <c r="E2079" s="623" t="s">
        <v>4511</v>
      </c>
      <c r="F2079" s="510"/>
      <c r="G2079" s="213"/>
      <c r="H2079" s="512" t="s">
        <v>4458</v>
      </c>
      <c r="I2079" s="512" t="s">
        <v>4459</v>
      </c>
      <c r="J2079" s="512" t="s">
        <v>4459</v>
      </c>
      <c r="K2079" s="593" t="s">
        <v>603</v>
      </c>
      <c r="L2079" s="595" t="s">
        <v>4460</v>
      </c>
      <c r="M2079" s="512"/>
      <c r="N2079" s="594">
        <v>100</v>
      </c>
      <c r="O2079" s="595">
        <v>231010000</v>
      </c>
      <c r="P2079" s="595" t="s">
        <v>991</v>
      </c>
      <c r="Q2079" s="595" t="s">
        <v>435</v>
      </c>
      <c r="R2079" s="499" t="s">
        <v>110</v>
      </c>
      <c r="S2079" s="659">
        <v>230000000</v>
      </c>
      <c r="T2079" s="660" t="s">
        <v>3386</v>
      </c>
      <c r="U2079" s="154"/>
      <c r="V2079" s="154"/>
      <c r="W2079" s="154"/>
      <c r="X2079" s="154" t="s">
        <v>436</v>
      </c>
      <c r="Y2079" s="154"/>
      <c r="Z2079" s="154"/>
      <c r="AA2079" s="599">
        <v>0</v>
      </c>
      <c r="AB2079" s="599">
        <v>0</v>
      </c>
      <c r="AC2079" s="599">
        <v>100</v>
      </c>
      <c r="AD2079" s="154"/>
      <c r="AE2079" s="212" t="s">
        <v>115</v>
      </c>
      <c r="AF2079" s="604"/>
      <c r="AG2079" s="605"/>
      <c r="AH2079" s="598">
        <v>0</v>
      </c>
      <c r="AI2079" s="598">
        <f t="shared" ref="AI2079:AI2089" si="88">AH2079*1.12</f>
        <v>0</v>
      </c>
      <c r="AJ2079" s="598"/>
      <c r="AK2079" s="598"/>
      <c r="AL2079" s="598"/>
      <c r="AM2079" s="599" t="s">
        <v>116</v>
      </c>
      <c r="AN2079" s="154" t="s">
        <v>4472</v>
      </c>
      <c r="AO2079" s="213" t="s">
        <v>4473</v>
      </c>
      <c r="AP2079" s="509"/>
      <c r="AQ2079" s="509"/>
      <c r="AR2079" s="509"/>
      <c r="AS2079" s="509"/>
      <c r="AT2079" s="509"/>
      <c r="AU2079" s="509"/>
      <c r="AV2079" s="509"/>
      <c r="AW2079" s="509"/>
      <c r="AX2079" s="509"/>
      <c r="AY2079" s="509"/>
      <c r="AZ2079" s="586" t="s">
        <v>4464</v>
      </c>
      <c r="BA2079" s="359"/>
      <c r="BB2079" s="359"/>
      <c r="BC2079" s="359"/>
      <c r="BD2079" s="49">
        <v>1086</v>
      </c>
    </row>
    <row r="2080" spans="1:56" s="366" customFormat="1" ht="13.15" customHeight="1">
      <c r="A2080" s="98" t="s">
        <v>980</v>
      </c>
      <c r="B2080" s="154"/>
      <c r="C2080" s="510"/>
      <c r="D2080" s="509"/>
      <c r="E2080" s="725" t="s">
        <v>4548</v>
      </c>
      <c r="F2080" s="510"/>
      <c r="G2080" s="213"/>
      <c r="H2080" s="154" t="s">
        <v>4458</v>
      </c>
      <c r="I2080" s="154" t="s">
        <v>4459</v>
      </c>
      <c r="J2080" s="154" t="s">
        <v>4459</v>
      </c>
      <c r="K2080" s="727" t="s">
        <v>603</v>
      </c>
      <c r="L2080" s="154" t="s">
        <v>4460</v>
      </c>
      <c r="M2080" s="154"/>
      <c r="N2080" s="599">
        <v>100</v>
      </c>
      <c r="O2080" s="154">
        <v>231010000</v>
      </c>
      <c r="P2080" s="154" t="s">
        <v>991</v>
      </c>
      <c r="Q2080" s="154" t="s">
        <v>435</v>
      </c>
      <c r="R2080" s="212" t="s">
        <v>110</v>
      </c>
      <c r="S2080" s="727">
        <v>230000000</v>
      </c>
      <c r="T2080" s="603" t="s">
        <v>3386</v>
      </c>
      <c r="U2080" s="154"/>
      <c r="V2080" s="154"/>
      <c r="W2080" s="154"/>
      <c r="X2080" s="154" t="s">
        <v>436</v>
      </c>
      <c r="Y2080" s="154"/>
      <c r="Z2080" s="154"/>
      <c r="AA2080" s="599">
        <v>0</v>
      </c>
      <c r="AB2080" s="599">
        <v>0</v>
      </c>
      <c r="AC2080" s="599">
        <v>100</v>
      </c>
      <c r="AD2080" s="154"/>
      <c r="AE2080" s="212" t="s">
        <v>115</v>
      </c>
      <c r="AF2080" s="604"/>
      <c r="AG2080" s="605"/>
      <c r="AH2080" s="598">
        <v>1600000</v>
      </c>
      <c r="AI2080" s="598">
        <f t="shared" si="88"/>
        <v>1792000.0000000002</v>
      </c>
      <c r="AJ2080" s="598"/>
      <c r="AK2080" s="598"/>
      <c r="AL2080" s="598"/>
      <c r="AM2080" s="599" t="s">
        <v>116</v>
      </c>
      <c r="AN2080" s="194" t="s">
        <v>4549</v>
      </c>
      <c r="AO2080" s="195" t="s">
        <v>4550</v>
      </c>
      <c r="AP2080" s="509"/>
      <c r="AQ2080" s="509"/>
      <c r="AR2080" s="509"/>
      <c r="AS2080" s="509"/>
      <c r="AT2080" s="509"/>
      <c r="AU2080" s="509"/>
      <c r="AV2080" s="509"/>
      <c r="AW2080" s="509"/>
      <c r="AX2080" s="509"/>
      <c r="AY2080" s="509"/>
      <c r="AZ2080" s="586">
        <v>34.35</v>
      </c>
      <c r="BA2080" s="1"/>
      <c r="BB2080" s="1"/>
      <c r="BC2080" s="1"/>
      <c r="BD2080" s="49">
        <v>1087</v>
      </c>
    </row>
    <row r="2081" spans="1:56" s="366" customFormat="1" ht="13.15" customHeight="1">
      <c r="A2081" s="511" t="s">
        <v>980</v>
      </c>
      <c r="B2081" s="154"/>
      <c r="C2081" s="510"/>
      <c r="D2081" s="509"/>
      <c r="E2081" s="623" t="s">
        <v>4507</v>
      </c>
      <c r="F2081" s="510"/>
      <c r="G2081" s="213"/>
      <c r="H2081" s="512" t="s">
        <v>4458</v>
      </c>
      <c r="I2081" s="512" t="s">
        <v>4459</v>
      </c>
      <c r="J2081" s="512" t="s">
        <v>4459</v>
      </c>
      <c r="K2081" s="593" t="s">
        <v>603</v>
      </c>
      <c r="L2081" s="595" t="s">
        <v>4460</v>
      </c>
      <c r="M2081" s="512"/>
      <c r="N2081" s="594">
        <v>100</v>
      </c>
      <c r="O2081" s="595">
        <v>231010000</v>
      </c>
      <c r="P2081" s="595" t="s">
        <v>991</v>
      </c>
      <c r="Q2081" s="595" t="s">
        <v>435</v>
      </c>
      <c r="R2081" s="499" t="s">
        <v>110</v>
      </c>
      <c r="S2081" s="659">
        <v>230000000</v>
      </c>
      <c r="T2081" s="661" t="s">
        <v>4461</v>
      </c>
      <c r="U2081" s="154"/>
      <c r="V2081" s="154"/>
      <c r="W2081" s="154"/>
      <c r="X2081" s="154" t="s">
        <v>436</v>
      </c>
      <c r="Y2081" s="154"/>
      <c r="Z2081" s="154"/>
      <c r="AA2081" s="599">
        <v>0</v>
      </c>
      <c r="AB2081" s="599">
        <v>0</v>
      </c>
      <c r="AC2081" s="599">
        <v>100</v>
      </c>
      <c r="AD2081" s="154"/>
      <c r="AE2081" s="212" t="s">
        <v>115</v>
      </c>
      <c r="AF2081" s="604"/>
      <c r="AG2081" s="605"/>
      <c r="AH2081" s="598">
        <v>1600000</v>
      </c>
      <c r="AI2081" s="598">
        <f t="shared" si="88"/>
        <v>1792000.0000000002</v>
      </c>
      <c r="AJ2081" s="598"/>
      <c r="AK2081" s="598"/>
      <c r="AL2081" s="598"/>
      <c r="AM2081" s="599" t="s">
        <v>116</v>
      </c>
      <c r="AN2081" s="154" t="s">
        <v>4474</v>
      </c>
      <c r="AO2081" s="213" t="s">
        <v>4475</v>
      </c>
      <c r="AP2081" s="509"/>
      <c r="AQ2081" s="509"/>
      <c r="AR2081" s="509"/>
      <c r="AS2081" s="509"/>
      <c r="AT2081" s="509"/>
      <c r="AU2081" s="509"/>
      <c r="AV2081" s="509"/>
      <c r="AW2081" s="509"/>
      <c r="AX2081" s="509"/>
      <c r="AY2081" s="509"/>
      <c r="AZ2081" s="586" t="s">
        <v>4464</v>
      </c>
      <c r="BA2081" s="359"/>
      <c r="BB2081" s="359"/>
      <c r="BC2081" s="359"/>
      <c r="BD2081" s="49">
        <v>1088</v>
      </c>
    </row>
    <row r="2082" spans="1:56" s="366" customFormat="1" ht="13.15" customHeight="1">
      <c r="A2082" s="511" t="s">
        <v>980</v>
      </c>
      <c r="B2082" s="154"/>
      <c r="C2082" s="510"/>
      <c r="D2082" s="509"/>
      <c r="E2082" s="623" t="s">
        <v>4512</v>
      </c>
      <c r="F2082" s="510"/>
      <c r="G2082" s="213"/>
      <c r="H2082" s="512" t="s">
        <v>4458</v>
      </c>
      <c r="I2082" s="512" t="s">
        <v>4459</v>
      </c>
      <c r="J2082" s="512" t="s">
        <v>4459</v>
      </c>
      <c r="K2082" s="593" t="s">
        <v>603</v>
      </c>
      <c r="L2082" s="595" t="s">
        <v>4460</v>
      </c>
      <c r="M2082" s="512"/>
      <c r="N2082" s="594">
        <v>100</v>
      </c>
      <c r="O2082" s="595">
        <v>231010000</v>
      </c>
      <c r="P2082" s="595" t="s">
        <v>991</v>
      </c>
      <c r="Q2082" s="595" t="s">
        <v>435</v>
      </c>
      <c r="R2082" s="499" t="s">
        <v>110</v>
      </c>
      <c r="S2082" s="659">
        <v>230000000</v>
      </c>
      <c r="T2082" s="661" t="s">
        <v>985</v>
      </c>
      <c r="U2082" s="154"/>
      <c r="V2082" s="154"/>
      <c r="W2082" s="154"/>
      <c r="X2082" s="154" t="s">
        <v>436</v>
      </c>
      <c r="Y2082" s="154"/>
      <c r="Z2082" s="154"/>
      <c r="AA2082" s="599">
        <v>0</v>
      </c>
      <c r="AB2082" s="599">
        <v>0</v>
      </c>
      <c r="AC2082" s="599">
        <v>100</v>
      </c>
      <c r="AD2082" s="154"/>
      <c r="AE2082" s="212" t="s">
        <v>115</v>
      </c>
      <c r="AF2082" s="604"/>
      <c r="AG2082" s="605"/>
      <c r="AH2082" s="598">
        <v>0</v>
      </c>
      <c r="AI2082" s="598">
        <f t="shared" si="88"/>
        <v>0</v>
      </c>
      <c r="AJ2082" s="598"/>
      <c r="AK2082" s="598"/>
      <c r="AL2082" s="598"/>
      <c r="AM2082" s="599" t="s">
        <v>116</v>
      </c>
      <c r="AN2082" s="154" t="s">
        <v>4476</v>
      </c>
      <c r="AO2082" s="213" t="s">
        <v>4477</v>
      </c>
      <c r="AP2082" s="509"/>
      <c r="AQ2082" s="509"/>
      <c r="AR2082" s="509"/>
      <c r="AS2082" s="509"/>
      <c r="AT2082" s="509"/>
      <c r="AU2082" s="509"/>
      <c r="AV2082" s="509"/>
      <c r="AW2082" s="509"/>
      <c r="AX2082" s="509"/>
      <c r="AY2082" s="509"/>
      <c r="AZ2082" s="586" t="s">
        <v>4464</v>
      </c>
      <c r="BA2082" s="658"/>
      <c r="BB2082" s="359"/>
      <c r="BC2082" s="359"/>
      <c r="BD2082" s="49">
        <v>1089</v>
      </c>
    </row>
    <row r="2083" spans="1:56" s="366" customFormat="1" ht="13.15" customHeight="1">
      <c r="A2083" s="98" t="s">
        <v>980</v>
      </c>
      <c r="B2083" s="154"/>
      <c r="C2083" s="510"/>
      <c r="D2083" s="509"/>
      <c r="E2083" s="725" t="s">
        <v>4551</v>
      </c>
      <c r="F2083" s="510"/>
      <c r="G2083" s="213"/>
      <c r="H2083" s="154" t="s">
        <v>4458</v>
      </c>
      <c r="I2083" s="154" t="s">
        <v>4459</v>
      </c>
      <c r="J2083" s="154" t="s">
        <v>4459</v>
      </c>
      <c r="K2083" s="726" t="s">
        <v>104</v>
      </c>
      <c r="L2083" s="154" t="s">
        <v>3264</v>
      </c>
      <c r="M2083" s="154"/>
      <c r="N2083" s="599">
        <v>100</v>
      </c>
      <c r="O2083" s="154">
        <v>231010000</v>
      </c>
      <c r="P2083" s="154" t="s">
        <v>991</v>
      </c>
      <c r="Q2083" s="154" t="s">
        <v>435</v>
      </c>
      <c r="R2083" s="212" t="s">
        <v>110</v>
      </c>
      <c r="S2083" s="727">
        <v>230000000</v>
      </c>
      <c r="T2083" s="603" t="s">
        <v>985</v>
      </c>
      <c r="U2083" s="154"/>
      <c r="V2083" s="154"/>
      <c r="W2083" s="154"/>
      <c r="X2083" s="154" t="s">
        <v>436</v>
      </c>
      <c r="Y2083" s="154"/>
      <c r="Z2083" s="154"/>
      <c r="AA2083" s="599">
        <v>0</v>
      </c>
      <c r="AB2083" s="599">
        <v>0</v>
      </c>
      <c r="AC2083" s="599">
        <v>100</v>
      </c>
      <c r="AD2083" s="154"/>
      <c r="AE2083" s="212" t="s">
        <v>115</v>
      </c>
      <c r="AF2083" s="604"/>
      <c r="AG2083" s="605"/>
      <c r="AH2083" s="598">
        <v>1300000</v>
      </c>
      <c r="AI2083" s="598">
        <f t="shared" si="88"/>
        <v>1456000.0000000002</v>
      </c>
      <c r="AJ2083" s="598"/>
      <c r="AK2083" s="598"/>
      <c r="AL2083" s="598"/>
      <c r="AM2083" s="599" t="s">
        <v>116</v>
      </c>
      <c r="AN2083" s="154" t="s">
        <v>4476</v>
      </c>
      <c r="AO2083" s="213" t="s">
        <v>4477</v>
      </c>
      <c r="AP2083" s="509"/>
      <c r="AQ2083" s="509"/>
      <c r="AR2083" s="509"/>
      <c r="AS2083" s="509"/>
      <c r="AT2083" s="509"/>
      <c r="AU2083" s="509"/>
      <c r="AV2083" s="509"/>
      <c r="AW2083" s="509"/>
      <c r="AX2083" s="509"/>
      <c r="AY2083" s="509"/>
      <c r="AZ2083" s="728">
        <v>5</v>
      </c>
      <c r="BA2083" s="283"/>
      <c r="BB2083" s="1"/>
      <c r="BC2083" s="1"/>
      <c r="BD2083" s="49">
        <v>1090</v>
      </c>
    </row>
    <row r="2084" spans="1:56" s="366" customFormat="1" ht="13.15" customHeight="1">
      <c r="A2084" s="511" t="s">
        <v>980</v>
      </c>
      <c r="B2084" s="154"/>
      <c r="C2084" s="510"/>
      <c r="D2084" s="509"/>
      <c r="E2084" s="623" t="s">
        <v>4513</v>
      </c>
      <c r="F2084" s="510"/>
      <c r="G2084" s="213"/>
      <c r="H2084" s="512" t="s">
        <v>4458</v>
      </c>
      <c r="I2084" s="512" t="s">
        <v>4459</v>
      </c>
      <c r="J2084" s="512" t="s">
        <v>4459</v>
      </c>
      <c r="K2084" s="593" t="s">
        <v>603</v>
      </c>
      <c r="L2084" s="595" t="s">
        <v>4460</v>
      </c>
      <c r="M2084" s="512"/>
      <c r="N2084" s="594">
        <v>100</v>
      </c>
      <c r="O2084" s="595">
        <v>231010000</v>
      </c>
      <c r="P2084" s="595" t="s">
        <v>991</v>
      </c>
      <c r="Q2084" s="595" t="s">
        <v>435</v>
      </c>
      <c r="R2084" s="499" t="s">
        <v>110</v>
      </c>
      <c r="S2084" s="659">
        <v>230000000</v>
      </c>
      <c r="T2084" s="661" t="s">
        <v>999</v>
      </c>
      <c r="U2084" s="154"/>
      <c r="V2084" s="154"/>
      <c r="W2084" s="154"/>
      <c r="X2084" s="154" t="s">
        <v>436</v>
      </c>
      <c r="Y2084" s="154"/>
      <c r="Z2084" s="154"/>
      <c r="AA2084" s="599">
        <v>100</v>
      </c>
      <c r="AB2084" s="599">
        <v>0</v>
      </c>
      <c r="AC2084" s="599">
        <v>0</v>
      </c>
      <c r="AD2084" s="154"/>
      <c r="AE2084" s="212" t="s">
        <v>115</v>
      </c>
      <c r="AF2084" s="604"/>
      <c r="AG2084" s="605"/>
      <c r="AH2084" s="598">
        <v>1552393</v>
      </c>
      <c r="AI2084" s="598">
        <f t="shared" si="88"/>
        <v>1738680.1600000001</v>
      </c>
      <c r="AJ2084" s="598"/>
      <c r="AK2084" s="598"/>
      <c r="AL2084" s="598"/>
      <c r="AM2084" s="599" t="s">
        <v>116</v>
      </c>
      <c r="AN2084" s="154" t="s">
        <v>4478</v>
      </c>
      <c r="AO2084" s="213" t="s">
        <v>4479</v>
      </c>
      <c r="AP2084" s="509"/>
      <c r="AQ2084" s="509"/>
      <c r="AR2084" s="509"/>
      <c r="AS2084" s="509"/>
      <c r="AT2084" s="509"/>
      <c r="AU2084" s="509"/>
      <c r="AV2084" s="509"/>
      <c r="AW2084" s="509"/>
      <c r="AX2084" s="509"/>
      <c r="AY2084" s="509"/>
      <c r="AZ2084" s="586" t="s">
        <v>4464</v>
      </c>
      <c r="BA2084" s="658"/>
      <c r="BB2084" s="359"/>
      <c r="BC2084" s="359"/>
      <c r="BD2084" s="49">
        <v>1091</v>
      </c>
    </row>
    <row r="2085" spans="1:56" s="366" customFormat="1" ht="13.15" customHeight="1">
      <c r="A2085" s="98" t="s">
        <v>980</v>
      </c>
      <c r="B2085" s="600"/>
      <c r="C2085" s="510" t="s">
        <v>3264</v>
      </c>
      <c r="D2085" s="600"/>
      <c r="E2085" s="623" t="s">
        <v>4505</v>
      </c>
      <c r="F2085" s="601"/>
      <c r="G2085" s="602"/>
      <c r="H2085" s="512" t="s">
        <v>4480</v>
      </c>
      <c r="I2085" s="512" t="s">
        <v>4481</v>
      </c>
      <c r="J2085" s="512" t="s">
        <v>4482</v>
      </c>
      <c r="K2085" s="154" t="s">
        <v>404</v>
      </c>
      <c r="L2085" s="154"/>
      <c r="M2085" s="154"/>
      <c r="N2085" s="154">
        <v>40</v>
      </c>
      <c r="O2085" s="154">
        <v>230000000</v>
      </c>
      <c r="P2085" s="154" t="s">
        <v>991</v>
      </c>
      <c r="Q2085" s="154" t="s">
        <v>2156</v>
      </c>
      <c r="R2085" s="499" t="s">
        <v>110</v>
      </c>
      <c r="S2085" s="154">
        <v>230000000</v>
      </c>
      <c r="T2085" s="603" t="s">
        <v>1133</v>
      </c>
      <c r="U2085" s="154"/>
      <c r="V2085" s="154"/>
      <c r="W2085" s="154"/>
      <c r="X2085" s="154" t="s">
        <v>436</v>
      </c>
      <c r="Y2085" s="154"/>
      <c r="Z2085" s="154"/>
      <c r="AA2085" s="599">
        <v>0</v>
      </c>
      <c r="AB2085" s="599">
        <v>100</v>
      </c>
      <c r="AC2085" s="599">
        <v>0</v>
      </c>
      <c r="AD2085" s="154"/>
      <c r="AE2085" s="212" t="s">
        <v>115</v>
      </c>
      <c r="AF2085" s="604"/>
      <c r="AG2085" s="605"/>
      <c r="AH2085" s="598">
        <v>13000000</v>
      </c>
      <c r="AI2085" s="598">
        <f t="shared" si="88"/>
        <v>14560000.000000002</v>
      </c>
      <c r="AJ2085" s="598"/>
      <c r="AK2085" s="598"/>
      <c r="AL2085" s="598"/>
      <c r="AM2085" s="599" t="s">
        <v>116</v>
      </c>
      <c r="AN2085" s="154" t="s">
        <v>4191</v>
      </c>
      <c r="AO2085" s="213" t="s">
        <v>4192</v>
      </c>
      <c r="AP2085" s="602"/>
      <c r="AQ2085" s="602"/>
      <c r="AR2085" s="602"/>
      <c r="AS2085" s="602"/>
      <c r="AT2085" s="602"/>
      <c r="AU2085" s="602"/>
      <c r="AV2085" s="602"/>
      <c r="AW2085" s="602"/>
      <c r="AX2085" s="602"/>
      <c r="AY2085" s="602"/>
      <c r="AZ2085" s="586" t="s">
        <v>4464</v>
      </c>
      <c r="BA2085" s="359"/>
      <c r="BB2085" s="359"/>
      <c r="BC2085" s="359"/>
      <c r="BD2085" s="49">
        <v>1092</v>
      </c>
    </row>
    <row r="2086" spans="1:56" s="366" customFormat="1" ht="13.15" customHeight="1">
      <c r="A2086" s="511" t="s">
        <v>980</v>
      </c>
      <c r="B2086" s="511"/>
      <c r="C2086" s="512"/>
      <c r="D2086" s="498"/>
      <c r="E2086" s="623" t="s">
        <v>4504</v>
      </c>
      <c r="F2086" s="513"/>
      <c r="G2086" s="520"/>
      <c r="H2086" s="512" t="s">
        <v>988</v>
      </c>
      <c r="I2086" s="512" t="s">
        <v>4503</v>
      </c>
      <c r="J2086" s="512" t="s">
        <v>4503</v>
      </c>
      <c r="K2086" s="512" t="s">
        <v>404</v>
      </c>
      <c r="L2086" s="512"/>
      <c r="M2086" s="512"/>
      <c r="N2086" s="469">
        <v>50</v>
      </c>
      <c r="O2086" s="512">
        <v>230000000</v>
      </c>
      <c r="P2086" s="512" t="s">
        <v>953</v>
      </c>
      <c r="Q2086" s="469" t="s">
        <v>3130</v>
      </c>
      <c r="R2086" s="499" t="s">
        <v>110</v>
      </c>
      <c r="S2086" s="469">
        <v>230000000</v>
      </c>
      <c r="T2086" s="512" t="s">
        <v>3386</v>
      </c>
      <c r="U2086" s="512"/>
      <c r="V2086" s="512"/>
      <c r="W2086" s="512"/>
      <c r="X2086" s="512" t="s">
        <v>436</v>
      </c>
      <c r="Y2086" s="512"/>
      <c r="Z2086" s="512"/>
      <c r="AA2086" s="469">
        <v>0</v>
      </c>
      <c r="AB2086" s="469">
        <v>90</v>
      </c>
      <c r="AC2086" s="469">
        <v>10</v>
      </c>
      <c r="AD2086" s="512"/>
      <c r="AE2086" s="499" t="s">
        <v>115</v>
      </c>
      <c r="AF2086" s="606"/>
      <c r="AG2086" s="607"/>
      <c r="AH2086" s="608">
        <v>77492400</v>
      </c>
      <c r="AI2086" s="608">
        <f t="shared" si="88"/>
        <v>86791488.000000015</v>
      </c>
      <c r="AJ2086" s="609"/>
      <c r="AK2086" s="609"/>
      <c r="AL2086" s="609"/>
      <c r="AM2086" s="512" t="s">
        <v>116</v>
      </c>
      <c r="AN2086" s="512" t="s">
        <v>4208</v>
      </c>
      <c r="AO2086" s="512" t="s">
        <v>4209</v>
      </c>
      <c r="AP2086" s="498"/>
      <c r="AQ2086" s="498"/>
      <c r="AR2086" s="498"/>
      <c r="AS2086" s="498"/>
      <c r="AT2086" s="498"/>
      <c r="AU2086" s="498"/>
      <c r="AV2086" s="498"/>
      <c r="AW2086" s="498"/>
      <c r="AX2086" s="498"/>
      <c r="AY2086" s="469" t="s">
        <v>3264</v>
      </c>
      <c r="AZ2086" s="586" t="s">
        <v>4464</v>
      </c>
      <c r="BA2086" s="631"/>
      <c r="BB2086" s="197"/>
      <c r="BC2086" s="197"/>
      <c r="BD2086" s="49">
        <v>1093</v>
      </c>
    </row>
    <row r="2087" spans="1:56" s="366" customFormat="1" ht="13.15" customHeight="1">
      <c r="A2087" s="511" t="s">
        <v>980</v>
      </c>
      <c r="B2087" s="154"/>
      <c r="C2087" s="510"/>
      <c r="D2087" s="509"/>
      <c r="E2087" s="810" t="s">
        <v>4603</v>
      </c>
      <c r="F2087" s="510"/>
      <c r="G2087" s="213"/>
      <c r="H2087" s="576" t="s">
        <v>4458</v>
      </c>
      <c r="I2087" s="576" t="s">
        <v>4459</v>
      </c>
      <c r="J2087" s="576" t="s">
        <v>4459</v>
      </c>
      <c r="K2087" s="727" t="s">
        <v>104</v>
      </c>
      <c r="L2087" s="731"/>
      <c r="M2087" s="576"/>
      <c r="N2087" s="730">
        <v>100</v>
      </c>
      <c r="O2087" s="731">
        <v>231010000</v>
      </c>
      <c r="P2087" s="731" t="s">
        <v>991</v>
      </c>
      <c r="Q2087" s="154" t="s">
        <v>435</v>
      </c>
      <c r="R2087" s="202" t="s">
        <v>110</v>
      </c>
      <c r="S2087" s="877">
        <v>230000000</v>
      </c>
      <c r="T2087" s="603" t="s">
        <v>1133</v>
      </c>
      <c r="U2087" s="154"/>
      <c r="V2087" s="154"/>
      <c r="W2087" s="154"/>
      <c r="X2087" s="154" t="s">
        <v>436</v>
      </c>
      <c r="Y2087" s="154"/>
      <c r="Z2087" s="154"/>
      <c r="AA2087" s="599">
        <v>0</v>
      </c>
      <c r="AB2087" s="599">
        <v>0</v>
      </c>
      <c r="AC2087" s="599">
        <v>100</v>
      </c>
      <c r="AD2087" s="154"/>
      <c r="AE2087" s="212" t="s">
        <v>115</v>
      </c>
      <c r="AF2087" s="604"/>
      <c r="AG2087" s="605"/>
      <c r="AH2087" s="598">
        <v>205742</v>
      </c>
      <c r="AI2087" s="598">
        <f t="shared" si="88"/>
        <v>230431.04</v>
      </c>
      <c r="AJ2087" s="598"/>
      <c r="AK2087" s="598"/>
      <c r="AL2087" s="598"/>
      <c r="AM2087" s="599" t="s">
        <v>116</v>
      </c>
      <c r="AN2087" s="154" t="s">
        <v>4571</v>
      </c>
      <c r="AO2087" s="213" t="s">
        <v>4572</v>
      </c>
      <c r="AP2087" s="509"/>
      <c r="AQ2087" s="509"/>
      <c r="AR2087" s="509"/>
      <c r="AS2087" s="509"/>
      <c r="AT2087" s="509"/>
      <c r="AU2087" s="509"/>
      <c r="AV2087" s="509"/>
      <c r="AW2087" s="509"/>
      <c r="AX2087" s="509"/>
      <c r="AY2087" s="509"/>
      <c r="AZ2087" s="586" t="s">
        <v>4464</v>
      </c>
      <c r="BA2087" s="631"/>
      <c r="BB2087" s="197"/>
      <c r="BC2087" s="197"/>
      <c r="BD2087" s="49">
        <v>1094</v>
      </c>
    </row>
    <row r="2088" spans="1:56" s="366" customFormat="1" ht="13.15" customHeight="1">
      <c r="A2088" s="511" t="s">
        <v>980</v>
      </c>
      <c r="B2088" s="154"/>
      <c r="C2088" s="510"/>
      <c r="D2088" s="509"/>
      <c r="E2088" s="810" t="s">
        <v>4604</v>
      </c>
      <c r="F2088" s="510"/>
      <c r="G2088" s="213"/>
      <c r="H2088" s="576" t="s">
        <v>4458</v>
      </c>
      <c r="I2088" s="576" t="s">
        <v>4459</v>
      </c>
      <c r="J2088" s="576" t="s">
        <v>4459</v>
      </c>
      <c r="K2088" s="727" t="s">
        <v>104</v>
      </c>
      <c r="L2088" s="731"/>
      <c r="M2088" s="576"/>
      <c r="N2088" s="730">
        <v>100</v>
      </c>
      <c r="O2088" s="731">
        <v>231010000</v>
      </c>
      <c r="P2088" s="731" t="s">
        <v>991</v>
      </c>
      <c r="Q2088" s="154" t="s">
        <v>435</v>
      </c>
      <c r="R2088" s="202" t="s">
        <v>110</v>
      </c>
      <c r="S2088" s="877">
        <v>230000000</v>
      </c>
      <c r="T2088" s="603" t="s">
        <v>985</v>
      </c>
      <c r="U2088" s="154"/>
      <c r="V2088" s="154"/>
      <c r="W2088" s="154"/>
      <c r="X2088" s="154" t="s">
        <v>436</v>
      </c>
      <c r="Y2088" s="154"/>
      <c r="Z2088" s="154"/>
      <c r="AA2088" s="599">
        <v>0</v>
      </c>
      <c r="AB2088" s="599">
        <v>0</v>
      </c>
      <c r="AC2088" s="599">
        <v>100</v>
      </c>
      <c r="AD2088" s="154"/>
      <c r="AE2088" s="212" t="s">
        <v>115</v>
      </c>
      <c r="AF2088" s="604"/>
      <c r="AG2088" s="605"/>
      <c r="AH2088" s="598">
        <v>1076728</v>
      </c>
      <c r="AI2088" s="598">
        <f t="shared" si="88"/>
        <v>1205935.3600000001</v>
      </c>
      <c r="AJ2088" s="598"/>
      <c r="AK2088" s="598"/>
      <c r="AL2088" s="598"/>
      <c r="AM2088" s="599" t="s">
        <v>116</v>
      </c>
      <c r="AN2088" s="154" t="s">
        <v>4573</v>
      </c>
      <c r="AO2088" s="213" t="s">
        <v>4574</v>
      </c>
      <c r="AP2088" s="509"/>
      <c r="AQ2088" s="509"/>
      <c r="AR2088" s="509"/>
      <c r="AS2088" s="509"/>
      <c r="AT2088" s="509"/>
      <c r="AU2088" s="509"/>
      <c r="AV2088" s="509"/>
      <c r="AW2088" s="509"/>
      <c r="AX2088" s="509"/>
      <c r="AY2088" s="509"/>
      <c r="AZ2088" s="586" t="s">
        <v>4464</v>
      </c>
      <c r="BA2088" s="631"/>
      <c r="BB2088" s="197"/>
      <c r="BC2088" s="197"/>
      <c r="BD2088" s="49">
        <v>1095</v>
      </c>
    </row>
    <row r="2089" spans="1:56" s="366" customFormat="1" ht="13.15" customHeight="1">
      <c r="A2089" s="511" t="s">
        <v>980</v>
      </c>
      <c r="B2089" s="154"/>
      <c r="C2089" s="510"/>
      <c r="D2089" s="509"/>
      <c r="E2089" s="810" t="s">
        <v>4605</v>
      </c>
      <c r="F2089" s="510"/>
      <c r="G2089" s="213"/>
      <c r="H2089" s="576" t="s">
        <v>4458</v>
      </c>
      <c r="I2089" s="576" t="s">
        <v>4459</v>
      </c>
      <c r="J2089" s="576" t="s">
        <v>4459</v>
      </c>
      <c r="K2089" s="727" t="s">
        <v>603</v>
      </c>
      <c r="L2089" s="731" t="s">
        <v>4460</v>
      </c>
      <c r="M2089" s="576"/>
      <c r="N2089" s="730">
        <v>100</v>
      </c>
      <c r="O2089" s="731">
        <v>231010000</v>
      </c>
      <c r="P2089" s="731" t="s">
        <v>991</v>
      </c>
      <c r="Q2089" s="576" t="s">
        <v>435</v>
      </c>
      <c r="R2089" s="202" t="s">
        <v>110</v>
      </c>
      <c r="S2089" s="877">
        <v>230000000</v>
      </c>
      <c r="T2089" s="603" t="s">
        <v>985</v>
      </c>
      <c r="U2089" s="154"/>
      <c r="V2089" s="154"/>
      <c r="W2089" s="154"/>
      <c r="X2089" s="154" t="s">
        <v>436</v>
      </c>
      <c r="Y2089" s="154"/>
      <c r="Z2089" s="154"/>
      <c r="AA2089" s="599">
        <v>100</v>
      </c>
      <c r="AB2089" s="599">
        <v>0</v>
      </c>
      <c r="AC2089" s="599">
        <v>0</v>
      </c>
      <c r="AD2089" s="154"/>
      <c r="AE2089" s="212" t="s">
        <v>115</v>
      </c>
      <c r="AF2089" s="604"/>
      <c r="AG2089" s="605"/>
      <c r="AH2089" s="43">
        <v>0</v>
      </c>
      <c r="AI2089" s="44">
        <f t="shared" si="88"/>
        <v>0</v>
      </c>
      <c r="AJ2089" s="598"/>
      <c r="AK2089" s="598"/>
      <c r="AL2089" s="598"/>
      <c r="AM2089" s="599" t="s">
        <v>116</v>
      </c>
      <c r="AN2089" s="154" t="s">
        <v>4575</v>
      </c>
      <c r="AO2089" s="213" t="s">
        <v>4576</v>
      </c>
      <c r="AP2089" s="509"/>
      <c r="AQ2089" s="509"/>
      <c r="AR2089" s="509"/>
      <c r="AS2089" s="509"/>
      <c r="AT2089" s="509"/>
      <c r="AU2089" s="509"/>
      <c r="AV2089" s="509"/>
      <c r="AW2089" s="509"/>
      <c r="AX2089" s="509"/>
      <c r="AY2089" s="509"/>
      <c r="AZ2089" s="586" t="s">
        <v>4464</v>
      </c>
      <c r="BA2089" s="631"/>
      <c r="BB2089" s="197"/>
      <c r="BC2089" s="197"/>
      <c r="BD2089" s="49">
        <v>1096</v>
      </c>
    </row>
    <row r="2090" spans="1:56" s="366" customFormat="1" ht="13.15" customHeight="1">
      <c r="A2090" s="511" t="s">
        <v>980</v>
      </c>
      <c r="B2090" s="154"/>
      <c r="C2090" s="510"/>
      <c r="D2090" s="509"/>
      <c r="E2090" s="810" t="s">
        <v>4988</v>
      </c>
      <c r="F2090" s="510"/>
      <c r="G2090" s="213"/>
      <c r="H2090" s="576" t="s">
        <v>4458</v>
      </c>
      <c r="I2090" s="576" t="s">
        <v>4459</v>
      </c>
      <c r="J2090" s="576" t="s">
        <v>4459</v>
      </c>
      <c r="K2090" s="727" t="s">
        <v>603</v>
      </c>
      <c r="L2090" s="731" t="s">
        <v>4460</v>
      </c>
      <c r="M2090" s="576"/>
      <c r="N2090" s="730">
        <v>100</v>
      </c>
      <c r="O2090" s="154">
        <v>231010000</v>
      </c>
      <c r="P2090" s="154" t="s">
        <v>991</v>
      </c>
      <c r="Q2090" s="469" t="s">
        <v>2156</v>
      </c>
      <c r="R2090" s="202" t="s">
        <v>110</v>
      </c>
      <c r="S2090" s="727">
        <v>230000000</v>
      </c>
      <c r="T2090" s="603" t="s">
        <v>985</v>
      </c>
      <c r="U2090" s="154"/>
      <c r="V2090" s="154"/>
      <c r="W2090" s="154"/>
      <c r="X2090" s="154" t="s">
        <v>436</v>
      </c>
      <c r="Y2090" s="154"/>
      <c r="Z2090" s="154"/>
      <c r="AA2090" s="599">
        <v>100</v>
      </c>
      <c r="AB2090" s="599">
        <v>0</v>
      </c>
      <c r="AC2090" s="599">
        <v>0</v>
      </c>
      <c r="AD2090" s="154"/>
      <c r="AE2090" s="212" t="s">
        <v>115</v>
      </c>
      <c r="AF2090" s="604"/>
      <c r="AG2090" s="605"/>
      <c r="AH2090" s="598">
        <v>200000</v>
      </c>
      <c r="AI2090" s="598">
        <v>224000.00000000003</v>
      </c>
      <c r="AJ2090" s="598"/>
      <c r="AK2090" s="598"/>
      <c r="AL2090" s="598"/>
      <c r="AM2090" s="599" t="s">
        <v>116</v>
      </c>
      <c r="AN2090" s="154" t="s">
        <v>4989</v>
      </c>
      <c r="AO2090" s="213" t="s">
        <v>4990</v>
      </c>
      <c r="AP2090" s="509"/>
      <c r="AQ2090" s="509"/>
      <c r="AR2090" s="509"/>
      <c r="AS2090" s="509"/>
      <c r="AT2090" s="509"/>
      <c r="AU2090" s="509"/>
      <c r="AV2090" s="509"/>
      <c r="AW2090" s="509"/>
      <c r="AX2090" s="509"/>
      <c r="AY2090" s="509" t="s">
        <v>4991</v>
      </c>
      <c r="AZ2090" s="586"/>
      <c r="BA2090" s="216"/>
      <c r="BB2090" s="216"/>
      <c r="BC2090" s="118" t="e">
        <f>VLOOKUP(#REF!,$E$13:$BD$2009,53,0)</f>
        <v>#REF!</v>
      </c>
      <c r="BD2090" s="785" t="e">
        <f>BC2090+0.5</f>
        <v>#REF!</v>
      </c>
    </row>
    <row r="2091" spans="1:56" s="366" customFormat="1" ht="13.15" customHeight="1">
      <c r="A2091" s="212" t="s">
        <v>100</v>
      </c>
      <c r="B2091" s="154"/>
      <c r="C2091" s="510"/>
      <c r="D2091" s="509"/>
      <c r="E2091" s="810" t="s">
        <v>4606</v>
      </c>
      <c r="F2091" s="510"/>
      <c r="G2091" s="213"/>
      <c r="H2091" s="104" t="s">
        <v>3030</v>
      </c>
      <c r="I2091" s="104" t="s">
        <v>3031</v>
      </c>
      <c r="J2091" s="104" t="s">
        <v>3031</v>
      </c>
      <c r="K2091" s="212" t="s">
        <v>150</v>
      </c>
      <c r="L2091" s="104"/>
      <c r="M2091" s="104"/>
      <c r="N2091" s="102">
        <v>100</v>
      </c>
      <c r="O2091" s="102">
        <v>230000000</v>
      </c>
      <c r="P2091" s="212" t="s">
        <v>953</v>
      </c>
      <c r="Q2091" s="617" t="s">
        <v>2156</v>
      </c>
      <c r="R2091" s="102" t="s">
        <v>110</v>
      </c>
      <c r="S2091" s="102">
        <v>230000000</v>
      </c>
      <c r="T2091" s="212" t="s">
        <v>958</v>
      </c>
      <c r="U2091" s="102" t="s">
        <v>3264</v>
      </c>
      <c r="V2091" s="202"/>
      <c r="W2091" s="102"/>
      <c r="X2091" s="212" t="s">
        <v>436</v>
      </c>
      <c r="Y2091" s="102"/>
      <c r="Z2091" s="102"/>
      <c r="AA2091" s="102">
        <v>0</v>
      </c>
      <c r="AB2091" s="102">
        <v>90</v>
      </c>
      <c r="AC2091" s="102">
        <v>10</v>
      </c>
      <c r="AD2091" s="202"/>
      <c r="AE2091" s="202" t="s">
        <v>115</v>
      </c>
      <c r="AF2091" s="202"/>
      <c r="AG2091" s="202"/>
      <c r="AH2091" s="586">
        <v>22000000</v>
      </c>
      <c r="AI2091" s="586">
        <f>AH2091*1.12</f>
        <v>24640000.000000004</v>
      </c>
      <c r="AJ2091" s="104"/>
      <c r="AK2091" s="104"/>
      <c r="AL2091" s="104"/>
      <c r="AM2091" s="104" t="s">
        <v>116</v>
      </c>
      <c r="AN2091" s="387" t="s">
        <v>4577</v>
      </c>
      <c r="AO2091" s="387" t="s">
        <v>4578</v>
      </c>
      <c r="AP2091" s="104"/>
      <c r="AQ2091" s="104"/>
      <c r="AR2091" s="104"/>
      <c r="AS2091" s="104"/>
      <c r="AT2091" s="104"/>
      <c r="AU2091" s="104"/>
      <c r="AV2091" s="104"/>
      <c r="AW2091" s="104"/>
      <c r="AX2091" s="104"/>
      <c r="AY2091" s="104"/>
      <c r="AZ2091" s="586" t="s">
        <v>4464</v>
      </c>
      <c r="BA2091" s="631"/>
      <c r="BB2091" s="197"/>
      <c r="BC2091" s="197"/>
      <c r="BD2091" s="49">
        <v>1097</v>
      </c>
    </row>
    <row r="2092" spans="1:56" s="366" customFormat="1" ht="13.15" customHeight="1">
      <c r="A2092" s="511" t="s">
        <v>980</v>
      </c>
      <c r="B2092" s="154"/>
      <c r="C2092" s="510"/>
      <c r="D2092" s="509"/>
      <c r="E2092" s="810" t="s">
        <v>4607</v>
      </c>
      <c r="F2092" s="510"/>
      <c r="G2092" s="213"/>
      <c r="H2092" s="576" t="s">
        <v>4458</v>
      </c>
      <c r="I2092" s="576" t="s">
        <v>4459</v>
      </c>
      <c r="J2092" s="576" t="s">
        <v>4459</v>
      </c>
      <c r="K2092" s="727" t="s">
        <v>603</v>
      </c>
      <c r="L2092" s="731" t="s">
        <v>4460</v>
      </c>
      <c r="M2092" s="576"/>
      <c r="N2092" s="730">
        <v>100</v>
      </c>
      <c r="O2092" s="731">
        <v>231010000</v>
      </c>
      <c r="P2092" s="731" t="s">
        <v>991</v>
      </c>
      <c r="Q2092" s="576" t="s">
        <v>435</v>
      </c>
      <c r="R2092" s="202" t="s">
        <v>110</v>
      </c>
      <c r="S2092" s="877">
        <v>230000000</v>
      </c>
      <c r="T2092" s="603" t="s">
        <v>1027</v>
      </c>
      <c r="U2092" s="154"/>
      <c r="V2092" s="154"/>
      <c r="W2092" s="154"/>
      <c r="X2092" s="154" t="s">
        <v>436</v>
      </c>
      <c r="Y2092" s="154"/>
      <c r="Z2092" s="154"/>
      <c r="AA2092" s="599">
        <v>100</v>
      </c>
      <c r="AB2092" s="599">
        <v>0</v>
      </c>
      <c r="AC2092" s="599">
        <v>0</v>
      </c>
      <c r="AD2092" s="154"/>
      <c r="AE2092" s="212" t="s">
        <v>115</v>
      </c>
      <c r="AF2092" s="604"/>
      <c r="AG2092" s="605"/>
      <c r="AH2092" s="598">
        <v>1354866</v>
      </c>
      <c r="AI2092" s="598">
        <f>AH2092*1.12</f>
        <v>1517449.9200000002</v>
      </c>
      <c r="AJ2092" s="598"/>
      <c r="AK2092" s="598"/>
      <c r="AL2092" s="598"/>
      <c r="AM2092" s="599" t="s">
        <v>116</v>
      </c>
      <c r="AN2092" s="154" t="s">
        <v>4579</v>
      </c>
      <c r="AO2092" s="213" t="s">
        <v>4580</v>
      </c>
      <c r="AP2092" s="509"/>
      <c r="AQ2092" s="509"/>
      <c r="AR2092" s="509"/>
      <c r="AS2092" s="509"/>
      <c r="AT2092" s="509"/>
      <c r="AU2092" s="509"/>
      <c r="AV2092" s="509"/>
      <c r="AW2092" s="509"/>
      <c r="AX2092" s="509"/>
      <c r="AY2092" s="509"/>
      <c r="AZ2092" s="586" t="s">
        <v>4464</v>
      </c>
      <c r="BA2092" s="631"/>
      <c r="BB2092" s="197"/>
      <c r="BC2092" s="197"/>
      <c r="BD2092" s="49">
        <v>1098</v>
      </c>
    </row>
    <row r="2093" spans="1:56" s="366" customFormat="1" ht="13.15" customHeight="1">
      <c r="A2093" s="511" t="s">
        <v>980</v>
      </c>
      <c r="B2093" s="154"/>
      <c r="C2093" s="510"/>
      <c r="D2093" s="509"/>
      <c r="E2093" s="810" t="s">
        <v>4608</v>
      </c>
      <c r="F2093" s="510"/>
      <c r="G2093" s="213"/>
      <c r="H2093" s="576" t="s">
        <v>4458</v>
      </c>
      <c r="I2093" s="576" t="s">
        <v>4459</v>
      </c>
      <c r="J2093" s="576" t="s">
        <v>4459</v>
      </c>
      <c r="K2093" s="727" t="s">
        <v>603</v>
      </c>
      <c r="L2093" s="731" t="s">
        <v>4460</v>
      </c>
      <c r="M2093" s="576"/>
      <c r="N2093" s="730">
        <v>100</v>
      </c>
      <c r="O2093" s="731">
        <v>231010000</v>
      </c>
      <c r="P2093" s="731" t="s">
        <v>991</v>
      </c>
      <c r="Q2093" s="576" t="s">
        <v>435</v>
      </c>
      <c r="R2093" s="202" t="s">
        <v>110</v>
      </c>
      <c r="S2093" s="877">
        <v>230000000</v>
      </c>
      <c r="T2093" s="603" t="s">
        <v>1027</v>
      </c>
      <c r="U2093" s="154"/>
      <c r="V2093" s="154"/>
      <c r="W2093" s="154"/>
      <c r="X2093" s="154" t="s">
        <v>436</v>
      </c>
      <c r="Y2093" s="154"/>
      <c r="Z2093" s="154"/>
      <c r="AA2093" s="599">
        <v>100</v>
      </c>
      <c r="AB2093" s="599">
        <v>0</v>
      </c>
      <c r="AC2093" s="599">
        <v>0</v>
      </c>
      <c r="AD2093" s="154"/>
      <c r="AE2093" s="212" t="s">
        <v>115</v>
      </c>
      <c r="AF2093" s="604"/>
      <c r="AG2093" s="605"/>
      <c r="AH2093" s="598">
        <v>999860</v>
      </c>
      <c r="AI2093" s="598">
        <f>AH2093*1.12</f>
        <v>1119843.2000000002</v>
      </c>
      <c r="AJ2093" s="598"/>
      <c r="AK2093" s="598"/>
      <c r="AL2093" s="598"/>
      <c r="AM2093" s="599" t="s">
        <v>116</v>
      </c>
      <c r="AN2093" s="154" t="s">
        <v>4581</v>
      </c>
      <c r="AO2093" s="213" t="s">
        <v>4582</v>
      </c>
      <c r="AP2093" s="509"/>
      <c r="AQ2093" s="509"/>
      <c r="AR2093" s="509"/>
      <c r="AS2093" s="509"/>
      <c r="AT2093" s="509"/>
      <c r="AU2093" s="509"/>
      <c r="AV2093" s="509"/>
      <c r="AW2093" s="509"/>
      <c r="AX2093" s="509"/>
      <c r="AY2093" s="509"/>
      <c r="AZ2093" s="586" t="s">
        <v>4464</v>
      </c>
      <c r="BA2093" s="631"/>
      <c r="BB2093" s="197"/>
      <c r="BC2093" s="197"/>
      <c r="BD2093" s="49">
        <v>1099</v>
      </c>
    </row>
    <row r="2094" spans="1:56" s="366" customFormat="1" ht="13.15" customHeight="1">
      <c r="A2094" s="511" t="s">
        <v>980</v>
      </c>
      <c r="B2094" s="154"/>
      <c r="C2094" s="510"/>
      <c r="D2094" s="509"/>
      <c r="E2094" s="810" t="s">
        <v>4609</v>
      </c>
      <c r="F2094" s="510"/>
      <c r="G2094" s="213"/>
      <c r="H2094" s="576" t="s">
        <v>4458</v>
      </c>
      <c r="I2094" s="576" t="s">
        <v>4459</v>
      </c>
      <c r="J2094" s="576" t="s">
        <v>4459</v>
      </c>
      <c r="K2094" s="727" t="s">
        <v>603</v>
      </c>
      <c r="L2094" s="731" t="s">
        <v>4460</v>
      </c>
      <c r="M2094" s="576"/>
      <c r="N2094" s="730">
        <v>100</v>
      </c>
      <c r="O2094" s="731">
        <v>231010000</v>
      </c>
      <c r="P2094" s="731" t="s">
        <v>991</v>
      </c>
      <c r="Q2094" s="576" t="s">
        <v>435</v>
      </c>
      <c r="R2094" s="202" t="s">
        <v>110</v>
      </c>
      <c r="S2094" s="877">
        <v>230000000</v>
      </c>
      <c r="T2094" s="603" t="s">
        <v>1027</v>
      </c>
      <c r="U2094" s="154"/>
      <c r="V2094" s="154"/>
      <c r="W2094" s="154"/>
      <c r="X2094" s="154" t="s">
        <v>436</v>
      </c>
      <c r="Y2094" s="154"/>
      <c r="Z2094" s="154"/>
      <c r="AA2094" s="599">
        <v>0</v>
      </c>
      <c r="AB2094" s="599">
        <v>0</v>
      </c>
      <c r="AC2094" s="599">
        <v>100</v>
      </c>
      <c r="AD2094" s="154"/>
      <c r="AE2094" s="212" t="s">
        <v>115</v>
      </c>
      <c r="AF2094" s="604"/>
      <c r="AG2094" s="605"/>
      <c r="AH2094" s="598">
        <v>1600000</v>
      </c>
      <c r="AI2094" s="598">
        <f>AH2094*1.12</f>
        <v>1792000.0000000002</v>
      </c>
      <c r="AJ2094" s="598"/>
      <c r="AK2094" s="598"/>
      <c r="AL2094" s="598"/>
      <c r="AM2094" s="599" t="s">
        <v>116</v>
      </c>
      <c r="AN2094" s="154" t="s">
        <v>4583</v>
      </c>
      <c r="AO2094" s="213" t="s">
        <v>4584</v>
      </c>
      <c r="AP2094" s="509"/>
      <c r="AQ2094" s="509"/>
      <c r="AR2094" s="509"/>
      <c r="AS2094" s="509"/>
      <c r="AT2094" s="509"/>
      <c r="AU2094" s="509"/>
      <c r="AV2094" s="509"/>
      <c r="AW2094" s="509"/>
      <c r="AX2094" s="509"/>
      <c r="AY2094" s="509"/>
      <c r="AZ2094" s="586" t="s">
        <v>4464</v>
      </c>
      <c r="BA2094" s="631"/>
      <c r="BB2094" s="197"/>
      <c r="BC2094" s="197"/>
      <c r="BD2094" s="49">
        <v>1100</v>
      </c>
    </row>
    <row r="2095" spans="1:56" s="366" customFormat="1" ht="13.15" customHeight="1">
      <c r="A2095" s="511" t="s">
        <v>980</v>
      </c>
      <c r="B2095" s="154"/>
      <c r="C2095" s="510"/>
      <c r="D2095" s="509"/>
      <c r="E2095" s="810" t="s">
        <v>4610</v>
      </c>
      <c r="F2095" s="510"/>
      <c r="G2095" s="213"/>
      <c r="H2095" s="576" t="s">
        <v>4458</v>
      </c>
      <c r="I2095" s="576" t="s">
        <v>4459</v>
      </c>
      <c r="J2095" s="576" t="s">
        <v>4459</v>
      </c>
      <c r="K2095" s="727" t="s">
        <v>104</v>
      </c>
      <c r="L2095" s="731"/>
      <c r="M2095" s="576"/>
      <c r="N2095" s="730">
        <v>100</v>
      </c>
      <c r="O2095" s="731">
        <v>231010000</v>
      </c>
      <c r="P2095" s="731" t="s">
        <v>991</v>
      </c>
      <c r="Q2095" s="576" t="s">
        <v>2156</v>
      </c>
      <c r="R2095" s="202" t="s">
        <v>110</v>
      </c>
      <c r="S2095" s="877">
        <v>230000000</v>
      </c>
      <c r="T2095" s="603" t="s">
        <v>999</v>
      </c>
      <c r="U2095" s="154"/>
      <c r="V2095" s="154"/>
      <c r="W2095" s="154"/>
      <c r="X2095" s="154" t="s">
        <v>436</v>
      </c>
      <c r="Y2095" s="154"/>
      <c r="Z2095" s="154"/>
      <c r="AA2095" s="599">
        <v>0</v>
      </c>
      <c r="AB2095" s="599">
        <v>0</v>
      </c>
      <c r="AC2095" s="599">
        <v>100</v>
      </c>
      <c r="AD2095" s="154"/>
      <c r="AE2095" s="212" t="s">
        <v>115</v>
      </c>
      <c r="AF2095" s="604"/>
      <c r="AG2095" s="605"/>
      <c r="AH2095" s="43">
        <v>0</v>
      </c>
      <c r="AI2095" s="44">
        <f>AH2095*1.12</f>
        <v>0</v>
      </c>
      <c r="AJ2095" s="598"/>
      <c r="AK2095" s="598"/>
      <c r="AL2095" s="598"/>
      <c r="AM2095" s="599" t="s">
        <v>116</v>
      </c>
      <c r="AN2095" s="154" t="s">
        <v>4585</v>
      </c>
      <c r="AO2095" s="213" t="s">
        <v>4586</v>
      </c>
      <c r="AP2095" s="509"/>
      <c r="AQ2095" s="509"/>
      <c r="AR2095" s="509"/>
      <c r="AS2095" s="509"/>
      <c r="AT2095" s="509"/>
      <c r="AU2095" s="509"/>
      <c r="AV2095" s="509"/>
      <c r="AW2095" s="509"/>
      <c r="AX2095" s="509"/>
      <c r="AY2095" s="509"/>
      <c r="AZ2095" s="586" t="s">
        <v>4464</v>
      </c>
      <c r="BA2095" s="631"/>
      <c r="BB2095" s="197"/>
      <c r="BC2095" s="197"/>
      <c r="BD2095" s="49">
        <v>1101</v>
      </c>
    </row>
    <row r="2096" spans="1:56" s="366" customFormat="1" ht="13.15" customHeight="1">
      <c r="A2096" s="511" t="s">
        <v>980</v>
      </c>
      <c r="B2096" s="154"/>
      <c r="C2096" s="510"/>
      <c r="D2096" s="509"/>
      <c r="E2096" s="810" t="s">
        <v>4992</v>
      </c>
      <c r="F2096" s="510"/>
      <c r="G2096" s="213"/>
      <c r="H2096" s="576" t="s">
        <v>4458</v>
      </c>
      <c r="I2096" s="576" t="s">
        <v>4459</v>
      </c>
      <c r="J2096" s="576" t="s">
        <v>4459</v>
      </c>
      <c r="K2096" s="727" t="s">
        <v>104</v>
      </c>
      <c r="L2096" s="731"/>
      <c r="M2096" s="576"/>
      <c r="N2096" s="730">
        <v>100</v>
      </c>
      <c r="O2096" s="154">
        <v>231010000</v>
      </c>
      <c r="P2096" s="154" t="s">
        <v>991</v>
      </c>
      <c r="Q2096" s="469" t="s">
        <v>2156</v>
      </c>
      <c r="R2096" s="202" t="s">
        <v>110</v>
      </c>
      <c r="S2096" s="727">
        <v>230000000</v>
      </c>
      <c r="T2096" s="603" t="s">
        <v>999</v>
      </c>
      <c r="U2096" s="154"/>
      <c r="V2096" s="154"/>
      <c r="W2096" s="154"/>
      <c r="X2096" s="154" t="s">
        <v>436</v>
      </c>
      <c r="Y2096" s="154"/>
      <c r="Z2096" s="154"/>
      <c r="AA2096" s="599">
        <v>0</v>
      </c>
      <c r="AB2096" s="599">
        <v>0</v>
      </c>
      <c r="AC2096" s="599">
        <v>100</v>
      </c>
      <c r="AD2096" s="154"/>
      <c r="AE2096" s="212" t="s">
        <v>115</v>
      </c>
      <c r="AF2096" s="604"/>
      <c r="AG2096" s="605"/>
      <c r="AH2096" s="598">
        <v>268335</v>
      </c>
      <c r="AI2096" s="598">
        <v>300535.2</v>
      </c>
      <c r="AJ2096" s="598"/>
      <c r="AK2096" s="598"/>
      <c r="AL2096" s="598"/>
      <c r="AM2096" s="599" t="s">
        <v>116</v>
      </c>
      <c r="AN2096" s="154" t="s">
        <v>4993</v>
      </c>
      <c r="AO2096" s="213" t="s">
        <v>4994</v>
      </c>
      <c r="AP2096" s="509"/>
      <c r="AQ2096" s="509"/>
      <c r="AR2096" s="509"/>
      <c r="AS2096" s="509"/>
      <c r="AT2096" s="509"/>
      <c r="AU2096" s="509"/>
      <c r="AV2096" s="509"/>
      <c r="AW2096" s="509"/>
      <c r="AX2096" s="509"/>
      <c r="AY2096" s="509" t="s">
        <v>4995</v>
      </c>
      <c r="AZ2096" s="586"/>
      <c r="BA2096" s="216"/>
      <c r="BB2096" s="216"/>
      <c r="BC2096" s="118" t="e">
        <f>VLOOKUP(#REF!,$E$13:$BD$2009,53,0)</f>
        <v>#REF!</v>
      </c>
      <c r="BD2096" s="785" t="e">
        <f>BC2096+0.5</f>
        <v>#REF!</v>
      </c>
    </row>
    <row r="2097" spans="1:244" s="366" customFormat="1" ht="13.15" customHeight="1">
      <c r="A2097" s="98" t="s">
        <v>3086</v>
      </c>
      <c r="B2097" s="154"/>
      <c r="C2097" s="510"/>
      <c r="D2097" s="509"/>
      <c r="E2097" s="810" t="s">
        <v>4611</v>
      </c>
      <c r="F2097" s="510"/>
      <c r="G2097" s="213"/>
      <c r="H2097" s="727" t="s">
        <v>3087</v>
      </c>
      <c r="I2097" s="727" t="s">
        <v>3088</v>
      </c>
      <c r="J2097" s="727" t="s">
        <v>3089</v>
      </c>
      <c r="K2097" s="727" t="s">
        <v>150</v>
      </c>
      <c r="L2097" s="154"/>
      <c r="M2097" s="727"/>
      <c r="N2097" s="599">
        <v>100</v>
      </c>
      <c r="O2097" s="732">
        <v>230000000</v>
      </c>
      <c r="P2097" s="732" t="s">
        <v>984</v>
      </c>
      <c r="Q2097" s="576" t="s">
        <v>2156</v>
      </c>
      <c r="R2097" s="732" t="s">
        <v>110</v>
      </c>
      <c r="S2097" s="727">
        <v>230000000</v>
      </c>
      <c r="T2097" s="154" t="s">
        <v>958</v>
      </c>
      <c r="U2097" s="154"/>
      <c r="V2097" s="154"/>
      <c r="W2097" s="154"/>
      <c r="X2097" s="154" t="s">
        <v>436</v>
      </c>
      <c r="Y2097" s="154"/>
      <c r="Z2097" s="154"/>
      <c r="AA2097" s="733">
        <v>0</v>
      </c>
      <c r="AB2097" s="734">
        <v>100</v>
      </c>
      <c r="AC2097" s="733">
        <v>0</v>
      </c>
      <c r="AD2097" s="154"/>
      <c r="AE2097" s="734" t="s">
        <v>115</v>
      </c>
      <c r="AF2097" s="604">
        <v>1</v>
      </c>
      <c r="AG2097" s="598">
        <v>609406000</v>
      </c>
      <c r="AH2097" s="43">
        <v>0</v>
      </c>
      <c r="AI2097" s="44">
        <f>AH2097*1.12</f>
        <v>0</v>
      </c>
      <c r="AJ2097" s="604"/>
      <c r="AK2097" s="605"/>
      <c r="AL2097" s="605"/>
      <c r="AM2097" s="154" t="s">
        <v>116</v>
      </c>
      <c r="AN2097" s="213" t="s">
        <v>4587</v>
      </c>
      <c r="AO2097" s="213" t="s">
        <v>4588</v>
      </c>
      <c r="AP2097" s="154"/>
      <c r="AQ2097" s="154"/>
      <c r="AR2097" s="154"/>
      <c r="AS2097" s="154"/>
      <c r="AT2097" s="154"/>
      <c r="AU2097" s="154"/>
      <c r="AV2097" s="154"/>
      <c r="AW2097" s="154"/>
      <c r="AX2097" s="154"/>
      <c r="AY2097" s="98"/>
      <c r="AZ2097" s="586" t="s">
        <v>4464</v>
      </c>
      <c r="BA2097" s="631"/>
      <c r="BB2097" s="197"/>
      <c r="BC2097" s="197"/>
      <c r="BD2097" s="49">
        <v>1102</v>
      </c>
    </row>
    <row r="2098" spans="1:244" s="366" customFormat="1" ht="13.15" customHeight="1">
      <c r="A2098" s="98" t="s">
        <v>3086</v>
      </c>
      <c r="B2098" s="212"/>
      <c r="C2098" s="212"/>
      <c r="D2098" s="212"/>
      <c r="E2098" s="154" t="s">
        <v>4999</v>
      </c>
      <c r="F2098" s="212"/>
      <c r="G2098" s="212"/>
      <c r="H2098" s="743" t="s">
        <v>3087</v>
      </c>
      <c r="I2098" s="593" t="s">
        <v>3088</v>
      </c>
      <c r="J2098" s="593" t="s">
        <v>3089</v>
      </c>
      <c r="K2098" s="1251" t="s">
        <v>150</v>
      </c>
      <c r="L2098" s="154"/>
      <c r="M2098" s="1251"/>
      <c r="N2098" s="599">
        <v>100</v>
      </c>
      <c r="O2098" s="399">
        <v>230000000</v>
      </c>
      <c r="P2098" s="399" t="s">
        <v>984</v>
      </c>
      <c r="Q2098" s="1252" t="s">
        <v>2156</v>
      </c>
      <c r="R2098" s="399" t="s">
        <v>110</v>
      </c>
      <c r="S2098" s="743">
        <v>230000000</v>
      </c>
      <c r="T2098" s="73" t="s">
        <v>958</v>
      </c>
      <c r="U2098" s="154"/>
      <c r="V2098" s="154"/>
      <c r="W2098" s="154"/>
      <c r="X2098" s="73" t="s">
        <v>436</v>
      </c>
      <c r="Y2098" s="154"/>
      <c r="Z2098" s="154"/>
      <c r="AA2098" s="294">
        <v>0</v>
      </c>
      <c r="AB2098" s="123">
        <v>100</v>
      </c>
      <c r="AC2098" s="294">
        <v>0</v>
      </c>
      <c r="AD2098" s="154"/>
      <c r="AE2098" s="123" t="s">
        <v>115</v>
      </c>
      <c r="AF2098" s="1247">
        <v>1</v>
      </c>
      <c r="AG2098" s="1248">
        <v>609406000</v>
      </c>
      <c r="AH2098" s="1248">
        <v>609406000</v>
      </c>
      <c r="AI2098" s="745">
        <f>AH2098*1.12</f>
        <v>682534720.00000012</v>
      </c>
      <c r="AJ2098" s="604"/>
      <c r="AK2098" s="605"/>
      <c r="AL2098" s="605"/>
      <c r="AM2098" s="73" t="s">
        <v>116</v>
      </c>
      <c r="AN2098" s="334" t="s">
        <v>5000</v>
      </c>
      <c r="AO2098" s="334" t="s">
        <v>5001</v>
      </c>
      <c r="AP2098" s="154"/>
      <c r="AQ2098" s="154"/>
      <c r="AR2098" s="154"/>
      <c r="AS2098" s="154"/>
      <c r="AT2098" s="154"/>
      <c r="AU2098" s="154"/>
      <c r="AV2098" s="154"/>
      <c r="AW2098" s="154"/>
      <c r="AX2098" s="154"/>
      <c r="AY2098" s="98"/>
      <c r="AZ2098" s="212"/>
      <c r="BA2098" s="197"/>
      <c r="BB2098" s="197"/>
      <c r="BC2098" s="118" t="e">
        <f>VLOOKUP(#REF!,$E$13:$BD$2009,53,0)</f>
        <v>#REF!</v>
      </c>
      <c r="BD2098" s="785" t="e">
        <f>BC2098+0.5</f>
        <v>#REF!</v>
      </c>
    </row>
    <row r="2099" spans="1:244" s="570" customFormat="1" ht="12.75" customHeight="1">
      <c r="A2099" s="98" t="s">
        <v>980</v>
      </c>
      <c r="B2099" s="154"/>
      <c r="C2099" s="1253"/>
      <c r="D2099" s="1254"/>
      <c r="E2099" s="1255" t="s">
        <v>7463</v>
      </c>
      <c r="F2099" s="1256"/>
      <c r="G2099" s="1136"/>
      <c r="H2099" s="39" t="s">
        <v>4215</v>
      </c>
      <c r="I2099" s="39" t="s">
        <v>4216</v>
      </c>
      <c r="J2099" s="39" t="s">
        <v>4216</v>
      </c>
      <c r="K2099" s="39" t="s">
        <v>404</v>
      </c>
      <c r="L2099" s="395"/>
      <c r="M2099" s="39"/>
      <c r="N2099" s="495">
        <v>40</v>
      </c>
      <c r="O2099" s="39">
        <v>230000000</v>
      </c>
      <c r="P2099" s="39" t="s">
        <v>984</v>
      </c>
      <c r="Q2099" s="39" t="s">
        <v>2156</v>
      </c>
      <c r="R2099" s="39" t="s">
        <v>110</v>
      </c>
      <c r="S2099" s="494">
        <v>230000000</v>
      </c>
      <c r="T2099" s="1257" t="s">
        <v>1014</v>
      </c>
      <c r="U2099" s="39"/>
      <c r="V2099" s="65"/>
      <c r="W2099" s="39"/>
      <c r="X2099" s="39"/>
      <c r="Y2099" s="65" t="s">
        <v>3922</v>
      </c>
      <c r="Z2099" s="65" t="s">
        <v>7464</v>
      </c>
      <c r="AA2099" s="495">
        <v>30</v>
      </c>
      <c r="AB2099" s="495">
        <v>60</v>
      </c>
      <c r="AC2099" s="495">
        <v>10</v>
      </c>
      <c r="AD2099" s="39"/>
      <c r="AE2099" s="47" t="s">
        <v>115</v>
      </c>
      <c r="AF2099" s="590"/>
      <c r="AG2099" s="465"/>
      <c r="AH2099" s="50">
        <v>647887471</v>
      </c>
      <c r="AI2099" s="50">
        <f t="shared" ref="AI2099:AI2112" si="89">AH2099*1.12</f>
        <v>725633967.5200001</v>
      </c>
      <c r="AJ2099" s="507"/>
      <c r="AK2099" s="507">
        <v>100000000</v>
      </c>
      <c r="AL2099" s="1258">
        <f>AK2099*1.12</f>
        <v>112000000.00000001</v>
      </c>
      <c r="AM2099" s="194" t="s">
        <v>116</v>
      </c>
      <c r="AN2099" s="1259" t="s">
        <v>7465</v>
      </c>
      <c r="AO2099" s="1259" t="s">
        <v>7466</v>
      </c>
      <c r="AP2099" s="1260"/>
      <c r="AQ2099" s="194"/>
      <c r="AR2099" s="194"/>
      <c r="AS2099" s="194"/>
      <c r="AT2099" s="194"/>
      <c r="AU2099" s="194"/>
      <c r="AV2099" s="194"/>
      <c r="AW2099" s="1261"/>
      <c r="AX2099" s="194"/>
      <c r="AY2099" s="502"/>
      <c r="AZ2099" s="586" t="s">
        <v>4464</v>
      </c>
    </row>
    <row r="2100" spans="1:244" s="570" customFormat="1" ht="12" customHeight="1">
      <c r="A2100" s="98" t="s">
        <v>980</v>
      </c>
      <c r="B2100" s="154"/>
      <c r="C2100" s="1253"/>
      <c r="D2100" s="1254"/>
      <c r="E2100" s="1255" t="s">
        <v>7467</v>
      </c>
      <c r="F2100" s="1256"/>
      <c r="G2100" s="1136"/>
      <c r="H2100" s="1262" t="s">
        <v>988</v>
      </c>
      <c r="I2100" s="395" t="s">
        <v>989</v>
      </c>
      <c r="J2100" s="395" t="s">
        <v>990</v>
      </c>
      <c r="K2100" s="39" t="s">
        <v>404</v>
      </c>
      <c r="L2100" s="395"/>
      <c r="M2100" s="39"/>
      <c r="N2100" s="395">
        <v>50</v>
      </c>
      <c r="O2100" s="39">
        <v>230000000</v>
      </c>
      <c r="P2100" s="39" t="s">
        <v>984</v>
      </c>
      <c r="Q2100" s="39" t="s">
        <v>2156</v>
      </c>
      <c r="R2100" s="39" t="s">
        <v>110</v>
      </c>
      <c r="S2100" s="39">
        <v>230000000</v>
      </c>
      <c r="T2100" s="1257" t="s">
        <v>1014</v>
      </c>
      <c r="U2100" s="39"/>
      <c r="V2100" s="65"/>
      <c r="W2100" s="39"/>
      <c r="X2100" s="39"/>
      <c r="Y2100" s="65" t="s">
        <v>3130</v>
      </c>
      <c r="Z2100" s="65" t="s">
        <v>436</v>
      </c>
      <c r="AA2100" s="495">
        <v>0</v>
      </c>
      <c r="AB2100" s="495">
        <v>90</v>
      </c>
      <c r="AC2100" s="495">
        <v>10</v>
      </c>
      <c r="AD2100" s="39"/>
      <c r="AE2100" s="47" t="s">
        <v>115</v>
      </c>
      <c r="AF2100" s="590"/>
      <c r="AG2100" s="465"/>
      <c r="AH2100" s="50">
        <v>13268994</v>
      </c>
      <c r="AI2100" s="50">
        <f t="shared" si="89"/>
        <v>14861273.280000001</v>
      </c>
      <c r="AJ2100" s="507"/>
      <c r="AK2100" s="507"/>
      <c r="AL2100" s="1258"/>
      <c r="AM2100" s="194" t="s">
        <v>116</v>
      </c>
      <c r="AN2100" s="1259" t="s">
        <v>7468</v>
      </c>
      <c r="AO2100" s="1263" t="s">
        <v>7469</v>
      </c>
      <c r="AP2100" s="1260"/>
      <c r="AQ2100" s="194"/>
      <c r="AR2100" s="194"/>
      <c r="AS2100" s="194"/>
      <c r="AT2100" s="194"/>
      <c r="AU2100" s="194"/>
      <c r="AV2100" s="194"/>
      <c r="AW2100" s="1261"/>
      <c r="AX2100" s="194"/>
      <c r="AY2100" s="502"/>
      <c r="AZ2100" s="598" t="s">
        <v>7470</v>
      </c>
    </row>
    <row r="2101" spans="1:244" s="570" customFormat="1" ht="12" customHeight="1">
      <c r="A2101" s="73" t="s">
        <v>1191</v>
      </c>
      <c r="B2101" s="154"/>
      <c r="C2101" s="1253"/>
      <c r="D2101" s="1254"/>
      <c r="E2101" s="1255" t="s">
        <v>7471</v>
      </c>
      <c r="F2101" s="1256"/>
      <c r="G2101" s="1136"/>
      <c r="H2101" s="1264" t="s">
        <v>7472</v>
      </c>
      <c r="I2101" s="1264" t="s">
        <v>7473</v>
      </c>
      <c r="J2101" s="1264" t="s">
        <v>7473</v>
      </c>
      <c r="K2101" s="469" t="s">
        <v>150</v>
      </c>
      <c r="L2101" s="469"/>
      <c r="M2101" s="469"/>
      <c r="N2101" s="491">
        <v>50</v>
      </c>
      <c r="O2101" s="39">
        <v>230000000</v>
      </c>
      <c r="P2101" s="469" t="s">
        <v>953</v>
      </c>
      <c r="Q2101" s="469" t="s">
        <v>2156</v>
      </c>
      <c r="R2101" s="469" t="s">
        <v>110</v>
      </c>
      <c r="S2101" s="39">
        <v>230000000</v>
      </c>
      <c r="T2101" s="1264" t="s">
        <v>999</v>
      </c>
      <c r="U2101" s="469"/>
      <c r="V2101" s="469"/>
      <c r="W2101" s="469"/>
      <c r="X2101" s="308" t="s">
        <v>436</v>
      </c>
      <c r="Y2101" s="469"/>
      <c r="Z2101" s="469"/>
      <c r="AA2101" s="310">
        <v>0</v>
      </c>
      <c r="AB2101" s="491">
        <v>90</v>
      </c>
      <c r="AC2101" s="491">
        <v>10</v>
      </c>
      <c r="AD2101" s="469"/>
      <c r="AE2101" s="469" t="s">
        <v>115</v>
      </c>
      <c r="AF2101" s="1264">
        <v>1</v>
      </c>
      <c r="AG2101" s="1265">
        <v>72390000</v>
      </c>
      <c r="AH2101" s="608">
        <f>AG2101</f>
        <v>72390000</v>
      </c>
      <c r="AI2101" s="608">
        <f t="shared" si="89"/>
        <v>81076800.000000015</v>
      </c>
      <c r="AJ2101" s="745"/>
      <c r="AK2101" s="745"/>
      <c r="AL2101" s="745"/>
      <c r="AM2101" s="1266" t="s">
        <v>116</v>
      </c>
      <c r="AN2101" s="73" t="s">
        <v>7474</v>
      </c>
      <c r="AO2101" s="73" t="s">
        <v>7475</v>
      </c>
      <c r="AP2101" s="73"/>
      <c r="AQ2101" s="73"/>
      <c r="AR2101" s="73"/>
      <c r="AS2101" s="73"/>
      <c r="AT2101" s="73"/>
      <c r="AU2101" s="73"/>
      <c r="AV2101" s="73"/>
      <c r="AW2101" s="73"/>
      <c r="AX2101" s="73"/>
      <c r="AY2101" s="73" t="s">
        <v>7476</v>
      </c>
      <c r="AZ2101" s="73" t="s">
        <v>7477</v>
      </c>
    </row>
    <row r="2102" spans="1:244" s="197" customFormat="1" ht="12.75" customHeight="1">
      <c r="A2102" s="227" t="s">
        <v>1191</v>
      </c>
      <c r="B2102" s="227"/>
      <c r="C2102" s="227"/>
      <c r="D2102" s="262"/>
      <c r="E2102" s="1255" t="s">
        <v>7478</v>
      </c>
      <c r="F2102" s="1170"/>
      <c r="G2102" s="1170"/>
      <c r="H2102" s="1170" t="s">
        <v>3030</v>
      </c>
      <c r="I2102" s="1170" t="s">
        <v>3031</v>
      </c>
      <c r="J2102" s="1170" t="s">
        <v>3031</v>
      </c>
      <c r="K2102" s="1170" t="s">
        <v>314</v>
      </c>
      <c r="L2102" s="475" t="s">
        <v>4415</v>
      </c>
      <c r="M2102" s="1170"/>
      <c r="N2102" s="1170">
        <v>100</v>
      </c>
      <c r="O2102" s="1170">
        <v>230000000</v>
      </c>
      <c r="P2102" s="1170" t="s">
        <v>953</v>
      </c>
      <c r="Q2102" s="1168" t="s">
        <v>2156</v>
      </c>
      <c r="R2102" s="1170" t="s">
        <v>110</v>
      </c>
      <c r="S2102" s="1170">
        <v>230000000</v>
      </c>
      <c r="T2102" s="1170" t="s">
        <v>958</v>
      </c>
      <c r="U2102" s="1170" t="s">
        <v>3264</v>
      </c>
      <c r="V2102" s="1170"/>
      <c r="W2102" s="1170"/>
      <c r="X2102" s="1170" t="s">
        <v>436</v>
      </c>
      <c r="Y2102" s="1170"/>
      <c r="Z2102" s="1170"/>
      <c r="AA2102" s="1170">
        <v>0</v>
      </c>
      <c r="AB2102" s="1170">
        <v>100</v>
      </c>
      <c r="AC2102" s="1170">
        <v>0</v>
      </c>
      <c r="AD2102" s="1170"/>
      <c r="AE2102" s="1170" t="s">
        <v>115</v>
      </c>
      <c r="AF2102" s="1170"/>
      <c r="AG2102" s="1170"/>
      <c r="AH2102" s="1146">
        <v>16000000</v>
      </c>
      <c r="AI2102" s="1146">
        <f t="shared" si="89"/>
        <v>17920000</v>
      </c>
      <c r="AJ2102" s="227"/>
      <c r="AK2102" s="227"/>
      <c r="AL2102" s="227"/>
      <c r="AM2102" s="435" t="s">
        <v>116</v>
      </c>
      <c r="AN2102" s="387" t="s">
        <v>7479</v>
      </c>
      <c r="AO2102" s="387" t="s">
        <v>7480</v>
      </c>
      <c r="AP2102" s="435" t="s">
        <v>3264</v>
      </c>
      <c r="AQ2102" s="212"/>
      <c r="AR2102" s="212"/>
      <c r="AS2102" s="212"/>
      <c r="AT2102" s="212"/>
      <c r="AU2102" s="212"/>
      <c r="AV2102" s="212"/>
      <c r="AW2102" s="212"/>
      <c r="AX2102" s="212"/>
      <c r="AY2102" s="212"/>
      <c r="AZ2102" s="586" t="s">
        <v>4464</v>
      </c>
    </row>
    <row r="2103" spans="1:244" s="217" customFormat="1" ht="12.75" customHeight="1">
      <c r="A2103" s="212" t="s">
        <v>3086</v>
      </c>
      <c r="B2103" s="212"/>
      <c r="C2103" s="212"/>
      <c r="D2103" s="202"/>
      <c r="E2103" s="1255" t="s">
        <v>7481</v>
      </c>
      <c r="F2103" s="47"/>
      <c r="G2103" s="47"/>
      <c r="H2103" s="1267" t="s">
        <v>3092</v>
      </c>
      <c r="I2103" s="1267" t="s">
        <v>3093</v>
      </c>
      <c r="J2103" s="1267" t="s">
        <v>3094</v>
      </c>
      <c r="K2103" s="1267" t="s">
        <v>150</v>
      </c>
      <c r="L2103" s="482"/>
      <c r="M2103" s="1268"/>
      <c r="N2103" s="491">
        <v>100</v>
      </c>
      <c r="O2103" s="1269">
        <v>230000000</v>
      </c>
      <c r="P2103" s="1269" t="s">
        <v>984</v>
      </c>
      <c r="Q2103" s="475" t="s">
        <v>2156</v>
      </c>
      <c r="R2103" s="1269" t="s">
        <v>110</v>
      </c>
      <c r="S2103" s="593">
        <v>230000000</v>
      </c>
      <c r="T2103" s="469" t="s">
        <v>958</v>
      </c>
      <c r="U2103" s="469"/>
      <c r="V2103" s="469"/>
      <c r="W2103" s="469"/>
      <c r="X2103" s="475" t="s">
        <v>436</v>
      </c>
      <c r="Y2103" s="469"/>
      <c r="Z2103" s="469"/>
      <c r="AA2103" s="467">
        <v>0</v>
      </c>
      <c r="AB2103" s="1270">
        <v>100</v>
      </c>
      <c r="AC2103" s="467">
        <v>0</v>
      </c>
      <c r="AD2103" s="469"/>
      <c r="AE2103" s="1270" t="s">
        <v>115</v>
      </c>
      <c r="AF2103" s="1271">
        <v>1</v>
      </c>
      <c r="AG2103" s="608">
        <v>71500000</v>
      </c>
      <c r="AH2103" s="608">
        <v>71500000</v>
      </c>
      <c r="AI2103" s="608">
        <f t="shared" si="89"/>
        <v>80080000.000000015</v>
      </c>
      <c r="AJ2103" s="604"/>
      <c r="AK2103" s="605"/>
      <c r="AL2103" s="605"/>
      <c r="AM2103" s="1266" t="s">
        <v>116</v>
      </c>
      <c r="AN2103" s="334" t="s">
        <v>7482</v>
      </c>
      <c r="AO2103" s="593" t="s">
        <v>7483</v>
      </c>
      <c r="AP2103" s="154"/>
      <c r="AQ2103" s="154"/>
      <c r="AR2103" s="154"/>
      <c r="AS2103" s="154"/>
      <c r="AT2103" s="154"/>
      <c r="AU2103" s="154"/>
      <c r="AV2103" s="154"/>
      <c r="AW2103" s="154"/>
      <c r="AX2103" s="154"/>
      <c r="AY2103" s="98"/>
      <c r="AZ2103" s="586" t="s">
        <v>4464</v>
      </c>
      <c r="BA2103" s="197"/>
      <c r="BB2103" s="197"/>
      <c r="BC2103" s="197"/>
      <c r="BD2103" s="197"/>
      <c r="BE2103" s="197"/>
      <c r="BF2103" s="197"/>
      <c r="BG2103" s="197"/>
      <c r="BH2103" s="197"/>
      <c r="BI2103" s="197"/>
      <c r="BJ2103" s="197"/>
      <c r="BK2103" s="197"/>
      <c r="BL2103" s="197"/>
      <c r="BM2103" s="197"/>
      <c r="BN2103" s="197"/>
      <c r="BO2103" s="197"/>
      <c r="BP2103" s="197"/>
      <c r="BQ2103" s="197"/>
      <c r="BR2103" s="197"/>
      <c r="BS2103" s="197"/>
      <c r="BT2103" s="197"/>
      <c r="BU2103" s="197"/>
      <c r="BV2103" s="197"/>
      <c r="BW2103" s="197"/>
      <c r="BX2103" s="197"/>
      <c r="BY2103" s="197"/>
      <c r="BZ2103" s="197"/>
      <c r="CA2103" s="197"/>
      <c r="CB2103" s="197"/>
      <c r="CC2103" s="197"/>
      <c r="CD2103" s="197"/>
      <c r="CE2103" s="197"/>
      <c r="CF2103" s="197"/>
      <c r="CG2103" s="197"/>
      <c r="CH2103" s="197"/>
      <c r="CI2103" s="197"/>
      <c r="CJ2103" s="197"/>
      <c r="CK2103" s="197"/>
      <c r="CL2103" s="197"/>
      <c r="CM2103" s="197"/>
      <c r="CN2103" s="197"/>
      <c r="CO2103" s="197"/>
      <c r="CP2103" s="197"/>
      <c r="CQ2103" s="197"/>
      <c r="CR2103" s="197"/>
      <c r="CS2103" s="197"/>
      <c r="CT2103" s="197"/>
      <c r="CU2103" s="197"/>
      <c r="CV2103" s="197"/>
      <c r="CW2103" s="197"/>
      <c r="CX2103" s="197"/>
      <c r="CY2103" s="197"/>
      <c r="CZ2103" s="197"/>
      <c r="DA2103" s="197"/>
      <c r="DB2103" s="197"/>
      <c r="DC2103" s="197"/>
      <c r="DD2103" s="197"/>
      <c r="DE2103" s="197"/>
      <c r="DF2103" s="197"/>
      <c r="DG2103" s="197"/>
      <c r="DH2103" s="197"/>
      <c r="DI2103" s="197"/>
      <c r="DJ2103" s="197"/>
      <c r="DK2103" s="197"/>
      <c r="DL2103" s="197"/>
      <c r="DM2103" s="197"/>
      <c r="DN2103" s="197"/>
      <c r="DO2103" s="197"/>
      <c r="DP2103" s="197"/>
      <c r="DQ2103" s="197"/>
      <c r="DR2103" s="197"/>
      <c r="DS2103" s="197"/>
      <c r="DT2103" s="197"/>
      <c r="DU2103" s="197"/>
      <c r="DV2103" s="197"/>
      <c r="DW2103" s="197"/>
      <c r="DX2103" s="197"/>
      <c r="DY2103" s="197"/>
      <c r="DZ2103" s="197"/>
      <c r="EA2103" s="197"/>
      <c r="EB2103" s="197"/>
      <c r="EC2103" s="197"/>
      <c r="ED2103" s="197"/>
      <c r="EE2103" s="197"/>
      <c r="EF2103" s="197"/>
      <c r="EG2103" s="197"/>
      <c r="EH2103" s="197"/>
      <c r="EI2103" s="197"/>
      <c r="EJ2103" s="197"/>
      <c r="EK2103" s="197"/>
      <c r="EL2103" s="197"/>
      <c r="EM2103" s="197"/>
      <c r="EN2103" s="197"/>
      <c r="EO2103" s="197"/>
      <c r="EP2103" s="197"/>
      <c r="EQ2103" s="197"/>
      <c r="ER2103" s="197"/>
      <c r="ES2103" s="197"/>
      <c r="ET2103" s="197"/>
      <c r="EU2103" s="197"/>
      <c r="EV2103" s="197"/>
      <c r="EW2103" s="197"/>
      <c r="EX2103" s="197"/>
      <c r="EY2103" s="197"/>
      <c r="EZ2103" s="197"/>
      <c r="FA2103" s="197"/>
      <c r="FB2103" s="197"/>
      <c r="FC2103" s="197"/>
      <c r="FD2103" s="197"/>
      <c r="FE2103" s="197"/>
      <c r="FF2103" s="197"/>
      <c r="FG2103" s="197"/>
      <c r="FH2103" s="197"/>
      <c r="FI2103" s="197"/>
      <c r="FJ2103" s="197"/>
      <c r="FK2103" s="197"/>
      <c r="FL2103" s="197"/>
      <c r="FM2103" s="197"/>
      <c r="FN2103" s="197"/>
      <c r="FO2103" s="197"/>
      <c r="FP2103" s="197"/>
      <c r="FQ2103" s="197"/>
      <c r="FR2103" s="197"/>
      <c r="FS2103" s="197"/>
      <c r="FT2103" s="197"/>
      <c r="FU2103" s="197"/>
      <c r="FV2103" s="197"/>
      <c r="FW2103" s="197"/>
      <c r="FX2103" s="197"/>
      <c r="FY2103" s="197"/>
      <c r="FZ2103" s="197"/>
      <c r="GA2103" s="197"/>
      <c r="GB2103" s="197"/>
      <c r="GC2103" s="197"/>
      <c r="GD2103" s="197"/>
      <c r="GE2103" s="197"/>
      <c r="GF2103" s="197"/>
      <c r="GG2103" s="197"/>
      <c r="GH2103" s="197"/>
      <c r="GI2103" s="197"/>
      <c r="GJ2103" s="197"/>
      <c r="GK2103" s="197"/>
      <c r="GL2103" s="197"/>
      <c r="GM2103" s="197"/>
      <c r="GN2103" s="197"/>
      <c r="GO2103" s="197"/>
      <c r="GP2103" s="197"/>
      <c r="GQ2103" s="197"/>
      <c r="GR2103" s="197"/>
      <c r="GS2103" s="197"/>
      <c r="GT2103" s="197"/>
      <c r="GU2103" s="197"/>
      <c r="GV2103" s="197"/>
      <c r="GW2103" s="197"/>
      <c r="GX2103" s="197"/>
      <c r="GY2103" s="197"/>
      <c r="GZ2103" s="197"/>
      <c r="HA2103" s="197"/>
      <c r="HB2103" s="197"/>
      <c r="HC2103" s="197"/>
      <c r="HD2103" s="197"/>
      <c r="HE2103" s="197"/>
      <c r="HF2103" s="197"/>
      <c r="HG2103" s="197"/>
      <c r="HH2103" s="197"/>
      <c r="HI2103" s="197"/>
      <c r="HJ2103" s="197"/>
      <c r="HK2103" s="197"/>
      <c r="HL2103" s="197"/>
      <c r="HM2103" s="197"/>
      <c r="HN2103" s="197"/>
      <c r="HO2103" s="197"/>
      <c r="HP2103" s="197"/>
      <c r="HQ2103" s="197"/>
      <c r="HR2103" s="197"/>
      <c r="HS2103" s="197"/>
      <c r="HT2103" s="197"/>
      <c r="HU2103" s="197"/>
      <c r="HV2103" s="197"/>
      <c r="HW2103" s="197"/>
      <c r="HX2103" s="197"/>
      <c r="HY2103" s="197"/>
      <c r="HZ2103" s="197"/>
      <c r="IA2103" s="197"/>
      <c r="IB2103" s="197"/>
      <c r="IC2103" s="197"/>
      <c r="ID2103" s="197"/>
      <c r="IE2103" s="197"/>
      <c r="IF2103" s="197"/>
      <c r="IG2103" s="197"/>
      <c r="IH2103" s="197"/>
      <c r="II2103" s="197"/>
      <c r="IJ2103" s="197"/>
    </row>
    <row r="2104" spans="1:244" s="359" customFormat="1" ht="13.15" customHeight="1">
      <c r="A2104" s="466" t="s">
        <v>980</v>
      </c>
      <c r="B2104" s="41"/>
      <c r="C2104" s="36" t="s">
        <v>3264</v>
      </c>
      <c r="D2104" s="41"/>
      <c r="E2104" s="1255" t="s">
        <v>7484</v>
      </c>
      <c r="F2104" s="35"/>
      <c r="G2104" s="35"/>
      <c r="H2104" s="89" t="s">
        <v>7485</v>
      </c>
      <c r="I2104" s="89" t="s">
        <v>7486</v>
      </c>
      <c r="J2104" s="89" t="s">
        <v>7486</v>
      </c>
      <c r="K2104" s="39" t="s">
        <v>404</v>
      </c>
      <c r="L2104" s="1272"/>
      <c r="M2104" s="395"/>
      <c r="N2104" s="40">
        <v>40</v>
      </c>
      <c r="O2104" s="39">
        <v>230000000</v>
      </c>
      <c r="P2104" s="39" t="s">
        <v>991</v>
      </c>
      <c r="Q2104" s="469" t="s">
        <v>2156</v>
      </c>
      <c r="R2104" s="499" t="s">
        <v>110</v>
      </c>
      <c r="S2104" s="39">
        <v>230000000</v>
      </c>
      <c r="T2104" s="589" t="s">
        <v>954</v>
      </c>
      <c r="U2104" s="39"/>
      <c r="V2104" s="39"/>
      <c r="W2104" s="39"/>
      <c r="X2104" s="39" t="s">
        <v>436</v>
      </c>
      <c r="Y2104" s="39"/>
      <c r="Z2104" s="39"/>
      <c r="AA2104" s="495">
        <v>0</v>
      </c>
      <c r="AB2104" s="495">
        <v>90</v>
      </c>
      <c r="AC2104" s="495">
        <v>10</v>
      </c>
      <c r="AD2104" s="395"/>
      <c r="AE2104" s="1170" t="s">
        <v>115</v>
      </c>
      <c r="AF2104" s="1273"/>
      <c r="AG2104" s="1274"/>
      <c r="AH2104" s="50">
        <v>10000000</v>
      </c>
      <c r="AI2104" s="1275">
        <f t="shared" si="89"/>
        <v>11200000.000000002</v>
      </c>
      <c r="AJ2104" s="1275"/>
      <c r="AK2104" s="1275"/>
      <c r="AL2104" s="1275"/>
      <c r="AM2104" s="495" t="s">
        <v>116</v>
      </c>
      <c r="AN2104" s="1276" t="s">
        <v>7487</v>
      </c>
      <c r="AO2104" s="591" t="s">
        <v>7488</v>
      </c>
      <c r="AP2104" s="1277"/>
      <c r="AQ2104" s="35"/>
      <c r="AR2104" s="35"/>
      <c r="AS2104" s="35"/>
      <c r="AT2104" s="35"/>
      <c r="AU2104" s="35"/>
      <c r="AV2104" s="35"/>
      <c r="AW2104" s="35"/>
      <c r="AX2104" s="35"/>
      <c r="AY2104" s="469"/>
      <c r="AZ2104" s="331" t="s">
        <v>4464</v>
      </c>
    </row>
    <row r="2105" spans="1:244" s="216" customFormat="1" ht="13.15" customHeight="1">
      <c r="A2105" s="511" t="s">
        <v>980</v>
      </c>
      <c r="B2105" s="154"/>
      <c r="C2105" s="510"/>
      <c r="D2105" s="509"/>
      <c r="E2105" s="1255" t="s">
        <v>7489</v>
      </c>
      <c r="F2105" s="592"/>
      <c r="G2105" s="741"/>
      <c r="H2105" s="1278" t="s">
        <v>4458</v>
      </c>
      <c r="I2105" s="512" t="s">
        <v>4459</v>
      </c>
      <c r="J2105" s="512" t="s">
        <v>4459</v>
      </c>
      <c r="K2105" s="593" t="s">
        <v>603</v>
      </c>
      <c r="L2105" s="1272" t="s">
        <v>4460</v>
      </c>
      <c r="M2105" s="512"/>
      <c r="N2105" s="594">
        <v>100</v>
      </c>
      <c r="O2105" s="469">
        <v>231010000</v>
      </c>
      <c r="P2105" s="469" t="s">
        <v>991</v>
      </c>
      <c r="Q2105" s="469" t="s">
        <v>2156</v>
      </c>
      <c r="R2105" s="499" t="s">
        <v>110</v>
      </c>
      <c r="S2105" s="659">
        <v>230000000</v>
      </c>
      <c r="T2105" s="661" t="s">
        <v>954</v>
      </c>
      <c r="U2105" s="469"/>
      <c r="V2105" s="469"/>
      <c r="W2105" s="469"/>
      <c r="X2105" s="469" t="s">
        <v>436</v>
      </c>
      <c r="Y2105" s="469"/>
      <c r="Z2105" s="469"/>
      <c r="AA2105" s="803">
        <v>100</v>
      </c>
      <c r="AB2105" s="803">
        <v>0</v>
      </c>
      <c r="AC2105" s="803">
        <v>0</v>
      </c>
      <c r="AD2105" s="788"/>
      <c r="AE2105" s="1170" t="s">
        <v>115</v>
      </c>
      <c r="AF2105" s="1279"/>
      <c r="AG2105" s="1280"/>
      <c r="AH2105" s="1281">
        <v>1889307</v>
      </c>
      <c r="AI2105" s="608">
        <f t="shared" si="89"/>
        <v>2116023.8400000003</v>
      </c>
      <c r="AJ2105" s="1282"/>
      <c r="AK2105" s="1282"/>
      <c r="AL2105" s="598"/>
      <c r="AM2105" s="599" t="s">
        <v>116</v>
      </c>
      <c r="AN2105" s="154" t="s">
        <v>7490</v>
      </c>
      <c r="AO2105" s="729" t="s">
        <v>7491</v>
      </c>
      <c r="AP2105" s="1283"/>
      <c r="AQ2105" s="509"/>
      <c r="AR2105" s="509"/>
      <c r="AS2105" s="509"/>
      <c r="AT2105" s="509"/>
      <c r="AU2105" s="509"/>
      <c r="AV2105" s="509"/>
      <c r="AW2105" s="509"/>
      <c r="AX2105" s="509"/>
      <c r="AY2105" s="509"/>
      <c r="AZ2105" s="586" t="s">
        <v>4464</v>
      </c>
    </row>
    <row r="2106" spans="1:244" s="216" customFormat="1" ht="13.15" customHeight="1">
      <c r="A2106" s="511" t="s">
        <v>980</v>
      </c>
      <c r="B2106" s="154"/>
      <c r="C2106" s="510"/>
      <c r="D2106" s="509"/>
      <c r="E2106" s="1255" t="s">
        <v>7492</v>
      </c>
      <c r="F2106" s="592"/>
      <c r="G2106" s="741"/>
      <c r="H2106" s="1278" t="s">
        <v>4458</v>
      </c>
      <c r="I2106" s="512" t="s">
        <v>4459</v>
      </c>
      <c r="J2106" s="512" t="s">
        <v>4459</v>
      </c>
      <c r="K2106" s="593" t="s">
        <v>603</v>
      </c>
      <c r="L2106" s="1272" t="s">
        <v>4460</v>
      </c>
      <c r="M2106" s="512"/>
      <c r="N2106" s="594">
        <v>100</v>
      </c>
      <c r="O2106" s="469">
        <v>231010000</v>
      </c>
      <c r="P2106" s="469" t="s">
        <v>991</v>
      </c>
      <c r="Q2106" s="469" t="s">
        <v>2156</v>
      </c>
      <c r="R2106" s="499" t="s">
        <v>110</v>
      </c>
      <c r="S2106" s="659">
        <v>230000000</v>
      </c>
      <c r="T2106" s="661" t="s">
        <v>1027</v>
      </c>
      <c r="U2106" s="469"/>
      <c r="V2106" s="469"/>
      <c r="W2106" s="469"/>
      <c r="X2106" s="469" t="s">
        <v>436</v>
      </c>
      <c r="Y2106" s="469"/>
      <c r="Z2106" s="469"/>
      <c r="AA2106" s="803">
        <v>100</v>
      </c>
      <c r="AB2106" s="803">
        <v>0</v>
      </c>
      <c r="AC2106" s="803">
        <v>0</v>
      </c>
      <c r="AD2106" s="788"/>
      <c r="AE2106" s="1170" t="s">
        <v>115</v>
      </c>
      <c r="AF2106" s="1279"/>
      <c r="AG2106" s="1280"/>
      <c r="AH2106" s="1281">
        <v>1000000</v>
      </c>
      <c r="AI2106" s="608">
        <f t="shared" si="89"/>
        <v>1120000</v>
      </c>
      <c r="AJ2106" s="1282"/>
      <c r="AK2106" s="1282"/>
      <c r="AL2106" s="598"/>
      <c r="AM2106" s="599" t="s">
        <v>116</v>
      </c>
      <c r="AN2106" s="154" t="s">
        <v>7493</v>
      </c>
      <c r="AO2106" s="729" t="s">
        <v>7494</v>
      </c>
      <c r="AP2106" s="1283"/>
      <c r="AQ2106" s="509"/>
      <c r="AR2106" s="509"/>
      <c r="AS2106" s="509"/>
      <c r="AT2106" s="509"/>
      <c r="AU2106" s="509"/>
      <c r="AV2106" s="509"/>
      <c r="AW2106" s="509"/>
      <c r="AX2106" s="509"/>
      <c r="AY2106" s="509"/>
      <c r="AZ2106" s="586" t="s">
        <v>4464</v>
      </c>
    </row>
    <row r="2107" spans="1:244" s="216" customFormat="1" ht="13.15" customHeight="1">
      <c r="A2107" s="511" t="s">
        <v>980</v>
      </c>
      <c r="B2107" s="154"/>
      <c r="C2107" s="510"/>
      <c r="D2107" s="509"/>
      <c r="E2107" s="1255" t="s">
        <v>7495</v>
      </c>
      <c r="F2107" s="592"/>
      <c r="G2107" s="741"/>
      <c r="H2107" s="1278" t="s">
        <v>4458</v>
      </c>
      <c r="I2107" s="512" t="s">
        <v>4459</v>
      </c>
      <c r="J2107" s="512" t="s">
        <v>4459</v>
      </c>
      <c r="K2107" s="593" t="s">
        <v>603</v>
      </c>
      <c r="L2107" s="1272" t="s">
        <v>4460</v>
      </c>
      <c r="M2107" s="512"/>
      <c r="N2107" s="594">
        <v>100</v>
      </c>
      <c r="O2107" s="469">
        <v>231010000</v>
      </c>
      <c r="P2107" s="469" t="s">
        <v>991</v>
      </c>
      <c r="Q2107" s="469" t="s">
        <v>2156</v>
      </c>
      <c r="R2107" s="499" t="s">
        <v>110</v>
      </c>
      <c r="S2107" s="659">
        <v>230000000</v>
      </c>
      <c r="T2107" s="661" t="s">
        <v>1027</v>
      </c>
      <c r="U2107" s="469"/>
      <c r="V2107" s="469"/>
      <c r="W2107" s="469"/>
      <c r="X2107" s="469" t="s">
        <v>436</v>
      </c>
      <c r="Y2107" s="469"/>
      <c r="Z2107" s="469"/>
      <c r="AA2107" s="803">
        <v>100</v>
      </c>
      <c r="AB2107" s="803">
        <v>0</v>
      </c>
      <c r="AC2107" s="803">
        <v>0</v>
      </c>
      <c r="AD2107" s="788"/>
      <c r="AE2107" s="1170" t="s">
        <v>115</v>
      </c>
      <c r="AF2107" s="1279"/>
      <c r="AG2107" s="1280"/>
      <c r="AH2107" s="1281">
        <v>1000000</v>
      </c>
      <c r="AI2107" s="608">
        <f t="shared" si="89"/>
        <v>1120000</v>
      </c>
      <c r="AJ2107" s="1282"/>
      <c r="AK2107" s="1282"/>
      <c r="AL2107" s="598"/>
      <c r="AM2107" s="599" t="s">
        <v>116</v>
      </c>
      <c r="AN2107" s="154" t="s">
        <v>7496</v>
      </c>
      <c r="AO2107" s="729" t="s">
        <v>7497</v>
      </c>
      <c r="AP2107" s="1283"/>
      <c r="AQ2107" s="509"/>
      <c r="AR2107" s="509"/>
      <c r="AS2107" s="509"/>
      <c r="AT2107" s="509"/>
      <c r="AU2107" s="509"/>
      <c r="AV2107" s="509"/>
      <c r="AW2107" s="509"/>
      <c r="AX2107" s="509"/>
      <c r="AY2107" s="509"/>
      <c r="AZ2107" s="586" t="s">
        <v>4464</v>
      </c>
    </row>
    <row r="2108" spans="1:244" s="216" customFormat="1" ht="13.15" customHeight="1">
      <c r="A2108" s="511" t="s">
        <v>980</v>
      </c>
      <c r="B2108" s="154"/>
      <c r="C2108" s="510"/>
      <c r="D2108" s="509"/>
      <c r="E2108" s="1255" t="s">
        <v>7498</v>
      </c>
      <c r="F2108" s="592"/>
      <c r="G2108" s="741"/>
      <c r="H2108" s="1278" t="s">
        <v>4458</v>
      </c>
      <c r="I2108" s="512" t="s">
        <v>4459</v>
      </c>
      <c r="J2108" s="512" t="s">
        <v>4459</v>
      </c>
      <c r="K2108" s="593" t="s">
        <v>603</v>
      </c>
      <c r="L2108" s="1272" t="s">
        <v>4460</v>
      </c>
      <c r="M2108" s="512"/>
      <c r="N2108" s="594">
        <v>100</v>
      </c>
      <c r="O2108" s="469">
        <v>231010000</v>
      </c>
      <c r="P2108" s="469" t="s">
        <v>991</v>
      </c>
      <c r="Q2108" s="469" t="s">
        <v>2156</v>
      </c>
      <c r="R2108" s="499" t="s">
        <v>110</v>
      </c>
      <c r="S2108" s="659">
        <v>230000000</v>
      </c>
      <c r="T2108" s="661" t="s">
        <v>1027</v>
      </c>
      <c r="U2108" s="469"/>
      <c r="V2108" s="469"/>
      <c r="W2108" s="469"/>
      <c r="X2108" s="469" t="s">
        <v>436</v>
      </c>
      <c r="Y2108" s="469"/>
      <c r="Z2108" s="469"/>
      <c r="AA2108" s="803">
        <v>100</v>
      </c>
      <c r="AB2108" s="803">
        <v>0</v>
      </c>
      <c r="AC2108" s="803">
        <v>0</v>
      </c>
      <c r="AD2108" s="788"/>
      <c r="AE2108" s="1170" t="s">
        <v>115</v>
      </c>
      <c r="AF2108" s="1279"/>
      <c r="AG2108" s="1280"/>
      <c r="AH2108" s="1281">
        <v>1000000</v>
      </c>
      <c r="AI2108" s="608">
        <f t="shared" si="89"/>
        <v>1120000</v>
      </c>
      <c r="AJ2108" s="1282"/>
      <c r="AK2108" s="1282"/>
      <c r="AL2108" s="598"/>
      <c r="AM2108" s="599" t="s">
        <v>116</v>
      </c>
      <c r="AN2108" s="154" t="s">
        <v>7499</v>
      </c>
      <c r="AO2108" s="729" t="s">
        <v>7500</v>
      </c>
      <c r="AP2108" s="1283"/>
      <c r="AQ2108" s="509"/>
      <c r="AR2108" s="509"/>
      <c r="AS2108" s="509"/>
      <c r="AT2108" s="509"/>
      <c r="AU2108" s="509"/>
      <c r="AV2108" s="509"/>
      <c r="AW2108" s="509"/>
      <c r="AX2108" s="509"/>
      <c r="AY2108" s="509"/>
      <c r="AZ2108" s="586" t="s">
        <v>4464</v>
      </c>
    </row>
    <row r="2109" spans="1:244" s="216" customFormat="1" ht="13.15" customHeight="1">
      <c r="A2109" s="511" t="s">
        <v>980</v>
      </c>
      <c r="B2109" s="154"/>
      <c r="C2109" s="510"/>
      <c r="D2109" s="509"/>
      <c r="E2109" s="1255" t="s">
        <v>7501</v>
      </c>
      <c r="F2109" s="592"/>
      <c r="G2109" s="741"/>
      <c r="H2109" s="1278" t="s">
        <v>4458</v>
      </c>
      <c r="I2109" s="512" t="s">
        <v>4459</v>
      </c>
      <c r="J2109" s="512" t="s">
        <v>4459</v>
      </c>
      <c r="K2109" s="593" t="s">
        <v>104</v>
      </c>
      <c r="L2109" s="1272"/>
      <c r="M2109" s="512"/>
      <c r="N2109" s="594">
        <v>100</v>
      </c>
      <c r="O2109" s="469">
        <v>231010000</v>
      </c>
      <c r="P2109" s="469" t="s">
        <v>991</v>
      </c>
      <c r="Q2109" s="469" t="s">
        <v>2156</v>
      </c>
      <c r="R2109" s="499" t="s">
        <v>110</v>
      </c>
      <c r="S2109" s="659">
        <v>230000000</v>
      </c>
      <c r="T2109" s="661" t="s">
        <v>999</v>
      </c>
      <c r="U2109" s="469"/>
      <c r="V2109" s="469"/>
      <c r="W2109" s="469"/>
      <c r="X2109" s="469" t="s">
        <v>436</v>
      </c>
      <c r="Y2109" s="469"/>
      <c r="Z2109" s="469"/>
      <c r="AA2109" s="491">
        <v>0</v>
      </c>
      <c r="AB2109" s="491">
        <v>0</v>
      </c>
      <c r="AC2109" s="491">
        <v>100</v>
      </c>
      <c r="AD2109" s="469"/>
      <c r="AE2109" s="47" t="s">
        <v>115</v>
      </c>
      <c r="AF2109" s="1271"/>
      <c r="AG2109" s="1284"/>
      <c r="AH2109" s="608">
        <v>209530</v>
      </c>
      <c r="AI2109" s="608">
        <f t="shared" si="89"/>
        <v>234673.60000000003</v>
      </c>
      <c r="AJ2109" s="598"/>
      <c r="AK2109" s="598"/>
      <c r="AL2109" s="598"/>
      <c r="AM2109" s="599" t="s">
        <v>116</v>
      </c>
      <c r="AN2109" s="154" t="s">
        <v>7502</v>
      </c>
      <c r="AO2109" s="729" t="s">
        <v>7503</v>
      </c>
      <c r="AP2109" s="1283"/>
      <c r="AQ2109" s="509"/>
      <c r="AR2109" s="509"/>
      <c r="AS2109" s="509"/>
      <c r="AT2109" s="509"/>
      <c r="AU2109" s="509"/>
      <c r="AV2109" s="509"/>
      <c r="AW2109" s="509"/>
      <c r="AX2109" s="509"/>
      <c r="AY2109" s="509"/>
      <c r="AZ2109" s="586" t="s">
        <v>4464</v>
      </c>
    </row>
    <row r="2110" spans="1:244" s="216" customFormat="1" ht="13.15" customHeight="1">
      <c r="A2110" s="511" t="s">
        <v>980</v>
      </c>
      <c r="B2110" s="154"/>
      <c r="C2110" s="510"/>
      <c r="D2110" s="509"/>
      <c r="E2110" s="1255" t="s">
        <v>7504</v>
      </c>
      <c r="F2110" s="592"/>
      <c r="G2110" s="741"/>
      <c r="H2110" s="1278" t="s">
        <v>4458</v>
      </c>
      <c r="I2110" s="512" t="s">
        <v>4459</v>
      </c>
      <c r="J2110" s="512" t="s">
        <v>4459</v>
      </c>
      <c r="K2110" s="593" t="s">
        <v>603</v>
      </c>
      <c r="L2110" s="1272" t="s">
        <v>4460</v>
      </c>
      <c r="M2110" s="512"/>
      <c r="N2110" s="594">
        <v>100</v>
      </c>
      <c r="O2110" s="469">
        <v>231010000</v>
      </c>
      <c r="P2110" s="469" t="s">
        <v>991</v>
      </c>
      <c r="Q2110" s="469" t="s">
        <v>2156</v>
      </c>
      <c r="R2110" s="499" t="s">
        <v>110</v>
      </c>
      <c r="S2110" s="659">
        <v>230000000</v>
      </c>
      <c r="T2110" s="661" t="s">
        <v>4461</v>
      </c>
      <c r="U2110" s="469"/>
      <c r="V2110" s="469"/>
      <c r="W2110" s="469"/>
      <c r="X2110" s="469" t="s">
        <v>436</v>
      </c>
      <c r="Y2110" s="469"/>
      <c r="Z2110" s="469"/>
      <c r="AA2110" s="491">
        <v>100</v>
      </c>
      <c r="AB2110" s="491">
        <v>0</v>
      </c>
      <c r="AC2110" s="491">
        <v>0</v>
      </c>
      <c r="AD2110" s="469"/>
      <c r="AE2110" s="47" t="s">
        <v>115</v>
      </c>
      <c r="AF2110" s="1271"/>
      <c r="AG2110" s="1284"/>
      <c r="AH2110" s="608">
        <v>1300000</v>
      </c>
      <c r="AI2110" s="608">
        <f t="shared" si="89"/>
        <v>1456000.0000000002</v>
      </c>
      <c r="AJ2110" s="598"/>
      <c r="AK2110" s="598"/>
      <c r="AL2110" s="598"/>
      <c r="AM2110" s="599" t="s">
        <v>116</v>
      </c>
      <c r="AN2110" s="154" t="s">
        <v>7505</v>
      </c>
      <c r="AO2110" s="729" t="s">
        <v>7506</v>
      </c>
      <c r="AP2110" s="1283"/>
      <c r="AQ2110" s="509"/>
      <c r="AR2110" s="509"/>
      <c r="AS2110" s="509"/>
      <c r="AT2110" s="509"/>
      <c r="AU2110" s="509"/>
      <c r="AV2110" s="509"/>
      <c r="AW2110" s="509"/>
      <c r="AX2110" s="509"/>
      <c r="AY2110" s="509"/>
      <c r="AZ2110" s="586" t="s">
        <v>4464</v>
      </c>
    </row>
    <row r="2111" spans="1:244" s="216" customFormat="1" ht="13.15" customHeight="1">
      <c r="A2111" s="511" t="s">
        <v>980</v>
      </c>
      <c r="B2111" s="154"/>
      <c r="C2111" s="510"/>
      <c r="D2111" s="509"/>
      <c r="E2111" s="1255" t="s">
        <v>7507</v>
      </c>
      <c r="F2111" s="592"/>
      <c r="G2111" s="741"/>
      <c r="H2111" s="1278" t="s">
        <v>4458</v>
      </c>
      <c r="I2111" s="512" t="s">
        <v>4459</v>
      </c>
      <c r="J2111" s="512" t="s">
        <v>4459</v>
      </c>
      <c r="K2111" s="593" t="s">
        <v>603</v>
      </c>
      <c r="L2111" s="1272" t="s">
        <v>4460</v>
      </c>
      <c r="M2111" s="512"/>
      <c r="N2111" s="594">
        <v>100</v>
      </c>
      <c r="O2111" s="469">
        <v>231010000</v>
      </c>
      <c r="P2111" s="469" t="s">
        <v>991</v>
      </c>
      <c r="Q2111" s="469" t="s">
        <v>2156</v>
      </c>
      <c r="R2111" s="499" t="s">
        <v>110</v>
      </c>
      <c r="S2111" s="659">
        <v>230000000</v>
      </c>
      <c r="T2111" s="661" t="s">
        <v>7508</v>
      </c>
      <c r="U2111" s="469"/>
      <c r="V2111" s="469"/>
      <c r="W2111" s="469"/>
      <c r="X2111" s="469" t="s">
        <v>436</v>
      </c>
      <c r="Y2111" s="469"/>
      <c r="Z2111" s="469"/>
      <c r="AA2111" s="491">
        <v>100</v>
      </c>
      <c r="AB2111" s="491">
        <v>0</v>
      </c>
      <c r="AC2111" s="491">
        <v>0</v>
      </c>
      <c r="AD2111" s="469"/>
      <c r="AE2111" s="47" t="s">
        <v>115</v>
      </c>
      <c r="AF2111" s="1271"/>
      <c r="AG2111" s="1284"/>
      <c r="AH2111" s="608">
        <v>1600000</v>
      </c>
      <c r="AI2111" s="608">
        <f t="shared" si="89"/>
        <v>1792000.0000000002</v>
      </c>
      <c r="AJ2111" s="598"/>
      <c r="AK2111" s="598"/>
      <c r="AL2111" s="598"/>
      <c r="AM2111" s="599" t="s">
        <v>116</v>
      </c>
      <c r="AN2111" s="154" t="s">
        <v>7509</v>
      </c>
      <c r="AO2111" s="729" t="s">
        <v>7510</v>
      </c>
      <c r="AP2111" s="1283"/>
      <c r="AQ2111" s="509"/>
      <c r="AR2111" s="509"/>
      <c r="AS2111" s="509"/>
      <c r="AT2111" s="509"/>
      <c r="AU2111" s="509"/>
      <c r="AV2111" s="509"/>
      <c r="AW2111" s="509"/>
      <c r="AX2111" s="509"/>
      <c r="AY2111" s="509"/>
      <c r="AZ2111" s="586" t="s">
        <v>4464</v>
      </c>
    </row>
    <row r="2112" spans="1:244" s="216" customFormat="1" ht="13.15" customHeight="1">
      <c r="A2112" s="511" t="s">
        <v>980</v>
      </c>
      <c r="B2112" s="154"/>
      <c r="C2112" s="510"/>
      <c r="D2112" s="509"/>
      <c r="E2112" s="1255" t="s">
        <v>7511</v>
      </c>
      <c r="F2112" s="592"/>
      <c r="G2112" s="741"/>
      <c r="H2112" s="1278" t="s">
        <v>4458</v>
      </c>
      <c r="I2112" s="512" t="s">
        <v>4459</v>
      </c>
      <c r="J2112" s="512" t="s">
        <v>4459</v>
      </c>
      <c r="K2112" s="593" t="s">
        <v>603</v>
      </c>
      <c r="L2112" s="1272" t="s">
        <v>4460</v>
      </c>
      <c r="M2112" s="512"/>
      <c r="N2112" s="594">
        <v>100</v>
      </c>
      <c r="O2112" s="469">
        <v>231010000</v>
      </c>
      <c r="P2112" s="469" t="s">
        <v>991</v>
      </c>
      <c r="Q2112" s="469" t="s">
        <v>2156</v>
      </c>
      <c r="R2112" s="499" t="s">
        <v>110</v>
      </c>
      <c r="S2112" s="659">
        <v>230000000</v>
      </c>
      <c r="T2112" s="661" t="s">
        <v>999</v>
      </c>
      <c r="U2112" s="469"/>
      <c r="V2112" s="469"/>
      <c r="W2112" s="469"/>
      <c r="X2112" s="469" t="s">
        <v>436</v>
      </c>
      <c r="Y2112" s="469"/>
      <c r="Z2112" s="469"/>
      <c r="AA2112" s="491">
        <v>100</v>
      </c>
      <c r="AB2112" s="491">
        <v>0</v>
      </c>
      <c r="AC2112" s="491">
        <v>0</v>
      </c>
      <c r="AD2112" s="469"/>
      <c r="AE2112" s="47" t="s">
        <v>115</v>
      </c>
      <c r="AF2112" s="1271"/>
      <c r="AG2112" s="1284"/>
      <c r="AH2112" s="608">
        <v>1700000</v>
      </c>
      <c r="AI2112" s="608">
        <f t="shared" si="89"/>
        <v>1904000.0000000002</v>
      </c>
      <c r="AJ2112" s="598"/>
      <c r="AK2112" s="598"/>
      <c r="AL2112" s="598"/>
      <c r="AM2112" s="599" t="s">
        <v>116</v>
      </c>
      <c r="AN2112" s="154" t="s">
        <v>7512</v>
      </c>
      <c r="AO2112" s="729" t="s">
        <v>7513</v>
      </c>
      <c r="AP2112" s="1283"/>
      <c r="AQ2112" s="509"/>
      <c r="AR2112" s="509"/>
      <c r="AS2112" s="509"/>
      <c r="AT2112" s="509"/>
      <c r="AU2112" s="509"/>
      <c r="AV2112" s="509"/>
      <c r="AW2112" s="509"/>
      <c r="AX2112" s="509"/>
      <c r="AY2112" s="509"/>
      <c r="AZ2112" s="586" t="s">
        <v>4464</v>
      </c>
    </row>
    <row r="2113" spans="1:56" s="216" customFormat="1" ht="13.15" customHeight="1">
      <c r="A2113" s="212" t="s">
        <v>7514</v>
      </c>
      <c r="B2113" s="154"/>
      <c r="C2113" s="510"/>
      <c r="D2113" s="509"/>
      <c r="E2113" s="1255" t="s">
        <v>7515</v>
      </c>
      <c r="F2113" s="592"/>
      <c r="G2113" s="741"/>
      <c r="H2113" s="47" t="s">
        <v>3030</v>
      </c>
      <c r="I2113" s="1062" t="s">
        <v>3031</v>
      </c>
      <c r="J2113" s="1062" t="s">
        <v>3031</v>
      </c>
      <c r="K2113" s="47" t="s">
        <v>603</v>
      </c>
      <c r="L2113" s="466" t="s">
        <v>4460</v>
      </c>
      <c r="M2113" s="47"/>
      <c r="N2113" s="47">
        <v>100</v>
      </c>
      <c r="O2113" s="47">
        <v>230000000</v>
      </c>
      <c r="P2113" s="47" t="s">
        <v>984</v>
      </c>
      <c r="Q2113" s="466" t="s">
        <v>2156</v>
      </c>
      <c r="R2113" s="47" t="s">
        <v>110</v>
      </c>
      <c r="S2113" s="47">
        <v>230000000</v>
      </c>
      <c r="T2113" s="47" t="s">
        <v>958</v>
      </c>
      <c r="U2113" s="47"/>
      <c r="V2113" s="47"/>
      <c r="W2113" s="47"/>
      <c r="X2113" s="466" t="s">
        <v>436</v>
      </c>
      <c r="Y2113" s="47"/>
      <c r="Z2113" s="47"/>
      <c r="AA2113" s="47">
        <v>100</v>
      </c>
      <c r="AB2113" s="47">
        <v>0</v>
      </c>
      <c r="AC2113" s="491">
        <v>0</v>
      </c>
      <c r="AD2113" s="47"/>
      <c r="AE2113" s="47" t="s">
        <v>115</v>
      </c>
      <c r="AF2113" s="47"/>
      <c r="AG2113" s="47"/>
      <c r="AH2113" s="1285">
        <v>17137113.41</v>
      </c>
      <c r="AI2113" s="1285">
        <f>AH2113*1.12</f>
        <v>19193567.019200001</v>
      </c>
      <c r="AJ2113" s="212"/>
      <c r="AK2113" s="1286"/>
      <c r="AL2113" s="587"/>
      <c r="AM2113" s="212" t="s">
        <v>116</v>
      </c>
      <c r="AN2113" s="1287" t="s">
        <v>7516</v>
      </c>
      <c r="AO2113" s="1062" t="s">
        <v>7517</v>
      </c>
      <c r="AP2113" s="212"/>
      <c r="AQ2113" s="212"/>
      <c r="AR2113" s="212"/>
      <c r="AS2113" s="212"/>
      <c r="AT2113" s="586"/>
      <c r="AU2113" s="212"/>
      <c r="AV2113" s="212"/>
      <c r="AW2113" s="212" t="s">
        <v>3264</v>
      </c>
      <c r="AX2113" s="212"/>
      <c r="AY2113" s="212"/>
      <c r="AZ2113" s="586" t="s">
        <v>4464</v>
      </c>
    </row>
    <row r="2114" spans="1:56" s="366" customFormat="1" ht="13.15" customHeight="1">
      <c r="A2114" s="71"/>
      <c r="B2114" s="71"/>
      <c r="C2114" s="798"/>
      <c r="D2114" s="71"/>
      <c r="E2114" s="825"/>
      <c r="F2114" s="119"/>
      <c r="G2114" s="71"/>
      <c r="H2114" s="845" t="s">
        <v>2104</v>
      </c>
      <c r="I2114" s="119"/>
      <c r="J2114" s="119"/>
      <c r="K2114" s="857"/>
      <c r="L2114" s="825"/>
      <c r="M2114" s="825"/>
      <c r="N2114" s="857"/>
      <c r="O2114" s="119"/>
      <c r="P2114" s="119"/>
      <c r="Q2114" s="872"/>
      <c r="R2114" s="857"/>
      <c r="S2114" s="119"/>
      <c r="T2114" s="884"/>
      <c r="U2114" s="825"/>
      <c r="V2114" s="825"/>
      <c r="W2114" s="825"/>
      <c r="X2114" s="872"/>
      <c r="Y2114" s="884"/>
      <c r="Z2114" s="884"/>
      <c r="AA2114" s="912"/>
      <c r="AB2114" s="912"/>
      <c r="AC2114" s="912"/>
      <c r="AD2114" s="884"/>
      <c r="AE2114" s="884"/>
      <c r="AF2114" s="884"/>
      <c r="AG2114" s="884"/>
      <c r="AH2114" s="70">
        <f>SUM(AH2115:AH2292)</f>
        <v>12860210302.404461</v>
      </c>
      <c r="AI2114" s="70">
        <f>SUM(AI2115:AI2287)</f>
        <v>13485912485.437399</v>
      </c>
      <c r="AJ2114" s="70">
        <f>SUM(AJ2115:AJ2287)</f>
        <v>0</v>
      </c>
      <c r="AK2114" s="70">
        <f>SUM(AK2115:AK2287)</f>
        <v>151246011.5</v>
      </c>
      <c r="AL2114" s="70">
        <f>SUM(AL2115:AL2287)</f>
        <v>151380401.66</v>
      </c>
      <c r="AM2114" s="70"/>
      <c r="AN2114" s="884"/>
      <c r="AO2114" s="1024"/>
      <c r="AP2114" s="71"/>
      <c r="AQ2114" s="71"/>
      <c r="AR2114" s="71"/>
      <c r="AS2114" s="71"/>
      <c r="AT2114" s="71"/>
      <c r="AU2114" s="71"/>
      <c r="AV2114" s="71"/>
      <c r="AW2114" s="71"/>
      <c r="AX2114" s="71"/>
      <c r="AY2114" s="119"/>
      <c r="AZ2114" s="104"/>
      <c r="BA2114" s="1"/>
      <c r="BB2114" s="1"/>
      <c r="BC2114" s="1"/>
      <c r="BD2114" s="49">
        <v>1103</v>
      </c>
    </row>
    <row r="2115" spans="1:56" s="366" customFormat="1" ht="13.15" customHeight="1">
      <c r="A2115" s="98" t="s">
        <v>1030</v>
      </c>
      <c r="B2115" s="154" t="s">
        <v>1074</v>
      </c>
      <c r="C2115" s="72"/>
      <c r="D2115" s="87"/>
      <c r="E2115" s="74" t="s">
        <v>1615</v>
      </c>
      <c r="F2115" s="151">
        <v>22300000</v>
      </c>
      <c r="G2115" s="37" t="s">
        <v>1615</v>
      </c>
      <c r="H2115" s="326" t="s">
        <v>2105</v>
      </c>
      <c r="I2115" s="108" t="s">
        <v>1075</v>
      </c>
      <c r="J2115" s="108" t="s">
        <v>1075</v>
      </c>
      <c r="K2115" s="109" t="s">
        <v>150</v>
      </c>
      <c r="L2115" s="47"/>
      <c r="M2115" s="88"/>
      <c r="N2115" s="109">
        <v>80</v>
      </c>
      <c r="O2115" s="110">
        <v>230000000</v>
      </c>
      <c r="P2115" s="111" t="s">
        <v>984</v>
      </c>
      <c r="Q2115" s="72" t="s">
        <v>151</v>
      </c>
      <c r="R2115" s="76" t="s">
        <v>110</v>
      </c>
      <c r="S2115" s="110">
        <v>230000000</v>
      </c>
      <c r="T2115" s="107" t="s">
        <v>1059</v>
      </c>
      <c r="U2115" s="88"/>
      <c r="V2115" s="88"/>
      <c r="W2115" s="88"/>
      <c r="X2115" s="76"/>
      <c r="Y2115" s="74" t="s">
        <v>435</v>
      </c>
      <c r="Z2115" s="74" t="s">
        <v>436</v>
      </c>
      <c r="AA2115" s="112">
        <v>0</v>
      </c>
      <c r="AB2115" s="113">
        <v>90</v>
      </c>
      <c r="AC2115" s="112">
        <v>10</v>
      </c>
      <c r="AD2115" s="88"/>
      <c r="AE2115" s="76" t="s">
        <v>115</v>
      </c>
      <c r="AF2115" s="88"/>
      <c r="AG2115" s="88"/>
      <c r="AH2115" s="114">
        <v>177609674</v>
      </c>
      <c r="AI2115" s="114">
        <f>AH2115*1.12</f>
        <v>198922834.88000003</v>
      </c>
      <c r="AJ2115" s="115"/>
      <c r="AK2115" s="115"/>
      <c r="AL2115" s="115"/>
      <c r="AM2115" s="82" t="s">
        <v>116</v>
      </c>
      <c r="AN2115" s="116" t="s">
        <v>1076</v>
      </c>
      <c r="AO2115" s="147" t="s">
        <v>1077</v>
      </c>
      <c r="AP2115" s="87"/>
      <c r="AQ2115" s="87"/>
      <c r="AR2115" s="87"/>
      <c r="AS2115" s="87"/>
      <c r="AT2115" s="87"/>
      <c r="AU2115" s="87"/>
      <c r="AV2115" s="87"/>
      <c r="AW2115" s="87"/>
      <c r="AX2115" s="87"/>
      <c r="AY2115" s="87"/>
      <c r="AZ2115" s="446"/>
      <c r="BA2115" s="1041"/>
      <c r="BB2115" s="118"/>
      <c r="BC2115" s="118"/>
      <c r="BD2115" s="49">
        <v>1104</v>
      </c>
    </row>
    <row r="2116" spans="1:56" s="366" customFormat="1" ht="13.15" customHeight="1">
      <c r="A2116" s="98" t="s">
        <v>1030</v>
      </c>
      <c r="B2116" s="154" t="s">
        <v>1057</v>
      </c>
      <c r="C2116" s="72"/>
      <c r="D2116" s="87"/>
      <c r="E2116" s="74" t="s">
        <v>3757</v>
      </c>
      <c r="F2116" s="151">
        <v>22300001</v>
      </c>
      <c r="G2116" s="37" t="s">
        <v>1616</v>
      </c>
      <c r="H2116" s="326" t="s">
        <v>2106</v>
      </c>
      <c r="I2116" s="108" t="s">
        <v>1078</v>
      </c>
      <c r="J2116" s="108" t="s">
        <v>1078</v>
      </c>
      <c r="K2116" s="109" t="s">
        <v>150</v>
      </c>
      <c r="L2116" s="88"/>
      <c r="M2116" s="88"/>
      <c r="N2116" s="109">
        <v>80</v>
      </c>
      <c r="O2116" s="110">
        <v>230000000</v>
      </c>
      <c r="P2116" s="111" t="s">
        <v>953</v>
      </c>
      <c r="Q2116" s="72" t="s">
        <v>151</v>
      </c>
      <c r="R2116" s="76" t="s">
        <v>110</v>
      </c>
      <c r="S2116" s="110">
        <v>230000000</v>
      </c>
      <c r="T2116" s="107" t="s">
        <v>1059</v>
      </c>
      <c r="U2116" s="88"/>
      <c r="V2116" s="88"/>
      <c r="W2116" s="88"/>
      <c r="X2116" s="76"/>
      <c r="Y2116" s="74" t="s">
        <v>435</v>
      </c>
      <c r="Z2116" s="74" t="s">
        <v>436</v>
      </c>
      <c r="AA2116" s="112">
        <v>0</v>
      </c>
      <c r="AB2116" s="113">
        <v>100</v>
      </c>
      <c r="AC2116" s="112">
        <v>0</v>
      </c>
      <c r="AD2116" s="88"/>
      <c r="AE2116" s="76" t="s">
        <v>115</v>
      </c>
      <c r="AF2116" s="88"/>
      <c r="AG2116" s="88"/>
      <c r="AH2116" s="43">
        <v>0</v>
      </c>
      <c r="AI2116" s="44">
        <v>0</v>
      </c>
      <c r="AJ2116" s="115"/>
      <c r="AK2116" s="115"/>
      <c r="AL2116" s="115"/>
      <c r="AM2116" s="82" t="s">
        <v>116</v>
      </c>
      <c r="AN2116" s="116" t="s">
        <v>1079</v>
      </c>
      <c r="AO2116" s="117" t="s">
        <v>1080</v>
      </c>
      <c r="AP2116" s="87"/>
      <c r="AQ2116" s="87"/>
      <c r="AR2116" s="87"/>
      <c r="AS2116" s="87"/>
      <c r="AT2116" s="87"/>
      <c r="AU2116" s="87"/>
      <c r="AV2116" s="87"/>
      <c r="AW2116" s="87"/>
      <c r="AX2116" s="87"/>
      <c r="AY2116" s="37" t="s">
        <v>3918</v>
      </c>
      <c r="AZ2116" s="41" t="s">
        <v>3957</v>
      </c>
      <c r="BA2116" s="1041"/>
      <c r="BB2116" s="118"/>
      <c r="BC2116" s="118"/>
      <c r="BD2116" s="49">
        <v>1105</v>
      </c>
    </row>
    <row r="2117" spans="1:56" s="366" customFormat="1" ht="13.15" customHeight="1">
      <c r="A2117" s="72" t="s">
        <v>1174</v>
      </c>
      <c r="B2117" s="73" t="s">
        <v>1081</v>
      </c>
      <c r="C2117" s="84"/>
      <c r="D2117" s="88"/>
      <c r="E2117" s="74" t="s">
        <v>3758</v>
      </c>
      <c r="F2117" s="151">
        <v>22300002</v>
      </c>
      <c r="G2117" s="37" t="s">
        <v>1617</v>
      </c>
      <c r="H2117" s="326" t="s">
        <v>2107</v>
      </c>
      <c r="I2117" s="74" t="s">
        <v>1082</v>
      </c>
      <c r="J2117" s="74" t="s">
        <v>1082</v>
      </c>
      <c r="K2117" s="78" t="s">
        <v>104</v>
      </c>
      <c r="L2117" s="88"/>
      <c r="M2117" s="88"/>
      <c r="N2117" s="78">
        <v>100</v>
      </c>
      <c r="O2117" s="74">
        <v>230000000</v>
      </c>
      <c r="P2117" s="74" t="s">
        <v>953</v>
      </c>
      <c r="Q2117" s="35" t="s">
        <v>109</v>
      </c>
      <c r="R2117" s="78" t="s">
        <v>110</v>
      </c>
      <c r="S2117" s="74">
        <v>230000000</v>
      </c>
      <c r="T2117" s="74" t="s">
        <v>958</v>
      </c>
      <c r="U2117" s="88"/>
      <c r="V2117" s="88"/>
      <c r="W2117" s="88"/>
      <c r="X2117" s="35"/>
      <c r="Y2117" s="74" t="s">
        <v>435</v>
      </c>
      <c r="Z2117" s="74" t="s">
        <v>436</v>
      </c>
      <c r="AA2117" s="78">
        <v>0</v>
      </c>
      <c r="AB2117" s="78">
        <v>100</v>
      </c>
      <c r="AC2117" s="78">
        <v>0</v>
      </c>
      <c r="AD2117" s="74"/>
      <c r="AE2117" s="74" t="s">
        <v>115</v>
      </c>
      <c r="AF2117" s="74"/>
      <c r="AG2117" s="74"/>
      <c r="AH2117" s="79">
        <v>2601000</v>
      </c>
      <c r="AI2117" s="114">
        <f>AH2117*1.12</f>
        <v>2913120.0000000005</v>
      </c>
      <c r="AJ2117" s="86"/>
      <c r="AK2117" s="86"/>
      <c r="AL2117" s="86"/>
      <c r="AM2117" s="82" t="s">
        <v>116</v>
      </c>
      <c r="AN2117" s="74" t="s">
        <v>1083</v>
      </c>
      <c r="AO2117" s="84" t="s">
        <v>1084</v>
      </c>
      <c r="AP2117" s="88"/>
      <c r="AQ2117" s="88"/>
      <c r="AR2117" s="88"/>
      <c r="AS2117" s="88"/>
      <c r="AT2117" s="88"/>
      <c r="AU2117" s="88"/>
      <c r="AV2117" s="88"/>
      <c r="AW2117" s="88"/>
      <c r="AX2117" s="88"/>
      <c r="AY2117" s="74"/>
      <c r="AZ2117" s="125"/>
      <c r="BA2117" s="1038"/>
      <c r="BB2117" s="83"/>
      <c r="BC2117" s="83"/>
      <c r="BD2117" s="49">
        <v>1106</v>
      </c>
    </row>
    <row r="2118" spans="1:56" s="366" customFormat="1" ht="13.15" customHeight="1">
      <c r="A2118" s="84" t="s">
        <v>1085</v>
      </c>
      <c r="B2118" s="84" t="s">
        <v>1086</v>
      </c>
      <c r="C2118" s="120"/>
      <c r="D2118" s="84"/>
      <c r="E2118" s="84" t="s">
        <v>1642</v>
      </c>
      <c r="F2118" s="151">
        <v>22300003</v>
      </c>
      <c r="G2118" s="37" t="s">
        <v>1618</v>
      </c>
      <c r="H2118" s="326" t="s">
        <v>2108</v>
      </c>
      <c r="I2118" s="84" t="s">
        <v>1087</v>
      </c>
      <c r="J2118" s="84" t="s">
        <v>1088</v>
      </c>
      <c r="K2118" s="94" t="s">
        <v>150</v>
      </c>
      <c r="L2118" s="84"/>
      <c r="M2118" s="84"/>
      <c r="N2118" s="94" t="s">
        <v>316</v>
      </c>
      <c r="O2118" s="84">
        <v>230000000</v>
      </c>
      <c r="P2118" s="84" t="s">
        <v>984</v>
      </c>
      <c r="Q2118" s="84" t="s">
        <v>109</v>
      </c>
      <c r="R2118" s="94" t="s">
        <v>110</v>
      </c>
      <c r="S2118" s="84">
        <v>230000001</v>
      </c>
      <c r="T2118" s="74" t="s">
        <v>984</v>
      </c>
      <c r="U2118" s="84"/>
      <c r="V2118" s="84"/>
      <c r="W2118" s="84"/>
      <c r="X2118" s="84"/>
      <c r="Y2118" s="74" t="s">
        <v>435</v>
      </c>
      <c r="Z2118" s="74" t="s">
        <v>436</v>
      </c>
      <c r="AA2118" s="94">
        <v>0</v>
      </c>
      <c r="AB2118" s="94">
        <v>100</v>
      </c>
      <c r="AC2118" s="94">
        <v>0</v>
      </c>
      <c r="AD2118" s="84"/>
      <c r="AE2118" s="84" t="s">
        <v>115</v>
      </c>
      <c r="AF2118" s="84"/>
      <c r="AG2118" s="84"/>
      <c r="AH2118" s="43">
        <v>0</v>
      </c>
      <c r="AI2118" s="44">
        <f>AH2118*1.12</f>
        <v>0</v>
      </c>
      <c r="AJ2118" s="121"/>
      <c r="AK2118" s="121"/>
      <c r="AL2118" s="121"/>
      <c r="AM2118" s="82" t="s">
        <v>116</v>
      </c>
      <c r="AN2118" s="84" t="s">
        <v>1089</v>
      </c>
      <c r="AO2118" s="84" t="s">
        <v>1089</v>
      </c>
      <c r="AP2118" s="84"/>
      <c r="AQ2118" s="84"/>
      <c r="AR2118" s="84"/>
      <c r="AS2118" s="84"/>
      <c r="AT2118" s="84"/>
      <c r="AU2118" s="84"/>
      <c r="AV2118" s="84"/>
      <c r="AW2118" s="84"/>
      <c r="AX2118" s="84"/>
      <c r="AY2118" s="84"/>
      <c r="AZ2118" s="125"/>
      <c r="BA2118" s="1038"/>
      <c r="BB2118" s="83"/>
      <c r="BC2118" s="83"/>
      <c r="BD2118" s="49">
        <v>1107</v>
      </c>
    </row>
    <row r="2119" spans="1:56" s="366" customFormat="1" ht="13.15" customHeight="1">
      <c r="A2119" s="84" t="s">
        <v>1085</v>
      </c>
      <c r="B2119" s="84" t="s">
        <v>1086</v>
      </c>
      <c r="C2119" s="120"/>
      <c r="D2119" s="84"/>
      <c r="E2119" s="94" t="s">
        <v>4122</v>
      </c>
      <c r="F2119" s="151">
        <v>22300003</v>
      </c>
      <c r="G2119" s="108" t="s">
        <v>1618</v>
      </c>
      <c r="H2119" s="326" t="s">
        <v>2108</v>
      </c>
      <c r="I2119" s="84" t="s">
        <v>1087</v>
      </c>
      <c r="J2119" s="84" t="s">
        <v>1088</v>
      </c>
      <c r="K2119" s="84" t="s">
        <v>150</v>
      </c>
      <c r="L2119" s="84"/>
      <c r="M2119" s="84"/>
      <c r="N2119" s="84" t="s">
        <v>316</v>
      </c>
      <c r="O2119" s="84">
        <v>230000000</v>
      </c>
      <c r="P2119" s="84" t="s">
        <v>984</v>
      </c>
      <c r="Q2119" s="84" t="s">
        <v>1094</v>
      </c>
      <c r="R2119" s="84" t="s">
        <v>110</v>
      </c>
      <c r="S2119" s="212" t="s">
        <v>107</v>
      </c>
      <c r="T2119" s="84" t="s">
        <v>984</v>
      </c>
      <c r="U2119" s="84"/>
      <c r="V2119" s="84"/>
      <c r="W2119" s="84"/>
      <c r="X2119" s="74" t="s">
        <v>3922</v>
      </c>
      <c r="Y2119" s="84"/>
      <c r="Z2119" s="84"/>
      <c r="AA2119" s="84">
        <v>0</v>
      </c>
      <c r="AB2119" s="84">
        <v>100</v>
      </c>
      <c r="AC2119" s="84">
        <v>0</v>
      </c>
      <c r="AD2119" s="84"/>
      <c r="AE2119" s="84" t="s">
        <v>115</v>
      </c>
      <c r="AF2119" s="84"/>
      <c r="AG2119" s="84"/>
      <c r="AH2119" s="92">
        <v>8000000</v>
      </c>
      <c r="AI2119" s="92">
        <v>8960000</v>
      </c>
      <c r="AJ2119" s="121"/>
      <c r="AK2119" s="121"/>
      <c r="AL2119" s="121"/>
      <c r="AM2119" s="84" t="s">
        <v>116</v>
      </c>
      <c r="AN2119" s="84" t="s">
        <v>4123</v>
      </c>
      <c r="AO2119" s="84" t="s">
        <v>4124</v>
      </c>
      <c r="AP2119" s="84"/>
      <c r="AQ2119" s="84"/>
      <c r="AR2119" s="84"/>
      <c r="AS2119" s="84"/>
      <c r="AT2119" s="84"/>
      <c r="AU2119" s="84"/>
      <c r="AV2119" s="84"/>
      <c r="AW2119" s="84"/>
      <c r="AX2119" s="84"/>
      <c r="AY2119" s="84"/>
      <c r="AZ2119" s="84" t="s">
        <v>4125</v>
      </c>
      <c r="BA2119" s="216"/>
      <c r="BB2119" s="216"/>
      <c r="BC2119" s="224"/>
      <c r="BD2119" s="49">
        <v>1108</v>
      </c>
    </row>
    <row r="2120" spans="1:56" s="366" customFormat="1" ht="13.15" customHeight="1">
      <c r="A2120" s="74" t="s">
        <v>1090</v>
      </c>
      <c r="B2120" s="84" t="s">
        <v>1031</v>
      </c>
      <c r="C2120" s="122"/>
      <c r="D2120" s="74"/>
      <c r="E2120" s="74" t="s">
        <v>3759</v>
      </c>
      <c r="F2120" s="151">
        <v>22300004</v>
      </c>
      <c r="G2120" s="37" t="s">
        <v>1619</v>
      </c>
      <c r="H2120" s="326" t="s">
        <v>2109</v>
      </c>
      <c r="I2120" s="101" t="s">
        <v>1091</v>
      </c>
      <c r="J2120" s="101" t="s">
        <v>1092</v>
      </c>
      <c r="K2120" s="78" t="s">
        <v>603</v>
      </c>
      <c r="L2120" s="74" t="s">
        <v>1093</v>
      </c>
      <c r="M2120" s="74"/>
      <c r="N2120" s="113">
        <v>100</v>
      </c>
      <c r="O2120" s="122">
        <v>230000000</v>
      </c>
      <c r="P2120" s="74" t="s">
        <v>953</v>
      </c>
      <c r="Q2120" s="74" t="s">
        <v>109</v>
      </c>
      <c r="R2120" s="113" t="s">
        <v>110</v>
      </c>
      <c r="S2120" s="122">
        <v>230000000</v>
      </c>
      <c r="T2120" s="122" t="s">
        <v>958</v>
      </c>
      <c r="U2120" s="74"/>
      <c r="V2120" s="74"/>
      <c r="W2120" s="74"/>
      <c r="X2120" s="74"/>
      <c r="Y2120" s="74" t="s">
        <v>1094</v>
      </c>
      <c r="Z2120" s="74" t="s">
        <v>1095</v>
      </c>
      <c r="AA2120" s="78" t="s">
        <v>316</v>
      </c>
      <c r="AB2120" s="78" t="s">
        <v>106</v>
      </c>
      <c r="AC2120" s="78" t="s">
        <v>106</v>
      </c>
      <c r="AD2120" s="74"/>
      <c r="AE2120" s="101" t="s">
        <v>115</v>
      </c>
      <c r="AF2120" s="74"/>
      <c r="AG2120" s="74"/>
      <c r="AH2120" s="79">
        <v>287100650</v>
      </c>
      <c r="AI2120" s="114">
        <f>AH2120*1.12</f>
        <v>321552728.00000006</v>
      </c>
      <c r="AJ2120" s="86"/>
      <c r="AK2120" s="86"/>
      <c r="AL2120" s="86"/>
      <c r="AM2120" s="82" t="s">
        <v>116</v>
      </c>
      <c r="AN2120" s="84" t="s">
        <v>1096</v>
      </c>
      <c r="AO2120" s="84" t="s">
        <v>1097</v>
      </c>
      <c r="AP2120" s="74"/>
      <c r="AQ2120" s="74"/>
      <c r="AR2120" s="74"/>
      <c r="AS2120" s="74"/>
      <c r="AT2120" s="74"/>
      <c r="AU2120" s="74"/>
      <c r="AV2120" s="74"/>
      <c r="AW2120" s="74"/>
      <c r="AX2120" s="74"/>
      <c r="AY2120" s="74"/>
      <c r="AZ2120" s="125"/>
      <c r="BA2120" s="1038"/>
      <c r="BB2120" s="83"/>
      <c r="BC2120" s="83"/>
      <c r="BD2120" s="49">
        <v>1109</v>
      </c>
    </row>
    <row r="2121" spans="1:56" s="366" customFormat="1" ht="13.15" customHeight="1">
      <c r="A2121" s="74" t="s">
        <v>1090</v>
      </c>
      <c r="B2121" s="84" t="s">
        <v>1031</v>
      </c>
      <c r="C2121" s="122"/>
      <c r="D2121" s="74"/>
      <c r="E2121" s="74" t="s">
        <v>3760</v>
      </c>
      <c r="F2121" s="151">
        <v>22300005</v>
      </c>
      <c r="G2121" s="37" t="s">
        <v>1620</v>
      </c>
      <c r="H2121" s="326" t="s">
        <v>2110</v>
      </c>
      <c r="I2121" s="74" t="s">
        <v>1098</v>
      </c>
      <c r="J2121" s="74" t="s">
        <v>1098</v>
      </c>
      <c r="K2121" s="78" t="s">
        <v>150</v>
      </c>
      <c r="L2121" s="74"/>
      <c r="M2121" s="74"/>
      <c r="N2121" s="78" t="s">
        <v>285</v>
      </c>
      <c r="O2121" s="333">
        <v>230000000</v>
      </c>
      <c r="P2121" s="123" t="s">
        <v>953</v>
      </c>
      <c r="Q2121" s="74" t="s">
        <v>109</v>
      </c>
      <c r="R2121" s="113" t="s">
        <v>110</v>
      </c>
      <c r="S2121" s="122">
        <v>230000000</v>
      </c>
      <c r="T2121" s="122" t="s">
        <v>958</v>
      </c>
      <c r="U2121" s="74"/>
      <c r="V2121" s="74"/>
      <c r="W2121" s="74"/>
      <c r="X2121" s="74" t="s">
        <v>436</v>
      </c>
      <c r="Y2121" s="74"/>
      <c r="Z2121" s="74"/>
      <c r="AA2121" s="78" t="s">
        <v>106</v>
      </c>
      <c r="AB2121" s="78" t="s">
        <v>316</v>
      </c>
      <c r="AC2121" s="78" t="s">
        <v>106</v>
      </c>
      <c r="AD2121" s="74"/>
      <c r="AE2121" s="101" t="s">
        <v>115</v>
      </c>
      <c r="AF2121" s="74"/>
      <c r="AG2121" s="74"/>
      <c r="AH2121" s="43">
        <v>0</v>
      </c>
      <c r="AI2121" s="44">
        <v>0</v>
      </c>
      <c r="AJ2121" s="86"/>
      <c r="AK2121" s="86"/>
      <c r="AL2121" s="86"/>
      <c r="AM2121" s="82" t="s">
        <v>116</v>
      </c>
      <c r="AN2121" s="84" t="s">
        <v>1099</v>
      </c>
      <c r="AO2121" s="84" t="s">
        <v>1099</v>
      </c>
      <c r="AP2121" s="74"/>
      <c r="AQ2121" s="74"/>
      <c r="AR2121" s="74"/>
      <c r="AS2121" s="74"/>
      <c r="AT2121" s="74"/>
      <c r="AU2121" s="74"/>
      <c r="AV2121" s="74"/>
      <c r="AW2121" s="74"/>
      <c r="AX2121" s="74"/>
      <c r="AY2121" s="37" t="s">
        <v>3918</v>
      </c>
      <c r="AZ2121" s="41" t="s">
        <v>3958</v>
      </c>
      <c r="BA2121" s="1038"/>
      <c r="BB2121" s="83"/>
      <c r="BC2121" s="83"/>
      <c r="BD2121" s="49">
        <v>1110</v>
      </c>
    </row>
    <row r="2122" spans="1:56" s="366" customFormat="1" ht="13.15" customHeight="1">
      <c r="A2122" s="74" t="s">
        <v>1090</v>
      </c>
      <c r="B2122" s="84" t="s">
        <v>1031</v>
      </c>
      <c r="C2122" s="122"/>
      <c r="D2122" s="74"/>
      <c r="E2122" s="74" t="s">
        <v>3761</v>
      </c>
      <c r="F2122" s="151">
        <v>22300006</v>
      </c>
      <c r="G2122" s="37" t="s">
        <v>1621</v>
      </c>
      <c r="H2122" s="326" t="s">
        <v>2111</v>
      </c>
      <c r="I2122" s="101" t="s">
        <v>1100</v>
      </c>
      <c r="J2122" s="101" t="s">
        <v>1100</v>
      </c>
      <c r="K2122" s="78" t="s">
        <v>150</v>
      </c>
      <c r="L2122" s="74"/>
      <c r="M2122" s="74"/>
      <c r="N2122" s="113">
        <v>90</v>
      </c>
      <c r="O2122" s="122">
        <v>230000001</v>
      </c>
      <c r="P2122" s="74" t="s">
        <v>953</v>
      </c>
      <c r="Q2122" s="74" t="s">
        <v>109</v>
      </c>
      <c r="R2122" s="113" t="s">
        <v>110</v>
      </c>
      <c r="S2122" s="122">
        <v>230000002</v>
      </c>
      <c r="T2122" s="122" t="s">
        <v>958</v>
      </c>
      <c r="U2122" s="74"/>
      <c r="V2122" s="74"/>
      <c r="W2122" s="74"/>
      <c r="X2122" s="74"/>
      <c r="Y2122" s="74" t="s">
        <v>435</v>
      </c>
      <c r="Z2122" s="74" t="s">
        <v>436</v>
      </c>
      <c r="AA2122" s="78" t="s">
        <v>106</v>
      </c>
      <c r="AB2122" s="78" t="s">
        <v>316</v>
      </c>
      <c r="AC2122" s="78" t="s">
        <v>106</v>
      </c>
      <c r="AD2122" s="74"/>
      <c r="AE2122" s="101" t="s">
        <v>115</v>
      </c>
      <c r="AF2122" s="74"/>
      <c r="AG2122" s="74"/>
      <c r="AH2122" s="43">
        <v>0</v>
      </c>
      <c r="AI2122" s="44">
        <f t="shared" ref="AI2122:AI2127" si="90">AH2122*1.12</f>
        <v>0</v>
      </c>
      <c r="AJ2122" s="86"/>
      <c r="AK2122" s="86"/>
      <c r="AL2122" s="86"/>
      <c r="AM2122" s="82" t="s">
        <v>116</v>
      </c>
      <c r="AN2122" s="122" t="s">
        <v>1101</v>
      </c>
      <c r="AO2122" s="120" t="s">
        <v>1102</v>
      </c>
      <c r="AP2122" s="74"/>
      <c r="AQ2122" s="74"/>
      <c r="AR2122" s="74"/>
      <c r="AS2122" s="74"/>
      <c r="AT2122" s="74"/>
      <c r="AU2122" s="74"/>
      <c r="AV2122" s="74"/>
      <c r="AW2122" s="74"/>
      <c r="AX2122" s="74"/>
      <c r="AY2122" s="74"/>
      <c r="AZ2122" s="125"/>
      <c r="BA2122" s="1038"/>
      <c r="BB2122" s="83"/>
      <c r="BC2122" s="83"/>
      <c r="BD2122" s="49">
        <v>1111</v>
      </c>
    </row>
    <row r="2123" spans="1:56" s="366" customFormat="1" ht="13.15" customHeight="1">
      <c r="A2123" s="85" t="s">
        <v>1090</v>
      </c>
      <c r="B2123" s="533" t="s">
        <v>1031</v>
      </c>
      <c r="C2123" s="356"/>
      <c r="D2123" s="85"/>
      <c r="E2123" s="78" t="s">
        <v>4130</v>
      </c>
      <c r="F2123" s="534">
        <v>22300006</v>
      </c>
      <c r="G2123" s="186" t="s">
        <v>1621</v>
      </c>
      <c r="H2123" s="535" t="s">
        <v>2111</v>
      </c>
      <c r="I2123" s="107" t="s">
        <v>1100</v>
      </c>
      <c r="J2123" s="107" t="s">
        <v>1100</v>
      </c>
      <c r="K2123" s="85" t="s">
        <v>150</v>
      </c>
      <c r="L2123" s="85"/>
      <c r="M2123" s="85"/>
      <c r="N2123" s="122">
        <v>90</v>
      </c>
      <c r="O2123" s="387">
        <v>230000000</v>
      </c>
      <c r="P2123" s="85" t="s">
        <v>953</v>
      </c>
      <c r="Q2123" s="84" t="s">
        <v>1094</v>
      </c>
      <c r="R2123" s="356" t="s">
        <v>110</v>
      </c>
      <c r="S2123" s="212" t="s">
        <v>107</v>
      </c>
      <c r="T2123" s="356" t="s">
        <v>958</v>
      </c>
      <c r="U2123" s="85"/>
      <c r="V2123" s="85"/>
      <c r="W2123" s="85"/>
      <c r="X2123" s="84" t="s">
        <v>3130</v>
      </c>
      <c r="Y2123" s="85"/>
      <c r="Z2123" s="85"/>
      <c r="AA2123" s="85" t="s">
        <v>106</v>
      </c>
      <c r="AB2123" s="85" t="s">
        <v>316</v>
      </c>
      <c r="AC2123" s="85" t="s">
        <v>106</v>
      </c>
      <c r="AD2123" s="85"/>
      <c r="AE2123" s="107" t="s">
        <v>115</v>
      </c>
      <c r="AF2123" s="85"/>
      <c r="AG2123" s="85"/>
      <c r="AH2123" s="79">
        <v>8280000</v>
      </c>
      <c r="AI2123" s="357">
        <f t="shared" si="90"/>
        <v>9273600</v>
      </c>
      <c r="AJ2123" s="537"/>
      <c r="AK2123" s="537"/>
      <c r="AL2123" s="537"/>
      <c r="AM2123" s="97" t="s">
        <v>116</v>
      </c>
      <c r="AN2123" s="356" t="s">
        <v>1101</v>
      </c>
      <c r="AO2123" s="544" t="s">
        <v>1102</v>
      </c>
      <c r="AP2123" s="85"/>
      <c r="AQ2123" s="85"/>
      <c r="AR2123" s="85"/>
      <c r="AS2123" s="85"/>
      <c r="AT2123" s="85"/>
      <c r="AU2123" s="85"/>
      <c r="AV2123" s="85"/>
      <c r="AW2123" s="85"/>
      <c r="AX2123" s="85"/>
      <c r="AY2123" s="85"/>
      <c r="AZ2123" s="691">
        <v>11.18</v>
      </c>
      <c r="BC2123" s="224"/>
      <c r="BD2123" s="49">
        <v>1112</v>
      </c>
    </row>
    <row r="2124" spans="1:56" s="366" customFormat="1" ht="13.15" customHeight="1">
      <c r="A2124" s="74" t="s">
        <v>1090</v>
      </c>
      <c r="B2124" s="84" t="s">
        <v>1031</v>
      </c>
      <c r="C2124" s="122"/>
      <c r="D2124" s="74"/>
      <c r="E2124" s="74" t="s">
        <v>3762</v>
      </c>
      <c r="F2124" s="151">
        <v>22300007</v>
      </c>
      <c r="G2124" s="37" t="s">
        <v>1622</v>
      </c>
      <c r="H2124" s="326" t="s">
        <v>2112</v>
      </c>
      <c r="I2124" s="646" t="s">
        <v>1103</v>
      </c>
      <c r="J2124" s="646" t="s">
        <v>1103</v>
      </c>
      <c r="K2124" s="78" t="s">
        <v>150</v>
      </c>
      <c r="L2124" s="74"/>
      <c r="M2124" s="74"/>
      <c r="N2124" s="113">
        <v>90</v>
      </c>
      <c r="O2124" s="122">
        <v>230000002</v>
      </c>
      <c r="P2124" s="74" t="s">
        <v>953</v>
      </c>
      <c r="Q2124" s="74" t="s">
        <v>109</v>
      </c>
      <c r="R2124" s="113" t="s">
        <v>110</v>
      </c>
      <c r="S2124" s="122">
        <v>230000003</v>
      </c>
      <c r="T2124" s="122" t="s">
        <v>958</v>
      </c>
      <c r="U2124" s="74"/>
      <c r="V2124" s="74"/>
      <c r="W2124" s="74"/>
      <c r="X2124" s="74"/>
      <c r="Y2124" s="74" t="s">
        <v>435</v>
      </c>
      <c r="Z2124" s="74" t="s">
        <v>436</v>
      </c>
      <c r="AA2124" s="78" t="s">
        <v>106</v>
      </c>
      <c r="AB2124" s="78" t="s">
        <v>316</v>
      </c>
      <c r="AC2124" s="78" t="s">
        <v>106</v>
      </c>
      <c r="AD2124" s="74"/>
      <c r="AE2124" s="101" t="s">
        <v>115</v>
      </c>
      <c r="AF2124" s="74"/>
      <c r="AG2124" s="74"/>
      <c r="AH2124" s="43">
        <v>0</v>
      </c>
      <c r="AI2124" s="44">
        <f t="shared" si="90"/>
        <v>0</v>
      </c>
      <c r="AJ2124" s="86"/>
      <c r="AK2124" s="86"/>
      <c r="AL2124" s="86"/>
      <c r="AM2124" s="82" t="s">
        <v>116</v>
      </c>
      <c r="AN2124" s="122" t="s">
        <v>1104</v>
      </c>
      <c r="AO2124" s="120" t="s">
        <v>1105</v>
      </c>
      <c r="AP2124" s="74"/>
      <c r="AQ2124" s="74"/>
      <c r="AR2124" s="74"/>
      <c r="AS2124" s="74"/>
      <c r="AT2124" s="74"/>
      <c r="AU2124" s="74"/>
      <c r="AV2124" s="74"/>
      <c r="AW2124" s="74"/>
      <c r="AX2124" s="74"/>
      <c r="AY2124" s="74"/>
      <c r="AZ2124" s="125"/>
      <c r="BA2124" s="1038"/>
      <c r="BB2124" s="83"/>
      <c r="BC2124" s="83"/>
      <c r="BD2124" s="49">
        <v>1113</v>
      </c>
    </row>
    <row r="2125" spans="1:56" s="366" customFormat="1" ht="13.15" customHeight="1">
      <c r="A2125" s="85" t="s">
        <v>1090</v>
      </c>
      <c r="B2125" s="533" t="s">
        <v>1031</v>
      </c>
      <c r="C2125" s="356"/>
      <c r="D2125" s="85"/>
      <c r="E2125" s="78" t="s">
        <v>4131</v>
      </c>
      <c r="F2125" s="534">
        <v>22300007</v>
      </c>
      <c r="G2125" s="186" t="s">
        <v>1622</v>
      </c>
      <c r="H2125" s="535" t="s">
        <v>2112</v>
      </c>
      <c r="I2125" s="648" t="s">
        <v>1103</v>
      </c>
      <c r="J2125" s="648" t="s">
        <v>1103</v>
      </c>
      <c r="K2125" s="85" t="s">
        <v>150</v>
      </c>
      <c r="L2125" s="85"/>
      <c r="M2125" s="85"/>
      <c r="N2125" s="122">
        <v>90</v>
      </c>
      <c r="O2125" s="387">
        <v>230000000</v>
      </c>
      <c r="P2125" s="85" t="s">
        <v>953</v>
      </c>
      <c r="Q2125" s="84" t="s">
        <v>1094</v>
      </c>
      <c r="R2125" s="356" t="s">
        <v>110</v>
      </c>
      <c r="S2125" s="212" t="s">
        <v>107</v>
      </c>
      <c r="T2125" s="356" t="s">
        <v>958</v>
      </c>
      <c r="U2125" s="85"/>
      <c r="V2125" s="85"/>
      <c r="W2125" s="85"/>
      <c r="X2125" s="84" t="s">
        <v>3130</v>
      </c>
      <c r="Y2125" s="85"/>
      <c r="Z2125" s="85"/>
      <c r="AA2125" s="85" t="s">
        <v>106</v>
      </c>
      <c r="AB2125" s="85" t="s">
        <v>316</v>
      </c>
      <c r="AC2125" s="85" t="s">
        <v>106</v>
      </c>
      <c r="AD2125" s="85"/>
      <c r="AE2125" s="107" t="s">
        <v>115</v>
      </c>
      <c r="AF2125" s="85"/>
      <c r="AG2125" s="85"/>
      <c r="AH2125" s="79">
        <v>3622500</v>
      </c>
      <c r="AI2125" s="357">
        <f t="shared" si="90"/>
        <v>4057200.0000000005</v>
      </c>
      <c r="AJ2125" s="537"/>
      <c r="AK2125" s="537"/>
      <c r="AL2125" s="537"/>
      <c r="AM2125" s="97" t="s">
        <v>116</v>
      </c>
      <c r="AN2125" s="356" t="s">
        <v>1104</v>
      </c>
      <c r="AO2125" s="544" t="s">
        <v>1105</v>
      </c>
      <c r="AP2125" s="85"/>
      <c r="AQ2125" s="85"/>
      <c r="AR2125" s="85"/>
      <c r="AS2125" s="85"/>
      <c r="AT2125" s="85"/>
      <c r="AU2125" s="85"/>
      <c r="AV2125" s="85"/>
      <c r="AW2125" s="85"/>
      <c r="AX2125" s="85"/>
      <c r="AY2125" s="85"/>
      <c r="AZ2125" s="691">
        <v>11.18</v>
      </c>
      <c r="BC2125" s="224"/>
      <c r="BD2125" s="49">
        <v>1114</v>
      </c>
    </row>
    <row r="2126" spans="1:56" s="366" customFormat="1" ht="13.15" customHeight="1">
      <c r="A2126" s="74" t="s">
        <v>1090</v>
      </c>
      <c r="B2126" s="84" t="s">
        <v>1031</v>
      </c>
      <c r="C2126" s="122"/>
      <c r="D2126" s="74"/>
      <c r="E2126" s="74" t="s">
        <v>3763</v>
      </c>
      <c r="F2126" s="151">
        <v>22300008</v>
      </c>
      <c r="G2126" s="37" t="s">
        <v>1623</v>
      </c>
      <c r="H2126" s="326" t="s">
        <v>2113</v>
      </c>
      <c r="I2126" s="74" t="s">
        <v>1106</v>
      </c>
      <c r="J2126" s="74" t="s">
        <v>1106</v>
      </c>
      <c r="K2126" s="78" t="s">
        <v>603</v>
      </c>
      <c r="L2126" s="74" t="s">
        <v>1093</v>
      </c>
      <c r="M2126" s="74"/>
      <c r="N2126" s="112">
        <v>100</v>
      </c>
      <c r="O2126" s="74">
        <v>230000000</v>
      </c>
      <c r="P2126" s="123" t="s">
        <v>953</v>
      </c>
      <c r="Q2126" s="74" t="s">
        <v>1094</v>
      </c>
      <c r="R2126" s="113" t="s">
        <v>110</v>
      </c>
      <c r="S2126" s="122">
        <v>230000000</v>
      </c>
      <c r="T2126" s="124" t="s">
        <v>958</v>
      </c>
      <c r="U2126" s="74"/>
      <c r="V2126" s="74"/>
      <c r="W2126" s="74"/>
      <c r="X2126" s="74"/>
      <c r="Y2126" s="74" t="s">
        <v>435</v>
      </c>
      <c r="Z2126" s="74" t="s">
        <v>436</v>
      </c>
      <c r="AA2126" s="78" t="s">
        <v>316</v>
      </c>
      <c r="AB2126" s="78" t="s">
        <v>106</v>
      </c>
      <c r="AC2126" s="78" t="s">
        <v>106</v>
      </c>
      <c r="AD2126" s="74"/>
      <c r="AE2126" s="101" t="s">
        <v>115</v>
      </c>
      <c r="AF2126" s="74"/>
      <c r="AG2126" s="74"/>
      <c r="AH2126" s="79">
        <v>7350840</v>
      </c>
      <c r="AI2126" s="114">
        <f t="shared" si="90"/>
        <v>8232940.8000000007</v>
      </c>
      <c r="AJ2126" s="86"/>
      <c r="AK2126" s="86"/>
      <c r="AL2126" s="86"/>
      <c r="AM2126" s="82" t="s">
        <v>116</v>
      </c>
      <c r="AN2126" s="84" t="s">
        <v>1107</v>
      </c>
      <c r="AO2126" s="84" t="s">
        <v>1108</v>
      </c>
      <c r="AP2126" s="74"/>
      <c r="AQ2126" s="74"/>
      <c r="AR2126" s="74"/>
      <c r="AS2126" s="74"/>
      <c r="AT2126" s="74"/>
      <c r="AU2126" s="74"/>
      <c r="AV2126" s="74"/>
      <c r="AW2126" s="74"/>
      <c r="AX2126" s="74"/>
      <c r="AY2126" s="74"/>
      <c r="AZ2126" s="125"/>
      <c r="BA2126" s="1038"/>
      <c r="BB2126" s="83"/>
      <c r="BC2126" s="83"/>
      <c r="BD2126" s="49">
        <v>1115</v>
      </c>
    </row>
    <row r="2127" spans="1:56" s="366" customFormat="1" ht="13.15" customHeight="1">
      <c r="A2127" s="84" t="s">
        <v>1109</v>
      </c>
      <c r="B2127" s="84" t="s">
        <v>1110</v>
      </c>
      <c r="C2127" s="120"/>
      <c r="D2127" s="84"/>
      <c r="E2127" s="84" t="s">
        <v>3764</v>
      </c>
      <c r="F2127" s="151">
        <v>22300009</v>
      </c>
      <c r="G2127" s="37" t="s">
        <v>1624</v>
      </c>
      <c r="H2127" s="326" t="s">
        <v>2114</v>
      </c>
      <c r="I2127" s="84" t="s">
        <v>1111</v>
      </c>
      <c r="J2127" s="84" t="s">
        <v>1111</v>
      </c>
      <c r="K2127" s="94" t="s">
        <v>150</v>
      </c>
      <c r="L2127" s="84"/>
      <c r="M2127" s="84"/>
      <c r="N2127" s="94" t="s">
        <v>316</v>
      </c>
      <c r="O2127" s="84">
        <v>230000000</v>
      </c>
      <c r="P2127" s="84" t="s">
        <v>984</v>
      </c>
      <c r="Q2127" s="84" t="s">
        <v>151</v>
      </c>
      <c r="R2127" s="94" t="s">
        <v>110</v>
      </c>
      <c r="S2127" s="84">
        <v>230000000</v>
      </c>
      <c r="T2127" s="74" t="s">
        <v>984</v>
      </c>
      <c r="U2127" s="84"/>
      <c r="V2127" s="84"/>
      <c r="W2127" s="84"/>
      <c r="X2127" s="84"/>
      <c r="Y2127" s="74" t="s">
        <v>435</v>
      </c>
      <c r="Z2127" s="74" t="s">
        <v>436</v>
      </c>
      <c r="AA2127" s="94">
        <v>0</v>
      </c>
      <c r="AB2127" s="94">
        <v>100</v>
      </c>
      <c r="AC2127" s="94">
        <v>0</v>
      </c>
      <c r="AD2127" s="84"/>
      <c r="AE2127" s="84" t="s">
        <v>115</v>
      </c>
      <c r="AF2127" s="84"/>
      <c r="AG2127" s="84"/>
      <c r="AH2127" s="92">
        <v>32058000</v>
      </c>
      <c r="AI2127" s="114">
        <f t="shared" si="90"/>
        <v>35904960</v>
      </c>
      <c r="AJ2127" s="121"/>
      <c r="AK2127" s="121"/>
      <c r="AL2127" s="121"/>
      <c r="AM2127" s="82" t="s">
        <v>116</v>
      </c>
      <c r="AN2127" s="84" t="s">
        <v>1112</v>
      </c>
      <c r="AO2127" s="84" t="s">
        <v>1113</v>
      </c>
      <c r="AP2127" s="84"/>
      <c r="AQ2127" s="84"/>
      <c r="AR2127" s="84"/>
      <c r="AS2127" s="84"/>
      <c r="AT2127" s="84"/>
      <c r="AU2127" s="84"/>
      <c r="AV2127" s="84"/>
      <c r="AW2127" s="84"/>
      <c r="AX2127" s="84"/>
      <c r="AY2127" s="84"/>
      <c r="AZ2127" s="125"/>
      <c r="BA2127" s="1038"/>
      <c r="BB2127" s="83"/>
      <c r="BC2127" s="83"/>
      <c r="BD2127" s="49">
        <v>1116</v>
      </c>
    </row>
    <row r="2128" spans="1:56" s="366" customFormat="1" ht="13.15" customHeight="1">
      <c r="A2128" s="84" t="s">
        <v>1109</v>
      </c>
      <c r="B2128" s="84" t="s">
        <v>1114</v>
      </c>
      <c r="C2128" s="120"/>
      <c r="D2128" s="84"/>
      <c r="E2128" s="84" t="s">
        <v>3765</v>
      </c>
      <c r="F2128" s="151">
        <v>22300010</v>
      </c>
      <c r="G2128" s="37" t="s">
        <v>1625</v>
      </c>
      <c r="H2128" s="326" t="s">
        <v>2114</v>
      </c>
      <c r="I2128" s="84" t="s">
        <v>1111</v>
      </c>
      <c r="J2128" s="84" t="s">
        <v>1111</v>
      </c>
      <c r="K2128" s="94" t="s">
        <v>150</v>
      </c>
      <c r="L2128" s="84"/>
      <c r="M2128" s="84"/>
      <c r="N2128" s="94" t="s">
        <v>316</v>
      </c>
      <c r="O2128" s="84">
        <v>230000000</v>
      </c>
      <c r="P2128" s="84" t="s">
        <v>984</v>
      </c>
      <c r="Q2128" s="84" t="s">
        <v>151</v>
      </c>
      <c r="R2128" s="94" t="s">
        <v>110</v>
      </c>
      <c r="S2128" s="84">
        <v>230000000</v>
      </c>
      <c r="T2128" s="74" t="s">
        <v>984</v>
      </c>
      <c r="U2128" s="84"/>
      <c r="V2128" s="84"/>
      <c r="W2128" s="84"/>
      <c r="X2128" s="84"/>
      <c r="Y2128" s="74" t="s">
        <v>435</v>
      </c>
      <c r="Z2128" s="74" t="s">
        <v>436</v>
      </c>
      <c r="AA2128" s="94">
        <v>0</v>
      </c>
      <c r="AB2128" s="94">
        <v>100</v>
      </c>
      <c r="AC2128" s="94">
        <v>0</v>
      </c>
      <c r="AD2128" s="84"/>
      <c r="AE2128" s="84" t="s">
        <v>115</v>
      </c>
      <c r="AF2128" s="84"/>
      <c r="AG2128" s="84"/>
      <c r="AH2128" s="43">
        <v>0</v>
      </c>
      <c r="AI2128" s="44">
        <v>0</v>
      </c>
      <c r="AJ2128" s="121"/>
      <c r="AK2128" s="121"/>
      <c r="AL2128" s="121"/>
      <c r="AM2128" s="82" t="s">
        <v>116</v>
      </c>
      <c r="AN2128" s="84" t="s">
        <v>1115</v>
      </c>
      <c r="AO2128" s="84" t="s">
        <v>1116</v>
      </c>
      <c r="AP2128" s="84"/>
      <c r="AQ2128" s="84"/>
      <c r="AR2128" s="84"/>
      <c r="AS2128" s="84"/>
      <c r="AT2128" s="84"/>
      <c r="AU2128" s="84"/>
      <c r="AV2128" s="84"/>
      <c r="AW2128" s="84"/>
      <c r="AX2128" s="84"/>
      <c r="AY2128" s="37" t="s">
        <v>3918</v>
      </c>
      <c r="AZ2128" s="41" t="s">
        <v>3956</v>
      </c>
      <c r="BA2128" s="1038"/>
      <c r="BB2128" s="83"/>
      <c r="BC2128" s="83"/>
      <c r="BD2128" s="49">
        <v>1117</v>
      </c>
    </row>
    <row r="2129" spans="1:56" s="366" customFormat="1" ht="13.15" customHeight="1">
      <c r="A2129" s="74" t="s">
        <v>319</v>
      </c>
      <c r="B2129" s="84" t="s">
        <v>1040</v>
      </c>
      <c r="C2129" s="125"/>
      <c r="D2129" s="84"/>
      <c r="E2129" s="84" t="s">
        <v>3766</v>
      </c>
      <c r="F2129" s="151">
        <v>22300011</v>
      </c>
      <c r="G2129" s="37" t="s">
        <v>1626</v>
      </c>
      <c r="H2129" s="326" t="s">
        <v>2115</v>
      </c>
      <c r="I2129" s="84" t="s">
        <v>1117</v>
      </c>
      <c r="J2129" s="84" t="s">
        <v>1117</v>
      </c>
      <c r="K2129" s="78" t="s">
        <v>150</v>
      </c>
      <c r="L2129" s="74"/>
      <c r="M2129" s="74"/>
      <c r="N2129" s="112">
        <v>100</v>
      </c>
      <c r="O2129" s="74">
        <v>230000000</v>
      </c>
      <c r="P2129" s="74" t="s">
        <v>953</v>
      </c>
      <c r="Q2129" s="74" t="s">
        <v>109</v>
      </c>
      <c r="R2129" s="78" t="s">
        <v>110</v>
      </c>
      <c r="S2129" s="74">
        <v>230000000</v>
      </c>
      <c r="T2129" s="124" t="s">
        <v>1118</v>
      </c>
      <c r="U2129" s="84"/>
      <c r="V2129" s="84"/>
      <c r="W2129" s="84"/>
      <c r="X2129" s="84"/>
      <c r="Y2129" s="74" t="s">
        <v>435</v>
      </c>
      <c r="Z2129" s="74" t="s">
        <v>436</v>
      </c>
      <c r="AA2129" s="113">
        <v>0</v>
      </c>
      <c r="AB2129" s="113">
        <v>100</v>
      </c>
      <c r="AC2129" s="113">
        <v>0</v>
      </c>
      <c r="AD2129" s="84"/>
      <c r="AE2129" s="101" t="s">
        <v>115</v>
      </c>
      <c r="AF2129" s="84"/>
      <c r="AG2129" s="84"/>
      <c r="AH2129" s="92">
        <v>0</v>
      </c>
      <c r="AI2129" s="114">
        <v>0</v>
      </c>
      <c r="AJ2129" s="121"/>
      <c r="AK2129" s="121"/>
      <c r="AL2129" s="121"/>
      <c r="AM2129" s="82" t="s">
        <v>116</v>
      </c>
      <c r="AN2129" s="84" t="s">
        <v>1119</v>
      </c>
      <c r="AO2129" s="84" t="s">
        <v>1120</v>
      </c>
      <c r="AP2129" s="84"/>
      <c r="AQ2129" s="84"/>
      <c r="AR2129" s="84"/>
      <c r="AS2129" s="84"/>
      <c r="AT2129" s="84"/>
      <c r="AU2129" s="84"/>
      <c r="AV2129" s="84"/>
      <c r="AW2129" s="84"/>
      <c r="AX2129" s="84"/>
      <c r="AY2129" s="84"/>
      <c r="AZ2129" s="125"/>
      <c r="BA2129" s="1038"/>
      <c r="BB2129" s="83"/>
      <c r="BC2129" s="83"/>
      <c r="BD2129" s="49">
        <v>1118</v>
      </c>
    </row>
    <row r="2130" spans="1:56" s="366" customFormat="1" ht="13.15" customHeight="1">
      <c r="A2130" s="72" t="s">
        <v>319</v>
      </c>
      <c r="B2130" s="72" t="s">
        <v>1040</v>
      </c>
      <c r="C2130" s="72"/>
      <c r="D2130" s="151"/>
      <c r="E2130" s="72" t="s">
        <v>3946</v>
      </c>
      <c r="F2130" s="288">
        <v>22300011</v>
      </c>
      <c r="G2130" s="72" t="s">
        <v>1626</v>
      </c>
      <c r="H2130" s="72" t="s">
        <v>2115</v>
      </c>
      <c r="I2130" s="288" t="s">
        <v>1117</v>
      </c>
      <c r="J2130" s="288" t="s">
        <v>1117</v>
      </c>
      <c r="K2130" s="288" t="s">
        <v>150</v>
      </c>
      <c r="L2130" s="75"/>
      <c r="M2130" s="75"/>
      <c r="N2130" s="334">
        <v>100</v>
      </c>
      <c r="O2130" s="253">
        <v>230000000</v>
      </c>
      <c r="P2130" s="84" t="s">
        <v>953</v>
      </c>
      <c r="Q2130" s="335" t="s">
        <v>109</v>
      </c>
      <c r="R2130" s="73" t="s">
        <v>110</v>
      </c>
      <c r="S2130" s="84">
        <v>230000000</v>
      </c>
      <c r="T2130" s="336" t="s">
        <v>1118</v>
      </c>
      <c r="U2130" s="288"/>
      <c r="V2130" s="334"/>
      <c r="W2130" s="73"/>
      <c r="X2130" s="35"/>
      <c r="Y2130" s="337" t="s">
        <v>435</v>
      </c>
      <c r="Z2130" s="73" t="s">
        <v>2140</v>
      </c>
      <c r="AA2130" s="73">
        <v>0</v>
      </c>
      <c r="AB2130" s="253">
        <v>100</v>
      </c>
      <c r="AC2130" s="253">
        <v>0</v>
      </c>
      <c r="AD2130" s="253"/>
      <c r="AE2130" s="338" t="s">
        <v>115</v>
      </c>
      <c r="AF2130" s="73"/>
      <c r="AG2130" s="339"/>
      <c r="AH2130" s="340">
        <v>4036500</v>
      </c>
      <c r="AI2130" s="341">
        <v>4520880</v>
      </c>
      <c r="AJ2130" s="341"/>
      <c r="AK2130" s="338"/>
      <c r="AL2130" s="341"/>
      <c r="AM2130" s="341" t="s">
        <v>116</v>
      </c>
      <c r="AN2130" s="84" t="s">
        <v>1119</v>
      </c>
      <c r="AO2130" s="84" t="s">
        <v>1120</v>
      </c>
      <c r="AP2130" s="84"/>
      <c r="AQ2130" s="342"/>
      <c r="AR2130" s="343"/>
      <c r="AS2130" s="343"/>
      <c r="AT2130" s="342"/>
      <c r="AU2130" s="343"/>
      <c r="AV2130" s="343"/>
      <c r="AW2130" s="342"/>
      <c r="AX2130" s="343"/>
      <c r="AY2130" s="39"/>
      <c r="AZ2130" s="342"/>
      <c r="BA2130" s="222"/>
      <c r="BB2130" s="222"/>
      <c r="BC2130" s="224"/>
      <c r="BD2130" s="49">
        <v>1119</v>
      </c>
    </row>
    <row r="2131" spans="1:56" s="366" customFormat="1" ht="13.15" customHeight="1">
      <c r="A2131" s="74" t="s">
        <v>319</v>
      </c>
      <c r="B2131" s="84" t="s">
        <v>1040</v>
      </c>
      <c r="C2131" s="125"/>
      <c r="D2131" s="84"/>
      <c r="E2131" s="84" t="s">
        <v>3767</v>
      </c>
      <c r="F2131" s="151">
        <v>22300012</v>
      </c>
      <c r="G2131" s="37" t="s">
        <v>1627</v>
      </c>
      <c r="H2131" s="326" t="s">
        <v>2115</v>
      </c>
      <c r="I2131" s="84" t="s">
        <v>1117</v>
      </c>
      <c r="J2131" s="84" t="s">
        <v>1117</v>
      </c>
      <c r="K2131" s="78" t="s">
        <v>150</v>
      </c>
      <c r="L2131" s="74"/>
      <c r="M2131" s="74"/>
      <c r="N2131" s="112">
        <v>100</v>
      </c>
      <c r="O2131" s="74">
        <v>230000000</v>
      </c>
      <c r="P2131" s="74" t="s">
        <v>953</v>
      </c>
      <c r="Q2131" s="74" t="s">
        <v>109</v>
      </c>
      <c r="R2131" s="78" t="s">
        <v>110</v>
      </c>
      <c r="S2131" s="74">
        <v>230000000</v>
      </c>
      <c r="T2131" s="74" t="s">
        <v>1121</v>
      </c>
      <c r="U2131" s="84"/>
      <c r="V2131" s="84"/>
      <c r="W2131" s="84"/>
      <c r="X2131" s="84"/>
      <c r="Y2131" s="74" t="s">
        <v>435</v>
      </c>
      <c r="Z2131" s="74" t="s">
        <v>436</v>
      </c>
      <c r="AA2131" s="113">
        <v>0</v>
      </c>
      <c r="AB2131" s="113">
        <v>100</v>
      </c>
      <c r="AC2131" s="113">
        <v>0</v>
      </c>
      <c r="AD2131" s="84"/>
      <c r="AE2131" s="101" t="s">
        <v>115</v>
      </c>
      <c r="AF2131" s="84"/>
      <c r="AG2131" s="84"/>
      <c r="AH2131" s="92">
        <v>0</v>
      </c>
      <c r="AI2131" s="114">
        <v>0</v>
      </c>
      <c r="AJ2131" s="121"/>
      <c r="AK2131" s="121"/>
      <c r="AL2131" s="121"/>
      <c r="AM2131" s="82" t="s">
        <v>116</v>
      </c>
      <c r="AN2131" s="84" t="s">
        <v>1122</v>
      </c>
      <c r="AO2131" s="84" t="s">
        <v>1123</v>
      </c>
      <c r="AP2131" s="84"/>
      <c r="AQ2131" s="84"/>
      <c r="AR2131" s="84"/>
      <c r="AS2131" s="84"/>
      <c r="AT2131" s="84"/>
      <c r="AU2131" s="84"/>
      <c r="AV2131" s="84"/>
      <c r="AW2131" s="84"/>
      <c r="AX2131" s="84"/>
      <c r="AY2131" s="84"/>
      <c r="AZ2131" s="125"/>
      <c r="BA2131" s="1038"/>
      <c r="BB2131" s="83"/>
      <c r="BC2131" s="83"/>
      <c r="BD2131" s="49">
        <v>1120</v>
      </c>
    </row>
    <row r="2132" spans="1:56" s="366" customFormat="1" ht="13.15" customHeight="1">
      <c r="A2132" s="72" t="s">
        <v>319</v>
      </c>
      <c r="B2132" s="72" t="s">
        <v>1040</v>
      </c>
      <c r="C2132" s="72"/>
      <c r="D2132" s="151"/>
      <c r="E2132" s="72" t="s">
        <v>3947</v>
      </c>
      <c r="F2132" s="288">
        <v>22300012</v>
      </c>
      <c r="G2132" s="72" t="s">
        <v>1627</v>
      </c>
      <c r="H2132" s="72" t="s">
        <v>2115</v>
      </c>
      <c r="I2132" s="288" t="s">
        <v>1117</v>
      </c>
      <c r="J2132" s="288" t="s">
        <v>1117</v>
      </c>
      <c r="K2132" s="288" t="s">
        <v>150</v>
      </c>
      <c r="L2132" s="75"/>
      <c r="M2132" s="75"/>
      <c r="N2132" s="334">
        <v>100</v>
      </c>
      <c r="O2132" s="253">
        <v>230000000</v>
      </c>
      <c r="P2132" s="84" t="s">
        <v>953</v>
      </c>
      <c r="Q2132" s="335" t="s">
        <v>109</v>
      </c>
      <c r="R2132" s="73" t="s">
        <v>110</v>
      </c>
      <c r="S2132" s="84">
        <v>230000000</v>
      </c>
      <c r="T2132" s="336" t="s">
        <v>1121</v>
      </c>
      <c r="U2132" s="288"/>
      <c r="V2132" s="334"/>
      <c r="W2132" s="73"/>
      <c r="X2132" s="35"/>
      <c r="Y2132" s="337" t="s">
        <v>435</v>
      </c>
      <c r="Z2132" s="73" t="s">
        <v>2140</v>
      </c>
      <c r="AA2132" s="73">
        <v>0</v>
      </c>
      <c r="AB2132" s="253">
        <v>100</v>
      </c>
      <c r="AC2132" s="253">
        <v>0</v>
      </c>
      <c r="AD2132" s="253"/>
      <c r="AE2132" s="338" t="s">
        <v>115</v>
      </c>
      <c r="AF2132" s="73"/>
      <c r="AG2132" s="339"/>
      <c r="AH2132" s="340">
        <v>2242500</v>
      </c>
      <c r="AI2132" s="341">
        <v>2511600.0000000005</v>
      </c>
      <c r="AJ2132" s="341"/>
      <c r="AK2132" s="338"/>
      <c r="AL2132" s="341"/>
      <c r="AM2132" s="341" t="s">
        <v>116</v>
      </c>
      <c r="AN2132" s="84" t="s">
        <v>1122</v>
      </c>
      <c r="AO2132" s="84" t="s">
        <v>1123</v>
      </c>
      <c r="AP2132" s="84"/>
      <c r="AQ2132" s="342"/>
      <c r="AR2132" s="343"/>
      <c r="AS2132" s="343"/>
      <c r="AT2132" s="342"/>
      <c r="AU2132" s="343"/>
      <c r="AV2132" s="343"/>
      <c r="AW2132" s="342"/>
      <c r="AX2132" s="343"/>
      <c r="AY2132" s="39"/>
      <c r="AZ2132" s="342"/>
      <c r="BA2132" s="222"/>
      <c r="BB2132" s="222"/>
      <c r="BC2132" s="224"/>
      <c r="BD2132" s="49">
        <v>1121</v>
      </c>
    </row>
    <row r="2133" spans="1:56" s="366" customFormat="1" ht="13.15" customHeight="1">
      <c r="A2133" s="74" t="s">
        <v>319</v>
      </c>
      <c r="B2133" s="84" t="s">
        <v>1040</v>
      </c>
      <c r="C2133" s="125"/>
      <c r="D2133" s="84"/>
      <c r="E2133" s="84" t="s">
        <v>3768</v>
      </c>
      <c r="F2133" s="151">
        <v>22300013</v>
      </c>
      <c r="G2133" s="37" t="s">
        <v>1628</v>
      </c>
      <c r="H2133" s="326" t="s">
        <v>2115</v>
      </c>
      <c r="I2133" s="84" t="s">
        <v>1117</v>
      </c>
      <c r="J2133" s="84" t="s">
        <v>1117</v>
      </c>
      <c r="K2133" s="78" t="s">
        <v>150</v>
      </c>
      <c r="L2133" s="74"/>
      <c r="M2133" s="74"/>
      <c r="N2133" s="112">
        <v>100</v>
      </c>
      <c r="O2133" s="74">
        <v>230000000</v>
      </c>
      <c r="P2133" s="74" t="s">
        <v>953</v>
      </c>
      <c r="Q2133" s="74" t="s">
        <v>109</v>
      </c>
      <c r="R2133" s="78" t="s">
        <v>110</v>
      </c>
      <c r="S2133" s="74">
        <v>230000000</v>
      </c>
      <c r="T2133" s="74" t="s">
        <v>1124</v>
      </c>
      <c r="U2133" s="84"/>
      <c r="V2133" s="84"/>
      <c r="W2133" s="84"/>
      <c r="X2133" s="84"/>
      <c r="Y2133" s="74" t="s">
        <v>435</v>
      </c>
      <c r="Z2133" s="74" t="s">
        <v>436</v>
      </c>
      <c r="AA2133" s="113">
        <v>0</v>
      </c>
      <c r="AB2133" s="113">
        <v>100</v>
      </c>
      <c r="AC2133" s="113">
        <v>0</v>
      </c>
      <c r="AD2133" s="84"/>
      <c r="AE2133" s="101" t="s">
        <v>115</v>
      </c>
      <c r="AF2133" s="84"/>
      <c r="AG2133" s="84"/>
      <c r="AH2133" s="92">
        <v>0</v>
      </c>
      <c r="AI2133" s="114">
        <f>AH2133*1.12</f>
        <v>0</v>
      </c>
      <c r="AJ2133" s="121"/>
      <c r="AK2133" s="121"/>
      <c r="AL2133" s="121"/>
      <c r="AM2133" s="82" t="s">
        <v>116</v>
      </c>
      <c r="AN2133" s="84" t="s">
        <v>1125</v>
      </c>
      <c r="AO2133" s="84" t="s">
        <v>1126</v>
      </c>
      <c r="AP2133" s="84"/>
      <c r="AQ2133" s="84"/>
      <c r="AR2133" s="84"/>
      <c r="AS2133" s="84"/>
      <c r="AT2133" s="84"/>
      <c r="AU2133" s="84"/>
      <c r="AV2133" s="84"/>
      <c r="AW2133" s="84"/>
      <c r="AX2133" s="84"/>
      <c r="AY2133" s="84"/>
      <c r="AZ2133" s="125"/>
      <c r="BA2133" s="1038"/>
      <c r="BB2133" s="83"/>
      <c r="BC2133" s="83"/>
      <c r="BD2133" s="49">
        <v>1122</v>
      </c>
    </row>
    <row r="2134" spans="1:56" s="366" customFormat="1" ht="13.15" customHeight="1">
      <c r="A2134" s="72" t="s">
        <v>319</v>
      </c>
      <c r="B2134" s="72" t="s">
        <v>1040</v>
      </c>
      <c r="C2134" s="72"/>
      <c r="D2134" s="151"/>
      <c r="E2134" s="72" t="s">
        <v>3948</v>
      </c>
      <c r="F2134" s="288">
        <v>22300013</v>
      </c>
      <c r="G2134" s="72" t="s">
        <v>1628</v>
      </c>
      <c r="H2134" s="72" t="s">
        <v>2115</v>
      </c>
      <c r="I2134" s="288" t="s">
        <v>1117</v>
      </c>
      <c r="J2134" s="288" t="s">
        <v>1117</v>
      </c>
      <c r="K2134" s="288" t="s">
        <v>150</v>
      </c>
      <c r="L2134" s="75"/>
      <c r="M2134" s="75"/>
      <c r="N2134" s="334">
        <v>100</v>
      </c>
      <c r="O2134" s="253">
        <v>230000000</v>
      </c>
      <c r="P2134" s="84" t="s">
        <v>953</v>
      </c>
      <c r="Q2134" s="335" t="s">
        <v>109</v>
      </c>
      <c r="R2134" s="73" t="s">
        <v>110</v>
      </c>
      <c r="S2134" s="84">
        <v>230000000</v>
      </c>
      <c r="T2134" s="336" t="s">
        <v>1124</v>
      </c>
      <c r="U2134" s="288"/>
      <c r="V2134" s="334"/>
      <c r="W2134" s="73"/>
      <c r="X2134" s="35"/>
      <c r="Y2134" s="337" t="s">
        <v>435</v>
      </c>
      <c r="Z2134" s="73" t="s">
        <v>2140</v>
      </c>
      <c r="AA2134" s="73">
        <v>0</v>
      </c>
      <c r="AB2134" s="253">
        <v>100</v>
      </c>
      <c r="AC2134" s="253">
        <v>0</v>
      </c>
      <c r="AD2134" s="253"/>
      <c r="AE2134" s="338" t="s">
        <v>115</v>
      </c>
      <c r="AF2134" s="73"/>
      <c r="AG2134" s="339"/>
      <c r="AH2134" s="340">
        <v>4485000</v>
      </c>
      <c r="AI2134" s="341">
        <v>5023200.0000000009</v>
      </c>
      <c r="AJ2134" s="341"/>
      <c r="AK2134" s="338"/>
      <c r="AL2134" s="341"/>
      <c r="AM2134" s="341" t="s">
        <v>116</v>
      </c>
      <c r="AN2134" s="84" t="s">
        <v>1125</v>
      </c>
      <c r="AO2134" s="84" t="s">
        <v>1126</v>
      </c>
      <c r="AP2134" s="84"/>
      <c r="AQ2134" s="342"/>
      <c r="AR2134" s="343"/>
      <c r="AS2134" s="343"/>
      <c r="AT2134" s="342"/>
      <c r="AU2134" s="343"/>
      <c r="AV2134" s="343"/>
      <c r="AW2134" s="342"/>
      <c r="AX2134" s="343"/>
      <c r="AY2134" s="39"/>
      <c r="AZ2134" s="342"/>
      <c r="BA2134" s="222"/>
      <c r="BB2134" s="222"/>
      <c r="BC2134" s="224"/>
      <c r="BD2134" s="49">
        <v>1123</v>
      </c>
    </row>
    <row r="2135" spans="1:56" s="366" customFormat="1" ht="13.15" customHeight="1">
      <c r="A2135" s="74" t="s">
        <v>319</v>
      </c>
      <c r="B2135" s="84" t="s">
        <v>1040</v>
      </c>
      <c r="C2135" s="125"/>
      <c r="D2135" s="84"/>
      <c r="E2135" s="84" t="s">
        <v>3769</v>
      </c>
      <c r="F2135" s="151">
        <v>22300014</v>
      </c>
      <c r="G2135" s="37" t="s">
        <v>1629</v>
      </c>
      <c r="H2135" s="326" t="s">
        <v>2115</v>
      </c>
      <c r="I2135" s="84" t="s">
        <v>1117</v>
      </c>
      <c r="J2135" s="84" t="s">
        <v>1117</v>
      </c>
      <c r="K2135" s="78" t="s">
        <v>150</v>
      </c>
      <c r="L2135" s="74"/>
      <c r="M2135" s="74"/>
      <c r="N2135" s="112">
        <v>100</v>
      </c>
      <c r="O2135" s="74">
        <v>230000000</v>
      </c>
      <c r="P2135" s="74" t="s">
        <v>953</v>
      </c>
      <c r="Q2135" s="74" t="s">
        <v>109</v>
      </c>
      <c r="R2135" s="78" t="s">
        <v>110</v>
      </c>
      <c r="S2135" s="74">
        <v>230000000</v>
      </c>
      <c r="T2135" s="122" t="s">
        <v>1127</v>
      </c>
      <c r="U2135" s="84"/>
      <c r="V2135" s="84"/>
      <c r="W2135" s="84"/>
      <c r="X2135" s="84"/>
      <c r="Y2135" s="74" t="s">
        <v>435</v>
      </c>
      <c r="Z2135" s="74" t="s">
        <v>436</v>
      </c>
      <c r="AA2135" s="113">
        <v>0</v>
      </c>
      <c r="AB2135" s="113">
        <v>100</v>
      </c>
      <c r="AC2135" s="113">
        <v>0</v>
      </c>
      <c r="AD2135" s="84"/>
      <c r="AE2135" s="101" t="s">
        <v>115</v>
      </c>
      <c r="AF2135" s="84"/>
      <c r="AG2135" s="84"/>
      <c r="AH2135" s="92">
        <v>0</v>
      </c>
      <c r="AI2135" s="114">
        <f>AH2135*1.12</f>
        <v>0</v>
      </c>
      <c r="AJ2135" s="121"/>
      <c r="AK2135" s="121"/>
      <c r="AL2135" s="121"/>
      <c r="AM2135" s="82" t="s">
        <v>116</v>
      </c>
      <c r="AN2135" s="84" t="s">
        <v>1128</v>
      </c>
      <c r="AO2135" s="84" t="s">
        <v>1129</v>
      </c>
      <c r="AP2135" s="84"/>
      <c r="AQ2135" s="84"/>
      <c r="AR2135" s="84"/>
      <c r="AS2135" s="84"/>
      <c r="AT2135" s="84"/>
      <c r="AU2135" s="84"/>
      <c r="AV2135" s="84"/>
      <c r="AW2135" s="84"/>
      <c r="AX2135" s="84"/>
      <c r="AY2135" s="84"/>
      <c r="AZ2135" s="125"/>
      <c r="BA2135" s="1038"/>
      <c r="BB2135" s="83"/>
      <c r="BC2135" s="83"/>
      <c r="BD2135" s="49">
        <v>1124</v>
      </c>
    </row>
    <row r="2136" spans="1:56" s="366" customFormat="1" ht="13.15" customHeight="1">
      <c r="A2136" s="72" t="s">
        <v>319</v>
      </c>
      <c r="B2136" s="72" t="s">
        <v>1040</v>
      </c>
      <c r="C2136" s="72"/>
      <c r="D2136" s="151"/>
      <c r="E2136" s="72" t="s">
        <v>3949</v>
      </c>
      <c r="F2136" s="288">
        <v>22300014</v>
      </c>
      <c r="G2136" s="72" t="s">
        <v>1629</v>
      </c>
      <c r="H2136" s="72" t="s">
        <v>2115</v>
      </c>
      <c r="I2136" s="387" t="s">
        <v>1117</v>
      </c>
      <c r="J2136" s="73" t="s">
        <v>1117</v>
      </c>
      <c r="K2136" s="73" t="s">
        <v>150</v>
      </c>
      <c r="L2136" s="75"/>
      <c r="M2136" s="75"/>
      <c r="N2136" s="334">
        <v>100</v>
      </c>
      <c r="O2136" s="253">
        <v>230000000</v>
      </c>
      <c r="P2136" s="84" t="s">
        <v>953</v>
      </c>
      <c r="Q2136" s="335" t="s">
        <v>109</v>
      </c>
      <c r="R2136" s="73" t="s">
        <v>110</v>
      </c>
      <c r="S2136" s="84">
        <v>230000000</v>
      </c>
      <c r="T2136" s="336" t="s">
        <v>1127</v>
      </c>
      <c r="U2136" s="344"/>
      <c r="V2136" s="334"/>
      <c r="W2136" s="73"/>
      <c r="X2136" s="35"/>
      <c r="Y2136" s="337" t="s">
        <v>435</v>
      </c>
      <c r="Z2136" s="73" t="s">
        <v>2140</v>
      </c>
      <c r="AA2136" s="73">
        <v>0</v>
      </c>
      <c r="AB2136" s="253">
        <v>100</v>
      </c>
      <c r="AC2136" s="253">
        <v>0</v>
      </c>
      <c r="AD2136" s="253"/>
      <c r="AE2136" s="338" t="s">
        <v>115</v>
      </c>
      <c r="AF2136" s="73"/>
      <c r="AG2136" s="339"/>
      <c r="AH2136" s="340">
        <v>3139500</v>
      </c>
      <c r="AI2136" s="341">
        <v>3516240.0000000005</v>
      </c>
      <c r="AJ2136" s="341"/>
      <c r="AK2136" s="338"/>
      <c r="AL2136" s="341"/>
      <c r="AM2136" s="341" t="s">
        <v>116</v>
      </c>
      <c r="AN2136" s="84" t="s">
        <v>1128</v>
      </c>
      <c r="AO2136" s="288" t="s">
        <v>1129</v>
      </c>
      <c r="AP2136" s="288"/>
      <c r="AQ2136" s="342"/>
      <c r="AR2136" s="343"/>
      <c r="AS2136" s="343"/>
      <c r="AT2136" s="342"/>
      <c r="AU2136" s="343"/>
      <c r="AV2136" s="343"/>
      <c r="AW2136" s="342"/>
      <c r="AX2136" s="343"/>
      <c r="AY2136" s="39"/>
      <c r="AZ2136" s="342"/>
      <c r="BA2136" s="222"/>
      <c r="BB2136" s="222"/>
      <c r="BC2136" s="224"/>
      <c r="BD2136" s="49">
        <v>1125</v>
      </c>
    </row>
    <row r="2137" spans="1:56" s="366" customFormat="1" ht="13.15" customHeight="1">
      <c r="A2137" s="74" t="s">
        <v>319</v>
      </c>
      <c r="B2137" s="84" t="s">
        <v>1040</v>
      </c>
      <c r="C2137" s="125"/>
      <c r="D2137" s="84"/>
      <c r="E2137" s="84" t="s">
        <v>3770</v>
      </c>
      <c r="F2137" s="151">
        <v>22300015</v>
      </c>
      <c r="G2137" s="37" t="s">
        <v>1630</v>
      </c>
      <c r="H2137" s="326" t="s">
        <v>2115</v>
      </c>
      <c r="I2137" s="84" t="s">
        <v>1117</v>
      </c>
      <c r="J2137" s="84" t="s">
        <v>1117</v>
      </c>
      <c r="K2137" s="78" t="s">
        <v>150</v>
      </c>
      <c r="L2137" s="74"/>
      <c r="M2137" s="74"/>
      <c r="N2137" s="112">
        <v>100</v>
      </c>
      <c r="O2137" s="74">
        <v>230000000</v>
      </c>
      <c r="P2137" s="74" t="s">
        <v>953</v>
      </c>
      <c r="Q2137" s="74" t="s">
        <v>109</v>
      </c>
      <c r="R2137" s="78" t="s">
        <v>110</v>
      </c>
      <c r="S2137" s="74">
        <v>230000000</v>
      </c>
      <c r="T2137" s="122" t="s">
        <v>954</v>
      </c>
      <c r="U2137" s="84"/>
      <c r="V2137" s="84"/>
      <c r="W2137" s="84"/>
      <c r="X2137" s="84"/>
      <c r="Y2137" s="74" t="s">
        <v>435</v>
      </c>
      <c r="Z2137" s="74" t="s">
        <v>436</v>
      </c>
      <c r="AA2137" s="113">
        <v>0</v>
      </c>
      <c r="AB2137" s="113">
        <v>100</v>
      </c>
      <c r="AC2137" s="113">
        <v>0</v>
      </c>
      <c r="AD2137" s="84"/>
      <c r="AE2137" s="101" t="s">
        <v>115</v>
      </c>
      <c r="AF2137" s="84"/>
      <c r="AG2137" s="84"/>
      <c r="AH2137" s="92">
        <v>0</v>
      </c>
      <c r="AI2137" s="114">
        <f>AH2137*1.12</f>
        <v>0</v>
      </c>
      <c r="AJ2137" s="121"/>
      <c r="AK2137" s="121"/>
      <c r="AL2137" s="121"/>
      <c r="AM2137" s="82" t="s">
        <v>116</v>
      </c>
      <c r="AN2137" s="84" t="s">
        <v>1130</v>
      </c>
      <c r="AO2137" s="84" t="s">
        <v>1131</v>
      </c>
      <c r="AP2137" s="84"/>
      <c r="AQ2137" s="84"/>
      <c r="AR2137" s="84"/>
      <c r="AS2137" s="84"/>
      <c r="AT2137" s="84"/>
      <c r="AU2137" s="84"/>
      <c r="AV2137" s="84"/>
      <c r="AW2137" s="84"/>
      <c r="AX2137" s="84"/>
      <c r="AY2137" s="84"/>
      <c r="AZ2137" s="125"/>
      <c r="BA2137" s="1038"/>
      <c r="BB2137" s="83"/>
      <c r="BC2137" s="83"/>
      <c r="BD2137" s="49">
        <v>1126</v>
      </c>
    </row>
    <row r="2138" spans="1:56" s="366" customFormat="1" ht="13.15" customHeight="1">
      <c r="A2138" s="72" t="s">
        <v>319</v>
      </c>
      <c r="B2138" s="72" t="s">
        <v>1040</v>
      </c>
      <c r="C2138" s="72"/>
      <c r="D2138" s="151"/>
      <c r="E2138" s="72" t="s">
        <v>3950</v>
      </c>
      <c r="F2138" s="288">
        <v>22300015</v>
      </c>
      <c r="G2138" s="72" t="s">
        <v>1630</v>
      </c>
      <c r="H2138" s="72" t="s">
        <v>2115</v>
      </c>
      <c r="I2138" s="387" t="s">
        <v>1117</v>
      </c>
      <c r="J2138" s="73" t="s">
        <v>1117</v>
      </c>
      <c r="K2138" s="73" t="s">
        <v>150</v>
      </c>
      <c r="L2138" s="75"/>
      <c r="M2138" s="75"/>
      <c r="N2138" s="334">
        <v>100</v>
      </c>
      <c r="O2138" s="253">
        <v>230000000</v>
      </c>
      <c r="P2138" s="84" t="s">
        <v>953</v>
      </c>
      <c r="Q2138" s="335" t="s">
        <v>109</v>
      </c>
      <c r="R2138" s="73" t="s">
        <v>110</v>
      </c>
      <c r="S2138" s="84">
        <v>230000000</v>
      </c>
      <c r="T2138" s="336" t="s">
        <v>954</v>
      </c>
      <c r="U2138" s="344"/>
      <c r="V2138" s="334"/>
      <c r="W2138" s="73"/>
      <c r="X2138" s="35"/>
      <c r="Y2138" s="337" t="s">
        <v>435</v>
      </c>
      <c r="Z2138" s="73" t="s">
        <v>2140</v>
      </c>
      <c r="AA2138" s="73">
        <v>0</v>
      </c>
      <c r="AB2138" s="253">
        <v>100</v>
      </c>
      <c r="AC2138" s="253">
        <v>0</v>
      </c>
      <c r="AD2138" s="253"/>
      <c r="AE2138" s="338" t="s">
        <v>115</v>
      </c>
      <c r="AF2138" s="73"/>
      <c r="AG2138" s="339"/>
      <c r="AH2138" s="340">
        <v>304980</v>
      </c>
      <c r="AI2138" s="341">
        <v>341577.60000000003</v>
      </c>
      <c r="AJ2138" s="341"/>
      <c r="AK2138" s="338"/>
      <c r="AL2138" s="341"/>
      <c r="AM2138" s="341" t="s">
        <v>116</v>
      </c>
      <c r="AN2138" s="84" t="s">
        <v>1130</v>
      </c>
      <c r="AO2138" s="288" t="s">
        <v>1131</v>
      </c>
      <c r="AP2138" s="288"/>
      <c r="AQ2138" s="342"/>
      <c r="AR2138" s="343"/>
      <c r="AS2138" s="343"/>
      <c r="AT2138" s="342"/>
      <c r="AU2138" s="343"/>
      <c r="AV2138" s="343"/>
      <c r="AW2138" s="342"/>
      <c r="AX2138" s="343"/>
      <c r="AY2138" s="39"/>
      <c r="AZ2138" s="342"/>
      <c r="BA2138" s="222"/>
      <c r="BB2138" s="222"/>
      <c r="BC2138" s="224"/>
      <c r="BD2138" s="49">
        <v>1127</v>
      </c>
    </row>
    <row r="2139" spans="1:56" s="366" customFormat="1" ht="13.15" customHeight="1">
      <c r="A2139" s="74" t="s">
        <v>319</v>
      </c>
      <c r="B2139" s="84" t="s">
        <v>1040</v>
      </c>
      <c r="C2139" s="125"/>
      <c r="D2139" s="84"/>
      <c r="E2139" s="84" t="s">
        <v>3771</v>
      </c>
      <c r="F2139" s="151">
        <v>22300016</v>
      </c>
      <c r="G2139" s="37" t="s">
        <v>1631</v>
      </c>
      <c r="H2139" s="326" t="s">
        <v>2116</v>
      </c>
      <c r="I2139" s="84" t="s">
        <v>1132</v>
      </c>
      <c r="J2139" s="84" t="s">
        <v>1132</v>
      </c>
      <c r="K2139" s="78" t="s">
        <v>150</v>
      </c>
      <c r="L2139" s="74"/>
      <c r="M2139" s="74"/>
      <c r="N2139" s="112">
        <v>100</v>
      </c>
      <c r="O2139" s="74">
        <v>230000000</v>
      </c>
      <c r="P2139" s="74" t="s">
        <v>953</v>
      </c>
      <c r="Q2139" s="74" t="s">
        <v>151</v>
      </c>
      <c r="R2139" s="78" t="s">
        <v>110</v>
      </c>
      <c r="S2139" s="74">
        <v>230000000</v>
      </c>
      <c r="T2139" s="74" t="s">
        <v>1133</v>
      </c>
      <c r="U2139" s="84"/>
      <c r="V2139" s="84"/>
      <c r="W2139" s="84"/>
      <c r="X2139" s="84"/>
      <c r="Y2139" s="74" t="s">
        <v>435</v>
      </c>
      <c r="Z2139" s="74" t="s">
        <v>436</v>
      </c>
      <c r="AA2139" s="78">
        <v>0</v>
      </c>
      <c r="AB2139" s="78">
        <v>100</v>
      </c>
      <c r="AC2139" s="78">
        <v>0</v>
      </c>
      <c r="AD2139" s="84"/>
      <c r="AE2139" s="101" t="s">
        <v>115</v>
      </c>
      <c r="AF2139" s="84"/>
      <c r="AG2139" s="84"/>
      <c r="AH2139" s="92">
        <v>34081702.369999997</v>
      </c>
      <c r="AI2139" s="114">
        <f>AH2139*1.12</f>
        <v>38171506.654399998</v>
      </c>
      <c r="AJ2139" s="121"/>
      <c r="AK2139" s="121"/>
      <c r="AL2139" s="121"/>
      <c r="AM2139" s="82" t="s">
        <v>116</v>
      </c>
      <c r="AN2139" s="116" t="s">
        <v>1134</v>
      </c>
      <c r="AO2139" s="116" t="s">
        <v>1135</v>
      </c>
      <c r="AP2139" s="84"/>
      <c r="AQ2139" s="84"/>
      <c r="AR2139" s="84"/>
      <c r="AS2139" s="84"/>
      <c r="AT2139" s="84"/>
      <c r="AU2139" s="84"/>
      <c r="AV2139" s="84"/>
      <c r="AW2139" s="84"/>
      <c r="AX2139" s="84"/>
      <c r="AY2139" s="84"/>
      <c r="AZ2139" s="125"/>
      <c r="BA2139" s="1038"/>
      <c r="BB2139" s="83"/>
      <c r="BC2139" s="83"/>
      <c r="BD2139" s="49">
        <v>1128</v>
      </c>
    </row>
    <row r="2140" spans="1:56" s="366" customFormat="1" ht="13.15" customHeight="1">
      <c r="A2140" s="74" t="s">
        <v>319</v>
      </c>
      <c r="B2140" s="84" t="s">
        <v>1040</v>
      </c>
      <c r="C2140" s="125"/>
      <c r="D2140" s="127"/>
      <c r="E2140" s="84" t="s">
        <v>3772</v>
      </c>
      <c r="F2140" s="151">
        <v>22300017</v>
      </c>
      <c r="G2140" s="37" t="s">
        <v>1632</v>
      </c>
      <c r="H2140" s="326" t="s">
        <v>2116</v>
      </c>
      <c r="I2140" s="84" t="s">
        <v>1132</v>
      </c>
      <c r="J2140" s="84" t="s">
        <v>1132</v>
      </c>
      <c r="K2140" s="78" t="s">
        <v>150</v>
      </c>
      <c r="L2140" s="74"/>
      <c r="M2140" s="74"/>
      <c r="N2140" s="112">
        <v>100</v>
      </c>
      <c r="O2140" s="74">
        <v>230000000</v>
      </c>
      <c r="P2140" s="74" t="s">
        <v>953</v>
      </c>
      <c r="Q2140" s="74" t="s">
        <v>151</v>
      </c>
      <c r="R2140" s="78" t="s">
        <v>110</v>
      </c>
      <c r="S2140" s="74">
        <v>230000000</v>
      </c>
      <c r="T2140" s="74" t="s">
        <v>985</v>
      </c>
      <c r="U2140" s="127"/>
      <c r="V2140" s="127"/>
      <c r="W2140" s="127"/>
      <c r="X2140" s="127"/>
      <c r="Y2140" s="74" t="s">
        <v>435</v>
      </c>
      <c r="Z2140" s="74" t="s">
        <v>436</v>
      </c>
      <c r="AA2140" s="78">
        <v>0</v>
      </c>
      <c r="AB2140" s="78">
        <v>100</v>
      </c>
      <c r="AC2140" s="78">
        <v>0</v>
      </c>
      <c r="AD2140" s="127"/>
      <c r="AE2140" s="101" t="s">
        <v>115</v>
      </c>
      <c r="AF2140" s="127"/>
      <c r="AG2140" s="127"/>
      <c r="AH2140" s="205">
        <v>0</v>
      </c>
      <c r="AI2140" s="205">
        <v>0</v>
      </c>
      <c r="AJ2140" s="430"/>
      <c r="AK2140" s="430"/>
      <c r="AL2140" s="430"/>
      <c r="AM2140" s="82" t="s">
        <v>116</v>
      </c>
      <c r="AN2140" s="116" t="s">
        <v>1136</v>
      </c>
      <c r="AO2140" s="116" t="s">
        <v>1137</v>
      </c>
      <c r="AP2140" s="127"/>
      <c r="AQ2140" s="127"/>
      <c r="AR2140" s="127"/>
      <c r="AS2140" s="127"/>
      <c r="AT2140" s="127"/>
      <c r="AU2140" s="127"/>
      <c r="AV2140" s="127"/>
      <c r="AW2140" s="127"/>
      <c r="AX2140" s="127"/>
      <c r="AY2140" s="127"/>
      <c r="AZ2140" s="125"/>
      <c r="BA2140" s="1038"/>
      <c r="BB2140" s="83"/>
      <c r="BC2140" s="83"/>
      <c r="BD2140" s="49">
        <v>1129</v>
      </c>
    </row>
    <row r="2141" spans="1:56" s="366" customFormat="1" ht="13.15" customHeight="1">
      <c r="A2141" s="74" t="s">
        <v>319</v>
      </c>
      <c r="B2141" s="84" t="s">
        <v>1040</v>
      </c>
      <c r="C2141" s="125"/>
      <c r="D2141" s="127"/>
      <c r="E2141" s="84" t="s">
        <v>4484</v>
      </c>
      <c r="F2141" s="151">
        <v>22300017</v>
      </c>
      <c r="G2141" s="37" t="s">
        <v>1632</v>
      </c>
      <c r="H2141" s="535" t="s">
        <v>2116</v>
      </c>
      <c r="I2141" s="533" t="s">
        <v>1132</v>
      </c>
      <c r="J2141" s="533" t="s">
        <v>1132</v>
      </c>
      <c r="K2141" s="85" t="s">
        <v>150</v>
      </c>
      <c r="L2141" s="85"/>
      <c r="M2141" s="85"/>
      <c r="N2141" s="610">
        <v>100</v>
      </c>
      <c r="O2141" s="85">
        <v>230000000</v>
      </c>
      <c r="P2141" s="85" t="s">
        <v>953</v>
      </c>
      <c r="Q2141" s="85" t="s">
        <v>435</v>
      </c>
      <c r="R2141" s="85" t="s">
        <v>110</v>
      </c>
      <c r="S2141" s="85">
        <v>230000000</v>
      </c>
      <c r="T2141" s="85" t="s">
        <v>985</v>
      </c>
      <c r="U2141" s="611"/>
      <c r="V2141" s="611"/>
      <c r="W2141" s="611"/>
      <c r="X2141" s="85" t="s">
        <v>436</v>
      </c>
      <c r="Y2141" s="85"/>
      <c r="Z2141" s="85"/>
      <c r="AA2141" s="85">
        <v>0</v>
      </c>
      <c r="AB2141" s="85">
        <v>100</v>
      </c>
      <c r="AC2141" s="85">
        <v>0</v>
      </c>
      <c r="AD2141" s="611"/>
      <c r="AE2141" s="107" t="s">
        <v>115</v>
      </c>
      <c r="AF2141" s="611"/>
      <c r="AG2141" s="611"/>
      <c r="AH2141" s="92">
        <v>12695872</v>
      </c>
      <c r="AI2141" s="357">
        <f t="shared" ref="AI2141:AI2149" si="91">AH2141*1.12</f>
        <v>14219376.640000001</v>
      </c>
      <c r="AJ2141" s="612"/>
      <c r="AK2141" s="612"/>
      <c r="AL2141" s="612"/>
      <c r="AM2141" s="85" t="s">
        <v>116</v>
      </c>
      <c r="AN2141" s="613" t="s">
        <v>1136</v>
      </c>
      <c r="AO2141" s="613" t="s">
        <v>1137</v>
      </c>
      <c r="AP2141" s="614"/>
      <c r="AQ2141" s="614"/>
      <c r="AR2141" s="615"/>
      <c r="AS2141" s="615"/>
      <c r="AT2141" s="615"/>
      <c r="AU2141" s="615"/>
      <c r="AV2141" s="615"/>
      <c r="AW2141" s="615"/>
      <c r="AX2141" s="615"/>
      <c r="AY2141" s="288" t="s">
        <v>4117</v>
      </c>
      <c r="AZ2141" s="125"/>
      <c r="BA2141" s="283"/>
      <c r="BB2141" s="1"/>
      <c r="BC2141" s="1"/>
      <c r="BD2141" s="49">
        <v>1130</v>
      </c>
    </row>
    <row r="2142" spans="1:56" s="366" customFormat="1" ht="13.15" customHeight="1">
      <c r="A2142" s="74" t="s">
        <v>319</v>
      </c>
      <c r="B2142" s="84" t="s">
        <v>1040</v>
      </c>
      <c r="C2142" s="125"/>
      <c r="D2142" s="127"/>
      <c r="E2142" s="84" t="s">
        <v>3773</v>
      </c>
      <c r="F2142" s="151">
        <v>22300018</v>
      </c>
      <c r="G2142" s="37" t="s">
        <v>1633</v>
      </c>
      <c r="H2142" s="326" t="s">
        <v>2116</v>
      </c>
      <c r="I2142" s="84" t="s">
        <v>1132</v>
      </c>
      <c r="J2142" s="84" t="s">
        <v>1132</v>
      </c>
      <c r="K2142" s="78" t="s">
        <v>150</v>
      </c>
      <c r="L2142" s="74"/>
      <c r="M2142" s="74"/>
      <c r="N2142" s="112">
        <v>100</v>
      </c>
      <c r="O2142" s="74">
        <v>230000000</v>
      </c>
      <c r="P2142" s="74" t="s">
        <v>953</v>
      </c>
      <c r="Q2142" s="74" t="s">
        <v>151</v>
      </c>
      <c r="R2142" s="78" t="s">
        <v>110</v>
      </c>
      <c r="S2142" s="74">
        <v>230000000</v>
      </c>
      <c r="T2142" s="74" t="s">
        <v>954</v>
      </c>
      <c r="U2142" s="127"/>
      <c r="V2142" s="127"/>
      <c r="W2142" s="127"/>
      <c r="X2142" s="127"/>
      <c r="Y2142" s="74" t="s">
        <v>435</v>
      </c>
      <c r="Z2142" s="74" t="s">
        <v>436</v>
      </c>
      <c r="AA2142" s="78">
        <v>0</v>
      </c>
      <c r="AB2142" s="78">
        <v>100</v>
      </c>
      <c r="AC2142" s="78">
        <v>0</v>
      </c>
      <c r="AD2142" s="127"/>
      <c r="AE2142" s="101" t="s">
        <v>115</v>
      </c>
      <c r="AF2142" s="127"/>
      <c r="AG2142" s="127"/>
      <c r="AH2142" s="92">
        <v>90269791.700000003</v>
      </c>
      <c r="AI2142" s="114">
        <f t="shared" si="91"/>
        <v>101102166.70400001</v>
      </c>
      <c r="AJ2142" s="430"/>
      <c r="AK2142" s="430"/>
      <c r="AL2142" s="430"/>
      <c r="AM2142" s="82" t="s">
        <v>116</v>
      </c>
      <c r="AN2142" s="84" t="s">
        <v>1138</v>
      </c>
      <c r="AO2142" s="84" t="s">
        <v>1139</v>
      </c>
      <c r="AP2142" s="127"/>
      <c r="AQ2142" s="127"/>
      <c r="AR2142" s="127"/>
      <c r="AS2142" s="127"/>
      <c r="AT2142" s="127"/>
      <c r="AU2142" s="127"/>
      <c r="AV2142" s="127"/>
      <c r="AW2142" s="127"/>
      <c r="AX2142" s="127"/>
      <c r="AY2142" s="127"/>
      <c r="AZ2142" s="125"/>
      <c r="BA2142" s="1038"/>
      <c r="BB2142" s="83"/>
      <c r="BC2142" s="83"/>
      <c r="BD2142" s="49">
        <v>1131</v>
      </c>
    </row>
    <row r="2143" spans="1:56" s="366" customFormat="1" ht="12.75" customHeight="1">
      <c r="A2143" s="74" t="s">
        <v>319</v>
      </c>
      <c r="B2143" s="84" t="s">
        <v>1040</v>
      </c>
      <c r="C2143" s="125"/>
      <c r="D2143" s="127"/>
      <c r="E2143" s="84" t="s">
        <v>1630</v>
      </c>
      <c r="F2143" s="151">
        <v>22300019</v>
      </c>
      <c r="G2143" s="37" t="s">
        <v>1634</v>
      </c>
      <c r="H2143" s="326" t="s">
        <v>2117</v>
      </c>
      <c r="I2143" s="84" t="s">
        <v>1140</v>
      </c>
      <c r="J2143" s="84" t="s">
        <v>1141</v>
      </c>
      <c r="K2143" s="78" t="s">
        <v>150</v>
      </c>
      <c r="L2143" s="74"/>
      <c r="M2143" s="74"/>
      <c r="N2143" s="112">
        <v>100</v>
      </c>
      <c r="O2143" s="74">
        <v>230000000</v>
      </c>
      <c r="P2143" s="74" t="s">
        <v>953</v>
      </c>
      <c r="Q2143" s="74" t="s">
        <v>109</v>
      </c>
      <c r="R2143" s="78" t="s">
        <v>110</v>
      </c>
      <c r="S2143" s="74">
        <v>230000000</v>
      </c>
      <c r="T2143" s="74" t="s">
        <v>999</v>
      </c>
      <c r="U2143" s="127"/>
      <c r="V2143" s="127"/>
      <c r="W2143" s="127"/>
      <c r="X2143" s="127"/>
      <c r="Y2143" s="74" t="s">
        <v>435</v>
      </c>
      <c r="Z2143" s="74" t="s">
        <v>436</v>
      </c>
      <c r="AA2143" s="78" t="s">
        <v>106</v>
      </c>
      <c r="AB2143" s="78" t="s">
        <v>316</v>
      </c>
      <c r="AC2143" s="78" t="s">
        <v>106</v>
      </c>
      <c r="AD2143" s="127"/>
      <c r="AE2143" s="101" t="s">
        <v>115</v>
      </c>
      <c r="AF2143" s="127"/>
      <c r="AG2143" s="127"/>
      <c r="AH2143" s="92">
        <v>51889760</v>
      </c>
      <c r="AI2143" s="114">
        <f t="shared" si="91"/>
        <v>58116531.200000003</v>
      </c>
      <c r="AJ2143" s="430"/>
      <c r="AK2143" s="430"/>
      <c r="AL2143" s="430"/>
      <c r="AM2143" s="82" t="s">
        <v>116</v>
      </c>
      <c r="AN2143" s="84" t="s">
        <v>1142</v>
      </c>
      <c r="AO2143" s="84" t="s">
        <v>1143</v>
      </c>
      <c r="AP2143" s="127"/>
      <c r="AQ2143" s="127"/>
      <c r="AR2143" s="127"/>
      <c r="AS2143" s="127"/>
      <c r="AT2143" s="127"/>
      <c r="AU2143" s="127"/>
      <c r="AV2143" s="127"/>
      <c r="AW2143" s="127"/>
      <c r="AX2143" s="127"/>
      <c r="AY2143" s="127"/>
      <c r="AZ2143" s="125"/>
      <c r="BA2143" s="1038"/>
      <c r="BB2143" s="83"/>
      <c r="BC2143" s="83"/>
      <c r="BD2143" s="49">
        <v>1132</v>
      </c>
    </row>
    <row r="2144" spans="1:56" s="366" customFormat="1" ht="13.15" customHeight="1">
      <c r="A2144" s="74" t="s">
        <v>1144</v>
      </c>
      <c r="B2144" s="84"/>
      <c r="C2144" s="101"/>
      <c r="D2144" s="101"/>
      <c r="E2144" s="101" t="s">
        <v>1641</v>
      </c>
      <c r="F2144" s="151">
        <v>22300020</v>
      </c>
      <c r="G2144" s="37" t="s">
        <v>1635</v>
      </c>
      <c r="H2144" s="326" t="s">
        <v>2118</v>
      </c>
      <c r="I2144" s="101" t="s">
        <v>1145</v>
      </c>
      <c r="J2144" s="101" t="s">
        <v>1146</v>
      </c>
      <c r="K2144" s="78" t="s">
        <v>1147</v>
      </c>
      <c r="L2144" s="101" t="s">
        <v>1148</v>
      </c>
      <c r="M2144" s="88"/>
      <c r="N2144" s="78">
        <v>100</v>
      </c>
      <c r="O2144" s="123">
        <v>230000000</v>
      </c>
      <c r="P2144" s="74" t="s">
        <v>953</v>
      </c>
      <c r="Q2144" s="74" t="s">
        <v>1094</v>
      </c>
      <c r="R2144" s="78" t="s">
        <v>110</v>
      </c>
      <c r="S2144" s="122">
        <v>230000000</v>
      </c>
      <c r="T2144" s="74" t="s">
        <v>954</v>
      </c>
      <c r="U2144" s="88"/>
      <c r="V2144" s="88"/>
      <c r="W2144" s="88"/>
      <c r="X2144" s="88"/>
      <c r="Y2144" s="74" t="s">
        <v>435</v>
      </c>
      <c r="Z2144" s="74" t="s">
        <v>436</v>
      </c>
      <c r="AA2144" s="112">
        <v>0</v>
      </c>
      <c r="AB2144" s="112">
        <v>100</v>
      </c>
      <c r="AC2144" s="112">
        <v>0</v>
      </c>
      <c r="AD2144" s="88"/>
      <c r="AE2144" s="101" t="s">
        <v>115</v>
      </c>
      <c r="AF2144" s="416"/>
      <c r="AG2144" s="416"/>
      <c r="AH2144" s="128">
        <v>6137956</v>
      </c>
      <c r="AI2144" s="114">
        <f t="shared" si="91"/>
        <v>6874510.7200000007</v>
      </c>
      <c r="AJ2144" s="129"/>
      <c r="AK2144" s="129"/>
      <c r="AL2144" s="129"/>
      <c r="AM2144" s="82" t="s">
        <v>116</v>
      </c>
      <c r="AN2144" s="74" t="s">
        <v>1149</v>
      </c>
      <c r="AO2144" s="84" t="s">
        <v>1150</v>
      </c>
      <c r="AP2144" s="88"/>
      <c r="AQ2144" s="88"/>
      <c r="AR2144" s="88"/>
      <c r="AS2144" s="88"/>
      <c r="AT2144" s="88"/>
      <c r="AU2144" s="88"/>
      <c r="AV2144" s="88"/>
      <c r="AW2144" s="88"/>
      <c r="AX2144" s="88"/>
      <c r="AY2144" s="88"/>
      <c r="AZ2144" s="125"/>
      <c r="BA2144" s="1038"/>
      <c r="BB2144" s="83"/>
      <c r="BC2144" s="83"/>
      <c r="BD2144" s="49">
        <v>1133</v>
      </c>
    </row>
    <row r="2145" spans="1:56" s="366" customFormat="1" ht="13.15" customHeight="1">
      <c r="A2145" s="116" t="s">
        <v>1175</v>
      </c>
      <c r="B2145" s="374" t="s">
        <v>1040</v>
      </c>
      <c r="C2145" s="108"/>
      <c r="D2145" s="108"/>
      <c r="E2145" s="108" t="s">
        <v>1618</v>
      </c>
      <c r="F2145" s="151">
        <v>22300021</v>
      </c>
      <c r="G2145" s="37" t="s">
        <v>1636</v>
      </c>
      <c r="H2145" s="326" t="s">
        <v>2119</v>
      </c>
      <c r="I2145" s="116" t="s">
        <v>1151</v>
      </c>
      <c r="J2145" s="374" t="s">
        <v>1151</v>
      </c>
      <c r="K2145" s="374" t="s">
        <v>150</v>
      </c>
      <c r="L2145" s="374"/>
      <c r="M2145" s="374"/>
      <c r="N2145" s="396">
        <v>50</v>
      </c>
      <c r="O2145" s="396">
        <v>230000000</v>
      </c>
      <c r="P2145" s="374" t="s">
        <v>953</v>
      </c>
      <c r="Q2145" s="84" t="s">
        <v>151</v>
      </c>
      <c r="R2145" s="374" t="s">
        <v>110</v>
      </c>
      <c r="S2145" s="396">
        <v>230000000</v>
      </c>
      <c r="T2145" s="402" t="s">
        <v>958</v>
      </c>
      <c r="U2145" s="116"/>
      <c r="V2145" s="116"/>
      <c r="W2145" s="116"/>
      <c r="X2145" s="84"/>
      <c r="Y2145" s="74" t="s">
        <v>435</v>
      </c>
      <c r="Z2145" s="74" t="s">
        <v>436</v>
      </c>
      <c r="AA2145" s="396">
        <v>0</v>
      </c>
      <c r="AB2145" s="410">
        <v>90</v>
      </c>
      <c r="AC2145" s="410">
        <v>10</v>
      </c>
      <c r="AD2145" s="374"/>
      <c r="AE2145" s="116" t="s">
        <v>115</v>
      </c>
      <c r="AF2145" s="418"/>
      <c r="AG2145" s="418"/>
      <c r="AH2145" s="424">
        <v>0</v>
      </c>
      <c r="AI2145" s="114">
        <f t="shared" si="91"/>
        <v>0</v>
      </c>
      <c r="AJ2145" s="418"/>
      <c r="AK2145" s="418"/>
      <c r="AL2145" s="418"/>
      <c r="AM2145" s="82" t="s">
        <v>116</v>
      </c>
      <c r="AN2145" s="116" t="s">
        <v>1152</v>
      </c>
      <c r="AO2145" s="116" t="s">
        <v>1153</v>
      </c>
      <c r="AP2145" s="108"/>
      <c r="AQ2145" s="108"/>
      <c r="AR2145" s="108"/>
      <c r="AS2145" s="108"/>
      <c r="AT2145" s="108"/>
      <c r="AU2145" s="108"/>
      <c r="AV2145" s="108"/>
      <c r="AW2145" s="108"/>
      <c r="AX2145" s="108"/>
      <c r="AY2145" s="108"/>
      <c r="AZ2145" s="125"/>
      <c r="BA2145" s="1038"/>
      <c r="BB2145" s="83"/>
      <c r="BC2145" s="83"/>
      <c r="BD2145" s="49">
        <v>1134</v>
      </c>
    </row>
    <row r="2146" spans="1:56" s="366" customFormat="1" ht="13.15" customHeight="1">
      <c r="A2146" s="116" t="s">
        <v>1175</v>
      </c>
      <c r="B2146" s="116" t="s">
        <v>1040</v>
      </c>
      <c r="C2146" s="108"/>
      <c r="D2146" s="108"/>
      <c r="E2146" s="108" t="s">
        <v>3954</v>
      </c>
      <c r="F2146" s="151">
        <v>22300021</v>
      </c>
      <c r="G2146" s="37" t="s">
        <v>1636</v>
      </c>
      <c r="H2146" s="326" t="s">
        <v>2119</v>
      </c>
      <c r="I2146" s="116" t="s">
        <v>1151</v>
      </c>
      <c r="J2146" s="116" t="s">
        <v>1151</v>
      </c>
      <c r="K2146" s="116" t="s">
        <v>150</v>
      </c>
      <c r="L2146" s="116"/>
      <c r="M2146" s="116"/>
      <c r="N2146" s="538">
        <v>50</v>
      </c>
      <c r="O2146" s="538">
        <v>230000000</v>
      </c>
      <c r="P2146" s="116" t="s">
        <v>953</v>
      </c>
      <c r="Q2146" s="335" t="s">
        <v>109</v>
      </c>
      <c r="R2146" s="116" t="s">
        <v>110</v>
      </c>
      <c r="S2146" s="538">
        <v>230000000</v>
      </c>
      <c r="T2146" s="124" t="s">
        <v>958</v>
      </c>
      <c r="U2146" s="116"/>
      <c r="V2146" s="116"/>
      <c r="W2146" s="116"/>
      <c r="X2146" s="84"/>
      <c r="Y2146" s="74" t="s">
        <v>435</v>
      </c>
      <c r="Z2146" s="74" t="s">
        <v>436</v>
      </c>
      <c r="AA2146" s="538">
        <v>0</v>
      </c>
      <c r="AB2146" s="539">
        <v>90</v>
      </c>
      <c r="AC2146" s="539">
        <v>10</v>
      </c>
      <c r="AD2146" s="116"/>
      <c r="AE2146" s="116" t="s">
        <v>115</v>
      </c>
      <c r="AF2146" s="540"/>
      <c r="AG2146" s="540"/>
      <c r="AH2146" s="541">
        <v>0</v>
      </c>
      <c r="AI2146" s="542">
        <f t="shared" si="91"/>
        <v>0</v>
      </c>
      <c r="AJ2146" s="540"/>
      <c r="AK2146" s="540"/>
      <c r="AL2146" s="540"/>
      <c r="AM2146" s="82" t="s">
        <v>116</v>
      </c>
      <c r="AN2146" s="116" t="s">
        <v>1152</v>
      </c>
      <c r="AO2146" s="116" t="s">
        <v>1153</v>
      </c>
      <c r="AP2146" s="108"/>
      <c r="AQ2146" s="108"/>
      <c r="AR2146" s="108"/>
      <c r="AS2146" s="108"/>
      <c r="AT2146" s="108"/>
      <c r="AU2146" s="108"/>
      <c r="AV2146" s="108"/>
      <c r="AW2146" s="108"/>
      <c r="AX2146" s="108"/>
      <c r="AY2146" s="108"/>
      <c r="AZ2146" s="331" t="s">
        <v>4326</v>
      </c>
      <c r="BA2146" s="216"/>
      <c r="BB2146" s="216"/>
      <c r="BC2146" s="216"/>
      <c r="BD2146" s="49">
        <v>1135</v>
      </c>
    </row>
    <row r="2147" spans="1:56" s="366" customFormat="1" ht="13.15" customHeight="1">
      <c r="A2147" s="84" t="s">
        <v>1154</v>
      </c>
      <c r="B2147" s="84" t="s">
        <v>1155</v>
      </c>
      <c r="C2147" s="120"/>
      <c r="D2147" s="84"/>
      <c r="E2147" s="84" t="s">
        <v>3774</v>
      </c>
      <c r="F2147" s="151">
        <v>22300022</v>
      </c>
      <c r="G2147" s="37" t="s">
        <v>1637</v>
      </c>
      <c r="H2147" s="326" t="s">
        <v>2120</v>
      </c>
      <c r="I2147" s="84" t="s">
        <v>1156</v>
      </c>
      <c r="J2147" s="84" t="s">
        <v>1157</v>
      </c>
      <c r="K2147" s="94" t="s">
        <v>150</v>
      </c>
      <c r="L2147" s="84"/>
      <c r="M2147" s="84"/>
      <c r="N2147" s="94" t="s">
        <v>316</v>
      </c>
      <c r="O2147" s="84">
        <v>230000000</v>
      </c>
      <c r="P2147" s="84" t="s">
        <v>984</v>
      </c>
      <c r="Q2147" s="84" t="s">
        <v>109</v>
      </c>
      <c r="R2147" s="94" t="s">
        <v>110</v>
      </c>
      <c r="S2147" s="84">
        <v>230000000</v>
      </c>
      <c r="T2147" s="74" t="s">
        <v>984</v>
      </c>
      <c r="U2147" s="84"/>
      <c r="V2147" s="84"/>
      <c r="W2147" s="84"/>
      <c r="X2147" s="84" t="s">
        <v>1158</v>
      </c>
      <c r="Y2147" s="84"/>
      <c r="Z2147" s="84"/>
      <c r="AA2147" s="94">
        <v>0</v>
      </c>
      <c r="AB2147" s="94">
        <v>100</v>
      </c>
      <c r="AC2147" s="94">
        <v>0</v>
      </c>
      <c r="AD2147" s="84"/>
      <c r="AE2147" s="84" t="s">
        <v>115</v>
      </c>
      <c r="AF2147" s="84"/>
      <c r="AG2147" s="84"/>
      <c r="AH2147" s="341">
        <v>14600000</v>
      </c>
      <c r="AI2147" s="454">
        <f t="shared" si="91"/>
        <v>16352000.000000002</v>
      </c>
      <c r="AJ2147" s="121"/>
      <c r="AK2147" s="121"/>
      <c r="AL2147" s="121"/>
      <c r="AM2147" s="82" t="s">
        <v>116</v>
      </c>
      <c r="AN2147" s="84" t="s">
        <v>1159</v>
      </c>
      <c r="AO2147" s="84" t="s">
        <v>1160</v>
      </c>
      <c r="AP2147" s="84"/>
      <c r="AQ2147" s="84"/>
      <c r="AR2147" s="84"/>
      <c r="AS2147" s="84"/>
      <c r="AT2147" s="84"/>
      <c r="AU2147" s="84"/>
      <c r="AV2147" s="84"/>
      <c r="AW2147" s="84"/>
      <c r="AX2147" s="84"/>
      <c r="AY2147" s="84"/>
      <c r="AZ2147" s="125"/>
      <c r="BA2147" s="1038"/>
      <c r="BB2147" s="83"/>
      <c r="BC2147" s="83"/>
      <c r="BD2147" s="49">
        <v>1136</v>
      </c>
    </row>
    <row r="2148" spans="1:56" s="366" customFormat="1" ht="13.15" customHeight="1">
      <c r="A2148" s="85" t="s">
        <v>1161</v>
      </c>
      <c r="B2148" s="533" t="s">
        <v>1053</v>
      </c>
      <c r="C2148" s="85"/>
      <c r="D2148" s="85"/>
      <c r="E2148" s="85" t="s">
        <v>3775</v>
      </c>
      <c r="F2148" s="534">
        <v>22300023</v>
      </c>
      <c r="G2148" s="186" t="s">
        <v>1638</v>
      </c>
      <c r="H2148" s="535" t="s">
        <v>2121</v>
      </c>
      <c r="I2148" s="85" t="s">
        <v>1162</v>
      </c>
      <c r="J2148" s="85" t="s">
        <v>1162</v>
      </c>
      <c r="K2148" s="85" t="s">
        <v>150</v>
      </c>
      <c r="L2148" s="85"/>
      <c r="M2148" s="85"/>
      <c r="N2148" s="85">
        <v>100</v>
      </c>
      <c r="O2148" s="85" t="s">
        <v>107</v>
      </c>
      <c r="P2148" s="85" t="s">
        <v>953</v>
      </c>
      <c r="Q2148" s="74" t="s">
        <v>109</v>
      </c>
      <c r="R2148" s="85" t="s">
        <v>110</v>
      </c>
      <c r="S2148" s="85" t="s">
        <v>107</v>
      </c>
      <c r="T2148" s="85" t="s">
        <v>954</v>
      </c>
      <c r="U2148" s="85"/>
      <c r="V2148" s="85"/>
      <c r="W2148" s="85"/>
      <c r="X2148" s="85"/>
      <c r="Y2148" s="85" t="s">
        <v>435</v>
      </c>
      <c r="Z2148" s="85" t="s">
        <v>436</v>
      </c>
      <c r="AA2148" s="610">
        <v>0</v>
      </c>
      <c r="AB2148" s="610">
        <v>100</v>
      </c>
      <c r="AC2148" s="610">
        <v>0</v>
      </c>
      <c r="AD2148" s="85"/>
      <c r="AE2148" s="85" t="s">
        <v>115</v>
      </c>
      <c r="AF2148" s="85"/>
      <c r="AG2148" s="85"/>
      <c r="AH2148" s="673">
        <v>0</v>
      </c>
      <c r="AI2148" s="542">
        <f t="shared" si="91"/>
        <v>0</v>
      </c>
      <c r="AJ2148" s="537"/>
      <c r="AK2148" s="537"/>
      <c r="AL2148" s="537"/>
      <c r="AM2148" s="82" t="s">
        <v>116</v>
      </c>
      <c r="AN2148" s="85" t="s">
        <v>1163</v>
      </c>
      <c r="AO2148" s="533" t="s">
        <v>1164</v>
      </c>
      <c r="AP2148" s="85"/>
      <c r="AQ2148" s="85"/>
      <c r="AR2148" s="85"/>
      <c r="AS2148" s="85"/>
      <c r="AT2148" s="85"/>
      <c r="AU2148" s="85"/>
      <c r="AV2148" s="85"/>
      <c r="AW2148" s="85"/>
      <c r="AX2148" s="85"/>
      <c r="AY2148" s="85"/>
      <c r="AZ2148" s="543"/>
      <c r="BA2148" s="1039"/>
      <c r="BB2148" s="364"/>
      <c r="BC2148" s="453"/>
      <c r="BD2148" s="49">
        <v>1137</v>
      </c>
    </row>
    <row r="2149" spans="1:56" s="366" customFormat="1" ht="13.15" customHeight="1">
      <c r="A2149" s="74" t="s">
        <v>1051</v>
      </c>
      <c r="B2149" s="84" t="s">
        <v>1165</v>
      </c>
      <c r="C2149" s="378"/>
      <c r="D2149" s="74"/>
      <c r="E2149" s="74" t="s">
        <v>1637</v>
      </c>
      <c r="F2149" s="151">
        <v>22300024</v>
      </c>
      <c r="G2149" s="37" t="s">
        <v>1639</v>
      </c>
      <c r="H2149" s="326" t="s">
        <v>2122</v>
      </c>
      <c r="I2149" s="388" t="s">
        <v>1166</v>
      </c>
      <c r="J2149" s="388" t="s">
        <v>1166</v>
      </c>
      <c r="K2149" s="77" t="s">
        <v>314</v>
      </c>
      <c r="L2149" s="35" t="s">
        <v>315</v>
      </c>
      <c r="M2149" s="394"/>
      <c r="N2149" s="78" t="s">
        <v>316</v>
      </c>
      <c r="O2149" s="74">
        <v>230000000</v>
      </c>
      <c r="P2149" s="74" t="s">
        <v>953</v>
      </c>
      <c r="Q2149" s="74" t="s">
        <v>109</v>
      </c>
      <c r="R2149" s="78" t="s">
        <v>110</v>
      </c>
      <c r="S2149" s="35">
        <v>230000000</v>
      </c>
      <c r="T2149" s="130" t="s">
        <v>1167</v>
      </c>
      <c r="U2149" s="74"/>
      <c r="V2149" s="74"/>
      <c r="W2149" s="74"/>
      <c r="X2149" s="74" t="s">
        <v>436</v>
      </c>
      <c r="Y2149" s="74"/>
      <c r="Z2149" s="74"/>
      <c r="AA2149" s="78" t="s">
        <v>316</v>
      </c>
      <c r="AB2149" s="78" t="s">
        <v>106</v>
      </c>
      <c r="AC2149" s="78" t="s">
        <v>106</v>
      </c>
      <c r="AD2149" s="74"/>
      <c r="AE2149" s="126" t="s">
        <v>115</v>
      </c>
      <c r="AF2149" s="74"/>
      <c r="AG2149" s="74"/>
      <c r="AH2149" s="426">
        <v>2937500</v>
      </c>
      <c r="AI2149" s="114">
        <f t="shared" si="91"/>
        <v>3290000.0000000005</v>
      </c>
      <c r="AJ2149" s="86"/>
      <c r="AK2149" s="431"/>
      <c r="AL2149" s="433"/>
      <c r="AM2149" s="82" t="s">
        <v>116</v>
      </c>
      <c r="AN2149" s="35" t="s">
        <v>1168</v>
      </c>
      <c r="AO2149" s="39" t="s">
        <v>1169</v>
      </c>
      <c r="AP2149" s="74"/>
      <c r="AQ2149" s="74"/>
      <c r="AR2149" s="74"/>
      <c r="AS2149" s="74"/>
      <c r="AT2149" s="74"/>
      <c r="AU2149" s="74"/>
      <c r="AV2149" s="74"/>
      <c r="AW2149" s="74"/>
      <c r="AX2149" s="74"/>
      <c r="AY2149" s="74"/>
      <c r="AZ2149" s="125"/>
      <c r="BA2149" s="1038"/>
      <c r="BB2149" s="83"/>
      <c r="BC2149" s="83"/>
      <c r="BD2149" s="49">
        <v>1138</v>
      </c>
    </row>
    <row r="2150" spans="1:56" s="366" customFormat="1" ht="13.15" customHeight="1">
      <c r="A2150" s="74" t="s">
        <v>1051</v>
      </c>
      <c r="B2150" s="84" t="s">
        <v>1165</v>
      </c>
      <c r="C2150" s="378"/>
      <c r="D2150" s="74"/>
      <c r="E2150" s="74" t="s">
        <v>1636</v>
      </c>
      <c r="F2150" s="151">
        <v>22300025</v>
      </c>
      <c r="G2150" s="37" t="s">
        <v>1640</v>
      </c>
      <c r="H2150" s="326" t="s">
        <v>2122</v>
      </c>
      <c r="I2150" s="388" t="s">
        <v>1166</v>
      </c>
      <c r="J2150" s="388" t="s">
        <v>1166</v>
      </c>
      <c r="K2150" s="77" t="s">
        <v>314</v>
      </c>
      <c r="L2150" s="35" t="s">
        <v>315</v>
      </c>
      <c r="M2150" s="394"/>
      <c r="N2150" s="78" t="s">
        <v>316</v>
      </c>
      <c r="O2150" s="74">
        <v>230000000</v>
      </c>
      <c r="P2150" s="74" t="s">
        <v>953</v>
      </c>
      <c r="Q2150" s="74" t="s">
        <v>109</v>
      </c>
      <c r="R2150" s="78" t="s">
        <v>110</v>
      </c>
      <c r="S2150" s="35">
        <v>230000000</v>
      </c>
      <c r="T2150" s="130" t="s">
        <v>1167</v>
      </c>
      <c r="U2150" s="74"/>
      <c r="V2150" s="74"/>
      <c r="W2150" s="74"/>
      <c r="X2150" s="74" t="s">
        <v>436</v>
      </c>
      <c r="Y2150" s="74"/>
      <c r="Z2150" s="74"/>
      <c r="AA2150" s="78" t="s">
        <v>316</v>
      </c>
      <c r="AB2150" s="78" t="s">
        <v>106</v>
      </c>
      <c r="AC2150" s="78" t="s">
        <v>106</v>
      </c>
      <c r="AD2150" s="74"/>
      <c r="AE2150" s="126" t="s">
        <v>1180</v>
      </c>
      <c r="AF2150" s="74"/>
      <c r="AG2150" s="74"/>
      <c r="AH2150" s="426">
        <v>562500</v>
      </c>
      <c r="AI2150" s="44">
        <f>AH2150</f>
        <v>562500</v>
      </c>
      <c r="AJ2150" s="86"/>
      <c r="AK2150" s="431"/>
      <c r="AL2150" s="433"/>
      <c r="AM2150" s="82" t="s">
        <v>116</v>
      </c>
      <c r="AN2150" s="35" t="s">
        <v>1168</v>
      </c>
      <c r="AO2150" s="39" t="s">
        <v>1169</v>
      </c>
      <c r="AP2150" s="74"/>
      <c r="AQ2150" s="74"/>
      <c r="AR2150" s="74"/>
      <c r="AS2150" s="74"/>
      <c r="AT2150" s="74"/>
      <c r="AU2150" s="74"/>
      <c r="AV2150" s="74"/>
      <c r="AW2150" s="74"/>
      <c r="AX2150" s="74"/>
      <c r="AY2150" s="74"/>
      <c r="AZ2150" s="125"/>
      <c r="BA2150" s="1038"/>
      <c r="BB2150" s="83"/>
      <c r="BC2150" s="83"/>
      <c r="BD2150" s="49">
        <v>1139</v>
      </c>
    </row>
    <row r="2151" spans="1:56" s="366" customFormat="1" ht="13.15" customHeight="1">
      <c r="A2151" s="74" t="s">
        <v>1051</v>
      </c>
      <c r="B2151" s="84" t="s">
        <v>1170</v>
      </c>
      <c r="C2151" s="131"/>
      <c r="D2151" s="74"/>
      <c r="E2151" s="74" t="s">
        <v>3776</v>
      </c>
      <c r="F2151" s="151">
        <v>22300026</v>
      </c>
      <c r="G2151" s="37" t="s">
        <v>1641</v>
      </c>
      <c r="H2151" s="326" t="s">
        <v>2123</v>
      </c>
      <c r="I2151" s="41" t="s">
        <v>1171</v>
      </c>
      <c r="J2151" s="132" t="s">
        <v>1171</v>
      </c>
      <c r="K2151" s="133" t="s">
        <v>150</v>
      </c>
      <c r="L2151" s="74"/>
      <c r="M2151" s="74"/>
      <c r="N2151" s="78" t="s">
        <v>316</v>
      </c>
      <c r="O2151" s="74">
        <v>230000000</v>
      </c>
      <c r="P2151" s="74" t="s">
        <v>953</v>
      </c>
      <c r="Q2151" s="74" t="s">
        <v>109</v>
      </c>
      <c r="R2151" s="78" t="s">
        <v>110</v>
      </c>
      <c r="S2151" s="35">
        <v>230000000</v>
      </c>
      <c r="T2151" s="130" t="s">
        <v>984</v>
      </c>
      <c r="U2151" s="74"/>
      <c r="V2151" s="74"/>
      <c r="W2151" s="74"/>
      <c r="X2151" s="74"/>
      <c r="Y2151" s="74" t="s">
        <v>435</v>
      </c>
      <c r="Z2151" s="74" t="s">
        <v>436</v>
      </c>
      <c r="AA2151" s="78" t="s">
        <v>106</v>
      </c>
      <c r="AB2151" s="78" t="s">
        <v>316</v>
      </c>
      <c r="AC2151" s="78" t="s">
        <v>106</v>
      </c>
      <c r="AD2151" s="74"/>
      <c r="AE2151" s="126" t="s">
        <v>115</v>
      </c>
      <c r="AF2151" s="74"/>
      <c r="AG2151" s="74"/>
      <c r="AH2151" s="79">
        <v>38035710</v>
      </c>
      <c r="AI2151" s="114">
        <f>AH2151*1.12</f>
        <v>42599995.200000003</v>
      </c>
      <c r="AJ2151" s="86"/>
      <c r="AK2151" s="86"/>
      <c r="AL2151" s="86"/>
      <c r="AM2151" s="82" t="s">
        <v>116</v>
      </c>
      <c r="AN2151" s="35" t="s">
        <v>1172</v>
      </c>
      <c r="AO2151" s="89" t="s">
        <v>1173</v>
      </c>
      <c r="AP2151" s="74"/>
      <c r="AQ2151" s="74"/>
      <c r="AR2151" s="74"/>
      <c r="AS2151" s="74"/>
      <c r="AT2151" s="74"/>
      <c r="AU2151" s="74"/>
      <c r="AV2151" s="74"/>
      <c r="AW2151" s="74"/>
      <c r="AX2151" s="74"/>
      <c r="AY2151" s="74"/>
      <c r="AZ2151" s="125"/>
      <c r="BA2151" s="1038"/>
      <c r="BB2151" s="83"/>
      <c r="BC2151" s="83"/>
      <c r="BD2151" s="49">
        <v>1140</v>
      </c>
    </row>
    <row r="2152" spans="1:56" s="366" customFormat="1" ht="13.15" customHeight="1">
      <c r="A2152" s="74" t="s">
        <v>1176</v>
      </c>
      <c r="B2152" s="84" t="s">
        <v>1177</v>
      </c>
      <c r="C2152" s="131"/>
      <c r="D2152" s="74"/>
      <c r="E2152" s="74" t="s">
        <v>3777</v>
      </c>
      <c r="F2152" s="151">
        <v>22300027</v>
      </c>
      <c r="G2152" s="37" t="s">
        <v>1642</v>
      </c>
      <c r="H2152" s="326" t="s">
        <v>2124</v>
      </c>
      <c r="I2152" s="41" t="s">
        <v>1178</v>
      </c>
      <c r="J2152" s="132" t="s">
        <v>1178</v>
      </c>
      <c r="K2152" s="133" t="s">
        <v>1147</v>
      </c>
      <c r="L2152" s="74" t="s">
        <v>1179</v>
      </c>
      <c r="M2152" s="74"/>
      <c r="N2152" s="78">
        <v>100</v>
      </c>
      <c r="O2152" s="74" t="s">
        <v>107</v>
      </c>
      <c r="P2152" s="74" t="s">
        <v>984</v>
      </c>
      <c r="Q2152" s="74" t="s">
        <v>1094</v>
      </c>
      <c r="R2152" s="78" t="s">
        <v>110</v>
      </c>
      <c r="S2152" s="35">
        <v>230000000</v>
      </c>
      <c r="T2152" s="130" t="s">
        <v>954</v>
      </c>
      <c r="U2152" s="74"/>
      <c r="V2152" s="74"/>
      <c r="W2152" s="74"/>
      <c r="X2152" s="74"/>
      <c r="Y2152" s="74" t="s">
        <v>435</v>
      </c>
      <c r="Z2152" s="74" t="s">
        <v>436</v>
      </c>
      <c r="AA2152" s="78" t="s">
        <v>316</v>
      </c>
      <c r="AB2152" s="78" t="s">
        <v>106</v>
      </c>
      <c r="AC2152" s="78" t="s">
        <v>106</v>
      </c>
      <c r="AD2152" s="74"/>
      <c r="AE2152" s="126" t="s">
        <v>1180</v>
      </c>
      <c r="AF2152" s="74"/>
      <c r="AG2152" s="74"/>
      <c r="AH2152" s="79">
        <v>333662663.47500002</v>
      </c>
      <c r="AI2152" s="114">
        <v>333662663.47500002</v>
      </c>
      <c r="AJ2152" s="86"/>
      <c r="AK2152" s="86"/>
      <c r="AL2152" s="86"/>
      <c r="AM2152" s="82" t="s">
        <v>116</v>
      </c>
      <c r="AN2152" s="35" t="s">
        <v>1181</v>
      </c>
      <c r="AO2152" s="89" t="s">
        <v>1182</v>
      </c>
      <c r="AP2152" s="74"/>
      <c r="AQ2152" s="74"/>
      <c r="AR2152" s="74"/>
      <c r="AS2152" s="74"/>
      <c r="AT2152" s="74"/>
      <c r="AU2152" s="74"/>
      <c r="AV2152" s="74"/>
      <c r="AW2152" s="74"/>
      <c r="AX2152" s="74"/>
      <c r="AY2152" s="74"/>
      <c r="AZ2152" s="125"/>
      <c r="BA2152" s="1038"/>
      <c r="BB2152" s="83"/>
      <c r="BC2152" s="83"/>
      <c r="BD2152" s="49">
        <v>1141</v>
      </c>
    </row>
    <row r="2153" spans="1:56" s="366" customFormat="1" ht="13.15" customHeight="1">
      <c r="A2153" s="74" t="s">
        <v>1176</v>
      </c>
      <c r="B2153" s="84" t="s">
        <v>1183</v>
      </c>
      <c r="C2153" s="131"/>
      <c r="D2153" s="74"/>
      <c r="E2153" s="74" t="s">
        <v>3778</v>
      </c>
      <c r="F2153" s="151">
        <v>22300028</v>
      </c>
      <c r="G2153" s="37" t="s">
        <v>1643</v>
      </c>
      <c r="H2153" s="326" t="s">
        <v>2125</v>
      </c>
      <c r="I2153" s="41" t="s">
        <v>1184</v>
      </c>
      <c r="J2153" s="132" t="s">
        <v>1184</v>
      </c>
      <c r="K2153" s="133" t="s">
        <v>1147</v>
      </c>
      <c r="L2153" s="74" t="s">
        <v>1179</v>
      </c>
      <c r="M2153" s="74"/>
      <c r="N2153" s="78">
        <v>100</v>
      </c>
      <c r="O2153" s="74" t="s">
        <v>107</v>
      </c>
      <c r="P2153" s="74" t="s">
        <v>984</v>
      </c>
      <c r="Q2153" s="74" t="s">
        <v>1094</v>
      </c>
      <c r="R2153" s="78" t="s">
        <v>110</v>
      </c>
      <c r="S2153" s="35">
        <v>230000000</v>
      </c>
      <c r="T2153" s="130" t="s">
        <v>954</v>
      </c>
      <c r="U2153" s="74"/>
      <c r="V2153" s="74"/>
      <c r="W2153" s="74"/>
      <c r="X2153" s="74"/>
      <c r="Y2153" s="74" t="s">
        <v>435</v>
      </c>
      <c r="Z2153" s="74" t="s">
        <v>436</v>
      </c>
      <c r="AA2153" s="78" t="s">
        <v>316</v>
      </c>
      <c r="AB2153" s="78" t="s">
        <v>106</v>
      </c>
      <c r="AC2153" s="78" t="s">
        <v>106</v>
      </c>
      <c r="AD2153" s="74"/>
      <c r="AE2153" s="126" t="s">
        <v>1180</v>
      </c>
      <c r="AF2153" s="74"/>
      <c r="AG2153" s="74"/>
      <c r="AH2153" s="79">
        <v>67005397.794999994</v>
      </c>
      <c r="AI2153" s="114">
        <v>67005397.794999994</v>
      </c>
      <c r="AJ2153" s="86"/>
      <c r="AK2153" s="86"/>
      <c r="AL2153" s="86"/>
      <c r="AM2153" s="82" t="s">
        <v>116</v>
      </c>
      <c r="AN2153" s="35" t="s">
        <v>1185</v>
      </c>
      <c r="AO2153" s="89" t="s">
        <v>1186</v>
      </c>
      <c r="AP2153" s="74"/>
      <c r="AQ2153" s="74"/>
      <c r="AR2153" s="74"/>
      <c r="AS2153" s="74"/>
      <c r="AT2153" s="74"/>
      <c r="AU2153" s="74"/>
      <c r="AV2153" s="74"/>
      <c r="AW2153" s="74"/>
      <c r="AX2153" s="74"/>
      <c r="AY2153" s="74"/>
      <c r="AZ2153" s="125"/>
      <c r="BA2153" s="1038"/>
      <c r="BB2153" s="83"/>
      <c r="BC2153" s="83"/>
      <c r="BD2153" s="49">
        <v>1142</v>
      </c>
    </row>
    <row r="2154" spans="1:56" s="366" customFormat="1" ht="13.15" customHeight="1">
      <c r="A2154" s="74" t="s">
        <v>1176</v>
      </c>
      <c r="B2154" s="84" t="s">
        <v>1187</v>
      </c>
      <c r="C2154" s="131"/>
      <c r="D2154" s="74"/>
      <c r="E2154" s="74" t="s">
        <v>3779</v>
      </c>
      <c r="F2154" s="151">
        <v>22300029</v>
      </c>
      <c r="G2154" s="37" t="s">
        <v>1644</v>
      </c>
      <c r="H2154" s="326" t="s">
        <v>2126</v>
      </c>
      <c r="I2154" s="41" t="s">
        <v>1188</v>
      </c>
      <c r="J2154" s="132" t="s">
        <v>1188</v>
      </c>
      <c r="K2154" s="133" t="s">
        <v>1147</v>
      </c>
      <c r="L2154" s="74" t="s">
        <v>1179</v>
      </c>
      <c r="M2154" s="74"/>
      <c r="N2154" s="78">
        <v>100</v>
      </c>
      <c r="O2154" s="74" t="s">
        <v>107</v>
      </c>
      <c r="P2154" s="74" t="s">
        <v>984</v>
      </c>
      <c r="Q2154" s="74" t="s">
        <v>1094</v>
      </c>
      <c r="R2154" s="78" t="s">
        <v>110</v>
      </c>
      <c r="S2154" s="35">
        <v>230000000</v>
      </c>
      <c r="T2154" s="130" t="s">
        <v>954</v>
      </c>
      <c r="U2154" s="74"/>
      <c r="V2154" s="74"/>
      <c r="W2154" s="74"/>
      <c r="X2154" s="74"/>
      <c r="Y2154" s="74" t="s">
        <v>435</v>
      </c>
      <c r="Z2154" s="74" t="s">
        <v>436</v>
      </c>
      <c r="AA2154" s="78" t="s">
        <v>316</v>
      </c>
      <c r="AB2154" s="78" t="s">
        <v>106</v>
      </c>
      <c r="AC2154" s="78" t="s">
        <v>106</v>
      </c>
      <c r="AD2154" s="74"/>
      <c r="AE2154" s="126" t="s">
        <v>1180</v>
      </c>
      <c r="AF2154" s="74"/>
      <c r="AG2154" s="74"/>
      <c r="AH2154" s="79">
        <v>12962823</v>
      </c>
      <c r="AI2154" s="114">
        <v>12962823</v>
      </c>
      <c r="AJ2154" s="86"/>
      <c r="AK2154" s="86"/>
      <c r="AL2154" s="86"/>
      <c r="AM2154" s="82" t="s">
        <v>116</v>
      </c>
      <c r="AN2154" s="35" t="s">
        <v>1189</v>
      </c>
      <c r="AO2154" s="89" t="s">
        <v>1190</v>
      </c>
      <c r="AP2154" s="74"/>
      <c r="AQ2154" s="74"/>
      <c r="AR2154" s="74"/>
      <c r="AS2154" s="74"/>
      <c r="AT2154" s="74"/>
      <c r="AU2154" s="74"/>
      <c r="AV2154" s="74"/>
      <c r="AW2154" s="74"/>
      <c r="AX2154" s="74"/>
      <c r="AY2154" s="74"/>
      <c r="AZ2154" s="125"/>
      <c r="BA2154" s="1038"/>
      <c r="BB2154" s="83"/>
      <c r="BC2154" s="83"/>
      <c r="BD2154" s="49">
        <v>1143</v>
      </c>
    </row>
    <row r="2155" spans="1:56" s="366" customFormat="1" ht="13.15" customHeight="1">
      <c r="A2155" s="72" t="s">
        <v>1030</v>
      </c>
      <c r="B2155" s="104"/>
      <c r="C2155" s="104"/>
      <c r="D2155" s="104"/>
      <c r="E2155" s="104" t="s">
        <v>1625</v>
      </c>
      <c r="F2155" s="104"/>
      <c r="G2155" s="104"/>
      <c r="H2155" s="101" t="s">
        <v>3137</v>
      </c>
      <c r="I2155" s="101" t="s">
        <v>3138</v>
      </c>
      <c r="J2155" s="101" t="s">
        <v>3138</v>
      </c>
      <c r="K2155" s="104" t="s">
        <v>150</v>
      </c>
      <c r="L2155" s="104"/>
      <c r="M2155" s="104"/>
      <c r="N2155" s="78" t="s">
        <v>316</v>
      </c>
      <c r="O2155" s="78">
        <v>230000000</v>
      </c>
      <c r="P2155" s="74" t="s">
        <v>991</v>
      </c>
      <c r="Q2155" s="74" t="s">
        <v>2156</v>
      </c>
      <c r="R2155" s="78" t="s">
        <v>110</v>
      </c>
      <c r="S2155" s="78">
        <v>230000000</v>
      </c>
      <c r="T2155" s="74" t="s">
        <v>3013</v>
      </c>
      <c r="U2155" s="78"/>
      <c r="V2155" s="85"/>
      <c r="W2155" s="78"/>
      <c r="X2155" s="78" t="s">
        <v>436</v>
      </c>
      <c r="Y2155" s="78"/>
      <c r="Z2155" s="78"/>
      <c r="AA2155" s="78" t="s">
        <v>106</v>
      </c>
      <c r="AB2155" s="78" t="s">
        <v>316</v>
      </c>
      <c r="AC2155" s="78" t="s">
        <v>106</v>
      </c>
      <c r="AD2155" s="85"/>
      <c r="AE2155" s="85" t="s">
        <v>115</v>
      </c>
      <c r="AF2155" s="202"/>
      <c r="AG2155" s="202"/>
      <c r="AH2155" s="203">
        <v>7000000</v>
      </c>
      <c r="AI2155" s="80">
        <f>AH2155*1.12</f>
        <v>7840000.0000000009</v>
      </c>
      <c r="AJ2155" s="104"/>
      <c r="AK2155" s="104"/>
      <c r="AL2155" s="104"/>
      <c r="AM2155" s="200" t="s">
        <v>116</v>
      </c>
      <c r="AN2155" s="74" t="s">
        <v>3139</v>
      </c>
      <c r="AO2155" s="104" t="s">
        <v>3140</v>
      </c>
      <c r="AP2155" s="104"/>
      <c r="AQ2155" s="104"/>
      <c r="AR2155" s="104"/>
      <c r="AS2155" s="104"/>
      <c r="AT2155" s="104"/>
      <c r="AU2155" s="104"/>
      <c r="AV2155" s="104"/>
      <c r="AW2155" s="104"/>
      <c r="AX2155" s="104"/>
      <c r="AY2155" s="104"/>
      <c r="AZ2155" s="104"/>
      <c r="BA2155" s="283"/>
      <c r="BB2155" s="1"/>
      <c r="BC2155" s="1"/>
      <c r="BD2155" s="49">
        <v>1144</v>
      </c>
    </row>
    <row r="2156" spans="1:56" s="366" customFormat="1" ht="13.15" customHeight="1">
      <c r="A2156" s="72" t="s">
        <v>1174</v>
      </c>
      <c r="B2156" s="72" t="s">
        <v>3141</v>
      </c>
      <c r="C2156" s="72"/>
      <c r="D2156" s="104"/>
      <c r="E2156" s="104" t="s">
        <v>3797</v>
      </c>
      <c r="F2156" s="104"/>
      <c r="G2156" s="104"/>
      <c r="H2156" s="101" t="s">
        <v>3142</v>
      </c>
      <c r="I2156" s="74" t="s">
        <v>3143</v>
      </c>
      <c r="J2156" s="74" t="s">
        <v>3143</v>
      </c>
      <c r="K2156" s="74" t="s">
        <v>104</v>
      </c>
      <c r="L2156" s="88"/>
      <c r="M2156" s="88"/>
      <c r="N2156" s="112">
        <v>100</v>
      </c>
      <c r="O2156" s="78">
        <v>230000000</v>
      </c>
      <c r="P2156" s="74" t="s">
        <v>953</v>
      </c>
      <c r="Q2156" s="74" t="s">
        <v>2156</v>
      </c>
      <c r="R2156" s="78" t="s">
        <v>110</v>
      </c>
      <c r="S2156" s="78" t="s">
        <v>107</v>
      </c>
      <c r="T2156" s="124" t="s">
        <v>958</v>
      </c>
      <c r="U2156" s="403"/>
      <c r="V2156" s="404"/>
      <c r="W2156" s="403"/>
      <c r="X2156" s="78" t="s">
        <v>436</v>
      </c>
      <c r="Y2156" s="403"/>
      <c r="Z2156" s="403"/>
      <c r="AA2156" s="78" t="s">
        <v>106</v>
      </c>
      <c r="AB2156" s="112" t="s">
        <v>285</v>
      </c>
      <c r="AC2156" s="112" t="s">
        <v>63</v>
      </c>
      <c r="AD2156" s="404"/>
      <c r="AE2156" s="107" t="s">
        <v>115</v>
      </c>
      <c r="AF2156" s="404"/>
      <c r="AG2156" s="404"/>
      <c r="AH2156" s="80">
        <v>11189000</v>
      </c>
      <c r="AI2156" s="80">
        <f>AH2156*1.12</f>
        <v>12531680.000000002</v>
      </c>
      <c r="AJ2156" s="115"/>
      <c r="AK2156" s="115"/>
      <c r="AL2156" s="115"/>
      <c r="AM2156" s="200" t="s">
        <v>116</v>
      </c>
      <c r="AN2156" s="74" t="s">
        <v>3144</v>
      </c>
      <c r="AO2156" s="74" t="s">
        <v>3145</v>
      </c>
      <c r="AP2156" s="87"/>
      <c r="AQ2156" s="87"/>
      <c r="AR2156" s="87"/>
      <c r="AS2156" s="87"/>
      <c r="AT2156" s="87"/>
      <c r="AU2156" s="87"/>
      <c r="AV2156" s="87"/>
      <c r="AW2156" s="87"/>
      <c r="AX2156" s="104"/>
      <c r="AY2156" s="104"/>
      <c r="AZ2156" s="104"/>
      <c r="BA2156" s="283"/>
      <c r="BB2156" s="1"/>
      <c r="BC2156" s="1"/>
      <c r="BD2156" s="49">
        <v>1145</v>
      </c>
    </row>
    <row r="2157" spans="1:56" s="366" customFormat="1" ht="13.15" customHeight="1">
      <c r="A2157" s="72" t="s">
        <v>1174</v>
      </c>
      <c r="B2157" s="72" t="s">
        <v>3146</v>
      </c>
      <c r="C2157" s="72"/>
      <c r="D2157" s="104"/>
      <c r="E2157" s="104" t="s">
        <v>3798</v>
      </c>
      <c r="F2157" s="104"/>
      <c r="G2157" s="104"/>
      <c r="H2157" s="101" t="s">
        <v>3147</v>
      </c>
      <c r="I2157" s="74" t="s">
        <v>3148</v>
      </c>
      <c r="J2157" s="74" t="s">
        <v>3148</v>
      </c>
      <c r="K2157" s="74" t="s">
        <v>104</v>
      </c>
      <c r="L2157" s="88"/>
      <c r="M2157" s="88"/>
      <c r="N2157" s="112">
        <v>100</v>
      </c>
      <c r="O2157" s="78">
        <v>230000000</v>
      </c>
      <c r="P2157" s="74" t="s">
        <v>953</v>
      </c>
      <c r="Q2157" s="74" t="s">
        <v>2156</v>
      </c>
      <c r="R2157" s="78" t="s">
        <v>110</v>
      </c>
      <c r="S2157" s="78" t="s">
        <v>107</v>
      </c>
      <c r="T2157" s="124" t="s">
        <v>958</v>
      </c>
      <c r="U2157" s="403"/>
      <c r="V2157" s="404"/>
      <c r="W2157" s="403"/>
      <c r="X2157" s="78" t="s">
        <v>436</v>
      </c>
      <c r="Y2157" s="403"/>
      <c r="Z2157" s="403"/>
      <c r="AA2157" s="78" t="s">
        <v>106</v>
      </c>
      <c r="AB2157" s="78" t="s">
        <v>316</v>
      </c>
      <c r="AC2157" s="78" t="s">
        <v>106</v>
      </c>
      <c r="AD2157" s="404"/>
      <c r="AE2157" s="107" t="s">
        <v>115</v>
      </c>
      <c r="AF2157" s="404"/>
      <c r="AG2157" s="404"/>
      <c r="AH2157" s="80">
        <v>1245000</v>
      </c>
      <c r="AI2157" s="80">
        <f>AH2157*1.12</f>
        <v>1394400.0000000002</v>
      </c>
      <c r="AJ2157" s="115"/>
      <c r="AK2157" s="115"/>
      <c r="AL2157" s="115"/>
      <c r="AM2157" s="200" t="s">
        <v>116</v>
      </c>
      <c r="AN2157" s="74" t="s">
        <v>3149</v>
      </c>
      <c r="AO2157" s="74" t="s">
        <v>3150</v>
      </c>
      <c r="AP2157" s="87"/>
      <c r="AQ2157" s="87"/>
      <c r="AR2157" s="87"/>
      <c r="AS2157" s="87"/>
      <c r="AT2157" s="87"/>
      <c r="AU2157" s="87"/>
      <c r="AV2157" s="87"/>
      <c r="AW2157" s="87"/>
      <c r="AX2157" s="104"/>
      <c r="AY2157" s="104"/>
      <c r="AZ2157" s="104"/>
      <c r="BA2157" s="283"/>
      <c r="BB2157" s="1"/>
      <c r="BC2157" s="1"/>
      <c r="BD2157" s="49">
        <v>1146</v>
      </c>
    </row>
    <row r="2158" spans="1:56" s="366" customFormat="1" ht="13.15" customHeight="1">
      <c r="A2158" s="72" t="s">
        <v>1174</v>
      </c>
      <c r="B2158" s="72" t="s">
        <v>3151</v>
      </c>
      <c r="C2158" s="72"/>
      <c r="D2158" s="104"/>
      <c r="E2158" s="104" t="s">
        <v>3799</v>
      </c>
      <c r="F2158" s="104"/>
      <c r="G2158" s="104"/>
      <c r="H2158" s="101" t="s">
        <v>3152</v>
      </c>
      <c r="I2158" s="74" t="s">
        <v>3153</v>
      </c>
      <c r="J2158" s="74" t="s">
        <v>3153</v>
      </c>
      <c r="K2158" s="101" t="s">
        <v>603</v>
      </c>
      <c r="L2158" s="74" t="s">
        <v>1093</v>
      </c>
      <c r="M2158" s="88"/>
      <c r="N2158" s="112">
        <v>100</v>
      </c>
      <c r="O2158" s="78">
        <v>230000000</v>
      </c>
      <c r="P2158" s="74" t="s">
        <v>953</v>
      </c>
      <c r="Q2158" s="74" t="s">
        <v>1094</v>
      </c>
      <c r="R2158" s="78" t="s">
        <v>110</v>
      </c>
      <c r="S2158" s="78" t="s">
        <v>107</v>
      </c>
      <c r="T2158" s="124" t="s">
        <v>958</v>
      </c>
      <c r="U2158" s="403"/>
      <c r="V2158" s="404"/>
      <c r="W2158" s="403"/>
      <c r="X2158" s="78"/>
      <c r="Y2158" s="78" t="s">
        <v>435</v>
      </c>
      <c r="Z2158" s="78" t="s">
        <v>436</v>
      </c>
      <c r="AA2158" s="78" t="s">
        <v>106</v>
      </c>
      <c r="AB2158" s="78" t="s">
        <v>316</v>
      </c>
      <c r="AC2158" s="78" t="s">
        <v>106</v>
      </c>
      <c r="AD2158" s="404"/>
      <c r="AE2158" s="85" t="s">
        <v>1180</v>
      </c>
      <c r="AF2158" s="404"/>
      <c r="AG2158" s="404"/>
      <c r="AH2158" s="80">
        <v>27553358</v>
      </c>
      <c r="AI2158" s="80">
        <v>27553358</v>
      </c>
      <c r="AJ2158" s="115"/>
      <c r="AK2158" s="115"/>
      <c r="AL2158" s="115"/>
      <c r="AM2158" s="200" t="s">
        <v>116</v>
      </c>
      <c r="AN2158" s="74" t="s">
        <v>3154</v>
      </c>
      <c r="AO2158" s="74" t="s">
        <v>3155</v>
      </c>
      <c r="AP2158" s="87"/>
      <c r="AQ2158" s="87"/>
      <c r="AR2158" s="87"/>
      <c r="AS2158" s="87"/>
      <c r="AT2158" s="87"/>
      <c r="AU2158" s="87"/>
      <c r="AV2158" s="87"/>
      <c r="AW2158" s="87"/>
      <c r="AX2158" s="104"/>
      <c r="AY2158" s="104"/>
      <c r="AZ2158" s="104"/>
      <c r="BA2158" s="283"/>
      <c r="BB2158" s="1"/>
      <c r="BC2158" s="1"/>
      <c r="BD2158" s="49">
        <v>1147</v>
      </c>
    </row>
    <row r="2159" spans="1:56" s="366" customFormat="1" ht="13.15" customHeight="1">
      <c r="A2159" s="212" t="s">
        <v>3043</v>
      </c>
      <c r="B2159" s="104"/>
      <c r="C2159" s="104" t="s">
        <v>2129</v>
      </c>
      <c r="D2159" s="104"/>
      <c r="E2159" s="104" t="s">
        <v>1629</v>
      </c>
      <c r="F2159" s="104"/>
      <c r="G2159" s="104"/>
      <c r="H2159" s="74" t="s">
        <v>3156</v>
      </c>
      <c r="I2159" s="74" t="s">
        <v>3157</v>
      </c>
      <c r="J2159" s="74" t="s">
        <v>3158</v>
      </c>
      <c r="K2159" s="78" t="s">
        <v>1147</v>
      </c>
      <c r="L2159" s="78" t="s">
        <v>3159</v>
      </c>
      <c r="M2159" s="74"/>
      <c r="N2159" s="112">
        <v>100</v>
      </c>
      <c r="O2159" s="78" t="s">
        <v>1035</v>
      </c>
      <c r="P2159" s="399" t="s">
        <v>3160</v>
      </c>
      <c r="Q2159" s="74" t="s">
        <v>109</v>
      </c>
      <c r="R2159" s="78" t="s">
        <v>110</v>
      </c>
      <c r="S2159" s="78" t="s">
        <v>3161</v>
      </c>
      <c r="T2159" s="84" t="s">
        <v>3162</v>
      </c>
      <c r="U2159" s="78"/>
      <c r="V2159" s="85"/>
      <c r="W2159" s="78"/>
      <c r="X2159" s="78"/>
      <c r="Y2159" s="78" t="s">
        <v>435</v>
      </c>
      <c r="Z2159" s="78" t="s">
        <v>436</v>
      </c>
      <c r="AA2159" s="112">
        <v>100</v>
      </c>
      <c r="AB2159" s="112">
        <v>0</v>
      </c>
      <c r="AC2159" s="112">
        <v>0</v>
      </c>
      <c r="AD2159" s="85"/>
      <c r="AE2159" s="85" t="s">
        <v>115</v>
      </c>
      <c r="AF2159" s="415">
        <v>3472000</v>
      </c>
      <c r="AG2159" s="415">
        <v>21</v>
      </c>
      <c r="AH2159" s="421">
        <v>0</v>
      </c>
      <c r="AI2159" s="421">
        <f>AH2159*1.12</f>
        <v>0</v>
      </c>
      <c r="AJ2159" s="429"/>
      <c r="AK2159" s="429"/>
      <c r="AL2159" s="429"/>
      <c r="AM2159" s="200" t="s">
        <v>1037</v>
      </c>
      <c r="AN2159" s="296" t="s">
        <v>3163</v>
      </c>
      <c r="AO2159" s="116" t="s">
        <v>3164</v>
      </c>
      <c r="AP2159" s="104"/>
      <c r="AQ2159" s="104"/>
      <c r="AR2159" s="104"/>
      <c r="AS2159" s="104"/>
      <c r="AT2159" s="104"/>
      <c r="AU2159" s="104"/>
      <c r="AV2159" s="104"/>
      <c r="AW2159" s="104"/>
      <c r="AX2159" s="104"/>
      <c r="AY2159" s="104"/>
      <c r="AZ2159" s="104"/>
      <c r="BA2159" s="283"/>
      <c r="BB2159" s="1"/>
      <c r="BC2159" s="1"/>
      <c r="BD2159" s="49">
        <v>1148</v>
      </c>
    </row>
    <row r="2160" spans="1:56" s="366" customFormat="1" ht="13.15" customHeight="1">
      <c r="A2160" s="202" t="s">
        <v>3043</v>
      </c>
      <c r="B2160" s="202"/>
      <c r="C2160" s="202" t="s">
        <v>2129</v>
      </c>
      <c r="D2160" s="202"/>
      <c r="E2160" s="202" t="s">
        <v>4559</v>
      </c>
      <c r="F2160" s="202"/>
      <c r="G2160" s="202"/>
      <c r="H2160" s="85" t="s">
        <v>3156</v>
      </c>
      <c r="I2160" s="85" t="s">
        <v>3157</v>
      </c>
      <c r="J2160" s="85" t="s">
        <v>3158</v>
      </c>
      <c r="K2160" s="85" t="s">
        <v>1147</v>
      </c>
      <c r="L2160" s="85" t="s">
        <v>3159</v>
      </c>
      <c r="M2160" s="85"/>
      <c r="N2160" s="610">
        <v>100</v>
      </c>
      <c r="O2160" s="85" t="s">
        <v>1035</v>
      </c>
      <c r="P2160" s="735" t="s">
        <v>3160</v>
      </c>
      <c r="Q2160" s="85" t="s">
        <v>109</v>
      </c>
      <c r="R2160" s="85" t="s">
        <v>110</v>
      </c>
      <c r="S2160" s="85" t="s">
        <v>3161</v>
      </c>
      <c r="T2160" s="533" t="s">
        <v>3162</v>
      </c>
      <c r="U2160" s="85"/>
      <c r="V2160" s="85"/>
      <c r="W2160" s="85"/>
      <c r="X2160" s="85"/>
      <c r="Y2160" s="85" t="s">
        <v>435</v>
      </c>
      <c r="Z2160" s="85" t="s">
        <v>436</v>
      </c>
      <c r="AA2160" s="610">
        <v>100</v>
      </c>
      <c r="AB2160" s="610">
        <v>0</v>
      </c>
      <c r="AC2160" s="610">
        <v>0</v>
      </c>
      <c r="AD2160" s="85"/>
      <c r="AE2160" s="85" t="s">
        <v>115</v>
      </c>
      <c r="AF2160" s="415">
        <v>3472000</v>
      </c>
      <c r="AG2160" s="415">
        <v>21.17</v>
      </c>
      <c r="AH2160" s="736">
        <f>AG2160*AF2160</f>
        <v>73502240</v>
      </c>
      <c r="AI2160" s="736">
        <f>AH2160*1.12</f>
        <v>82322508.800000012</v>
      </c>
      <c r="AJ2160" s="415"/>
      <c r="AK2160" s="415"/>
      <c r="AL2160" s="415"/>
      <c r="AM2160" s="737" t="s">
        <v>1037</v>
      </c>
      <c r="AN2160" s="738" t="s">
        <v>3163</v>
      </c>
      <c r="AO2160" s="613" t="s">
        <v>3164</v>
      </c>
      <c r="AP2160" s="202"/>
      <c r="AQ2160" s="202"/>
      <c r="AR2160" s="202"/>
      <c r="AS2160" s="202"/>
      <c r="AT2160" s="202"/>
      <c r="AU2160" s="202"/>
      <c r="AV2160" s="202"/>
      <c r="AW2160" s="202"/>
      <c r="AX2160" s="202"/>
      <c r="AY2160" s="202"/>
      <c r="AZ2160" s="202"/>
      <c r="BA2160" s="283"/>
      <c r="BB2160" s="1"/>
      <c r="BC2160" s="1"/>
      <c r="BD2160" s="49">
        <v>1149</v>
      </c>
    </row>
    <row r="2161" spans="1:56" s="366" customFormat="1" ht="13.15" customHeight="1">
      <c r="A2161" s="212" t="s">
        <v>3043</v>
      </c>
      <c r="B2161" s="104"/>
      <c r="C2161" s="104"/>
      <c r="D2161" s="104"/>
      <c r="E2161" s="104" t="s">
        <v>1619</v>
      </c>
      <c r="F2161" s="104"/>
      <c r="G2161" s="104"/>
      <c r="H2161" s="74" t="s">
        <v>3165</v>
      </c>
      <c r="I2161" s="74" t="s">
        <v>3166</v>
      </c>
      <c r="J2161" s="74" t="s">
        <v>3166</v>
      </c>
      <c r="K2161" s="78" t="s">
        <v>150</v>
      </c>
      <c r="L2161" s="74"/>
      <c r="M2161" s="74"/>
      <c r="N2161" s="112">
        <v>50</v>
      </c>
      <c r="O2161" s="78" t="s">
        <v>107</v>
      </c>
      <c r="P2161" s="399" t="s">
        <v>953</v>
      </c>
      <c r="Q2161" s="74" t="s">
        <v>2140</v>
      </c>
      <c r="R2161" s="78" t="s">
        <v>110</v>
      </c>
      <c r="S2161" s="78" t="s">
        <v>107</v>
      </c>
      <c r="T2161" s="401" t="s">
        <v>3167</v>
      </c>
      <c r="U2161" s="78"/>
      <c r="V2161" s="85"/>
      <c r="W2161" s="78"/>
      <c r="X2161" s="78" t="s">
        <v>436</v>
      </c>
      <c r="Y2161" s="78"/>
      <c r="Z2161" s="78"/>
      <c r="AA2161" s="112">
        <v>0</v>
      </c>
      <c r="AB2161" s="112">
        <v>90</v>
      </c>
      <c r="AC2161" s="112">
        <v>10</v>
      </c>
      <c r="AD2161" s="85"/>
      <c r="AE2161" s="85" t="s">
        <v>115</v>
      </c>
      <c r="AF2161" s="415"/>
      <c r="AG2161" s="415"/>
      <c r="AH2161" s="421">
        <v>13393060</v>
      </c>
      <c r="AI2161" s="421">
        <f>AH2161*1.12</f>
        <v>15000227.200000001</v>
      </c>
      <c r="AJ2161" s="429"/>
      <c r="AK2161" s="429"/>
      <c r="AL2161" s="429"/>
      <c r="AM2161" s="200" t="s">
        <v>116</v>
      </c>
      <c r="AN2161" s="296" t="s">
        <v>3168</v>
      </c>
      <c r="AO2161" s="116" t="s">
        <v>3169</v>
      </c>
      <c r="AP2161" s="104"/>
      <c r="AQ2161" s="104"/>
      <c r="AR2161" s="104"/>
      <c r="AS2161" s="104"/>
      <c r="AT2161" s="104"/>
      <c r="AU2161" s="104"/>
      <c r="AV2161" s="104"/>
      <c r="AW2161" s="104"/>
      <c r="AX2161" s="104"/>
      <c r="AY2161" s="104"/>
      <c r="AZ2161" s="104"/>
      <c r="BA2161" s="283"/>
      <c r="BB2161" s="1"/>
      <c r="BC2161" s="1"/>
      <c r="BD2161" s="49">
        <v>1150</v>
      </c>
    </row>
    <row r="2162" spans="1:56" s="366" customFormat="1" ht="13.15" customHeight="1">
      <c r="A2162" s="212" t="s">
        <v>3043</v>
      </c>
      <c r="B2162" s="104"/>
      <c r="C2162" s="104"/>
      <c r="D2162" s="104"/>
      <c r="E2162" s="104" t="s">
        <v>1620</v>
      </c>
      <c r="F2162" s="104"/>
      <c r="G2162" s="104"/>
      <c r="H2162" s="74" t="s">
        <v>3165</v>
      </c>
      <c r="I2162" s="74" t="s">
        <v>3166</v>
      </c>
      <c r="J2162" s="74" t="s">
        <v>3166</v>
      </c>
      <c r="K2162" s="78" t="s">
        <v>150</v>
      </c>
      <c r="L2162" s="74"/>
      <c r="M2162" s="74"/>
      <c r="N2162" s="112">
        <v>50</v>
      </c>
      <c r="O2162" s="78" t="s">
        <v>107</v>
      </c>
      <c r="P2162" s="399" t="s">
        <v>953</v>
      </c>
      <c r="Q2162" s="74" t="s">
        <v>2140</v>
      </c>
      <c r="R2162" s="78" t="s">
        <v>110</v>
      </c>
      <c r="S2162" s="78" t="s">
        <v>107</v>
      </c>
      <c r="T2162" s="401" t="s">
        <v>3170</v>
      </c>
      <c r="U2162" s="78"/>
      <c r="V2162" s="85"/>
      <c r="W2162" s="78"/>
      <c r="X2162" s="78" t="s">
        <v>436</v>
      </c>
      <c r="Y2162" s="78"/>
      <c r="Z2162" s="78"/>
      <c r="AA2162" s="112">
        <v>0</v>
      </c>
      <c r="AB2162" s="112">
        <v>90</v>
      </c>
      <c r="AC2162" s="112">
        <v>10</v>
      </c>
      <c r="AD2162" s="85"/>
      <c r="AE2162" s="85" t="s">
        <v>115</v>
      </c>
      <c r="AF2162" s="415"/>
      <c r="AG2162" s="415"/>
      <c r="AH2162" s="421">
        <v>7138867.5</v>
      </c>
      <c r="AI2162" s="421">
        <f>AH2162*1.12</f>
        <v>7995531.6000000006</v>
      </c>
      <c r="AJ2162" s="429"/>
      <c r="AK2162" s="429"/>
      <c r="AL2162" s="429"/>
      <c r="AM2162" s="200" t="s">
        <v>116</v>
      </c>
      <c r="AN2162" s="296" t="s">
        <v>3171</v>
      </c>
      <c r="AO2162" s="116" t="s">
        <v>3172</v>
      </c>
      <c r="AP2162" s="104"/>
      <c r="AQ2162" s="104"/>
      <c r="AR2162" s="104"/>
      <c r="AS2162" s="104"/>
      <c r="AT2162" s="104"/>
      <c r="AU2162" s="104"/>
      <c r="AV2162" s="104"/>
      <c r="AW2162" s="104"/>
      <c r="AX2162" s="104"/>
      <c r="AY2162" s="104"/>
      <c r="AZ2162" s="104"/>
      <c r="BA2162" s="283"/>
      <c r="BB2162" s="1"/>
      <c r="BC2162" s="1"/>
      <c r="BD2162" s="49">
        <v>1151</v>
      </c>
    </row>
    <row r="2163" spans="1:56" s="366" customFormat="1" ht="13.15" customHeight="1">
      <c r="A2163" s="212" t="s">
        <v>3052</v>
      </c>
      <c r="B2163" s="104"/>
      <c r="C2163" s="104"/>
      <c r="D2163" s="104"/>
      <c r="E2163" s="104" t="s">
        <v>3800</v>
      </c>
      <c r="F2163" s="104"/>
      <c r="G2163" s="104"/>
      <c r="H2163" s="104" t="s">
        <v>3173</v>
      </c>
      <c r="I2163" s="104" t="s">
        <v>3174</v>
      </c>
      <c r="J2163" s="104" t="s">
        <v>3174</v>
      </c>
      <c r="K2163" s="104" t="s">
        <v>150</v>
      </c>
      <c r="L2163" s="104"/>
      <c r="M2163" s="104"/>
      <c r="N2163" s="102">
        <v>45</v>
      </c>
      <c r="O2163" s="102">
        <v>230000000</v>
      </c>
      <c r="P2163" s="212" t="s">
        <v>953</v>
      </c>
      <c r="Q2163" s="212" t="s">
        <v>435</v>
      </c>
      <c r="R2163" s="102" t="s">
        <v>110</v>
      </c>
      <c r="S2163" s="102">
        <v>230000000</v>
      </c>
      <c r="T2163" s="212" t="s">
        <v>958</v>
      </c>
      <c r="U2163" s="102"/>
      <c r="V2163" s="202"/>
      <c r="W2163" s="102"/>
      <c r="X2163" s="102" t="s">
        <v>436</v>
      </c>
      <c r="Y2163" s="102"/>
      <c r="Z2163" s="102"/>
      <c r="AA2163" s="102">
        <v>0</v>
      </c>
      <c r="AB2163" s="102">
        <v>90</v>
      </c>
      <c r="AC2163" s="102">
        <v>10</v>
      </c>
      <c r="AD2163" s="202"/>
      <c r="AE2163" s="202" t="s">
        <v>115</v>
      </c>
      <c r="AF2163" s="202"/>
      <c r="AG2163" s="202"/>
      <c r="AH2163" s="205">
        <v>1040000</v>
      </c>
      <c r="AI2163" s="205">
        <v>1164800</v>
      </c>
      <c r="AJ2163" s="104"/>
      <c r="AK2163" s="104"/>
      <c r="AL2163" s="104"/>
      <c r="AM2163" s="104" t="s">
        <v>116</v>
      </c>
      <c r="AN2163" s="104" t="s">
        <v>3175</v>
      </c>
      <c r="AO2163" s="104" t="s">
        <v>3176</v>
      </c>
      <c r="AP2163" s="104"/>
      <c r="AQ2163" s="104"/>
      <c r="AR2163" s="104"/>
      <c r="AS2163" s="104"/>
      <c r="AT2163" s="104"/>
      <c r="AU2163" s="104"/>
      <c r="AV2163" s="104"/>
      <c r="AW2163" s="104"/>
      <c r="AX2163" s="104"/>
      <c r="AY2163" s="104"/>
      <c r="AZ2163" s="104"/>
      <c r="BA2163" s="283"/>
      <c r="BB2163" s="1"/>
      <c r="BC2163" s="1"/>
      <c r="BD2163" s="49">
        <v>1152</v>
      </c>
    </row>
    <row r="2164" spans="1:56" s="366" customFormat="1" ht="13.15" customHeight="1">
      <c r="A2164" s="212" t="s">
        <v>3052</v>
      </c>
      <c r="B2164" s="104"/>
      <c r="C2164" s="104"/>
      <c r="D2164" s="104"/>
      <c r="E2164" s="104" t="s">
        <v>3801</v>
      </c>
      <c r="F2164" s="104"/>
      <c r="G2164" s="104"/>
      <c r="H2164" s="104" t="s">
        <v>3177</v>
      </c>
      <c r="I2164" s="104" t="s">
        <v>3178</v>
      </c>
      <c r="J2164" s="104" t="s">
        <v>3178</v>
      </c>
      <c r="K2164" s="104" t="s">
        <v>150</v>
      </c>
      <c r="L2164" s="104"/>
      <c r="M2164" s="104"/>
      <c r="N2164" s="102">
        <v>45</v>
      </c>
      <c r="O2164" s="102">
        <v>230000000</v>
      </c>
      <c r="P2164" s="212" t="s">
        <v>953</v>
      </c>
      <c r="Q2164" s="212" t="s">
        <v>435</v>
      </c>
      <c r="R2164" s="102" t="s">
        <v>110</v>
      </c>
      <c r="S2164" s="102">
        <v>230000000</v>
      </c>
      <c r="T2164" s="212" t="s">
        <v>958</v>
      </c>
      <c r="U2164" s="102"/>
      <c r="V2164" s="202"/>
      <c r="W2164" s="102"/>
      <c r="X2164" s="102" t="s">
        <v>436</v>
      </c>
      <c r="Y2164" s="102"/>
      <c r="Z2164" s="102"/>
      <c r="AA2164" s="102">
        <v>0</v>
      </c>
      <c r="AB2164" s="102">
        <v>90</v>
      </c>
      <c r="AC2164" s="102">
        <v>10</v>
      </c>
      <c r="AD2164" s="202"/>
      <c r="AE2164" s="202" t="s">
        <v>115</v>
      </c>
      <c r="AF2164" s="202"/>
      <c r="AG2164" s="202"/>
      <c r="AH2164" s="205">
        <v>7600000</v>
      </c>
      <c r="AI2164" s="205">
        <v>8512000</v>
      </c>
      <c r="AJ2164" s="104"/>
      <c r="AK2164" s="104"/>
      <c r="AL2164" s="104"/>
      <c r="AM2164" s="104" t="s">
        <v>116</v>
      </c>
      <c r="AN2164" s="104" t="s">
        <v>3179</v>
      </c>
      <c r="AO2164" s="104" t="s">
        <v>3180</v>
      </c>
      <c r="AP2164" s="104"/>
      <c r="AQ2164" s="104"/>
      <c r="AR2164" s="104"/>
      <c r="AS2164" s="104"/>
      <c r="AT2164" s="104"/>
      <c r="AU2164" s="104"/>
      <c r="AV2164" s="104"/>
      <c r="AW2164" s="104"/>
      <c r="AX2164" s="104"/>
      <c r="AY2164" s="104"/>
      <c r="AZ2164" s="104"/>
      <c r="BA2164" s="283"/>
      <c r="BB2164" s="1"/>
      <c r="BC2164" s="1"/>
      <c r="BD2164" s="49">
        <v>1153</v>
      </c>
    </row>
    <row r="2165" spans="1:56" s="366" customFormat="1" ht="13.15" customHeight="1">
      <c r="A2165" s="212" t="s">
        <v>3052</v>
      </c>
      <c r="B2165" s="104"/>
      <c r="C2165" s="104"/>
      <c r="D2165" s="104"/>
      <c r="E2165" s="104" t="s">
        <v>3802</v>
      </c>
      <c r="F2165" s="104"/>
      <c r="G2165" s="104"/>
      <c r="H2165" s="104" t="s">
        <v>3177</v>
      </c>
      <c r="I2165" s="104" t="s">
        <v>3178</v>
      </c>
      <c r="J2165" s="104" t="s">
        <v>3178</v>
      </c>
      <c r="K2165" s="104" t="s">
        <v>150</v>
      </c>
      <c r="L2165" s="104"/>
      <c r="M2165" s="104"/>
      <c r="N2165" s="102">
        <v>45</v>
      </c>
      <c r="O2165" s="102">
        <v>230000000</v>
      </c>
      <c r="P2165" s="212" t="s">
        <v>953</v>
      </c>
      <c r="Q2165" s="212" t="s">
        <v>2156</v>
      </c>
      <c r="R2165" s="102" t="s">
        <v>110</v>
      </c>
      <c r="S2165" s="102">
        <v>230000000</v>
      </c>
      <c r="T2165" s="212" t="s">
        <v>958</v>
      </c>
      <c r="U2165" s="102"/>
      <c r="V2165" s="202"/>
      <c r="W2165" s="102"/>
      <c r="X2165" s="102" t="s">
        <v>436</v>
      </c>
      <c r="Y2165" s="102"/>
      <c r="Z2165" s="102"/>
      <c r="AA2165" s="102">
        <v>0</v>
      </c>
      <c r="AB2165" s="102">
        <v>90</v>
      </c>
      <c r="AC2165" s="102">
        <v>10</v>
      </c>
      <c r="AD2165" s="202"/>
      <c r="AE2165" s="202" t="s">
        <v>115</v>
      </c>
      <c r="AF2165" s="202"/>
      <c r="AG2165" s="202"/>
      <c r="AH2165" s="205">
        <v>0</v>
      </c>
      <c r="AI2165" s="205">
        <v>0</v>
      </c>
      <c r="AJ2165" s="104"/>
      <c r="AK2165" s="104"/>
      <c r="AL2165" s="104"/>
      <c r="AM2165" s="104" t="s">
        <v>116</v>
      </c>
      <c r="AN2165" s="104" t="s">
        <v>3181</v>
      </c>
      <c r="AO2165" s="104" t="s">
        <v>3182</v>
      </c>
      <c r="AP2165" s="104"/>
      <c r="AQ2165" s="104"/>
      <c r="AR2165" s="104"/>
      <c r="AS2165" s="104"/>
      <c r="AT2165" s="104"/>
      <c r="AU2165" s="104"/>
      <c r="AV2165" s="104"/>
      <c r="AW2165" s="104"/>
      <c r="AX2165" s="104"/>
      <c r="AY2165" s="104"/>
      <c r="AZ2165" s="104" t="s">
        <v>3956</v>
      </c>
      <c r="BA2165" s="283"/>
      <c r="BB2165" s="1"/>
      <c r="BC2165" s="1"/>
      <c r="BD2165" s="49">
        <v>1154</v>
      </c>
    </row>
    <row r="2166" spans="1:56" s="216" customFormat="1" ht="13.15" customHeight="1">
      <c r="A2166" s="212" t="s">
        <v>3052</v>
      </c>
      <c r="B2166" s="104"/>
      <c r="C2166" s="104"/>
      <c r="D2166" s="104"/>
      <c r="E2166" s="212" t="s">
        <v>3803</v>
      </c>
      <c r="F2166" s="104"/>
      <c r="G2166" s="104"/>
      <c r="H2166" s="104" t="s">
        <v>3183</v>
      </c>
      <c r="I2166" s="104" t="s">
        <v>3184</v>
      </c>
      <c r="J2166" s="104" t="s">
        <v>3184</v>
      </c>
      <c r="K2166" s="104" t="s">
        <v>150</v>
      </c>
      <c r="L2166" s="104"/>
      <c r="M2166" s="104"/>
      <c r="N2166" s="102">
        <v>45</v>
      </c>
      <c r="O2166" s="102">
        <v>230000000</v>
      </c>
      <c r="P2166" s="212" t="s">
        <v>953</v>
      </c>
      <c r="Q2166" s="212" t="s">
        <v>2156</v>
      </c>
      <c r="R2166" s="102" t="s">
        <v>110</v>
      </c>
      <c r="S2166" s="102">
        <v>230000000</v>
      </c>
      <c r="T2166" s="212" t="s">
        <v>958</v>
      </c>
      <c r="U2166" s="102"/>
      <c r="V2166" s="202"/>
      <c r="W2166" s="102"/>
      <c r="X2166" s="102" t="s">
        <v>436</v>
      </c>
      <c r="Y2166" s="102"/>
      <c r="Z2166" s="102"/>
      <c r="AA2166" s="102">
        <v>0</v>
      </c>
      <c r="AB2166" s="102">
        <v>90</v>
      </c>
      <c r="AC2166" s="102">
        <v>10</v>
      </c>
      <c r="AD2166" s="202"/>
      <c r="AE2166" s="202" t="s">
        <v>115</v>
      </c>
      <c r="AF2166" s="202"/>
      <c r="AG2166" s="202"/>
      <c r="AH2166" s="205">
        <v>0</v>
      </c>
      <c r="AI2166" s="205">
        <v>0</v>
      </c>
      <c r="AJ2166" s="104"/>
      <c r="AK2166" s="104"/>
      <c r="AL2166" s="104"/>
      <c r="AM2166" s="104" t="s">
        <v>116</v>
      </c>
      <c r="AN2166" s="104" t="s">
        <v>3185</v>
      </c>
      <c r="AO2166" s="104" t="s">
        <v>3186</v>
      </c>
      <c r="AP2166" s="104"/>
      <c r="AQ2166" s="104"/>
      <c r="AR2166" s="104"/>
      <c r="AS2166" s="104"/>
      <c r="AT2166" s="104"/>
      <c r="AU2166" s="104"/>
      <c r="AV2166" s="104"/>
      <c r="AW2166" s="104"/>
      <c r="AX2166" s="104"/>
      <c r="AY2166" s="74" t="s">
        <v>3918</v>
      </c>
      <c r="AZ2166" s="1" t="s">
        <v>5021</v>
      </c>
      <c r="BA2166" s="1"/>
      <c r="BB2166" s="1"/>
      <c r="BC2166" s="1"/>
      <c r="BD2166" s="49"/>
    </row>
    <row r="2167" spans="1:56" s="366" customFormat="1" ht="13.15" customHeight="1">
      <c r="A2167" s="212" t="s">
        <v>3077</v>
      </c>
      <c r="B2167" s="104" t="s">
        <v>3187</v>
      </c>
      <c r="C2167" s="104" t="s">
        <v>3840</v>
      </c>
      <c r="D2167" s="104"/>
      <c r="E2167" s="212" t="s">
        <v>1626</v>
      </c>
      <c r="F2167" s="104"/>
      <c r="G2167" s="104"/>
      <c r="H2167" s="104" t="s">
        <v>1652</v>
      </c>
      <c r="I2167" s="104" t="s">
        <v>1805</v>
      </c>
      <c r="J2167" s="104" t="s">
        <v>1805</v>
      </c>
      <c r="K2167" s="104" t="s">
        <v>150</v>
      </c>
      <c r="L2167" s="104"/>
      <c r="M2167" s="104"/>
      <c r="N2167" s="102">
        <v>90</v>
      </c>
      <c r="O2167" s="102">
        <v>230000000</v>
      </c>
      <c r="P2167" s="212" t="s">
        <v>953</v>
      </c>
      <c r="Q2167" s="212" t="s">
        <v>435</v>
      </c>
      <c r="R2167" s="102" t="s">
        <v>110</v>
      </c>
      <c r="S2167" s="102">
        <v>230000000</v>
      </c>
      <c r="T2167" s="212" t="s">
        <v>958</v>
      </c>
      <c r="U2167" s="102"/>
      <c r="V2167" s="202"/>
      <c r="W2167" s="102"/>
      <c r="X2167" s="102" t="s">
        <v>436</v>
      </c>
      <c r="Y2167" s="102"/>
      <c r="Z2167" s="102"/>
      <c r="AA2167" s="102">
        <v>0</v>
      </c>
      <c r="AB2167" s="102">
        <v>90</v>
      </c>
      <c r="AC2167" s="102">
        <v>10</v>
      </c>
      <c r="AD2167" s="202"/>
      <c r="AE2167" s="202" t="s">
        <v>115</v>
      </c>
      <c r="AF2167" s="202"/>
      <c r="AG2167" s="202"/>
      <c r="AH2167" s="43">
        <v>0</v>
      </c>
      <c r="AI2167" s="44">
        <f>AH2167*1.12</f>
        <v>0</v>
      </c>
      <c r="AJ2167" s="104"/>
      <c r="AK2167" s="104"/>
      <c r="AL2167" s="104"/>
      <c r="AM2167" s="104" t="s">
        <v>116</v>
      </c>
      <c r="AN2167" s="104" t="s">
        <v>3188</v>
      </c>
      <c r="AO2167" s="104" t="s">
        <v>3189</v>
      </c>
      <c r="AP2167" s="104"/>
      <c r="AQ2167" s="104"/>
      <c r="AR2167" s="104"/>
      <c r="AS2167" s="104"/>
      <c r="AT2167" s="104"/>
      <c r="AU2167" s="104"/>
      <c r="AV2167" s="104"/>
      <c r="AW2167" s="104"/>
      <c r="AX2167" s="104"/>
      <c r="AY2167" s="104"/>
      <c r="AZ2167" s="104"/>
      <c r="BA2167" s="283"/>
      <c r="BB2167" s="1"/>
      <c r="BC2167" s="1"/>
      <c r="BD2167" s="49">
        <v>1156</v>
      </c>
    </row>
    <row r="2168" spans="1:56" s="366" customFormat="1" ht="13.15" customHeight="1">
      <c r="A2168" s="212" t="s">
        <v>3077</v>
      </c>
      <c r="B2168" s="212" t="s">
        <v>3187</v>
      </c>
      <c r="C2168" s="212" t="s">
        <v>3840</v>
      </c>
      <c r="D2168" s="202"/>
      <c r="E2168" s="212" t="s">
        <v>5008</v>
      </c>
      <c r="F2168" s="212"/>
      <c r="G2168" s="212"/>
      <c r="H2168" s="212" t="s">
        <v>1652</v>
      </c>
      <c r="I2168" s="212" t="s">
        <v>1805</v>
      </c>
      <c r="J2168" s="212" t="s">
        <v>1805</v>
      </c>
      <c r="K2168" s="212" t="s">
        <v>150</v>
      </c>
      <c r="L2168" s="212"/>
      <c r="M2168" s="212"/>
      <c r="N2168" s="212">
        <v>90</v>
      </c>
      <c r="O2168" s="202">
        <v>230000000</v>
      </c>
      <c r="P2168" s="212" t="s">
        <v>953</v>
      </c>
      <c r="Q2168" s="98" t="s">
        <v>2156</v>
      </c>
      <c r="R2168" s="212" t="s">
        <v>110</v>
      </c>
      <c r="S2168" s="212">
        <v>230000000</v>
      </c>
      <c r="T2168" s="212" t="s">
        <v>958</v>
      </c>
      <c r="U2168" s="212"/>
      <c r="V2168" s="212"/>
      <c r="W2168" s="212"/>
      <c r="X2168" s="212" t="s">
        <v>436</v>
      </c>
      <c r="Y2168" s="212"/>
      <c r="Z2168" s="212"/>
      <c r="AA2168" s="212">
        <v>0</v>
      </c>
      <c r="AB2168" s="212">
        <v>90</v>
      </c>
      <c r="AC2168" s="212">
        <v>10</v>
      </c>
      <c r="AD2168" s="212"/>
      <c r="AE2168" s="212" t="s">
        <v>115</v>
      </c>
      <c r="AF2168" s="212"/>
      <c r="AG2168" s="212"/>
      <c r="AH2168" s="586">
        <v>23563000</v>
      </c>
      <c r="AI2168" s="586">
        <v>26390560.000000004</v>
      </c>
      <c r="AJ2168" s="212"/>
      <c r="AK2168" s="212"/>
      <c r="AL2168" s="212"/>
      <c r="AM2168" s="212" t="s">
        <v>116</v>
      </c>
      <c r="AN2168" s="212" t="s">
        <v>3188</v>
      </c>
      <c r="AO2168" s="212" t="s">
        <v>3189</v>
      </c>
      <c r="AP2168" s="212"/>
      <c r="AQ2168" s="212"/>
      <c r="AR2168" s="212"/>
      <c r="AS2168" s="212"/>
      <c r="AT2168" s="212"/>
      <c r="AU2168" s="212"/>
      <c r="AV2168" s="212"/>
      <c r="AW2168" s="212"/>
      <c r="AX2168" s="212">
        <v>11</v>
      </c>
      <c r="AY2168" s="212"/>
      <c r="AZ2168" s="212"/>
      <c r="BA2168" s="775"/>
      <c r="BB2168" s="775"/>
      <c r="BC2168" s="118" t="e">
        <f>VLOOKUP(#REF!,$E$13:$BD$2009,53,0)</f>
        <v>#REF!</v>
      </c>
      <c r="BD2168" s="785" t="e">
        <f>BC2168+0.5</f>
        <v>#REF!</v>
      </c>
    </row>
    <row r="2169" spans="1:56" s="366" customFormat="1" ht="13.15" customHeight="1">
      <c r="A2169" s="212" t="s">
        <v>3077</v>
      </c>
      <c r="B2169" s="104" t="s">
        <v>3187</v>
      </c>
      <c r="C2169" s="104" t="s">
        <v>3840</v>
      </c>
      <c r="D2169" s="104"/>
      <c r="E2169" s="212" t="s">
        <v>1627</v>
      </c>
      <c r="F2169" s="104"/>
      <c r="G2169" s="104"/>
      <c r="H2169" s="104" t="s">
        <v>1652</v>
      </c>
      <c r="I2169" s="104" t="s">
        <v>1805</v>
      </c>
      <c r="J2169" s="104" t="s">
        <v>1805</v>
      </c>
      <c r="K2169" s="104" t="s">
        <v>150</v>
      </c>
      <c r="L2169" s="104"/>
      <c r="M2169" s="104"/>
      <c r="N2169" s="102">
        <v>90</v>
      </c>
      <c r="O2169" s="102">
        <v>230000000</v>
      </c>
      <c r="P2169" s="212" t="s">
        <v>953</v>
      </c>
      <c r="Q2169" s="212" t="s">
        <v>2156</v>
      </c>
      <c r="R2169" s="102" t="s">
        <v>110</v>
      </c>
      <c r="S2169" s="102">
        <v>230000000</v>
      </c>
      <c r="T2169" s="212" t="s">
        <v>958</v>
      </c>
      <c r="U2169" s="102"/>
      <c r="V2169" s="202"/>
      <c r="W2169" s="102"/>
      <c r="X2169" s="102" t="s">
        <v>436</v>
      </c>
      <c r="Y2169" s="102"/>
      <c r="Z2169" s="102"/>
      <c r="AA2169" s="102">
        <v>0</v>
      </c>
      <c r="AB2169" s="102">
        <v>90</v>
      </c>
      <c r="AC2169" s="102">
        <v>10</v>
      </c>
      <c r="AD2169" s="202"/>
      <c r="AE2169" s="202" t="s">
        <v>115</v>
      </c>
      <c r="AF2169" s="202"/>
      <c r="AG2169" s="202"/>
      <c r="AH2169" s="43">
        <v>0</v>
      </c>
      <c r="AI2169" s="44">
        <f>AH2169*1.12</f>
        <v>0</v>
      </c>
      <c r="AJ2169" s="104"/>
      <c r="AK2169" s="104"/>
      <c r="AL2169" s="104"/>
      <c r="AM2169" s="104" t="s">
        <v>116</v>
      </c>
      <c r="AN2169" s="104" t="s">
        <v>3190</v>
      </c>
      <c r="AO2169" s="104" t="s">
        <v>3191</v>
      </c>
      <c r="AP2169" s="104"/>
      <c r="AQ2169" s="104"/>
      <c r="AR2169" s="104"/>
      <c r="AS2169" s="104"/>
      <c r="AT2169" s="104"/>
      <c r="AU2169" s="104"/>
      <c r="AV2169" s="104"/>
      <c r="AW2169" s="104"/>
      <c r="AX2169" s="104"/>
      <c r="AY2169" s="104"/>
      <c r="AZ2169" s="104"/>
      <c r="BA2169" s="283"/>
      <c r="BB2169" s="1"/>
      <c r="BC2169" s="1"/>
      <c r="BD2169" s="49">
        <v>1157</v>
      </c>
    </row>
    <row r="2170" spans="1:56" s="366" customFormat="1" ht="13.15" customHeight="1">
      <c r="A2170" s="212" t="s">
        <v>3077</v>
      </c>
      <c r="B2170" s="212" t="s">
        <v>3187</v>
      </c>
      <c r="C2170" s="212" t="s">
        <v>3840</v>
      </c>
      <c r="D2170" s="202"/>
      <c r="E2170" s="212" t="s">
        <v>5009</v>
      </c>
      <c r="F2170" s="212"/>
      <c r="G2170" s="212"/>
      <c r="H2170" s="212" t="s">
        <v>1652</v>
      </c>
      <c r="I2170" s="212" t="s">
        <v>1805</v>
      </c>
      <c r="J2170" s="212" t="s">
        <v>1805</v>
      </c>
      <c r="K2170" s="212" t="s">
        <v>150</v>
      </c>
      <c r="L2170" s="212"/>
      <c r="M2170" s="212"/>
      <c r="N2170" s="212">
        <v>90</v>
      </c>
      <c r="O2170" s="202">
        <v>230000000</v>
      </c>
      <c r="P2170" s="212" t="s">
        <v>953</v>
      </c>
      <c r="Q2170" s="98" t="s">
        <v>2156</v>
      </c>
      <c r="R2170" s="212" t="s">
        <v>110</v>
      </c>
      <c r="S2170" s="212">
        <v>230000000</v>
      </c>
      <c r="T2170" s="212" t="s">
        <v>958</v>
      </c>
      <c r="U2170" s="212"/>
      <c r="V2170" s="212"/>
      <c r="W2170" s="212"/>
      <c r="X2170" s="212" t="s">
        <v>436</v>
      </c>
      <c r="Y2170" s="212"/>
      <c r="Z2170" s="212"/>
      <c r="AA2170" s="212">
        <v>0</v>
      </c>
      <c r="AB2170" s="212">
        <v>90</v>
      </c>
      <c r="AC2170" s="212">
        <v>10</v>
      </c>
      <c r="AD2170" s="212"/>
      <c r="AE2170" s="212" t="s">
        <v>115</v>
      </c>
      <c r="AF2170" s="212"/>
      <c r="AG2170" s="212"/>
      <c r="AH2170" s="586">
        <v>23035000</v>
      </c>
      <c r="AI2170" s="586">
        <v>25799200.000000004</v>
      </c>
      <c r="AJ2170" s="212"/>
      <c r="AK2170" s="212"/>
      <c r="AL2170" s="212"/>
      <c r="AM2170" s="212" t="s">
        <v>116</v>
      </c>
      <c r="AN2170" s="212" t="s">
        <v>3190</v>
      </c>
      <c r="AO2170" s="212" t="s">
        <v>3191</v>
      </c>
      <c r="AP2170" s="212"/>
      <c r="AQ2170" s="212"/>
      <c r="AR2170" s="212"/>
      <c r="AS2170" s="212"/>
      <c r="AT2170" s="212"/>
      <c r="AU2170" s="212"/>
      <c r="AV2170" s="212"/>
      <c r="AW2170" s="212"/>
      <c r="AX2170" s="212">
        <v>11</v>
      </c>
      <c r="AY2170" s="212"/>
      <c r="AZ2170" s="212"/>
      <c r="BA2170" s="197"/>
      <c r="BB2170" s="197"/>
      <c r="BC2170" s="118" t="e">
        <f>VLOOKUP(#REF!,$E$13:$BD$2009,53,0)</f>
        <v>#REF!</v>
      </c>
      <c r="BD2170" s="785" t="e">
        <f>BC2170+0.5</f>
        <v>#REF!</v>
      </c>
    </row>
    <row r="2171" spans="1:56" s="366" customFormat="1" ht="13.15" customHeight="1">
      <c r="A2171" s="212" t="s">
        <v>3077</v>
      </c>
      <c r="B2171" s="104" t="s">
        <v>3192</v>
      </c>
      <c r="C2171" s="104"/>
      <c r="D2171" s="104"/>
      <c r="E2171" s="212" t="s">
        <v>3804</v>
      </c>
      <c r="F2171" s="104"/>
      <c r="G2171" s="104"/>
      <c r="H2171" s="104" t="s">
        <v>3193</v>
      </c>
      <c r="I2171" s="104" t="s">
        <v>3194</v>
      </c>
      <c r="J2171" s="104" t="s">
        <v>3194</v>
      </c>
      <c r="K2171" s="104" t="s">
        <v>603</v>
      </c>
      <c r="L2171" s="104" t="s">
        <v>3195</v>
      </c>
      <c r="M2171" s="104"/>
      <c r="N2171" s="102">
        <v>100</v>
      </c>
      <c r="O2171" s="102">
        <v>230000001</v>
      </c>
      <c r="P2171" s="212" t="s">
        <v>3196</v>
      </c>
      <c r="Q2171" s="212" t="s">
        <v>1094</v>
      </c>
      <c r="R2171" s="102" t="s">
        <v>110</v>
      </c>
      <c r="S2171" s="102">
        <v>230000001</v>
      </c>
      <c r="T2171" s="212" t="s">
        <v>954</v>
      </c>
      <c r="U2171" s="102"/>
      <c r="V2171" s="202"/>
      <c r="W2171" s="102"/>
      <c r="X2171" s="102"/>
      <c r="Y2171" s="102" t="s">
        <v>435</v>
      </c>
      <c r="Z2171" s="102" t="s">
        <v>436</v>
      </c>
      <c r="AA2171" s="102">
        <v>0</v>
      </c>
      <c r="AB2171" s="102">
        <v>100</v>
      </c>
      <c r="AC2171" s="102">
        <v>0</v>
      </c>
      <c r="AD2171" s="202"/>
      <c r="AE2171" s="202" t="s">
        <v>115</v>
      </c>
      <c r="AF2171" s="202"/>
      <c r="AG2171" s="202"/>
      <c r="AH2171" s="205">
        <v>5000000</v>
      </c>
      <c r="AI2171" s="205">
        <v>5600000.0000000009</v>
      </c>
      <c r="AJ2171" s="104"/>
      <c r="AK2171" s="104"/>
      <c r="AL2171" s="104"/>
      <c r="AM2171" s="104" t="s">
        <v>116</v>
      </c>
      <c r="AN2171" s="104" t="s">
        <v>3197</v>
      </c>
      <c r="AO2171" s="104" t="s">
        <v>3198</v>
      </c>
      <c r="AP2171" s="104"/>
      <c r="AQ2171" s="104"/>
      <c r="AR2171" s="104"/>
      <c r="AS2171" s="104"/>
      <c r="AT2171" s="104"/>
      <c r="AU2171" s="104"/>
      <c r="AV2171" s="104"/>
      <c r="AW2171" s="104"/>
      <c r="AX2171" s="104"/>
      <c r="AY2171" s="104"/>
      <c r="AZ2171" s="104"/>
      <c r="BA2171" s="283"/>
      <c r="BB2171" s="1"/>
      <c r="BC2171" s="1"/>
      <c r="BD2171" s="49">
        <v>1158</v>
      </c>
    </row>
    <row r="2172" spans="1:56" s="366" customFormat="1" ht="13.15" customHeight="1">
      <c r="A2172" s="212" t="s">
        <v>3086</v>
      </c>
      <c r="B2172" s="104"/>
      <c r="C2172" s="104"/>
      <c r="D2172" s="104"/>
      <c r="E2172" s="212" t="s">
        <v>3805</v>
      </c>
      <c r="F2172" s="104"/>
      <c r="G2172" s="104"/>
      <c r="H2172" s="104" t="s">
        <v>3142</v>
      </c>
      <c r="I2172" s="104" t="s">
        <v>3143</v>
      </c>
      <c r="J2172" s="104" t="s">
        <v>3143</v>
      </c>
      <c r="K2172" s="104" t="s">
        <v>150</v>
      </c>
      <c r="L2172" s="104"/>
      <c r="M2172" s="104"/>
      <c r="N2172" s="102">
        <v>100</v>
      </c>
      <c r="O2172" s="102" t="s">
        <v>107</v>
      </c>
      <c r="P2172" s="212" t="s">
        <v>984</v>
      </c>
      <c r="Q2172" s="212" t="s">
        <v>2156</v>
      </c>
      <c r="R2172" s="102" t="s">
        <v>110</v>
      </c>
      <c r="S2172" s="102">
        <v>230000000</v>
      </c>
      <c r="T2172" s="212" t="s">
        <v>958</v>
      </c>
      <c r="U2172" s="102"/>
      <c r="V2172" s="202"/>
      <c r="W2172" s="102"/>
      <c r="X2172" s="102" t="s">
        <v>436</v>
      </c>
      <c r="Y2172" s="102"/>
      <c r="Z2172" s="102"/>
      <c r="AA2172" s="102">
        <v>0</v>
      </c>
      <c r="AB2172" s="102">
        <v>100</v>
      </c>
      <c r="AC2172" s="102">
        <v>0</v>
      </c>
      <c r="AD2172" s="202"/>
      <c r="AE2172" s="202" t="s">
        <v>115</v>
      </c>
      <c r="AF2172" s="202"/>
      <c r="AG2172" s="202"/>
      <c r="AH2172" s="205">
        <v>71869502</v>
      </c>
      <c r="AI2172" s="205">
        <v>80493842.24000001</v>
      </c>
      <c r="AJ2172" s="104"/>
      <c r="AK2172" s="104"/>
      <c r="AL2172" s="104"/>
      <c r="AM2172" s="104" t="s">
        <v>116</v>
      </c>
      <c r="AN2172" s="104" t="s">
        <v>3199</v>
      </c>
      <c r="AO2172" s="104" t="s">
        <v>3200</v>
      </c>
      <c r="AP2172" s="104"/>
      <c r="AQ2172" s="104"/>
      <c r="AR2172" s="104"/>
      <c r="AS2172" s="104"/>
      <c r="AT2172" s="104"/>
      <c r="AU2172" s="104"/>
      <c r="AV2172" s="104"/>
      <c r="AW2172" s="104"/>
      <c r="AX2172" s="104"/>
      <c r="AY2172" s="104"/>
      <c r="AZ2172" s="104"/>
      <c r="BA2172" s="283"/>
      <c r="BB2172" s="1"/>
      <c r="BC2172" s="1"/>
      <c r="BD2172" s="49">
        <v>1159</v>
      </c>
    </row>
    <row r="2173" spans="1:56" s="366" customFormat="1" ht="13.15" customHeight="1">
      <c r="A2173" s="212" t="s">
        <v>1085</v>
      </c>
      <c r="B2173" s="104"/>
      <c r="C2173" s="104"/>
      <c r="D2173" s="104"/>
      <c r="E2173" s="212" t="s">
        <v>1643</v>
      </c>
      <c r="F2173" s="104"/>
      <c r="G2173" s="104"/>
      <c r="H2173" s="104" t="s">
        <v>2108</v>
      </c>
      <c r="I2173" s="104" t="s">
        <v>1088</v>
      </c>
      <c r="J2173" s="104" t="s">
        <v>1088</v>
      </c>
      <c r="K2173" s="104" t="s">
        <v>603</v>
      </c>
      <c r="L2173" s="104" t="s">
        <v>3027</v>
      </c>
      <c r="M2173" s="104"/>
      <c r="N2173" s="102">
        <v>100</v>
      </c>
      <c r="O2173" s="102">
        <v>230000000</v>
      </c>
      <c r="P2173" s="212" t="s">
        <v>984</v>
      </c>
      <c r="Q2173" s="212" t="s">
        <v>1094</v>
      </c>
      <c r="R2173" s="102" t="s">
        <v>110</v>
      </c>
      <c r="S2173" s="102">
        <v>230000000</v>
      </c>
      <c r="T2173" s="212" t="s">
        <v>954</v>
      </c>
      <c r="U2173" s="102"/>
      <c r="V2173" s="202"/>
      <c r="W2173" s="102"/>
      <c r="X2173" s="102"/>
      <c r="Y2173" s="102" t="s">
        <v>435</v>
      </c>
      <c r="Z2173" s="102" t="s">
        <v>436</v>
      </c>
      <c r="AA2173" s="102">
        <v>0</v>
      </c>
      <c r="AB2173" s="102">
        <v>100</v>
      </c>
      <c r="AC2173" s="102">
        <v>0</v>
      </c>
      <c r="AD2173" s="202"/>
      <c r="AE2173" s="202" t="s">
        <v>3201</v>
      </c>
      <c r="AF2173" s="202"/>
      <c r="AG2173" s="202"/>
      <c r="AH2173" s="205">
        <v>0</v>
      </c>
      <c r="AI2173" s="205">
        <v>0</v>
      </c>
      <c r="AJ2173" s="104"/>
      <c r="AK2173" s="104">
        <v>0</v>
      </c>
      <c r="AL2173" s="104">
        <v>0</v>
      </c>
      <c r="AM2173" s="104" t="s">
        <v>116</v>
      </c>
      <c r="AN2173" s="104" t="s">
        <v>3202</v>
      </c>
      <c r="AO2173" s="104" t="s">
        <v>3203</v>
      </c>
      <c r="AP2173" s="104"/>
      <c r="AQ2173" s="104"/>
      <c r="AR2173" s="104"/>
      <c r="AS2173" s="104"/>
      <c r="AT2173" s="104"/>
      <c r="AU2173" s="104"/>
      <c r="AV2173" s="104"/>
      <c r="AW2173" s="104"/>
      <c r="AX2173" s="104"/>
      <c r="AY2173" s="104"/>
      <c r="AZ2173" s="104"/>
      <c r="BA2173" s="283"/>
      <c r="BB2173" s="1"/>
      <c r="BC2173" s="1"/>
      <c r="BD2173" s="49">
        <v>1160</v>
      </c>
    </row>
    <row r="2174" spans="1:56" s="366" customFormat="1" ht="13.15" customHeight="1">
      <c r="A2174" s="387" t="s">
        <v>1085</v>
      </c>
      <c r="B2174" s="387"/>
      <c r="C2174" s="387"/>
      <c r="D2174" s="387"/>
      <c r="E2174" s="387" t="s">
        <v>4126</v>
      </c>
      <c r="F2174" s="387"/>
      <c r="G2174" s="387"/>
      <c r="H2174" s="387" t="s">
        <v>2108</v>
      </c>
      <c r="I2174" s="334" t="s">
        <v>1088</v>
      </c>
      <c r="J2174" s="334" t="s">
        <v>1088</v>
      </c>
      <c r="K2174" s="387" t="s">
        <v>603</v>
      </c>
      <c r="L2174" s="387" t="s">
        <v>3027</v>
      </c>
      <c r="M2174" s="387"/>
      <c r="N2174" s="387">
        <v>100</v>
      </c>
      <c r="O2174" s="387">
        <v>230000000</v>
      </c>
      <c r="P2174" s="334" t="s">
        <v>984</v>
      </c>
      <c r="Q2174" s="387" t="s">
        <v>1094</v>
      </c>
      <c r="R2174" s="387" t="s">
        <v>110</v>
      </c>
      <c r="S2174" s="387">
        <v>230000000</v>
      </c>
      <c r="T2174" s="334" t="s">
        <v>954</v>
      </c>
      <c r="U2174" s="387"/>
      <c r="V2174" s="387"/>
      <c r="W2174" s="387"/>
      <c r="X2174" s="387"/>
      <c r="Y2174" s="387" t="s">
        <v>435</v>
      </c>
      <c r="Z2174" s="387" t="s">
        <v>436</v>
      </c>
      <c r="AA2174" s="387">
        <v>0</v>
      </c>
      <c r="AB2174" s="387">
        <v>100</v>
      </c>
      <c r="AC2174" s="387">
        <v>0</v>
      </c>
      <c r="AD2174" s="387"/>
      <c r="AE2174" s="387" t="s">
        <v>3201</v>
      </c>
      <c r="AF2174" s="387"/>
      <c r="AG2174" s="387"/>
      <c r="AH2174" s="80">
        <v>33000000</v>
      </c>
      <c r="AI2174" s="80">
        <v>33000000</v>
      </c>
      <c r="AJ2174" s="387"/>
      <c r="AK2174" s="387"/>
      <c r="AL2174" s="387"/>
      <c r="AM2174" s="387" t="s">
        <v>116</v>
      </c>
      <c r="AN2174" s="334" t="s">
        <v>4127</v>
      </c>
      <c r="AO2174" s="334" t="s">
        <v>4128</v>
      </c>
      <c r="AP2174" s="387"/>
      <c r="AQ2174" s="387"/>
      <c r="AR2174" s="387"/>
      <c r="AS2174" s="387"/>
      <c r="AT2174" s="387"/>
      <c r="AU2174" s="387"/>
      <c r="AV2174" s="387"/>
      <c r="AW2174" s="387"/>
      <c r="AX2174" s="387"/>
      <c r="AY2174" s="387"/>
      <c r="AZ2174" s="387" t="s">
        <v>4129</v>
      </c>
      <c r="BA2174" s="216"/>
      <c r="BB2174" s="216"/>
      <c r="BC2174" s="224"/>
      <c r="BD2174" s="49">
        <v>1161</v>
      </c>
    </row>
    <row r="2175" spans="1:56" s="366" customFormat="1" ht="13.15" customHeight="1">
      <c r="A2175" s="212" t="s">
        <v>1161</v>
      </c>
      <c r="B2175" s="104"/>
      <c r="C2175" s="104"/>
      <c r="D2175" s="104"/>
      <c r="E2175" s="212" t="s">
        <v>3806</v>
      </c>
      <c r="F2175" s="104"/>
      <c r="G2175" s="104"/>
      <c r="H2175" s="104" t="s">
        <v>2121</v>
      </c>
      <c r="I2175" s="104" t="s">
        <v>1162</v>
      </c>
      <c r="J2175" s="104" t="s">
        <v>1162</v>
      </c>
      <c r="K2175" s="104" t="s">
        <v>603</v>
      </c>
      <c r="L2175" s="104" t="s">
        <v>3195</v>
      </c>
      <c r="M2175" s="104"/>
      <c r="N2175" s="102">
        <v>100</v>
      </c>
      <c r="O2175" s="102" t="s">
        <v>107</v>
      </c>
      <c r="P2175" s="212" t="s">
        <v>953</v>
      </c>
      <c r="Q2175" s="212" t="s">
        <v>109</v>
      </c>
      <c r="R2175" s="102" t="s">
        <v>110</v>
      </c>
      <c r="S2175" s="102" t="s">
        <v>107</v>
      </c>
      <c r="T2175" s="212" t="s">
        <v>954</v>
      </c>
      <c r="U2175" s="102"/>
      <c r="V2175" s="202"/>
      <c r="W2175" s="102"/>
      <c r="X2175" s="102"/>
      <c r="Y2175" s="102" t="s">
        <v>435</v>
      </c>
      <c r="Z2175" s="102" t="s">
        <v>436</v>
      </c>
      <c r="AA2175" s="102">
        <v>100</v>
      </c>
      <c r="AB2175" s="102">
        <v>0</v>
      </c>
      <c r="AC2175" s="102">
        <v>0</v>
      </c>
      <c r="AD2175" s="202"/>
      <c r="AE2175" s="202" t="s">
        <v>115</v>
      </c>
      <c r="AF2175" s="202"/>
      <c r="AG2175" s="202"/>
      <c r="AH2175" s="205">
        <v>0</v>
      </c>
      <c r="AI2175" s="205">
        <v>0</v>
      </c>
      <c r="AJ2175" s="104"/>
      <c r="AK2175" s="104"/>
      <c r="AL2175" s="104"/>
      <c r="AM2175" s="104" t="s">
        <v>116</v>
      </c>
      <c r="AN2175" s="104" t="s">
        <v>3204</v>
      </c>
      <c r="AO2175" s="104" t="s">
        <v>3205</v>
      </c>
      <c r="AP2175" s="104"/>
      <c r="AQ2175" s="104"/>
      <c r="AR2175" s="104"/>
      <c r="AS2175" s="104"/>
      <c r="AT2175" s="104"/>
      <c r="AU2175" s="104"/>
      <c r="AV2175" s="104"/>
      <c r="AW2175" s="104"/>
      <c r="AX2175" s="104"/>
      <c r="AY2175" s="104"/>
      <c r="AZ2175" s="104"/>
      <c r="BA2175" s="283"/>
      <c r="BB2175" s="1"/>
      <c r="BC2175" s="1"/>
      <c r="BD2175" s="49">
        <v>1162</v>
      </c>
    </row>
    <row r="2176" spans="1:56" s="366" customFormat="1" ht="13.15" customHeight="1">
      <c r="A2176" s="212" t="s">
        <v>1161</v>
      </c>
      <c r="B2176" s="104"/>
      <c r="C2176" s="104"/>
      <c r="D2176" s="104"/>
      <c r="E2176" s="212" t="s">
        <v>4118</v>
      </c>
      <c r="F2176" s="104"/>
      <c r="G2176" s="104"/>
      <c r="H2176" s="104" t="s">
        <v>2121</v>
      </c>
      <c r="I2176" s="104" t="s">
        <v>1162</v>
      </c>
      <c r="J2176" s="104" t="s">
        <v>1162</v>
      </c>
      <c r="K2176" s="104" t="s">
        <v>603</v>
      </c>
      <c r="L2176" s="104" t="s">
        <v>3195</v>
      </c>
      <c r="M2176" s="104"/>
      <c r="N2176" s="212">
        <v>100</v>
      </c>
      <c r="O2176" s="102" t="s">
        <v>107</v>
      </c>
      <c r="P2176" s="212" t="s">
        <v>953</v>
      </c>
      <c r="Q2176" s="98" t="s">
        <v>1094</v>
      </c>
      <c r="R2176" s="102" t="s">
        <v>110</v>
      </c>
      <c r="S2176" s="212" t="s">
        <v>107</v>
      </c>
      <c r="T2176" s="212" t="s">
        <v>954</v>
      </c>
      <c r="U2176" s="102"/>
      <c r="V2176" s="202"/>
      <c r="W2176" s="102"/>
      <c r="X2176" s="102"/>
      <c r="Y2176" s="102" t="s">
        <v>435</v>
      </c>
      <c r="Z2176" s="102" t="s">
        <v>436</v>
      </c>
      <c r="AA2176" s="102">
        <v>100</v>
      </c>
      <c r="AB2176" s="102">
        <v>0</v>
      </c>
      <c r="AC2176" s="102">
        <v>0</v>
      </c>
      <c r="AD2176" s="202"/>
      <c r="AE2176" s="202" t="s">
        <v>115</v>
      </c>
      <c r="AF2176" s="202"/>
      <c r="AG2176" s="202"/>
      <c r="AH2176" s="205">
        <v>36756</v>
      </c>
      <c r="AI2176" s="205">
        <v>41166.720000000001</v>
      </c>
      <c r="AJ2176" s="104"/>
      <c r="AK2176" s="104"/>
      <c r="AL2176" s="104"/>
      <c r="AM2176" s="104" t="s">
        <v>116</v>
      </c>
      <c r="AN2176" s="104" t="s">
        <v>3204</v>
      </c>
      <c r="AO2176" s="104" t="s">
        <v>3205</v>
      </c>
      <c r="AP2176" s="104"/>
      <c r="AQ2176" s="104"/>
      <c r="AR2176" s="104"/>
      <c r="AS2176" s="104"/>
      <c r="AT2176" s="104"/>
      <c r="AU2176" s="104"/>
      <c r="AV2176" s="104"/>
      <c r="AW2176" s="104"/>
      <c r="AX2176" s="104"/>
      <c r="AY2176" s="104"/>
      <c r="AZ2176" s="544">
        <v>11</v>
      </c>
      <c r="BA2176" s="1039"/>
      <c r="BB2176" s="364"/>
      <c r="BC2176" s="224"/>
      <c r="BD2176" s="49">
        <v>1163</v>
      </c>
    </row>
    <row r="2177" spans="1:56" s="366" customFormat="1" ht="13.15" customHeight="1">
      <c r="A2177" s="212" t="s">
        <v>1161</v>
      </c>
      <c r="B2177" s="104"/>
      <c r="C2177" s="104"/>
      <c r="D2177" s="104"/>
      <c r="E2177" s="212" t="s">
        <v>1635</v>
      </c>
      <c r="F2177" s="104"/>
      <c r="G2177" s="104"/>
      <c r="H2177" s="104" t="s">
        <v>3206</v>
      </c>
      <c r="I2177" s="104" t="s">
        <v>3207</v>
      </c>
      <c r="J2177" s="104" t="s">
        <v>3207</v>
      </c>
      <c r="K2177" s="104" t="s">
        <v>314</v>
      </c>
      <c r="L2177" s="104" t="s">
        <v>315</v>
      </c>
      <c r="M2177" s="104"/>
      <c r="N2177" s="102">
        <v>100</v>
      </c>
      <c r="O2177" s="102" t="s">
        <v>107</v>
      </c>
      <c r="P2177" s="212" t="s">
        <v>953</v>
      </c>
      <c r="Q2177" s="212" t="s">
        <v>109</v>
      </c>
      <c r="R2177" s="102" t="s">
        <v>110</v>
      </c>
      <c r="S2177" s="102" t="s">
        <v>107</v>
      </c>
      <c r="T2177" s="212" t="s">
        <v>954</v>
      </c>
      <c r="U2177" s="102"/>
      <c r="V2177" s="202"/>
      <c r="W2177" s="102"/>
      <c r="X2177" s="102"/>
      <c r="Y2177" s="102" t="s">
        <v>435</v>
      </c>
      <c r="Z2177" s="102" t="s">
        <v>436</v>
      </c>
      <c r="AA2177" s="102">
        <v>0</v>
      </c>
      <c r="AB2177" s="102">
        <v>100</v>
      </c>
      <c r="AC2177" s="102">
        <v>0</v>
      </c>
      <c r="AD2177" s="202"/>
      <c r="AE2177" s="202" t="s">
        <v>115</v>
      </c>
      <c r="AF2177" s="202"/>
      <c r="AG2177" s="202"/>
      <c r="AH2177" s="205">
        <v>0</v>
      </c>
      <c r="AI2177" s="205">
        <v>0</v>
      </c>
      <c r="AJ2177" s="104"/>
      <c r="AK2177" s="104"/>
      <c r="AL2177" s="104"/>
      <c r="AM2177" s="104" t="s">
        <v>116</v>
      </c>
      <c r="AN2177" s="104" t="s">
        <v>3208</v>
      </c>
      <c r="AO2177" s="104" t="s">
        <v>3209</v>
      </c>
      <c r="AP2177" s="104"/>
      <c r="AQ2177" s="104"/>
      <c r="AR2177" s="104"/>
      <c r="AS2177" s="104"/>
      <c r="AT2177" s="104"/>
      <c r="AU2177" s="104"/>
      <c r="AV2177" s="104"/>
      <c r="AW2177" s="104"/>
      <c r="AX2177" s="104"/>
      <c r="AY2177" s="104"/>
      <c r="AZ2177" s="104"/>
      <c r="BA2177" s="283"/>
      <c r="BB2177" s="1"/>
      <c r="BC2177" s="1"/>
      <c r="BD2177" s="49">
        <v>1164</v>
      </c>
    </row>
    <row r="2178" spans="1:56" s="366" customFormat="1" ht="13.15" customHeight="1">
      <c r="A2178" s="212" t="s">
        <v>1161</v>
      </c>
      <c r="B2178" s="104"/>
      <c r="C2178" s="104"/>
      <c r="D2178" s="104"/>
      <c r="E2178" s="212" t="s">
        <v>4119</v>
      </c>
      <c r="F2178" s="104"/>
      <c r="G2178" s="104"/>
      <c r="H2178" s="104" t="s">
        <v>3206</v>
      </c>
      <c r="I2178" s="104" t="s">
        <v>3207</v>
      </c>
      <c r="J2178" s="104" t="s">
        <v>3207</v>
      </c>
      <c r="K2178" s="104" t="s">
        <v>314</v>
      </c>
      <c r="L2178" s="104" t="s">
        <v>315</v>
      </c>
      <c r="M2178" s="104"/>
      <c r="N2178" s="212">
        <v>100</v>
      </c>
      <c r="O2178" s="102" t="s">
        <v>107</v>
      </c>
      <c r="P2178" s="212" t="s">
        <v>953</v>
      </c>
      <c r="Q2178" s="98" t="s">
        <v>1094</v>
      </c>
      <c r="R2178" s="102" t="s">
        <v>110</v>
      </c>
      <c r="S2178" s="212" t="s">
        <v>107</v>
      </c>
      <c r="T2178" s="212" t="s">
        <v>954</v>
      </c>
      <c r="U2178" s="102"/>
      <c r="V2178" s="202"/>
      <c r="W2178" s="102"/>
      <c r="X2178" s="102"/>
      <c r="Y2178" s="102" t="s">
        <v>435</v>
      </c>
      <c r="Z2178" s="102" t="s">
        <v>436</v>
      </c>
      <c r="AA2178" s="102">
        <v>0</v>
      </c>
      <c r="AB2178" s="102">
        <v>100</v>
      </c>
      <c r="AC2178" s="102">
        <v>0</v>
      </c>
      <c r="AD2178" s="202"/>
      <c r="AE2178" s="202" t="s">
        <v>115</v>
      </c>
      <c r="AF2178" s="202"/>
      <c r="AG2178" s="202"/>
      <c r="AH2178" s="545">
        <v>690126879.94000006</v>
      </c>
      <c r="AI2178" s="545">
        <f>AH2178*1.12</f>
        <v>772942105.53280008</v>
      </c>
      <c r="AJ2178" s="104"/>
      <c r="AK2178" s="104"/>
      <c r="AL2178" s="104"/>
      <c r="AM2178" s="104" t="s">
        <v>116</v>
      </c>
      <c r="AN2178" s="104" t="s">
        <v>3208</v>
      </c>
      <c r="AO2178" s="104" t="s">
        <v>3209</v>
      </c>
      <c r="AP2178" s="104"/>
      <c r="AQ2178" s="104"/>
      <c r="AR2178" s="104"/>
      <c r="AS2178" s="104"/>
      <c r="AT2178" s="104"/>
      <c r="AU2178" s="104"/>
      <c r="AV2178" s="104"/>
      <c r="AW2178" s="104"/>
      <c r="AX2178" s="104"/>
      <c r="AY2178" s="104"/>
      <c r="AZ2178" s="544">
        <v>11</v>
      </c>
      <c r="BA2178" s="1039"/>
      <c r="BB2178" s="364"/>
      <c r="BC2178" s="224"/>
      <c r="BD2178" s="49">
        <v>1165</v>
      </c>
    </row>
    <row r="2179" spans="1:56" s="366" customFormat="1" ht="13.15" customHeight="1">
      <c r="A2179" s="212" t="s">
        <v>1161</v>
      </c>
      <c r="B2179" s="104"/>
      <c r="C2179" s="104"/>
      <c r="D2179" s="104"/>
      <c r="E2179" s="212" t="s">
        <v>3955</v>
      </c>
      <c r="F2179" s="104"/>
      <c r="G2179" s="104"/>
      <c r="H2179" s="104" t="s">
        <v>2121</v>
      </c>
      <c r="I2179" s="104" t="s">
        <v>1162</v>
      </c>
      <c r="J2179" s="104" t="s">
        <v>1162</v>
      </c>
      <c r="K2179" s="104" t="s">
        <v>150</v>
      </c>
      <c r="L2179" s="104"/>
      <c r="M2179" s="104"/>
      <c r="N2179" s="102">
        <v>100</v>
      </c>
      <c r="O2179" s="102" t="s">
        <v>107</v>
      </c>
      <c r="P2179" s="212" t="s">
        <v>953</v>
      </c>
      <c r="Q2179" s="212" t="s">
        <v>109</v>
      </c>
      <c r="R2179" s="102" t="s">
        <v>110</v>
      </c>
      <c r="S2179" s="102" t="s">
        <v>107</v>
      </c>
      <c r="T2179" s="212" t="s">
        <v>954</v>
      </c>
      <c r="U2179" s="102"/>
      <c r="V2179" s="202"/>
      <c r="W2179" s="102"/>
      <c r="X2179" s="102"/>
      <c r="Y2179" s="102" t="s">
        <v>435</v>
      </c>
      <c r="Z2179" s="102" t="s">
        <v>436</v>
      </c>
      <c r="AA2179" s="102">
        <v>0</v>
      </c>
      <c r="AB2179" s="102">
        <v>100</v>
      </c>
      <c r="AC2179" s="102">
        <v>0</v>
      </c>
      <c r="AD2179" s="202"/>
      <c r="AE2179" s="202" t="s">
        <v>115</v>
      </c>
      <c r="AF2179" s="202"/>
      <c r="AG2179" s="202"/>
      <c r="AH2179" s="205">
        <v>0</v>
      </c>
      <c r="AI2179" s="205">
        <v>0</v>
      </c>
      <c r="AJ2179" s="104"/>
      <c r="AK2179" s="104"/>
      <c r="AL2179" s="104"/>
      <c r="AM2179" s="104" t="s">
        <v>116</v>
      </c>
      <c r="AN2179" s="104" t="s">
        <v>1163</v>
      </c>
      <c r="AO2179" s="104" t="s">
        <v>1164</v>
      </c>
      <c r="AP2179" s="104"/>
      <c r="AQ2179" s="104"/>
      <c r="AR2179" s="104"/>
      <c r="AS2179" s="104"/>
      <c r="AT2179" s="104"/>
      <c r="AU2179" s="104"/>
      <c r="AV2179" s="104"/>
      <c r="AW2179" s="104"/>
      <c r="AX2179" s="104"/>
      <c r="AY2179" s="104"/>
      <c r="AZ2179" s="104"/>
      <c r="BA2179" s="283"/>
      <c r="BB2179" s="1"/>
      <c r="BC2179" s="1"/>
      <c r="BD2179" s="49">
        <v>1166</v>
      </c>
    </row>
    <row r="2180" spans="1:56" s="366" customFormat="1" ht="13.15" customHeight="1">
      <c r="A2180" s="212" t="s">
        <v>1161</v>
      </c>
      <c r="B2180" s="104"/>
      <c r="C2180" s="104"/>
      <c r="D2180" s="104"/>
      <c r="E2180" s="212" t="s">
        <v>4120</v>
      </c>
      <c r="F2180" s="104"/>
      <c r="G2180" s="104"/>
      <c r="H2180" s="104" t="s">
        <v>2121</v>
      </c>
      <c r="I2180" s="104" t="s">
        <v>1162</v>
      </c>
      <c r="J2180" s="104" t="s">
        <v>1162</v>
      </c>
      <c r="K2180" s="104" t="s">
        <v>150</v>
      </c>
      <c r="L2180" s="104"/>
      <c r="M2180" s="104"/>
      <c r="N2180" s="212">
        <v>100</v>
      </c>
      <c r="O2180" s="102" t="s">
        <v>107</v>
      </c>
      <c r="P2180" s="212" t="s">
        <v>953</v>
      </c>
      <c r="Q2180" s="98" t="s">
        <v>1094</v>
      </c>
      <c r="R2180" s="102" t="s">
        <v>110</v>
      </c>
      <c r="S2180" s="212" t="s">
        <v>107</v>
      </c>
      <c r="T2180" s="212" t="s">
        <v>954</v>
      </c>
      <c r="U2180" s="102"/>
      <c r="V2180" s="202"/>
      <c r="W2180" s="102"/>
      <c r="X2180" s="102"/>
      <c r="Y2180" s="102" t="s">
        <v>435</v>
      </c>
      <c r="Z2180" s="102" t="s">
        <v>436</v>
      </c>
      <c r="AA2180" s="102">
        <v>0</v>
      </c>
      <c r="AB2180" s="102">
        <v>100</v>
      </c>
      <c r="AC2180" s="102">
        <v>0</v>
      </c>
      <c r="AD2180" s="202"/>
      <c r="AE2180" s="202" t="s">
        <v>115</v>
      </c>
      <c r="AF2180" s="202"/>
      <c r="AG2180" s="202"/>
      <c r="AH2180" s="205">
        <v>3763392.86</v>
      </c>
      <c r="AI2180" s="205">
        <v>4215000.0032000002</v>
      </c>
      <c r="AJ2180" s="104"/>
      <c r="AK2180" s="104"/>
      <c r="AL2180" s="104"/>
      <c r="AM2180" s="104" t="s">
        <v>116</v>
      </c>
      <c r="AN2180" s="104" t="s">
        <v>1163</v>
      </c>
      <c r="AO2180" s="104" t="s">
        <v>1164</v>
      </c>
      <c r="AP2180" s="104"/>
      <c r="AQ2180" s="104"/>
      <c r="AR2180" s="104"/>
      <c r="AS2180" s="104"/>
      <c r="AT2180" s="104"/>
      <c r="AU2180" s="104"/>
      <c r="AV2180" s="104"/>
      <c r="AW2180" s="104"/>
      <c r="AX2180" s="104"/>
      <c r="AY2180" s="104"/>
      <c r="AZ2180" s="544">
        <v>11</v>
      </c>
      <c r="BA2180" s="1039"/>
      <c r="BB2180" s="364"/>
      <c r="BC2180" s="224"/>
      <c r="BD2180" s="49">
        <v>1167</v>
      </c>
    </row>
    <row r="2181" spans="1:56" s="366" customFormat="1" ht="13.15" customHeight="1">
      <c r="A2181" s="212" t="s">
        <v>1161</v>
      </c>
      <c r="B2181" s="104"/>
      <c r="C2181" s="104"/>
      <c r="D2181" s="104"/>
      <c r="E2181" s="212" t="s">
        <v>3807</v>
      </c>
      <c r="F2181" s="104"/>
      <c r="G2181" s="104"/>
      <c r="H2181" s="104" t="s">
        <v>3210</v>
      </c>
      <c r="I2181" s="104" t="s">
        <v>3211</v>
      </c>
      <c r="J2181" s="104" t="s">
        <v>3211</v>
      </c>
      <c r="K2181" s="104" t="s">
        <v>1147</v>
      </c>
      <c r="L2181" s="104" t="s">
        <v>3212</v>
      </c>
      <c r="M2181" s="104"/>
      <c r="N2181" s="102">
        <v>100</v>
      </c>
      <c r="O2181" s="102">
        <v>230000000</v>
      </c>
      <c r="P2181" s="212" t="s">
        <v>953</v>
      </c>
      <c r="Q2181" s="212" t="s">
        <v>109</v>
      </c>
      <c r="R2181" s="102" t="s">
        <v>110</v>
      </c>
      <c r="S2181" s="102" t="s">
        <v>107</v>
      </c>
      <c r="T2181" s="212" t="s">
        <v>954</v>
      </c>
      <c r="U2181" s="102"/>
      <c r="V2181" s="202"/>
      <c r="W2181" s="102"/>
      <c r="X2181" s="102"/>
      <c r="Y2181" s="102" t="s">
        <v>435</v>
      </c>
      <c r="Z2181" s="102" t="s">
        <v>436</v>
      </c>
      <c r="AA2181" s="102">
        <v>0</v>
      </c>
      <c r="AB2181" s="102">
        <v>100</v>
      </c>
      <c r="AC2181" s="102">
        <v>0</v>
      </c>
      <c r="AD2181" s="202"/>
      <c r="AE2181" s="202" t="s">
        <v>115</v>
      </c>
      <c r="AF2181" s="202"/>
      <c r="AG2181" s="202"/>
      <c r="AH2181" s="205">
        <v>0</v>
      </c>
      <c r="AI2181" s="205">
        <v>0</v>
      </c>
      <c r="AJ2181" s="104"/>
      <c r="AK2181" s="104"/>
      <c r="AL2181" s="104"/>
      <c r="AM2181" s="104" t="s">
        <v>116</v>
      </c>
      <c r="AN2181" s="104" t="s">
        <v>3213</v>
      </c>
      <c r="AO2181" s="104" t="s">
        <v>3214</v>
      </c>
      <c r="AP2181" s="104"/>
      <c r="AQ2181" s="104"/>
      <c r="AR2181" s="104"/>
      <c r="AS2181" s="104"/>
      <c r="AT2181" s="104"/>
      <c r="AU2181" s="104"/>
      <c r="AV2181" s="104"/>
      <c r="AW2181" s="104"/>
      <c r="AX2181" s="104"/>
      <c r="AY2181" s="104"/>
      <c r="AZ2181" s="104"/>
      <c r="BA2181" s="283"/>
      <c r="BB2181" s="1"/>
      <c r="BC2181" s="1"/>
      <c r="BD2181" s="49">
        <v>1168</v>
      </c>
    </row>
    <row r="2182" spans="1:56" s="366" customFormat="1" ht="13.15" customHeight="1">
      <c r="A2182" s="212" t="s">
        <v>1161</v>
      </c>
      <c r="B2182" s="104"/>
      <c r="C2182" s="104"/>
      <c r="D2182" s="104"/>
      <c r="E2182" s="212" t="s">
        <v>4121</v>
      </c>
      <c r="F2182" s="104"/>
      <c r="G2182" s="104"/>
      <c r="H2182" s="104" t="s">
        <v>3210</v>
      </c>
      <c r="I2182" s="104" t="s">
        <v>3211</v>
      </c>
      <c r="J2182" s="104" t="s">
        <v>3211</v>
      </c>
      <c r="K2182" s="104" t="s">
        <v>1147</v>
      </c>
      <c r="L2182" s="104" t="s">
        <v>3212</v>
      </c>
      <c r="M2182" s="104"/>
      <c r="N2182" s="212">
        <v>100</v>
      </c>
      <c r="O2182" s="102">
        <v>230000000</v>
      </c>
      <c r="P2182" s="212" t="s">
        <v>953</v>
      </c>
      <c r="Q2182" s="98" t="s">
        <v>1094</v>
      </c>
      <c r="R2182" s="102" t="s">
        <v>110</v>
      </c>
      <c r="S2182" s="212" t="s">
        <v>107</v>
      </c>
      <c r="T2182" s="212" t="s">
        <v>954</v>
      </c>
      <c r="U2182" s="102"/>
      <c r="V2182" s="202"/>
      <c r="W2182" s="102"/>
      <c r="X2182" s="102"/>
      <c r="Y2182" s="102" t="s">
        <v>435</v>
      </c>
      <c r="Z2182" s="102" t="s">
        <v>436</v>
      </c>
      <c r="AA2182" s="102">
        <v>0</v>
      </c>
      <c r="AB2182" s="102">
        <v>100</v>
      </c>
      <c r="AC2182" s="102">
        <v>0</v>
      </c>
      <c r="AD2182" s="202"/>
      <c r="AE2182" s="202" t="s">
        <v>115</v>
      </c>
      <c r="AF2182" s="202"/>
      <c r="AG2182" s="202"/>
      <c r="AH2182" s="205">
        <v>0</v>
      </c>
      <c r="AI2182" s="205">
        <v>0</v>
      </c>
      <c r="AJ2182" s="104"/>
      <c r="AK2182" s="104"/>
      <c r="AL2182" s="104"/>
      <c r="AM2182" s="104" t="s">
        <v>116</v>
      </c>
      <c r="AN2182" s="104" t="s">
        <v>3213</v>
      </c>
      <c r="AO2182" s="104" t="s">
        <v>3214</v>
      </c>
      <c r="AP2182" s="104"/>
      <c r="AQ2182" s="104"/>
      <c r="AR2182" s="104"/>
      <c r="AS2182" s="104"/>
      <c r="AT2182" s="104"/>
      <c r="AU2182" s="104"/>
      <c r="AV2182" s="104"/>
      <c r="AW2182" s="104"/>
      <c r="AX2182" s="104"/>
      <c r="AY2182" s="104"/>
      <c r="AZ2182" s="544">
        <v>11</v>
      </c>
      <c r="BA2182" s="1039"/>
      <c r="BB2182" s="364"/>
      <c r="BC2182" s="224"/>
      <c r="BD2182" s="49">
        <v>1169</v>
      </c>
    </row>
    <row r="2183" spans="1:56" s="366" customFormat="1" ht="13.15" customHeight="1">
      <c r="A2183" s="202" t="s">
        <v>1161</v>
      </c>
      <c r="B2183" s="202"/>
      <c r="C2183" s="202"/>
      <c r="D2183" s="202"/>
      <c r="E2183" s="202" t="s">
        <v>4488</v>
      </c>
      <c r="F2183" s="202"/>
      <c r="G2183" s="202"/>
      <c r="H2183" s="202" t="s">
        <v>3210</v>
      </c>
      <c r="I2183" s="202" t="s">
        <v>3211</v>
      </c>
      <c r="J2183" s="202" t="s">
        <v>3211</v>
      </c>
      <c r="K2183" s="75" t="s">
        <v>104</v>
      </c>
      <c r="L2183" s="35" t="s">
        <v>3264</v>
      </c>
      <c r="M2183" s="202"/>
      <c r="N2183" s="202">
        <v>100</v>
      </c>
      <c r="O2183" s="202">
        <v>230000000</v>
      </c>
      <c r="P2183" s="202" t="s">
        <v>953</v>
      </c>
      <c r="Q2183" s="617" t="s">
        <v>435</v>
      </c>
      <c r="R2183" s="202" t="s">
        <v>110</v>
      </c>
      <c r="S2183" s="202" t="s">
        <v>107</v>
      </c>
      <c r="T2183" s="202" t="s">
        <v>954</v>
      </c>
      <c r="U2183" s="202"/>
      <c r="V2183" s="202"/>
      <c r="W2183" s="202"/>
      <c r="X2183" s="202"/>
      <c r="Y2183" s="202" t="s">
        <v>435</v>
      </c>
      <c r="Z2183" s="202" t="s">
        <v>436</v>
      </c>
      <c r="AA2183" s="202">
        <v>0</v>
      </c>
      <c r="AB2183" s="202">
        <v>100</v>
      </c>
      <c r="AC2183" s="202">
        <v>0</v>
      </c>
      <c r="AD2183" s="202"/>
      <c r="AE2183" s="202" t="s">
        <v>115</v>
      </c>
      <c r="AF2183" s="202"/>
      <c r="AG2183" s="202"/>
      <c r="AH2183" s="205">
        <v>2000000</v>
      </c>
      <c r="AI2183" s="205">
        <v>2240000</v>
      </c>
      <c r="AJ2183" s="202"/>
      <c r="AK2183" s="202"/>
      <c r="AL2183" s="202"/>
      <c r="AM2183" s="202" t="s">
        <v>116</v>
      </c>
      <c r="AN2183" s="202" t="s">
        <v>3213</v>
      </c>
      <c r="AO2183" s="202" t="s">
        <v>3214</v>
      </c>
      <c r="AP2183" s="202"/>
      <c r="AQ2183" s="202"/>
      <c r="AR2183" s="202"/>
      <c r="AS2183" s="202"/>
      <c r="AT2183" s="202"/>
      <c r="AU2183" s="202"/>
      <c r="AV2183" s="202"/>
      <c r="AW2183" s="202"/>
      <c r="AX2183" s="202"/>
      <c r="AY2183" s="202"/>
      <c r="AZ2183" s="544">
        <v>11</v>
      </c>
      <c r="BD2183" s="49">
        <v>1170</v>
      </c>
    </row>
    <row r="2184" spans="1:56" s="366" customFormat="1" ht="13.15" customHeight="1">
      <c r="A2184" s="212" t="s">
        <v>943</v>
      </c>
      <c r="B2184" s="104" t="s">
        <v>3215</v>
      </c>
      <c r="C2184" s="104"/>
      <c r="D2184" s="104"/>
      <c r="E2184" s="104" t="s">
        <v>3808</v>
      </c>
      <c r="F2184" s="104"/>
      <c r="G2184" s="104"/>
      <c r="H2184" s="104" t="s">
        <v>3216</v>
      </c>
      <c r="I2184" s="104" t="s">
        <v>3217</v>
      </c>
      <c r="J2184" s="104" t="s">
        <v>3218</v>
      </c>
      <c r="K2184" s="104" t="s">
        <v>603</v>
      </c>
      <c r="L2184" s="104" t="s">
        <v>3219</v>
      </c>
      <c r="M2184" s="104"/>
      <c r="N2184" s="102" t="s">
        <v>316</v>
      </c>
      <c r="O2184" s="102">
        <v>230000000</v>
      </c>
      <c r="P2184" s="212" t="s">
        <v>3220</v>
      </c>
      <c r="Q2184" s="212" t="s">
        <v>1094</v>
      </c>
      <c r="R2184" s="102" t="s">
        <v>110</v>
      </c>
      <c r="S2184" s="102">
        <v>230000000</v>
      </c>
      <c r="T2184" s="212" t="s">
        <v>3220</v>
      </c>
      <c r="U2184" s="102"/>
      <c r="V2184" s="202"/>
      <c r="W2184" s="102"/>
      <c r="X2184" s="102"/>
      <c r="Y2184" s="102" t="s">
        <v>435</v>
      </c>
      <c r="Z2184" s="102" t="s">
        <v>436</v>
      </c>
      <c r="AA2184" s="102">
        <v>0</v>
      </c>
      <c r="AB2184" s="102" t="s">
        <v>316</v>
      </c>
      <c r="AC2184" s="102">
        <v>0</v>
      </c>
      <c r="AD2184" s="202"/>
      <c r="AE2184" s="202" t="s">
        <v>115</v>
      </c>
      <c r="AF2184" s="202"/>
      <c r="AG2184" s="202"/>
      <c r="AH2184" s="205">
        <v>6617230.6100000003</v>
      </c>
      <c r="AI2184" s="205">
        <v>7411298.2800000003</v>
      </c>
      <c r="AJ2184" s="104"/>
      <c r="AK2184" s="104"/>
      <c r="AL2184" s="104"/>
      <c r="AM2184" s="51" t="s">
        <v>116</v>
      </c>
      <c r="AN2184" s="104" t="s">
        <v>3221</v>
      </c>
      <c r="AO2184" s="104" t="s">
        <v>3222</v>
      </c>
      <c r="AP2184" s="104"/>
      <c r="AQ2184" s="104"/>
      <c r="AR2184" s="104"/>
      <c r="AS2184" s="104"/>
      <c r="AT2184" s="104"/>
      <c r="AU2184" s="104"/>
      <c r="AV2184" s="104"/>
      <c r="AW2184" s="104"/>
      <c r="AX2184" s="104"/>
      <c r="AY2184" s="104"/>
      <c r="AZ2184" s="104"/>
      <c r="BA2184" s="283"/>
      <c r="BB2184" s="1"/>
      <c r="BC2184" s="1"/>
      <c r="BD2184" s="49">
        <v>1171</v>
      </c>
    </row>
    <row r="2185" spans="1:56" s="366" customFormat="1" ht="13.15" customHeight="1">
      <c r="A2185" s="212" t="s">
        <v>3223</v>
      </c>
      <c r="B2185" s="104" t="s">
        <v>3224</v>
      </c>
      <c r="C2185" s="104"/>
      <c r="D2185" s="104"/>
      <c r="E2185" s="104" t="s">
        <v>3809</v>
      </c>
      <c r="F2185" s="104"/>
      <c r="G2185" s="104"/>
      <c r="H2185" s="104" t="s">
        <v>3225</v>
      </c>
      <c r="I2185" s="104" t="s">
        <v>3226</v>
      </c>
      <c r="J2185" s="104" t="s">
        <v>3227</v>
      </c>
      <c r="K2185" s="104" t="s">
        <v>150</v>
      </c>
      <c r="L2185" s="104"/>
      <c r="M2185" s="104"/>
      <c r="N2185" s="102">
        <v>100</v>
      </c>
      <c r="O2185" s="102">
        <v>230000000</v>
      </c>
      <c r="P2185" s="212" t="s">
        <v>984</v>
      </c>
      <c r="Q2185" s="212" t="s">
        <v>2156</v>
      </c>
      <c r="R2185" s="102" t="s">
        <v>110</v>
      </c>
      <c r="S2185" s="102">
        <v>230000000</v>
      </c>
      <c r="T2185" s="212" t="s">
        <v>958</v>
      </c>
      <c r="U2185" s="102"/>
      <c r="V2185" s="202"/>
      <c r="W2185" s="102"/>
      <c r="X2185" s="102" t="s">
        <v>436</v>
      </c>
      <c r="Y2185" s="102"/>
      <c r="Z2185" s="102"/>
      <c r="AA2185" s="102">
        <v>0</v>
      </c>
      <c r="AB2185" s="102" t="s">
        <v>285</v>
      </c>
      <c r="AC2185" s="102" t="s">
        <v>63</v>
      </c>
      <c r="AD2185" s="202"/>
      <c r="AE2185" s="202" t="s">
        <v>115</v>
      </c>
      <c r="AF2185" s="202"/>
      <c r="AG2185" s="202"/>
      <c r="AH2185" s="205">
        <v>80000000</v>
      </c>
      <c r="AI2185" s="205">
        <v>89600000.000000015</v>
      </c>
      <c r="AJ2185" s="104"/>
      <c r="AK2185" s="104"/>
      <c r="AL2185" s="104"/>
      <c r="AM2185" s="104" t="s">
        <v>116</v>
      </c>
      <c r="AN2185" s="104" t="s">
        <v>3228</v>
      </c>
      <c r="AO2185" s="104" t="s">
        <v>3229</v>
      </c>
      <c r="AP2185" s="104"/>
      <c r="AQ2185" s="104"/>
      <c r="AR2185" s="104"/>
      <c r="AS2185" s="104"/>
      <c r="AT2185" s="104"/>
      <c r="AU2185" s="104"/>
      <c r="AV2185" s="104"/>
      <c r="AW2185" s="104"/>
      <c r="AX2185" s="104"/>
      <c r="AY2185" s="104"/>
      <c r="AZ2185" s="104"/>
      <c r="BA2185" s="283"/>
      <c r="BB2185" s="1"/>
      <c r="BC2185" s="1"/>
      <c r="BD2185" s="49">
        <v>1172</v>
      </c>
    </row>
    <row r="2186" spans="1:56" s="366" customFormat="1" ht="13.15" customHeight="1">
      <c r="A2186" s="212" t="s">
        <v>1051</v>
      </c>
      <c r="B2186" s="104" t="s">
        <v>3230</v>
      </c>
      <c r="C2186" s="104"/>
      <c r="D2186" s="104"/>
      <c r="E2186" s="104" t="s">
        <v>3810</v>
      </c>
      <c r="F2186" s="104"/>
      <c r="G2186" s="104"/>
      <c r="H2186" s="104" t="s">
        <v>3231</v>
      </c>
      <c r="I2186" s="104" t="s">
        <v>3232</v>
      </c>
      <c r="J2186" s="104" t="s">
        <v>3232</v>
      </c>
      <c r="K2186" s="125" t="s">
        <v>1147</v>
      </c>
      <c r="L2186" s="125" t="s">
        <v>3212</v>
      </c>
      <c r="M2186" s="104"/>
      <c r="N2186" s="102" t="s">
        <v>316</v>
      </c>
      <c r="O2186" s="102">
        <v>230000000</v>
      </c>
      <c r="P2186" s="212" t="s">
        <v>953</v>
      </c>
      <c r="Q2186" s="212" t="s">
        <v>1094</v>
      </c>
      <c r="R2186" s="102" t="s">
        <v>110</v>
      </c>
      <c r="S2186" s="102">
        <v>230000000</v>
      </c>
      <c r="T2186" s="212" t="s">
        <v>984</v>
      </c>
      <c r="U2186" s="102"/>
      <c r="V2186" s="202"/>
      <c r="W2186" s="102"/>
      <c r="X2186" s="102"/>
      <c r="Y2186" s="102" t="s">
        <v>435</v>
      </c>
      <c r="Z2186" s="102" t="s">
        <v>436</v>
      </c>
      <c r="AA2186" s="102" t="s">
        <v>106</v>
      </c>
      <c r="AB2186" s="102" t="s">
        <v>316</v>
      </c>
      <c r="AC2186" s="102" t="s">
        <v>106</v>
      </c>
      <c r="AD2186" s="202"/>
      <c r="AE2186" s="202" t="s">
        <v>115</v>
      </c>
      <c r="AF2186" s="202"/>
      <c r="AG2186" s="202"/>
      <c r="AH2186" s="205">
        <v>1200000</v>
      </c>
      <c r="AI2186" s="205">
        <v>1344000</v>
      </c>
      <c r="AJ2186" s="104">
        <v>0</v>
      </c>
      <c r="AK2186" s="104">
        <v>0</v>
      </c>
      <c r="AL2186" s="104">
        <v>0</v>
      </c>
      <c r="AM2186" s="104" t="s">
        <v>116</v>
      </c>
      <c r="AN2186" s="104" t="s">
        <v>3233</v>
      </c>
      <c r="AO2186" s="104" t="s">
        <v>3234</v>
      </c>
      <c r="AP2186" s="104"/>
      <c r="AQ2186" s="104"/>
      <c r="AR2186" s="104"/>
      <c r="AS2186" s="104"/>
      <c r="AT2186" s="104"/>
      <c r="AU2186" s="104"/>
      <c r="AV2186" s="104"/>
      <c r="AW2186" s="104"/>
      <c r="AX2186" s="104"/>
      <c r="AY2186" s="104"/>
      <c r="AZ2186" s="104"/>
      <c r="BA2186" s="283"/>
      <c r="BB2186" s="1"/>
      <c r="BC2186" s="1"/>
      <c r="BD2186" s="49">
        <v>1173</v>
      </c>
    </row>
    <row r="2187" spans="1:56" s="366" customFormat="1" ht="13.15" customHeight="1">
      <c r="A2187" s="212" t="s">
        <v>3235</v>
      </c>
      <c r="B2187" s="104"/>
      <c r="C2187" s="104"/>
      <c r="D2187" s="104"/>
      <c r="E2187" s="104" t="s">
        <v>3811</v>
      </c>
      <c r="F2187" s="104"/>
      <c r="G2187" s="104"/>
      <c r="H2187" s="104" t="s">
        <v>3236</v>
      </c>
      <c r="I2187" s="104" t="s">
        <v>3237</v>
      </c>
      <c r="J2187" s="104" t="s">
        <v>3237</v>
      </c>
      <c r="K2187" s="104" t="s">
        <v>314</v>
      </c>
      <c r="L2187" s="104" t="s">
        <v>315</v>
      </c>
      <c r="M2187" s="104"/>
      <c r="N2187" s="102" t="s">
        <v>285</v>
      </c>
      <c r="O2187" s="102" t="s">
        <v>107</v>
      </c>
      <c r="P2187" s="212" t="s">
        <v>991</v>
      </c>
      <c r="Q2187" s="212" t="s">
        <v>1094</v>
      </c>
      <c r="R2187" s="102" t="s">
        <v>110</v>
      </c>
      <c r="S2187" s="102" t="s">
        <v>107</v>
      </c>
      <c r="T2187" s="212" t="s">
        <v>1071</v>
      </c>
      <c r="U2187" s="102"/>
      <c r="V2187" s="202"/>
      <c r="W2187" s="102"/>
      <c r="X2187" s="102"/>
      <c r="Y2187" s="102" t="s">
        <v>435</v>
      </c>
      <c r="Z2187" s="102" t="s">
        <v>436</v>
      </c>
      <c r="AA2187" s="102" t="s">
        <v>106</v>
      </c>
      <c r="AB2187" s="102" t="s">
        <v>316</v>
      </c>
      <c r="AC2187" s="102" t="s">
        <v>106</v>
      </c>
      <c r="AD2187" s="202"/>
      <c r="AE2187" s="202" t="s">
        <v>3238</v>
      </c>
      <c r="AF2187" s="202"/>
      <c r="AG2187" s="202"/>
      <c r="AH2187" s="205">
        <v>26388000</v>
      </c>
      <c r="AI2187" s="205">
        <f>AH2187*1.12</f>
        <v>29554560.000000004</v>
      </c>
      <c r="AJ2187" s="104">
        <v>0</v>
      </c>
      <c r="AK2187" s="104">
        <v>0</v>
      </c>
      <c r="AL2187" s="104">
        <v>0</v>
      </c>
      <c r="AM2187" s="104" t="s">
        <v>116</v>
      </c>
      <c r="AN2187" s="104" t="s">
        <v>3239</v>
      </c>
      <c r="AO2187" s="104" t="s">
        <v>3237</v>
      </c>
      <c r="AP2187" s="104"/>
      <c r="AQ2187" s="104"/>
      <c r="AR2187" s="104"/>
      <c r="AS2187" s="104"/>
      <c r="AT2187" s="104"/>
      <c r="AU2187" s="104"/>
      <c r="AV2187" s="104"/>
      <c r="AW2187" s="104"/>
      <c r="AX2187" s="104"/>
      <c r="AY2187" s="104"/>
      <c r="AZ2187" s="104"/>
      <c r="BA2187" s="283"/>
      <c r="BB2187" s="1"/>
      <c r="BC2187" s="1"/>
      <c r="BD2187" s="49">
        <v>1174</v>
      </c>
    </row>
    <row r="2188" spans="1:56" s="366" customFormat="1" ht="13.15" customHeight="1">
      <c r="A2188" s="212" t="s">
        <v>3235</v>
      </c>
      <c r="B2188" s="104"/>
      <c r="C2188" s="104"/>
      <c r="D2188" s="104"/>
      <c r="E2188" s="104" t="s">
        <v>1644</v>
      </c>
      <c r="F2188" s="104"/>
      <c r="G2188" s="104"/>
      <c r="H2188" s="104" t="s">
        <v>2108</v>
      </c>
      <c r="I2188" s="104" t="s">
        <v>1088</v>
      </c>
      <c r="J2188" s="104" t="s">
        <v>1088</v>
      </c>
      <c r="K2188" s="104" t="s">
        <v>603</v>
      </c>
      <c r="L2188" s="104" t="s">
        <v>3027</v>
      </c>
      <c r="M2188" s="104"/>
      <c r="N2188" s="102" t="s">
        <v>316</v>
      </c>
      <c r="O2188" s="102" t="s">
        <v>107</v>
      </c>
      <c r="P2188" s="212" t="s">
        <v>991</v>
      </c>
      <c r="Q2188" s="212" t="s">
        <v>1094</v>
      </c>
      <c r="R2188" s="102" t="s">
        <v>110</v>
      </c>
      <c r="S2188" s="102" t="s">
        <v>107</v>
      </c>
      <c r="T2188" s="212" t="s">
        <v>1071</v>
      </c>
      <c r="U2188" s="102"/>
      <c r="V2188" s="202"/>
      <c r="W2188" s="102"/>
      <c r="X2188" s="102"/>
      <c r="Y2188" s="102" t="s">
        <v>435</v>
      </c>
      <c r="Z2188" s="102" t="s">
        <v>436</v>
      </c>
      <c r="AA2188" s="102" t="s">
        <v>3034</v>
      </c>
      <c r="AB2188" s="102" t="s">
        <v>106</v>
      </c>
      <c r="AC2188" s="102" t="s">
        <v>3034</v>
      </c>
      <c r="AD2188" s="202"/>
      <c r="AE2188" s="202" t="s">
        <v>3240</v>
      </c>
      <c r="AF2188" s="202"/>
      <c r="AG2188" s="202"/>
      <c r="AH2188" s="205">
        <v>2500000</v>
      </c>
      <c r="AI2188" s="205">
        <v>2500000</v>
      </c>
      <c r="AJ2188" s="104"/>
      <c r="AK2188" s="104"/>
      <c r="AL2188" s="104"/>
      <c r="AM2188" s="104" t="s">
        <v>116</v>
      </c>
      <c r="AN2188" s="104" t="s">
        <v>3241</v>
      </c>
      <c r="AO2188" s="104" t="s">
        <v>3242</v>
      </c>
      <c r="AP2188" s="104"/>
      <c r="AQ2188" s="104"/>
      <c r="AR2188" s="104"/>
      <c r="AS2188" s="104"/>
      <c r="AT2188" s="104"/>
      <c r="AU2188" s="104"/>
      <c r="AV2188" s="104"/>
      <c r="AW2188" s="104"/>
      <c r="AX2188" s="104"/>
      <c r="AY2188" s="104"/>
      <c r="AZ2188" s="104"/>
      <c r="BA2188" s="283"/>
      <c r="BB2188" s="1"/>
      <c r="BC2188" s="1"/>
      <c r="BD2188" s="49">
        <v>1175</v>
      </c>
    </row>
    <row r="2189" spans="1:56" s="366" customFormat="1" ht="13.15" customHeight="1">
      <c r="A2189" s="212" t="s">
        <v>1154</v>
      </c>
      <c r="B2189" s="104"/>
      <c r="C2189" s="104"/>
      <c r="D2189" s="104"/>
      <c r="E2189" s="104" t="s">
        <v>3812</v>
      </c>
      <c r="F2189" s="104"/>
      <c r="G2189" s="104"/>
      <c r="H2189" s="104" t="s">
        <v>3243</v>
      </c>
      <c r="I2189" s="104" t="s">
        <v>3244</v>
      </c>
      <c r="J2189" s="104" t="s">
        <v>3244</v>
      </c>
      <c r="K2189" s="104" t="s">
        <v>1147</v>
      </c>
      <c r="L2189" s="104" t="s">
        <v>3212</v>
      </c>
      <c r="M2189" s="104"/>
      <c r="N2189" s="102">
        <v>100</v>
      </c>
      <c r="O2189" s="102">
        <v>230000000</v>
      </c>
      <c r="P2189" s="212" t="s">
        <v>984</v>
      </c>
      <c r="Q2189" s="212" t="s">
        <v>1094</v>
      </c>
      <c r="R2189" s="102" t="s">
        <v>110</v>
      </c>
      <c r="S2189" s="102">
        <v>230000000</v>
      </c>
      <c r="T2189" s="212" t="s">
        <v>984</v>
      </c>
      <c r="U2189" s="102"/>
      <c r="V2189" s="202"/>
      <c r="W2189" s="102"/>
      <c r="X2189" s="102"/>
      <c r="Y2189" s="102" t="s">
        <v>435</v>
      </c>
      <c r="Z2189" s="102" t="s">
        <v>2156</v>
      </c>
      <c r="AA2189" s="102">
        <v>0</v>
      </c>
      <c r="AB2189" s="102">
        <v>0</v>
      </c>
      <c r="AC2189" s="102">
        <v>100</v>
      </c>
      <c r="AD2189" s="202"/>
      <c r="AE2189" s="202" t="s">
        <v>1180</v>
      </c>
      <c r="AF2189" s="202"/>
      <c r="AG2189" s="202"/>
      <c r="AH2189" s="205">
        <v>2500000</v>
      </c>
      <c r="AI2189" s="205">
        <v>2500000</v>
      </c>
      <c r="AJ2189" s="104">
        <v>0</v>
      </c>
      <c r="AK2189" s="104">
        <v>0</v>
      </c>
      <c r="AL2189" s="104">
        <v>0</v>
      </c>
      <c r="AM2189" s="104" t="s">
        <v>116</v>
      </c>
      <c r="AN2189" s="104" t="s">
        <v>3245</v>
      </c>
      <c r="AO2189" s="104" t="s">
        <v>3246</v>
      </c>
      <c r="AP2189" s="104"/>
      <c r="AQ2189" s="104"/>
      <c r="AR2189" s="104"/>
      <c r="AS2189" s="104"/>
      <c r="AT2189" s="104"/>
      <c r="AU2189" s="104"/>
      <c r="AV2189" s="104"/>
      <c r="AW2189" s="104"/>
      <c r="AX2189" s="104"/>
      <c r="AY2189" s="104"/>
      <c r="AZ2189" s="104"/>
      <c r="BA2189" s="283"/>
      <c r="BB2189" s="1"/>
      <c r="BC2189" s="1"/>
      <c r="BD2189" s="49">
        <v>1176</v>
      </c>
    </row>
    <row r="2190" spans="1:56" s="366" customFormat="1" ht="13.15" customHeight="1">
      <c r="A2190" s="212" t="s">
        <v>1154</v>
      </c>
      <c r="B2190" s="104"/>
      <c r="C2190" s="104"/>
      <c r="D2190" s="104"/>
      <c r="E2190" s="104" t="s">
        <v>3813</v>
      </c>
      <c r="F2190" s="104"/>
      <c r="G2190" s="104"/>
      <c r="H2190" s="104" t="s">
        <v>2114</v>
      </c>
      <c r="I2190" s="104" t="s">
        <v>3247</v>
      </c>
      <c r="J2190" s="104" t="s">
        <v>3248</v>
      </c>
      <c r="K2190" s="104" t="s">
        <v>314</v>
      </c>
      <c r="L2190" s="104" t="s">
        <v>315</v>
      </c>
      <c r="M2190" s="104"/>
      <c r="N2190" s="102">
        <v>100</v>
      </c>
      <c r="O2190" s="102">
        <v>230000000</v>
      </c>
      <c r="P2190" s="212" t="s">
        <v>984</v>
      </c>
      <c r="Q2190" s="212" t="s">
        <v>1094</v>
      </c>
      <c r="R2190" s="102" t="s">
        <v>110</v>
      </c>
      <c r="S2190" s="102">
        <v>230000000</v>
      </c>
      <c r="T2190" s="212" t="s">
        <v>984</v>
      </c>
      <c r="U2190" s="102"/>
      <c r="V2190" s="202"/>
      <c r="W2190" s="102"/>
      <c r="X2190" s="102"/>
      <c r="Y2190" s="102" t="s">
        <v>435</v>
      </c>
      <c r="Z2190" s="102" t="s">
        <v>436</v>
      </c>
      <c r="AA2190" s="102">
        <v>0</v>
      </c>
      <c r="AB2190" s="102">
        <v>100</v>
      </c>
      <c r="AC2190" s="102">
        <v>0</v>
      </c>
      <c r="AD2190" s="202"/>
      <c r="AE2190" s="202" t="s">
        <v>115</v>
      </c>
      <c r="AF2190" s="202"/>
      <c r="AG2190" s="202"/>
      <c r="AH2190" s="205">
        <v>11385000</v>
      </c>
      <c r="AI2190" s="205">
        <v>12751200.000000002</v>
      </c>
      <c r="AJ2190" s="104">
        <v>0</v>
      </c>
      <c r="AK2190" s="104">
        <v>0</v>
      </c>
      <c r="AL2190" s="104">
        <v>0</v>
      </c>
      <c r="AM2190" s="104" t="s">
        <v>116</v>
      </c>
      <c r="AN2190" s="104" t="s">
        <v>3249</v>
      </c>
      <c r="AO2190" s="104" t="s">
        <v>3248</v>
      </c>
      <c r="AP2190" s="104"/>
      <c r="AQ2190" s="104"/>
      <c r="AR2190" s="104"/>
      <c r="AS2190" s="104"/>
      <c r="AT2190" s="104"/>
      <c r="AU2190" s="104"/>
      <c r="AV2190" s="104"/>
      <c r="AW2190" s="104"/>
      <c r="AX2190" s="104"/>
      <c r="AY2190" s="104"/>
      <c r="AZ2190" s="104"/>
      <c r="BA2190" s="283"/>
      <c r="BB2190" s="1"/>
      <c r="BC2190" s="1"/>
      <c r="BD2190" s="49">
        <v>1177</v>
      </c>
    </row>
    <row r="2191" spans="1:56" s="366" customFormat="1" ht="13.15" customHeight="1">
      <c r="A2191" s="212" t="s">
        <v>1154</v>
      </c>
      <c r="B2191" s="104"/>
      <c r="C2191" s="104"/>
      <c r="D2191" s="104"/>
      <c r="E2191" s="104" t="s">
        <v>3814</v>
      </c>
      <c r="F2191" s="104"/>
      <c r="G2191" s="104"/>
      <c r="H2191" s="104" t="s">
        <v>3250</v>
      </c>
      <c r="I2191" s="104" t="s">
        <v>3251</v>
      </c>
      <c r="J2191" s="104" t="s">
        <v>3252</v>
      </c>
      <c r="K2191" s="104" t="s">
        <v>104</v>
      </c>
      <c r="L2191" s="104"/>
      <c r="M2191" s="104"/>
      <c r="N2191" s="102">
        <v>100</v>
      </c>
      <c r="O2191" s="102">
        <v>230000000</v>
      </c>
      <c r="P2191" s="212" t="s">
        <v>984</v>
      </c>
      <c r="Q2191" s="212" t="s">
        <v>2140</v>
      </c>
      <c r="R2191" s="102" t="s">
        <v>110</v>
      </c>
      <c r="S2191" s="102">
        <v>230000000</v>
      </c>
      <c r="T2191" s="212" t="s">
        <v>984</v>
      </c>
      <c r="U2191" s="102"/>
      <c r="V2191" s="202" t="s">
        <v>3253</v>
      </c>
      <c r="W2191" s="102" t="s">
        <v>113</v>
      </c>
      <c r="X2191" s="102"/>
      <c r="Y2191" s="102"/>
      <c r="Z2191" s="102"/>
      <c r="AA2191" s="102">
        <v>0</v>
      </c>
      <c r="AB2191" s="102">
        <v>0</v>
      </c>
      <c r="AC2191" s="102">
        <v>100</v>
      </c>
      <c r="AD2191" s="202"/>
      <c r="AE2191" s="202" t="s">
        <v>1180</v>
      </c>
      <c r="AF2191" s="202"/>
      <c r="AG2191" s="202"/>
      <c r="AH2191" s="205">
        <v>2000000</v>
      </c>
      <c r="AI2191" s="205">
        <v>2000000</v>
      </c>
      <c r="AJ2191" s="104">
        <v>0</v>
      </c>
      <c r="AK2191" s="104">
        <v>0</v>
      </c>
      <c r="AL2191" s="104">
        <v>0</v>
      </c>
      <c r="AM2191" s="104" t="s">
        <v>116</v>
      </c>
      <c r="AN2191" s="104" t="s">
        <v>3254</v>
      </c>
      <c r="AO2191" s="104" t="s">
        <v>3255</v>
      </c>
      <c r="AP2191" s="104"/>
      <c r="AQ2191" s="104"/>
      <c r="AR2191" s="104"/>
      <c r="AS2191" s="104"/>
      <c r="AT2191" s="104"/>
      <c r="AU2191" s="104"/>
      <c r="AV2191" s="104"/>
      <c r="AW2191" s="104"/>
      <c r="AX2191" s="104"/>
      <c r="AY2191" s="104"/>
      <c r="AZ2191" s="104"/>
      <c r="BA2191" s="283"/>
      <c r="BB2191" s="1"/>
      <c r="BC2191" s="1"/>
      <c r="BD2191" s="49">
        <v>1178</v>
      </c>
    </row>
    <row r="2192" spans="1:56" s="366" customFormat="1" ht="13.15" customHeight="1">
      <c r="A2192" s="212" t="s">
        <v>1154</v>
      </c>
      <c r="B2192" s="104"/>
      <c r="C2192" s="104"/>
      <c r="D2192" s="104"/>
      <c r="E2192" s="104" t="s">
        <v>3815</v>
      </c>
      <c r="F2192" s="104"/>
      <c r="G2192" s="104"/>
      <c r="H2192" s="104" t="s">
        <v>3256</v>
      </c>
      <c r="I2192" s="104" t="s">
        <v>3257</v>
      </c>
      <c r="J2192" s="104" t="s">
        <v>3257</v>
      </c>
      <c r="K2192" s="104" t="s">
        <v>150</v>
      </c>
      <c r="L2192" s="104"/>
      <c r="M2192" s="104"/>
      <c r="N2192" s="102">
        <v>100</v>
      </c>
      <c r="O2192" s="102">
        <v>230000000</v>
      </c>
      <c r="P2192" s="212" t="s">
        <v>984</v>
      </c>
      <c r="Q2192" s="212" t="s">
        <v>435</v>
      </c>
      <c r="R2192" s="102" t="s">
        <v>110</v>
      </c>
      <c r="S2192" s="102">
        <v>230000000</v>
      </c>
      <c r="T2192" s="212" t="s">
        <v>984</v>
      </c>
      <c r="U2192" s="102"/>
      <c r="V2192" s="202"/>
      <c r="W2192" s="102"/>
      <c r="X2192" s="102" t="s">
        <v>436</v>
      </c>
      <c r="Y2192" s="102"/>
      <c r="Z2192" s="102"/>
      <c r="AA2192" s="102">
        <v>0</v>
      </c>
      <c r="AB2192" s="102">
        <v>100</v>
      </c>
      <c r="AC2192" s="102">
        <v>0</v>
      </c>
      <c r="AD2192" s="202"/>
      <c r="AE2192" s="202" t="s">
        <v>115</v>
      </c>
      <c r="AF2192" s="202"/>
      <c r="AG2192" s="202"/>
      <c r="AH2192" s="205">
        <v>0</v>
      </c>
      <c r="AI2192" s="205">
        <v>0</v>
      </c>
      <c r="AJ2192" s="104">
        <v>0</v>
      </c>
      <c r="AK2192" s="104">
        <v>0</v>
      </c>
      <c r="AL2192" s="104">
        <v>0</v>
      </c>
      <c r="AM2192" s="104" t="s">
        <v>116</v>
      </c>
      <c r="AN2192" s="104" t="s">
        <v>3258</v>
      </c>
      <c r="AO2192" s="104" t="s">
        <v>3259</v>
      </c>
      <c r="AP2192" s="104"/>
      <c r="AQ2192" s="104"/>
      <c r="AR2192" s="104"/>
      <c r="AS2192" s="104"/>
      <c r="AT2192" s="104"/>
      <c r="AU2192" s="104"/>
      <c r="AV2192" s="104"/>
      <c r="AW2192" s="104"/>
      <c r="AX2192" s="104"/>
      <c r="AY2192" s="104"/>
      <c r="AZ2192" s="104"/>
      <c r="BA2192" s="283"/>
      <c r="BB2192" s="1"/>
      <c r="BC2192" s="1"/>
      <c r="BD2192" s="49">
        <v>1179</v>
      </c>
    </row>
    <row r="2193" spans="1:56" s="216" customFormat="1" ht="13.15" customHeight="1">
      <c r="A2193" s="466" t="s">
        <v>1154</v>
      </c>
      <c r="B2193" s="74" t="s">
        <v>1155</v>
      </c>
      <c r="C2193" s="466"/>
      <c r="D2193" s="466"/>
      <c r="E2193" s="1288" t="s">
        <v>4487</v>
      </c>
      <c r="F2193" s="1289"/>
      <c r="G2193" s="466"/>
      <c r="H2193" s="466" t="s">
        <v>3256</v>
      </c>
      <c r="I2193" s="466" t="s">
        <v>3257</v>
      </c>
      <c r="J2193" s="466" t="s">
        <v>3257</v>
      </c>
      <c r="K2193" s="466" t="s">
        <v>150</v>
      </c>
      <c r="L2193" s="466"/>
      <c r="M2193" s="466"/>
      <c r="N2193" s="467">
        <v>100</v>
      </c>
      <c r="O2193" s="35">
        <v>230000000</v>
      </c>
      <c r="P2193" s="74" t="s">
        <v>953</v>
      </c>
      <c r="Q2193" s="466" t="s">
        <v>1158</v>
      </c>
      <c r="R2193" s="466" t="s">
        <v>110</v>
      </c>
      <c r="S2193" s="592">
        <v>230000000</v>
      </c>
      <c r="T2193" s="1062" t="s">
        <v>984</v>
      </c>
      <c r="U2193" s="466"/>
      <c r="V2193" s="592"/>
      <c r="W2193" s="466"/>
      <c r="X2193" s="35" t="s">
        <v>436</v>
      </c>
      <c r="Y2193" s="466"/>
      <c r="Z2193" s="466"/>
      <c r="AA2193" s="467">
        <v>0</v>
      </c>
      <c r="AB2193" s="36">
        <v>100</v>
      </c>
      <c r="AC2193" s="36">
        <v>0</v>
      </c>
      <c r="AD2193" s="466"/>
      <c r="AE2193" s="466" t="s">
        <v>115</v>
      </c>
      <c r="AF2193" s="1290"/>
      <c r="AG2193" s="1290"/>
      <c r="AH2193" s="1053">
        <v>0</v>
      </c>
      <c r="AI2193" s="1053">
        <v>0</v>
      </c>
      <c r="AJ2193" s="1291"/>
      <c r="AK2193" s="1056"/>
      <c r="AL2193" s="1056"/>
      <c r="AM2193" s="35" t="s">
        <v>116</v>
      </c>
      <c r="AN2193" s="466" t="s">
        <v>3258</v>
      </c>
      <c r="AO2193" s="466" t="s">
        <v>3259</v>
      </c>
      <c r="AP2193" s="592"/>
      <c r="AQ2193" s="466"/>
      <c r="AR2193" s="466"/>
      <c r="AS2193" s="466"/>
      <c r="AT2193" s="466"/>
      <c r="AU2193" s="466"/>
      <c r="AV2193" s="466"/>
      <c r="AW2193" s="466"/>
      <c r="AX2193" s="466"/>
      <c r="AY2193" s="74" t="s">
        <v>3918</v>
      </c>
      <c r="AZ2193" s="1292" t="s">
        <v>5022</v>
      </c>
      <c r="BA2193" s="570"/>
      <c r="BB2193" s="570"/>
    </row>
    <row r="2194" spans="1:56" s="366" customFormat="1" ht="13.15" customHeight="1">
      <c r="A2194" s="212" t="s">
        <v>3260</v>
      </c>
      <c r="B2194" s="104"/>
      <c r="C2194" s="104"/>
      <c r="D2194" s="104"/>
      <c r="E2194" s="104" t="s">
        <v>1638</v>
      </c>
      <c r="F2194" s="104"/>
      <c r="G2194" s="104"/>
      <c r="H2194" s="104" t="s">
        <v>3261</v>
      </c>
      <c r="I2194" s="104" t="s">
        <v>3262</v>
      </c>
      <c r="J2194" s="104" t="s">
        <v>3263</v>
      </c>
      <c r="K2194" s="104" t="s">
        <v>314</v>
      </c>
      <c r="L2194" s="104" t="s">
        <v>315</v>
      </c>
      <c r="M2194" s="104" t="s">
        <v>3264</v>
      </c>
      <c r="N2194" s="102">
        <v>100</v>
      </c>
      <c r="O2194" s="102" t="s">
        <v>107</v>
      </c>
      <c r="P2194" s="212" t="s">
        <v>3265</v>
      </c>
      <c r="Q2194" s="212" t="s">
        <v>1094</v>
      </c>
      <c r="R2194" s="102" t="s">
        <v>110</v>
      </c>
      <c r="S2194" s="102">
        <v>230000000</v>
      </c>
      <c r="T2194" s="212" t="s">
        <v>954</v>
      </c>
      <c r="U2194" s="102"/>
      <c r="V2194" s="202"/>
      <c r="W2194" s="102"/>
      <c r="X2194" s="102"/>
      <c r="Y2194" s="102" t="s">
        <v>435</v>
      </c>
      <c r="Z2194" s="102" t="s">
        <v>436</v>
      </c>
      <c r="AA2194" s="102">
        <v>0</v>
      </c>
      <c r="AB2194" s="102">
        <v>100</v>
      </c>
      <c r="AC2194" s="102">
        <v>0</v>
      </c>
      <c r="AD2194" s="202"/>
      <c r="AE2194" s="202" t="s">
        <v>115</v>
      </c>
      <c r="AF2194" s="202"/>
      <c r="AG2194" s="202"/>
      <c r="AH2194" s="205">
        <v>0</v>
      </c>
      <c r="AI2194" s="205">
        <v>0</v>
      </c>
      <c r="AJ2194" s="104"/>
      <c r="AK2194" s="104"/>
      <c r="AL2194" s="104"/>
      <c r="AM2194" s="104" t="s">
        <v>116</v>
      </c>
      <c r="AN2194" s="104" t="s">
        <v>3266</v>
      </c>
      <c r="AO2194" s="104" t="s">
        <v>3267</v>
      </c>
      <c r="AP2194" s="104"/>
      <c r="AQ2194" s="104"/>
      <c r="AR2194" s="104"/>
      <c r="AS2194" s="104"/>
      <c r="AT2194" s="104"/>
      <c r="AU2194" s="104"/>
      <c r="AV2194" s="104"/>
      <c r="AW2194" s="104"/>
      <c r="AX2194" s="104"/>
      <c r="AY2194" s="104"/>
      <c r="AZ2194" s="104"/>
      <c r="BA2194" s="283"/>
      <c r="BB2194" s="1"/>
      <c r="BC2194" s="1"/>
      <c r="BD2194" s="49">
        <v>1181</v>
      </c>
    </row>
    <row r="2195" spans="1:56" s="366" customFormat="1" ht="13.15" customHeight="1">
      <c r="A2195" s="350" t="s">
        <v>3260</v>
      </c>
      <c r="B2195" s="104"/>
      <c r="C2195" s="104"/>
      <c r="D2195" s="351" t="s">
        <v>3264</v>
      </c>
      <c r="E2195" s="652" t="s">
        <v>4133</v>
      </c>
      <c r="F2195" s="104"/>
      <c r="G2195" s="104"/>
      <c r="H2195" s="104" t="s">
        <v>3261</v>
      </c>
      <c r="I2195" s="104" t="s">
        <v>3262</v>
      </c>
      <c r="J2195" s="104" t="s">
        <v>3263</v>
      </c>
      <c r="K2195" s="125" t="s">
        <v>1147</v>
      </c>
      <c r="L2195" s="104" t="s">
        <v>1148</v>
      </c>
      <c r="M2195" s="104" t="s">
        <v>3264</v>
      </c>
      <c r="N2195" s="102">
        <v>100</v>
      </c>
      <c r="O2195" s="102" t="s">
        <v>107</v>
      </c>
      <c r="P2195" s="213" t="s">
        <v>3265</v>
      </c>
      <c r="Q2195" s="212" t="s">
        <v>1094</v>
      </c>
      <c r="R2195" s="102" t="s">
        <v>110</v>
      </c>
      <c r="S2195" s="102">
        <v>230000000</v>
      </c>
      <c r="T2195" s="212" t="s">
        <v>954</v>
      </c>
      <c r="U2195" s="102"/>
      <c r="V2195" s="202"/>
      <c r="W2195" s="102"/>
      <c r="X2195" s="102"/>
      <c r="Y2195" s="102" t="s">
        <v>435</v>
      </c>
      <c r="Z2195" s="102" t="s">
        <v>436</v>
      </c>
      <c r="AA2195" s="102">
        <v>0</v>
      </c>
      <c r="AB2195" s="102">
        <v>100</v>
      </c>
      <c r="AC2195" s="102">
        <v>0</v>
      </c>
      <c r="AD2195" s="202"/>
      <c r="AE2195" s="202" t="s">
        <v>115</v>
      </c>
      <c r="AF2195" s="202"/>
      <c r="AG2195" s="202"/>
      <c r="AH2195" s="205">
        <v>7200000</v>
      </c>
      <c r="AI2195" s="205">
        <v>8064000</v>
      </c>
      <c r="AJ2195" s="104"/>
      <c r="AK2195" s="104"/>
      <c r="AL2195" s="104"/>
      <c r="AM2195" s="104" t="s">
        <v>116</v>
      </c>
      <c r="AN2195" s="125" t="s">
        <v>4134</v>
      </c>
      <c r="AO2195" s="125" t="s">
        <v>4135</v>
      </c>
      <c r="AP2195" s="104"/>
      <c r="AQ2195" s="104"/>
      <c r="AR2195" s="104"/>
      <c r="AS2195" s="104"/>
      <c r="AT2195" s="104"/>
      <c r="AU2195" s="104"/>
      <c r="AV2195" s="104"/>
      <c r="AW2195" s="104"/>
      <c r="AX2195" s="104"/>
      <c r="AY2195" s="351"/>
      <c r="AZ2195" s="72"/>
      <c r="BC2195" s="224"/>
      <c r="BD2195" s="49">
        <v>1182</v>
      </c>
    </row>
    <row r="2196" spans="1:56" s="366" customFormat="1" ht="13.15" customHeight="1">
      <c r="A2196" s="350" t="s">
        <v>3260</v>
      </c>
      <c r="B2196" s="104"/>
      <c r="C2196" s="104"/>
      <c r="D2196" s="351"/>
      <c r="E2196" s="351" t="s">
        <v>3816</v>
      </c>
      <c r="F2196" s="104"/>
      <c r="G2196" s="104"/>
      <c r="H2196" s="104" t="s">
        <v>3268</v>
      </c>
      <c r="I2196" s="104" t="s">
        <v>3269</v>
      </c>
      <c r="J2196" s="104" t="s">
        <v>3270</v>
      </c>
      <c r="K2196" s="104" t="s">
        <v>104</v>
      </c>
      <c r="L2196" s="104"/>
      <c r="M2196" s="104"/>
      <c r="N2196" s="102">
        <v>100</v>
      </c>
      <c r="O2196" s="102">
        <v>230000000</v>
      </c>
      <c r="P2196" s="212" t="s">
        <v>953</v>
      </c>
      <c r="Q2196" s="212" t="s">
        <v>1094</v>
      </c>
      <c r="R2196" s="102" t="s">
        <v>110</v>
      </c>
      <c r="S2196" s="102">
        <v>230000000</v>
      </c>
      <c r="T2196" s="212" t="s">
        <v>954</v>
      </c>
      <c r="U2196" s="102"/>
      <c r="V2196" s="202"/>
      <c r="W2196" s="102"/>
      <c r="X2196" s="102"/>
      <c r="Y2196" s="102" t="s">
        <v>435</v>
      </c>
      <c r="Z2196" s="102" t="s">
        <v>436</v>
      </c>
      <c r="AA2196" s="102">
        <v>0</v>
      </c>
      <c r="AB2196" s="102">
        <v>100</v>
      </c>
      <c r="AC2196" s="102">
        <v>0</v>
      </c>
      <c r="AD2196" s="202"/>
      <c r="AE2196" s="202" t="s">
        <v>115</v>
      </c>
      <c r="AF2196" s="202"/>
      <c r="AG2196" s="202"/>
      <c r="AH2196" s="205">
        <v>999000</v>
      </c>
      <c r="AI2196" s="205">
        <v>1118880</v>
      </c>
      <c r="AJ2196" s="104"/>
      <c r="AK2196" s="104"/>
      <c r="AL2196" s="104"/>
      <c r="AM2196" s="104" t="s">
        <v>116</v>
      </c>
      <c r="AN2196" s="104" t="s">
        <v>3271</v>
      </c>
      <c r="AO2196" s="104" t="s">
        <v>3269</v>
      </c>
      <c r="AP2196" s="104"/>
      <c r="AQ2196" s="104"/>
      <c r="AR2196" s="104"/>
      <c r="AS2196" s="104"/>
      <c r="AT2196" s="104"/>
      <c r="AU2196" s="104"/>
      <c r="AV2196" s="104"/>
      <c r="AW2196" s="104"/>
      <c r="AX2196" s="104"/>
      <c r="AY2196" s="351"/>
      <c r="AZ2196" s="104"/>
      <c r="BA2196" s="283"/>
      <c r="BB2196" s="1"/>
      <c r="BC2196" s="1"/>
      <c r="BD2196" s="49">
        <v>1183</v>
      </c>
    </row>
    <row r="2197" spans="1:56" s="366" customFormat="1" ht="13.15" customHeight="1">
      <c r="A2197" s="350" t="s">
        <v>943</v>
      </c>
      <c r="B2197" s="104"/>
      <c r="C2197" s="104"/>
      <c r="D2197" s="351"/>
      <c r="E2197" s="351" t="s">
        <v>3817</v>
      </c>
      <c r="F2197" s="104"/>
      <c r="G2197" s="104"/>
      <c r="H2197" s="104" t="s">
        <v>3272</v>
      </c>
      <c r="I2197" s="104" t="s">
        <v>3273</v>
      </c>
      <c r="J2197" s="104" t="s">
        <v>3273</v>
      </c>
      <c r="K2197" s="104" t="s">
        <v>150</v>
      </c>
      <c r="L2197" s="104"/>
      <c r="M2197" s="104"/>
      <c r="N2197" s="102">
        <v>100</v>
      </c>
      <c r="O2197" s="102" t="s">
        <v>3274</v>
      </c>
      <c r="P2197" s="212" t="s">
        <v>953</v>
      </c>
      <c r="Q2197" s="212" t="s">
        <v>109</v>
      </c>
      <c r="R2197" s="102" t="s">
        <v>110</v>
      </c>
      <c r="S2197" s="102">
        <v>234800000</v>
      </c>
      <c r="T2197" s="212" t="s">
        <v>3275</v>
      </c>
      <c r="U2197" s="102"/>
      <c r="V2197" s="202"/>
      <c r="W2197" s="102"/>
      <c r="X2197" s="102" t="s">
        <v>436</v>
      </c>
      <c r="Y2197" s="102"/>
      <c r="Z2197" s="102"/>
      <c r="AA2197" s="102">
        <v>0</v>
      </c>
      <c r="AB2197" s="102">
        <v>100</v>
      </c>
      <c r="AC2197" s="102">
        <v>0</v>
      </c>
      <c r="AD2197" s="202"/>
      <c r="AE2197" s="202" t="s">
        <v>115</v>
      </c>
      <c r="AF2197" s="202"/>
      <c r="AG2197" s="202"/>
      <c r="AH2197" s="205">
        <v>6792000</v>
      </c>
      <c r="AI2197" s="205">
        <v>815040</v>
      </c>
      <c r="AJ2197" s="104"/>
      <c r="AK2197" s="104"/>
      <c r="AL2197" s="104"/>
      <c r="AM2197" s="104" t="s">
        <v>116</v>
      </c>
      <c r="AN2197" s="104" t="s">
        <v>3276</v>
      </c>
      <c r="AO2197" s="104" t="s">
        <v>3277</v>
      </c>
      <c r="AP2197" s="104"/>
      <c r="AQ2197" s="104"/>
      <c r="AR2197" s="104"/>
      <c r="AS2197" s="104"/>
      <c r="AT2197" s="104"/>
      <c r="AU2197" s="104"/>
      <c r="AV2197" s="104"/>
      <c r="AW2197" s="104"/>
      <c r="AX2197" s="104"/>
      <c r="AY2197" s="351"/>
      <c r="AZ2197" s="104"/>
      <c r="BA2197" s="283"/>
      <c r="BB2197" s="1"/>
      <c r="BC2197" s="1"/>
      <c r="BD2197" s="49">
        <v>1184</v>
      </c>
    </row>
    <row r="2198" spans="1:56" s="366" customFormat="1" ht="13.15" customHeight="1">
      <c r="A2198" s="350" t="s">
        <v>943</v>
      </c>
      <c r="B2198" s="104"/>
      <c r="C2198" s="104"/>
      <c r="D2198" s="351"/>
      <c r="E2198" s="351" t="s">
        <v>3818</v>
      </c>
      <c r="F2198" s="104"/>
      <c r="G2198" s="104"/>
      <c r="H2198" s="104" t="s">
        <v>3272</v>
      </c>
      <c r="I2198" s="104" t="s">
        <v>3273</v>
      </c>
      <c r="J2198" s="104" t="s">
        <v>3273</v>
      </c>
      <c r="K2198" s="104" t="s">
        <v>150</v>
      </c>
      <c r="L2198" s="104"/>
      <c r="M2198" s="104"/>
      <c r="N2198" s="102">
        <v>100</v>
      </c>
      <c r="O2198" s="102" t="s">
        <v>3274</v>
      </c>
      <c r="P2198" s="212" t="s">
        <v>953</v>
      </c>
      <c r="Q2198" s="212" t="s">
        <v>109</v>
      </c>
      <c r="R2198" s="102" t="s">
        <v>110</v>
      </c>
      <c r="S2198" s="102" t="s">
        <v>279</v>
      </c>
      <c r="T2198" s="212" t="s">
        <v>3278</v>
      </c>
      <c r="U2198" s="102"/>
      <c r="V2198" s="202"/>
      <c r="W2198" s="102"/>
      <c r="X2198" s="102" t="s">
        <v>436</v>
      </c>
      <c r="Y2198" s="102"/>
      <c r="Z2198" s="102"/>
      <c r="AA2198" s="102">
        <v>0</v>
      </c>
      <c r="AB2198" s="102">
        <v>100</v>
      </c>
      <c r="AC2198" s="102">
        <v>0</v>
      </c>
      <c r="AD2198" s="202"/>
      <c r="AE2198" s="202" t="s">
        <v>115</v>
      </c>
      <c r="AF2198" s="202"/>
      <c r="AG2198" s="202"/>
      <c r="AH2198" s="205">
        <v>8490000</v>
      </c>
      <c r="AI2198" s="205">
        <v>1018800</v>
      </c>
      <c r="AJ2198" s="104"/>
      <c r="AK2198" s="104"/>
      <c r="AL2198" s="104"/>
      <c r="AM2198" s="104" t="s">
        <v>116</v>
      </c>
      <c r="AN2198" s="104" t="s">
        <v>3279</v>
      </c>
      <c r="AO2198" s="104" t="s">
        <v>3280</v>
      </c>
      <c r="AP2198" s="104"/>
      <c r="AQ2198" s="104"/>
      <c r="AR2198" s="104"/>
      <c r="AS2198" s="104"/>
      <c r="AT2198" s="104"/>
      <c r="AU2198" s="104"/>
      <c r="AV2198" s="104"/>
      <c r="AW2198" s="104"/>
      <c r="AX2198" s="104"/>
      <c r="AY2198" s="351"/>
      <c r="AZ2198" s="104"/>
      <c r="BA2198" s="283"/>
      <c r="BB2198" s="1"/>
      <c r="BC2198" s="1"/>
      <c r="BD2198" s="49">
        <v>1185</v>
      </c>
    </row>
    <row r="2199" spans="1:56" s="366" customFormat="1" ht="13.15" customHeight="1">
      <c r="A2199" s="350" t="s">
        <v>943</v>
      </c>
      <c r="B2199" s="104"/>
      <c r="C2199" s="104"/>
      <c r="D2199" s="351"/>
      <c r="E2199" s="351" t="s">
        <v>3819</v>
      </c>
      <c r="F2199" s="104"/>
      <c r="G2199" s="104"/>
      <c r="H2199" s="104" t="s">
        <v>3272</v>
      </c>
      <c r="I2199" s="104" t="s">
        <v>3273</v>
      </c>
      <c r="J2199" s="104" t="s">
        <v>3273</v>
      </c>
      <c r="K2199" s="104" t="s">
        <v>150</v>
      </c>
      <c r="L2199" s="104"/>
      <c r="M2199" s="104"/>
      <c r="N2199" s="102">
        <v>100</v>
      </c>
      <c r="O2199" s="102" t="s">
        <v>107</v>
      </c>
      <c r="P2199" s="212" t="s">
        <v>984</v>
      </c>
      <c r="Q2199" s="212" t="s">
        <v>109</v>
      </c>
      <c r="R2199" s="102" t="s">
        <v>110</v>
      </c>
      <c r="S2199" s="102" t="s">
        <v>107</v>
      </c>
      <c r="T2199" s="212" t="s">
        <v>3281</v>
      </c>
      <c r="U2199" s="102"/>
      <c r="V2199" s="202"/>
      <c r="W2199" s="102"/>
      <c r="X2199" s="102" t="s">
        <v>436</v>
      </c>
      <c r="Y2199" s="102"/>
      <c r="Z2199" s="102"/>
      <c r="AA2199" s="102">
        <v>0</v>
      </c>
      <c r="AB2199" s="102">
        <v>100</v>
      </c>
      <c r="AC2199" s="102">
        <v>0</v>
      </c>
      <c r="AD2199" s="202"/>
      <c r="AE2199" s="202" t="s">
        <v>115</v>
      </c>
      <c r="AF2199" s="202"/>
      <c r="AG2199" s="202"/>
      <c r="AH2199" s="43">
        <v>0</v>
      </c>
      <c r="AI2199" s="44">
        <f>AH2199*1.12</f>
        <v>0</v>
      </c>
      <c r="AJ2199" s="104"/>
      <c r="AK2199" s="104"/>
      <c r="AL2199" s="104"/>
      <c r="AM2199" s="104" t="s">
        <v>116</v>
      </c>
      <c r="AN2199" s="104" t="s">
        <v>3282</v>
      </c>
      <c r="AO2199" s="104" t="s">
        <v>3283</v>
      </c>
      <c r="AP2199" s="104"/>
      <c r="AQ2199" s="104"/>
      <c r="AR2199" s="104"/>
      <c r="AS2199" s="104"/>
      <c r="AT2199" s="104"/>
      <c r="AU2199" s="104"/>
      <c r="AV2199" s="104"/>
      <c r="AW2199" s="104"/>
      <c r="AX2199" s="104"/>
      <c r="AY2199" s="104"/>
      <c r="AZ2199" s="104"/>
      <c r="BA2199" s="283"/>
      <c r="BB2199" s="1"/>
      <c r="BC2199" s="1"/>
      <c r="BD2199" s="49">
        <v>1186</v>
      </c>
    </row>
    <row r="2200" spans="1:56" s="366" customFormat="1" ht="13.15" customHeight="1">
      <c r="A2200" s="252" t="s">
        <v>943</v>
      </c>
      <c r="B2200" s="72" t="s">
        <v>5005</v>
      </c>
      <c r="C2200" s="74"/>
      <c r="D2200" s="536"/>
      <c r="E2200" s="1293" t="s">
        <v>5006</v>
      </c>
      <c r="F2200" s="1294"/>
      <c r="G2200" s="74"/>
      <c r="H2200" s="74" t="s">
        <v>3272</v>
      </c>
      <c r="I2200" s="74" t="s">
        <v>3273</v>
      </c>
      <c r="J2200" s="74" t="s">
        <v>3273</v>
      </c>
      <c r="K2200" s="74" t="s">
        <v>150</v>
      </c>
      <c r="L2200" s="74"/>
      <c r="M2200" s="74"/>
      <c r="N2200" s="294">
        <v>100</v>
      </c>
      <c r="O2200" s="85" t="s">
        <v>107</v>
      </c>
      <c r="P2200" s="123" t="s">
        <v>984</v>
      </c>
      <c r="Q2200" s="98" t="s">
        <v>2156</v>
      </c>
      <c r="R2200" s="74" t="s">
        <v>110</v>
      </c>
      <c r="S2200" s="122" t="s">
        <v>107</v>
      </c>
      <c r="T2200" s="293" t="s">
        <v>958</v>
      </c>
      <c r="U2200" s="74"/>
      <c r="V2200" s="74"/>
      <c r="W2200" s="74"/>
      <c r="X2200" s="74" t="s">
        <v>436</v>
      </c>
      <c r="Y2200" s="74"/>
      <c r="Z2200" s="74"/>
      <c r="AA2200" s="294">
        <v>0</v>
      </c>
      <c r="AB2200" s="294">
        <v>100</v>
      </c>
      <c r="AC2200" s="294">
        <v>0</v>
      </c>
      <c r="AD2200" s="74"/>
      <c r="AE2200" s="74" t="s">
        <v>115</v>
      </c>
      <c r="AF2200" s="551"/>
      <c r="AG2200" s="551"/>
      <c r="AH2200" s="1295">
        <v>16354800</v>
      </c>
      <c r="AI2200" s="1296">
        <f>AH2200*0.12</f>
        <v>1962576</v>
      </c>
      <c r="AJ2200" s="551"/>
      <c r="AK2200" s="551"/>
      <c r="AL2200" s="551"/>
      <c r="AM2200" s="74" t="s">
        <v>116</v>
      </c>
      <c r="AN2200" s="101" t="s">
        <v>3282</v>
      </c>
      <c r="AO2200" s="101" t="s">
        <v>3283</v>
      </c>
      <c r="AP2200" s="74"/>
      <c r="AQ2200" s="74"/>
      <c r="AR2200" s="74"/>
      <c r="AS2200" s="74"/>
      <c r="AT2200" s="74"/>
      <c r="AU2200" s="74"/>
      <c r="AV2200" s="74"/>
      <c r="AW2200" s="74"/>
      <c r="AX2200" s="74"/>
      <c r="AY2200" s="1297" t="s">
        <v>5007</v>
      </c>
      <c r="AZ2200" s="301"/>
      <c r="BA2200" s="219"/>
      <c r="BB2200" s="219"/>
      <c r="BC2200" s="118" t="e">
        <f>VLOOKUP(#REF!,$E$13:$BD$2009,53,0)</f>
        <v>#REF!</v>
      </c>
      <c r="BD2200" s="785" t="e">
        <f>BC2200+0.5</f>
        <v>#REF!</v>
      </c>
    </row>
    <row r="2201" spans="1:56" s="366" customFormat="1" ht="13.15" customHeight="1">
      <c r="A2201" s="350" t="s">
        <v>1090</v>
      </c>
      <c r="B2201" s="104"/>
      <c r="C2201" s="104"/>
      <c r="D2201" s="351"/>
      <c r="E2201" s="351" t="s">
        <v>3820</v>
      </c>
      <c r="F2201" s="104"/>
      <c r="G2201" s="104"/>
      <c r="H2201" s="104" t="s">
        <v>3284</v>
      </c>
      <c r="I2201" s="104" t="s">
        <v>3285</v>
      </c>
      <c r="J2201" s="104" t="s">
        <v>3285</v>
      </c>
      <c r="K2201" s="104" t="s">
        <v>150</v>
      </c>
      <c r="L2201" s="104"/>
      <c r="M2201" s="104"/>
      <c r="N2201" s="102">
        <v>100</v>
      </c>
      <c r="O2201" s="102">
        <v>230000000</v>
      </c>
      <c r="P2201" s="212" t="s">
        <v>991</v>
      </c>
      <c r="Q2201" s="212" t="s">
        <v>3130</v>
      </c>
      <c r="R2201" s="102" t="s">
        <v>110</v>
      </c>
      <c r="S2201" s="102">
        <v>230000000</v>
      </c>
      <c r="T2201" s="212" t="s">
        <v>1127</v>
      </c>
      <c r="U2201" s="102"/>
      <c r="V2201" s="202"/>
      <c r="W2201" s="102"/>
      <c r="X2201" s="102" t="s">
        <v>3286</v>
      </c>
      <c r="Y2201" s="102"/>
      <c r="Z2201" s="102"/>
      <c r="AA2201" s="102">
        <v>0</v>
      </c>
      <c r="AB2201" s="102">
        <v>0</v>
      </c>
      <c r="AC2201" s="102">
        <v>100</v>
      </c>
      <c r="AD2201" s="202"/>
      <c r="AE2201" s="202" t="s">
        <v>115</v>
      </c>
      <c r="AF2201" s="202">
        <v>1400</v>
      </c>
      <c r="AG2201" s="202">
        <v>15000</v>
      </c>
      <c r="AH2201" s="205">
        <v>21000000</v>
      </c>
      <c r="AI2201" s="205">
        <v>23520000.000000004</v>
      </c>
      <c r="AJ2201" s="104"/>
      <c r="AK2201" s="104"/>
      <c r="AL2201" s="104"/>
      <c r="AM2201" s="104" t="s">
        <v>116</v>
      </c>
      <c r="AN2201" s="104" t="s">
        <v>3287</v>
      </c>
      <c r="AO2201" s="104" t="s">
        <v>3288</v>
      </c>
      <c r="AP2201" s="104"/>
      <c r="AQ2201" s="104"/>
      <c r="AR2201" s="104"/>
      <c r="AS2201" s="104"/>
      <c r="AT2201" s="104"/>
      <c r="AU2201" s="104"/>
      <c r="AV2201" s="104"/>
      <c r="AW2201" s="104"/>
      <c r="AX2201" s="104"/>
      <c r="AY2201" s="104"/>
      <c r="AZ2201" s="351"/>
      <c r="BA2201" s="283"/>
      <c r="BB2201" s="1"/>
      <c r="BC2201" s="1"/>
      <c r="BD2201" s="49">
        <v>1187</v>
      </c>
    </row>
    <row r="2202" spans="1:56" s="366" customFormat="1" ht="13.15" customHeight="1">
      <c r="A2202" s="350" t="s">
        <v>1090</v>
      </c>
      <c r="B2202" s="104"/>
      <c r="C2202" s="104"/>
      <c r="D2202" s="351"/>
      <c r="E2202" s="351" t="s">
        <v>3821</v>
      </c>
      <c r="F2202" s="104"/>
      <c r="G2202" s="104"/>
      <c r="H2202" s="104" t="s">
        <v>3289</v>
      </c>
      <c r="I2202" s="104" t="s">
        <v>3290</v>
      </c>
      <c r="J2202" s="104" t="s">
        <v>3290</v>
      </c>
      <c r="K2202" s="104" t="s">
        <v>603</v>
      </c>
      <c r="L2202" s="104" t="s">
        <v>3291</v>
      </c>
      <c r="M2202" s="104"/>
      <c r="N2202" s="102">
        <v>100</v>
      </c>
      <c r="O2202" s="102">
        <v>230000000</v>
      </c>
      <c r="P2202" s="212" t="s">
        <v>953</v>
      </c>
      <c r="Q2202" s="212" t="s">
        <v>1094</v>
      </c>
      <c r="R2202" s="102" t="s">
        <v>110</v>
      </c>
      <c r="S2202" s="102">
        <v>230000000</v>
      </c>
      <c r="T2202" s="212" t="s">
        <v>958</v>
      </c>
      <c r="U2202" s="102"/>
      <c r="V2202" s="202"/>
      <c r="W2202" s="102"/>
      <c r="X2202" s="102"/>
      <c r="Y2202" s="102" t="s">
        <v>435</v>
      </c>
      <c r="Z2202" s="102" t="s">
        <v>436</v>
      </c>
      <c r="AA2202" s="102">
        <v>0</v>
      </c>
      <c r="AB2202" s="102" t="s">
        <v>316</v>
      </c>
      <c r="AC2202" s="102">
        <v>0</v>
      </c>
      <c r="AD2202" s="202"/>
      <c r="AE2202" s="202" t="s">
        <v>115</v>
      </c>
      <c r="AF2202" s="202"/>
      <c r="AG2202" s="202"/>
      <c r="AH2202" s="205">
        <v>558778193</v>
      </c>
      <c r="AI2202" s="205">
        <v>558778193</v>
      </c>
      <c r="AJ2202" s="104"/>
      <c r="AK2202" s="104"/>
      <c r="AL2202" s="104"/>
      <c r="AM2202" s="104" t="s">
        <v>116</v>
      </c>
      <c r="AN2202" s="104" t="s">
        <v>3292</v>
      </c>
      <c r="AO2202" s="104" t="s">
        <v>3293</v>
      </c>
      <c r="AP2202" s="104"/>
      <c r="AQ2202" s="104"/>
      <c r="AR2202" s="104"/>
      <c r="AS2202" s="104"/>
      <c r="AT2202" s="104"/>
      <c r="AU2202" s="104"/>
      <c r="AV2202" s="104"/>
      <c r="AW2202" s="104"/>
      <c r="AX2202" s="104"/>
      <c r="AY2202" s="104"/>
      <c r="AZ2202" s="351"/>
      <c r="BA2202" s="283"/>
      <c r="BB2202" s="1"/>
      <c r="BC2202" s="1"/>
      <c r="BD2202" s="49">
        <v>1188</v>
      </c>
    </row>
    <row r="2203" spans="1:56" s="366" customFormat="1" ht="13.15" customHeight="1">
      <c r="A2203" s="212" t="s">
        <v>1090</v>
      </c>
      <c r="B2203" s="104"/>
      <c r="C2203" s="104"/>
      <c r="D2203" s="104"/>
      <c r="E2203" s="104" t="s">
        <v>3822</v>
      </c>
      <c r="F2203" s="104"/>
      <c r="G2203" s="104"/>
      <c r="H2203" s="104" t="s">
        <v>2110</v>
      </c>
      <c r="I2203" s="104" t="s">
        <v>3294</v>
      </c>
      <c r="J2203" s="104" t="s">
        <v>3294</v>
      </c>
      <c r="K2203" s="104" t="s">
        <v>150</v>
      </c>
      <c r="L2203" s="104"/>
      <c r="M2203" s="104"/>
      <c r="N2203" s="102">
        <v>90</v>
      </c>
      <c r="O2203" s="102" t="s">
        <v>107</v>
      </c>
      <c r="P2203" s="212" t="s">
        <v>991</v>
      </c>
      <c r="Q2203" s="212" t="s">
        <v>435</v>
      </c>
      <c r="R2203" s="102" t="s">
        <v>110</v>
      </c>
      <c r="S2203" s="102">
        <v>230000000</v>
      </c>
      <c r="T2203" s="212" t="s">
        <v>1127</v>
      </c>
      <c r="U2203" s="102"/>
      <c r="V2203" s="202"/>
      <c r="W2203" s="102"/>
      <c r="X2203" s="102" t="s">
        <v>436</v>
      </c>
      <c r="Y2203" s="102"/>
      <c r="Z2203" s="102"/>
      <c r="AA2203" s="102">
        <v>0</v>
      </c>
      <c r="AB2203" s="102">
        <v>90</v>
      </c>
      <c r="AC2203" s="102">
        <v>10</v>
      </c>
      <c r="AD2203" s="202"/>
      <c r="AE2203" s="202" t="s">
        <v>115</v>
      </c>
      <c r="AF2203" s="202"/>
      <c r="AG2203" s="202"/>
      <c r="AH2203" s="205">
        <v>29994.299999999974</v>
      </c>
      <c r="AI2203" s="205">
        <v>33593.615999999973</v>
      </c>
      <c r="AJ2203" s="104"/>
      <c r="AK2203" s="104"/>
      <c r="AL2203" s="104"/>
      <c r="AM2203" s="104" t="s">
        <v>116</v>
      </c>
      <c r="AN2203" s="104" t="s">
        <v>3295</v>
      </c>
      <c r="AO2203" s="104" t="s">
        <v>3296</v>
      </c>
      <c r="AP2203" s="104"/>
      <c r="AQ2203" s="104"/>
      <c r="AR2203" s="104"/>
      <c r="AS2203" s="104"/>
      <c r="AT2203" s="104"/>
      <c r="AU2203" s="104"/>
      <c r="AV2203" s="104"/>
      <c r="AW2203" s="104"/>
      <c r="AX2203" s="104"/>
      <c r="AY2203" s="104"/>
      <c r="AZ2203" s="104"/>
      <c r="BA2203" s="283"/>
      <c r="BB2203" s="1"/>
      <c r="BC2203" s="1"/>
      <c r="BD2203" s="49">
        <v>1189</v>
      </c>
    </row>
    <row r="2204" spans="1:56" s="366" customFormat="1" ht="13.15" customHeight="1">
      <c r="A2204" s="212" t="s">
        <v>100</v>
      </c>
      <c r="B2204" s="104"/>
      <c r="C2204" s="104"/>
      <c r="D2204" s="104"/>
      <c r="E2204" s="104" t="s">
        <v>1628</v>
      </c>
      <c r="F2204" s="104"/>
      <c r="G2204" s="104"/>
      <c r="H2204" s="104" t="s">
        <v>3297</v>
      </c>
      <c r="I2204" s="104" t="s">
        <v>3298</v>
      </c>
      <c r="J2204" s="104" t="s">
        <v>3299</v>
      </c>
      <c r="K2204" s="104" t="s">
        <v>150</v>
      </c>
      <c r="L2204" s="104"/>
      <c r="M2204" s="104"/>
      <c r="N2204" s="102">
        <v>100</v>
      </c>
      <c r="O2204" s="102">
        <v>230000000</v>
      </c>
      <c r="P2204" s="212" t="s">
        <v>953</v>
      </c>
      <c r="Q2204" s="212" t="s">
        <v>2156</v>
      </c>
      <c r="R2204" s="102" t="s">
        <v>110</v>
      </c>
      <c r="S2204" s="102">
        <v>230000000</v>
      </c>
      <c r="T2204" s="212" t="s">
        <v>958</v>
      </c>
      <c r="U2204" s="102"/>
      <c r="V2204" s="202"/>
      <c r="W2204" s="102"/>
      <c r="X2204" s="102" t="s">
        <v>436</v>
      </c>
      <c r="Y2204" s="102"/>
      <c r="Z2204" s="102"/>
      <c r="AA2204" s="102">
        <v>0</v>
      </c>
      <c r="AB2204" s="102">
        <v>90</v>
      </c>
      <c r="AC2204" s="102">
        <v>10</v>
      </c>
      <c r="AD2204" s="202"/>
      <c r="AE2204" s="202" t="s">
        <v>115</v>
      </c>
      <c r="AF2204" s="202"/>
      <c r="AG2204" s="202"/>
      <c r="AH2204" s="205">
        <v>39725803</v>
      </c>
      <c r="AI2204" s="205">
        <v>44492899.360000007</v>
      </c>
      <c r="AJ2204" s="104"/>
      <c r="AK2204" s="104"/>
      <c r="AL2204" s="104"/>
      <c r="AM2204" s="104" t="s">
        <v>116</v>
      </c>
      <c r="AN2204" s="104" t="s">
        <v>3300</v>
      </c>
      <c r="AO2204" s="104" t="s">
        <v>3301</v>
      </c>
      <c r="AP2204" s="104"/>
      <c r="AQ2204" s="104"/>
      <c r="AR2204" s="104"/>
      <c r="AS2204" s="104"/>
      <c r="AT2204" s="104"/>
      <c r="AU2204" s="104"/>
      <c r="AV2204" s="104"/>
      <c r="AW2204" s="104"/>
      <c r="AX2204" s="104"/>
      <c r="AY2204" s="104"/>
      <c r="AZ2204" s="104"/>
      <c r="BA2204" s="283"/>
      <c r="BB2204" s="1"/>
      <c r="BC2204" s="1"/>
      <c r="BD2204" s="49">
        <v>1190</v>
      </c>
    </row>
    <row r="2205" spans="1:56" s="366" customFormat="1" ht="12.75" customHeight="1">
      <c r="A2205" s="212" t="s">
        <v>100</v>
      </c>
      <c r="B2205" s="104"/>
      <c r="C2205" s="104"/>
      <c r="D2205" s="104"/>
      <c r="E2205" s="104" t="s">
        <v>1617</v>
      </c>
      <c r="F2205" s="104"/>
      <c r="G2205" s="104"/>
      <c r="H2205" s="104" t="s">
        <v>3302</v>
      </c>
      <c r="I2205" s="104" t="s">
        <v>3303</v>
      </c>
      <c r="J2205" s="104" t="s">
        <v>3303</v>
      </c>
      <c r="K2205" s="104" t="s">
        <v>150</v>
      </c>
      <c r="L2205" s="104"/>
      <c r="M2205" s="104"/>
      <c r="N2205" s="102">
        <v>100</v>
      </c>
      <c r="O2205" s="102">
        <v>230000000</v>
      </c>
      <c r="P2205" s="212" t="s">
        <v>953</v>
      </c>
      <c r="Q2205" s="212" t="s">
        <v>109</v>
      </c>
      <c r="R2205" s="102" t="s">
        <v>110</v>
      </c>
      <c r="S2205" s="102">
        <v>230000000</v>
      </c>
      <c r="T2205" s="212" t="s">
        <v>985</v>
      </c>
      <c r="U2205" s="102" t="s">
        <v>3264</v>
      </c>
      <c r="V2205" s="202"/>
      <c r="W2205" s="102"/>
      <c r="X2205" s="102" t="s">
        <v>436</v>
      </c>
      <c r="Y2205" s="102"/>
      <c r="Z2205" s="102"/>
      <c r="AA2205" s="102">
        <v>30</v>
      </c>
      <c r="AB2205" s="102">
        <v>60</v>
      </c>
      <c r="AC2205" s="102">
        <v>10</v>
      </c>
      <c r="AD2205" s="202"/>
      <c r="AE2205" s="202" t="s">
        <v>115</v>
      </c>
      <c r="AF2205" s="202"/>
      <c r="AG2205" s="202"/>
      <c r="AH2205" s="205">
        <v>116217000</v>
      </c>
      <c r="AI2205" s="205">
        <v>130163040.00000001</v>
      </c>
      <c r="AJ2205" s="104"/>
      <c r="AK2205" s="104"/>
      <c r="AL2205" s="104"/>
      <c r="AM2205" s="104" t="s">
        <v>116</v>
      </c>
      <c r="AN2205" s="104" t="s">
        <v>3304</v>
      </c>
      <c r="AO2205" s="104" t="s">
        <v>3305</v>
      </c>
      <c r="AP2205" s="104"/>
      <c r="AQ2205" s="104"/>
      <c r="AR2205" s="104"/>
      <c r="AS2205" s="104"/>
      <c r="AT2205" s="104"/>
      <c r="AU2205" s="104"/>
      <c r="AV2205" s="104"/>
      <c r="AW2205" s="104"/>
      <c r="AX2205" s="104"/>
      <c r="AY2205" s="104"/>
      <c r="AZ2205" s="104"/>
      <c r="BA2205" s="1"/>
      <c r="BB2205" s="1"/>
      <c r="BC2205" s="49"/>
      <c r="BD2205" s="49">
        <v>1191</v>
      </c>
    </row>
    <row r="2206" spans="1:56" s="366" customFormat="1" ht="13.15" customHeight="1">
      <c r="A2206" s="213" t="s">
        <v>3112</v>
      </c>
      <c r="B2206" s="213" t="s">
        <v>3306</v>
      </c>
      <c r="C2206" s="213"/>
      <c r="D2206" s="104"/>
      <c r="E2206" s="104" t="s">
        <v>1616</v>
      </c>
      <c r="F2206" s="104"/>
      <c r="G2206" s="104"/>
      <c r="H2206" s="104" t="s">
        <v>2105</v>
      </c>
      <c r="I2206" s="104" t="s">
        <v>1075</v>
      </c>
      <c r="J2206" s="104" t="s">
        <v>1075</v>
      </c>
      <c r="K2206" s="104" t="s">
        <v>150</v>
      </c>
      <c r="L2206" s="104"/>
      <c r="M2206" s="104"/>
      <c r="N2206" s="102" t="s">
        <v>3114</v>
      </c>
      <c r="O2206" s="102" t="s">
        <v>107</v>
      </c>
      <c r="P2206" s="212" t="s">
        <v>953</v>
      </c>
      <c r="Q2206" s="212" t="s">
        <v>435</v>
      </c>
      <c r="R2206" s="102" t="s">
        <v>110</v>
      </c>
      <c r="S2206" s="102" t="s">
        <v>107</v>
      </c>
      <c r="T2206" s="212" t="s">
        <v>958</v>
      </c>
      <c r="U2206" s="102"/>
      <c r="V2206" s="202"/>
      <c r="W2206" s="102"/>
      <c r="X2206" s="102" t="s">
        <v>436</v>
      </c>
      <c r="Y2206" s="102"/>
      <c r="Z2206" s="102"/>
      <c r="AA2206" s="102" t="s">
        <v>106</v>
      </c>
      <c r="AB2206" s="102" t="s">
        <v>285</v>
      </c>
      <c r="AC2206" s="102" t="s">
        <v>63</v>
      </c>
      <c r="AD2206" s="202"/>
      <c r="AE2206" s="202" t="s">
        <v>115</v>
      </c>
      <c r="AF2206" s="202"/>
      <c r="AG2206" s="202"/>
      <c r="AH2206" s="205">
        <v>0</v>
      </c>
      <c r="AI2206" s="205">
        <v>0</v>
      </c>
      <c r="AJ2206" s="104"/>
      <c r="AK2206" s="104"/>
      <c r="AL2206" s="104"/>
      <c r="AM2206" s="104" t="s">
        <v>116</v>
      </c>
      <c r="AN2206" s="104" t="s">
        <v>3307</v>
      </c>
      <c r="AO2206" s="104" t="s">
        <v>3308</v>
      </c>
      <c r="AP2206" s="104"/>
      <c r="AQ2206" s="104"/>
      <c r="AR2206" s="104"/>
      <c r="AS2206" s="104"/>
      <c r="AT2206" s="104"/>
      <c r="AU2206" s="104"/>
      <c r="AV2206" s="104"/>
      <c r="AW2206" s="104"/>
      <c r="AX2206" s="104"/>
      <c r="AY2206" s="104"/>
      <c r="AZ2206" s="104"/>
      <c r="BA2206" s="283"/>
      <c r="BB2206" s="1"/>
      <c r="BC2206" s="1"/>
      <c r="BD2206" s="49">
        <v>1192</v>
      </c>
    </row>
    <row r="2207" spans="1:56" s="366" customFormat="1" ht="13.15" customHeight="1">
      <c r="A2207" s="213" t="s">
        <v>3112</v>
      </c>
      <c r="B2207" s="213" t="s">
        <v>3306</v>
      </c>
      <c r="C2207" s="213"/>
      <c r="D2207" s="104"/>
      <c r="E2207" s="104" t="s">
        <v>4560</v>
      </c>
      <c r="F2207" s="104"/>
      <c r="G2207" s="104"/>
      <c r="H2207" s="104" t="s">
        <v>2105</v>
      </c>
      <c r="I2207" s="104" t="s">
        <v>1075</v>
      </c>
      <c r="J2207" s="104" t="s">
        <v>1075</v>
      </c>
      <c r="K2207" s="739" t="s">
        <v>404</v>
      </c>
      <c r="L2207" s="104"/>
      <c r="M2207" s="104"/>
      <c r="N2207" s="102" t="s">
        <v>3114</v>
      </c>
      <c r="O2207" s="102" t="s">
        <v>107</v>
      </c>
      <c r="P2207" s="212" t="s">
        <v>953</v>
      </c>
      <c r="Q2207" s="98" t="s">
        <v>2140</v>
      </c>
      <c r="R2207" s="102" t="s">
        <v>110</v>
      </c>
      <c r="S2207" s="102" t="s">
        <v>107</v>
      </c>
      <c r="T2207" s="212" t="s">
        <v>958</v>
      </c>
      <c r="U2207" s="102"/>
      <c r="V2207" s="202"/>
      <c r="W2207" s="102"/>
      <c r="X2207" s="102" t="s">
        <v>436</v>
      </c>
      <c r="Y2207" s="102"/>
      <c r="Z2207" s="102"/>
      <c r="AA2207" s="102" t="s">
        <v>106</v>
      </c>
      <c r="AB2207" s="102" t="s">
        <v>285</v>
      </c>
      <c r="AC2207" s="102" t="s">
        <v>63</v>
      </c>
      <c r="AD2207" s="202"/>
      <c r="AE2207" s="202" t="s">
        <v>115</v>
      </c>
      <c r="AF2207" s="202"/>
      <c r="AG2207" s="202"/>
      <c r="AH2207" s="586">
        <v>0</v>
      </c>
      <c r="AI2207" s="586">
        <v>0</v>
      </c>
      <c r="AJ2207" s="104"/>
      <c r="AK2207" s="104"/>
      <c r="AL2207" s="104"/>
      <c r="AM2207" s="104" t="s">
        <v>116</v>
      </c>
      <c r="AN2207" s="104" t="s">
        <v>3307</v>
      </c>
      <c r="AO2207" s="104" t="s">
        <v>3308</v>
      </c>
      <c r="AP2207" s="104"/>
      <c r="AQ2207" s="104"/>
      <c r="AR2207" s="104"/>
      <c r="AS2207" s="104"/>
      <c r="AT2207" s="104"/>
      <c r="AU2207" s="104"/>
      <c r="AV2207" s="104"/>
      <c r="AW2207" s="104"/>
      <c r="AX2207" s="104"/>
      <c r="AY2207" s="104"/>
      <c r="AZ2207" s="104">
        <v>11</v>
      </c>
      <c r="BA2207" s="1"/>
      <c r="BB2207" s="1"/>
      <c r="BC2207" s="1"/>
      <c r="BD2207" s="49">
        <v>1193</v>
      </c>
    </row>
    <row r="2208" spans="1:56" s="366" customFormat="1" ht="13.15" customHeight="1">
      <c r="A2208" s="626" t="s">
        <v>3112</v>
      </c>
      <c r="B2208" s="626" t="s">
        <v>3306</v>
      </c>
      <c r="C2208" s="626"/>
      <c r="D2208" s="361"/>
      <c r="E2208" s="361" t="s">
        <v>7594</v>
      </c>
      <c r="F2208" s="361"/>
      <c r="G2208" s="361"/>
      <c r="H2208" s="361" t="s">
        <v>2105</v>
      </c>
      <c r="I2208" s="361" t="s">
        <v>1075</v>
      </c>
      <c r="J2208" s="361" t="s">
        <v>1075</v>
      </c>
      <c r="K2208" s="1367" t="s">
        <v>404</v>
      </c>
      <c r="L2208" s="361"/>
      <c r="M2208" s="361"/>
      <c r="N2208" s="1354" t="s">
        <v>3114</v>
      </c>
      <c r="O2208" s="1354" t="s">
        <v>107</v>
      </c>
      <c r="P2208" s="360" t="s">
        <v>953</v>
      </c>
      <c r="Q2208" s="625" t="s">
        <v>2140</v>
      </c>
      <c r="R2208" s="1354" t="s">
        <v>110</v>
      </c>
      <c r="S2208" s="1354" t="s">
        <v>107</v>
      </c>
      <c r="T2208" s="360" t="s">
        <v>958</v>
      </c>
      <c r="U2208" s="1354"/>
      <c r="V2208" s="362"/>
      <c r="W2208" s="1354"/>
      <c r="X2208" s="1354" t="s">
        <v>436</v>
      </c>
      <c r="Y2208" s="1354"/>
      <c r="Z2208" s="1354"/>
      <c r="AA2208" s="1354" t="s">
        <v>106</v>
      </c>
      <c r="AB2208" s="1354" t="s">
        <v>285</v>
      </c>
      <c r="AC2208" s="1354" t="s">
        <v>63</v>
      </c>
      <c r="AD2208" s="362"/>
      <c r="AE2208" s="362" t="s">
        <v>115</v>
      </c>
      <c r="AF2208" s="362"/>
      <c r="AG2208" s="362"/>
      <c r="AH2208" s="566">
        <v>36850840</v>
      </c>
      <c r="AI2208" s="566">
        <v>41272940.800000004</v>
      </c>
      <c r="AJ2208" s="361"/>
      <c r="AK2208" s="361"/>
      <c r="AL2208" s="361"/>
      <c r="AM2208" s="361" t="s">
        <v>116</v>
      </c>
      <c r="AN2208" s="1355" t="s">
        <v>7595</v>
      </c>
      <c r="AO2208" s="1355" t="s">
        <v>7596</v>
      </c>
      <c r="AP2208" s="361"/>
      <c r="AQ2208" s="361"/>
      <c r="AR2208" s="361"/>
      <c r="AS2208" s="361"/>
      <c r="AT2208" s="361"/>
      <c r="AU2208" s="361"/>
      <c r="AV2208" s="361"/>
      <c r="AW2208" s="361"/>
      <c r="AX2208" s="361"/>
      <c r="AY2208" s="361"/>
      <c r="AZ2208" s="361">
        <v>34.35</v>
      </c>
      <c r="BA2208" s="1"/>
      <c r="BB2208" s="1"/>
      <c r="BC2208" s="1"/>
      <c r="BD2208" s="49"/>
    </row>
    <row r="2209" spans="1:56" s="366" customFormat="1" ht="13.15" customHeight="1">
      <c r="A2209" s="212" t="s">
        <v>3309</v>
      </c>
      <c r="B2209" s="104"/>
      <c r="C2209" s="104"/>
      <c r="D2209" s="104"/>
      <c r="E2209" s="104" t="s">
        <v>3823</v>
      </c>
      <c r="F2209" s="104"/>
      <c r="G2209" s="104"/>
      <c r="H2209" s="104" t="s">
        <v>3310</v>
      </c>
      <c r="I2209" s="104" t="s">
        <v>3311</v>
      </c>
      <c r="J2209" s="104" t="s">
        <v>3312</v>
      </c>
      <c r="K2209" s="104" t="s">
        <v>314</v>
      </c>
      <c r="L2209" s="104" t="s">
        <v>315</v>
      </c>
      <c r="M2209" s="104"/>
      <c r="N2209" s="102">
        <v>100</v>
      </c>
      <c r="O2209" s="102">
        <v>230000000</v>
      </c>
      <c r="P2209" s="212" t="s">
        <v>953</v>
      </c>
      <c r="Q2209" s="212" t="s">
        <v>1094</v>
      </c>
      <c r="R2209" s="102" t="s">
        <v>110</v>
      </c>
      <c r="S2209" s="102">
        <v>230000000</v>
      </c>
      <c r="T2209" s="212" t="s">
        <v>3313</v>
      </c>
      <c r="U2209" s="102"/>
      <c r="V2209" s="202"/>
      <c r="W2209" s="102"/>
      <c r="X2209" s="102"/>
      <c r="Y2209" s="102" t="s">
        <v>435</v>
      </c>
      <c r="Z2209" s="102" t="s">
        <v>436</v>
      </c>
      <c r="AA2209" s="102">
        <v>0</v>
      </c>
      <c r="AB2209" s="102">
        <v>100</v>
      </c>
      <c r="AC2209" s="102">
        <v>0</v>
      </c>
      <c r="AD2209" s="202"/>
      <c r="AE2209" s="202" t="s">
        <v>115</v>
      </c>
      <c r="AF2209" s="202"/>
      <c r="AG2209" s="202"/>
      <c r="AH2209" s="205">
        <v>44129375</v>
      </c>
      <c r="AI2209" s="205">
        <v>49424900.000000007</v>
      </c>
      <c r="AJ2209" s="104"/>
      <c r="AK2209" s="104"/>
      <c r="AL2209" s="104"/>
      <c r="AM2209" s="104" t="s">
        <v>116</v>
      </c>
      <c r="AN2209" s="107" t="s">
        <v>3314</v>
      </c>
      <c r="AO2209" s="104" t="s">
        <v>3315</v>
      </c>
      <c r="AP2209" s="104"/>
      <c r="AQ2209" s="104"/>
      <c r="AR2209" s="104"/>
      <c r="AS2209" s="104"/>
      <c r="AT2209" s="104"/>
      <c r="AU2209" s="104"/>
      <c r="AV2209" s="104"/>
      <c r="AW2209" s="104"/>
      <c r="AX2209" s="104"/>
      <c r="AY2209" s="104"/>
      <c r="AZ2209" s="104"/>
      <c r="BA2209" s="283"/>
      <c r="BB2209" s="1"/>
      <c r="BC2209" s="1"/>
      <c r="BD2209" s="49">
        <v>1194</v>
      </c>
    </row>
    <row r="2210" spans="1:56" s="366" customFormat="1" ht="13.15" customHeight="1">
      <c r="A2210" s="212" t="s">
        <v>3316</v>
      </c>
      <c r="B2210" s="104"/>
      <c r="C2210" s="104"/>
      <c r="D2210" s="104"/>
      <c r="E2210" s="104" t="s">
        <v>3824</v>
      </c>
      <c r="F2210" s="104"/>
      <c r="G2210" s="104"/>
      <c r="H2210" s="104" t="s">
        <v>2108</v>
      </c>
      <c r="I2210" s="104" t="s">
        <v>1088</v>
      </c>
      <c r="J2210" s="104" t="s">
        <v>1088</v>
      </c>
      <c r="K2210" s="104" t="s">
        <v>314</v>
      </c>
      <c r="L2210" s="104" t="s">
        <v>315</v>
      </c>
      <c r="M2210" s="104"/>
      <c r="N2210" s="102" t="s">
        <v>316</v>
      </c>
      <c r="O2210" s="102">
        <v>230000000</v>
      </c>
      <c r="P2210" s="212" t="s">
        <v>953</v>
      </c>
      <c r="Q2210" s="212" t="s">
        <v>1094</v>
      </c>
      <c r="R2210" s="102" t="s">
        <v>110</v>
      </c>
      <c r="S2210" s="102" t="s">
        <v>107</v>
      </c>
      <c r="T2210" s="212" t="s">
        <v>954</v>
      </c>
      <c r="U2210" s="102"/>
      <c r="V2210" s="202"/>
      <c r="W2210" s="102"/>
      <c r="X2210" s="102"/>
      <c r="Y2210" s="102" t="s">
        <v>435</v>
      </c>
      <c r="Z2210" s="102" t="s">
        <v>436</v>
      </c>
      <c r="AA2210" s="102" t="s">
        <v>106</v>
      </c>
      <c r="AB2210" s="102">
        <v>100</v>
      </c>
      <c r="AC2210" s="102" t="s">
        <v>106</v>
      </c>
      <c r="AD2210" s="202"/>
      <c r="AE2210" s="202" t="s">
        <v>115</v>
      </c>
      <c r="AF2210" s="202"/>
      <c r="AG2210" s="202"/>
      <c r="AH2210" s="205">
        <v>0</v>
      </c>
      <c r="AI2210" s="205">
        <v>0</v>
      </c>
      <c r="AJ2210" s="104"/>
      <c r="AK2210" s="104"/>
      <c r="AL2210" s="104"/>
      <c r="AM2210" s="104" t="s">
        <v>116</v>
      </c>
      <c r="AN2210" s="104" t="s">
        <v>3317</v>
      </c>
      <c r="AO2210" s="104" t="s">
        <v>3318</v>
      </c>
      <c r="AP2210" s="104"/>
      <c r="AQ2210" s="104"/>
      <c r="AR2210" s="104"/>
      <c r="AS2210" s="104"/>
      <c r="AT2210" s="104"/>
      <c r="AU2210" s="104"/>
      <c r="AV2210" s="104"/>
      <c r="AW2210" s="104"/>
      <c r="AX2210" s="104"/>
      <c r="AY2210" s="104"/>
      <c r="AZ2210" s="104"/>
      <c r="BA2210" s="283"/>
      <c r="BB2210" s="1"/>
      <c r="BC2210" s="1"/>
      <c r="BD2210" s="49">
        <v>1195</v>
      </c>
    </row>
    <row r="2211" spans="1:56" s="366" customFormat="1" ht="13.15" customHeight="1">
      <c r="A2211" s="72" t="s">
        <v>3316</v>
      </c>
      <c r="B2211" s="501"/>
      <c r="C2211" s="501"/>
      <c r="D2211" s="501"/>
      <c r="E2211" s="104" t="s">
        <v>4485</v>
      </c>
      <c r="F2211" s="501"/>
      <c r="G2211" s="501"/>
      <c r="H2211" s="124" t="s">
        <v>2108</v>
      </c>
      <c r="I2211" s="73" t="s">
        <v>1088</v>
      </c>
      <c r="J2211" s="73" t="s">
        <v>1088</v>
      </c>
      <c r="K2211" s="855" t="s">
        <v>314</v>
      </c>
      <c r="L2211" s="97" t="s">
        <v>4415</v>
      </c>
      <c r="M2211" s="74"/>
      <c r="N2211" s="74" t="s">
        <v>316</v>
      </c>
      <c r="O2211" s="73">
        <v>230000000</v>
      </c>
      <c r="P2211" s="74" t="s">
        <v>953</v>
      </c>
      <c r="Q2211" s="74" t="s">
        <v>435</v>
      </c>
      <c r="R2211" s="74" t="s">
        <v>110</v>
      </c>
      <c r="S2211" s="74" t="s">
        <v>107</v>
      </c>
      <c r="T2211" s="72" t="s">
        <v>954</v>
      </c>
      <c r="U2211" s="74"/>
      <c r="V2211" s="74"/>
      <c r="W2211" s="74"/>
      <c r="X2211" s="74" t="s">
        <v>436</v>
      </c>
      <c r="Y2211" s="74" t="s">
        <v>3264</v>
      </c>
      <c r="Z2211" s="74" t="s">
        <v>3264</v>
      </c>
      <c r="AA2211" s="74" t="s">
        <v>106</v>
      </c>
      <c r="AB2211" s="74">
        <v>100</v>
      </c>
      <c r="AC2211" s="74" t="s">
        <v>106</v>
      </c>
      <c r="AD2211" s="74"/>
      <c r="AE2211" s="74" t="s">
        <v>115</v>
      </c>
      <c r="AF2211" s="74"/>
      <c r="AG2211" s="74"/>
      <c r="AH2211" s="43">
        <v>0</v>
      </c>
      <c r="AI2211" s="44">
        <f>AH2211*1.12</f>
        <v>0</v>
      </c>
      <c r="AJ2211" s="81"/>
      <c r="AK2211" s="81"/>
      <c r="AL2211" s="81"/>
      <c r="AM2211" s="1006">
        <v>120240021112</v>
      </c>
      <c r="AN2211" s="72" t="s">
        <v>3317</v>
      </c>
      <c r="AO2211" s="72" t="s">
        <v>3318</v>
      </c>
      <c r="AP2211" s="72"/>
      <c r="AQ2211" s="72"/>
      <c r="AR2211" s="72"/>
      <c r="AS2211" s="72"/>
      <c r="AT2211" s="72"/>
      <c r="AU2211" s="72"/>
      <c r="AV2211" s="72"/>
      <c r="AW2211" s="72"/>
      <c r="AX2211" s="72"/>
      <c r="AY2211" s="619" t="s">
        <v>4486</v>
      </c>
      <c r="AZ2211" s="587"/>
      <c r="BA2211" s="216"/>
      <c r="BB2211" s="216"/>
      <c r="BC2211" s="216"/>
      <c r="BD2211" s="49">
        <v>1196</v>
      </c>
    </row>
    <row r="2212" spans="1:56" s="366" customFormat="1" ht="13.15" customHeight="1">
      <c r="A2212" s="72" t="s">
        <v>3316</v>
      </c>
      <c r="B2212" s="509"/>
      <c r="C2212" s="509"/>
      <c r="D2212" s="1298"/>
      <c r="E2212" s="212" t="s">
        <v>5017</v>
      </c>
      <c r="F2212" s="509"/>
      <c r="G2212" s="509"/>
      <c r="H2212" s="1066" t="s">
        <v>2108</v>
      </c>
      <c r="I2212" s="73" t="s">
        <v>1088</v>
      </c>
      <c r="J2212" s="73" t="s">
        <v>1088</v>
      </c>
      <c r="K2212" s="1299" t="s">
        <v>314</v>
      </c>
      <c r="L2212" s="466" t="s">
        <v>4415</v>
      </c>
      <c r="M2212" s="72"/>
      <c r="N2212" s="72" t="s">
        <v>316</v>
      </c>
      <c r="O2212" s="288">
        <v>230000000</v>
      </c>
      <c r="P2212" s="72" t="s">
        <v>953</v>
      </c>
      <c r="Q2212" s="72" t="s">
        <v>2156</v>
      </c>
      <c r="R2212" s="72" t="s">
        <v>110</v>
      </c>
      <c r="S2212" s="72" t="s">
        <v>107</v>
      </c>
      <c r="T2212" s="98" t="s">
        <v>954</v>
      </c>
      <c r="U2212" s="72"/>
      <c r="V2212" s="72"/>
      <c r="W2212" s="72"/>
      <c r="X2212" s="72" t="s">
        <v>436</v>
      </c>
      <c r="Y2212" s="72" t="s">
        <v>3264</v>
      </c>
      <c r="Z2212" s="72" t="s">
        <v>3264</v>
      </c>
      <c r="AA2212" s="72" t="s">
        <v>106</v>
      </c>
      <c r="AB2212" s="72">
        <v>100</v>
      </c>
      <c r="AC2212" s="72" t="s">
        <v>106</v>
      </c>
      <c r="AD2212" s="72"/>
      <c r="AE2212" s="72" t="s">
        <v>115</v>
      </c>
      <c r="AF2212" s="72"/>
      <c r="AG2212" s="72"/>
      <c r="AH2212" s="1300">
        <v>18475721</v>
      </c>
      <c r="AI2212" s="81">
        <f>AH2212*1.12</f>
        <v>20692807.520000003</v>
      </c>
      <c r="AJ2212" s="81"/>
      <c r="AK2212" s="81"/>
      <c r="AL2212" s="81"/>
      <c r="AM2212" s="1006">
        <v>120240021112</v>
      </c>
      <c r="AN2212" s="72" t="s">
        <v>3317</v>
      </c>
      <c r="AO2212" s="72" t="s">
        <v>3318</v>
      </c>
      <c r="AP2212" s="72"/>
      <c r="AQ2212" s="72"/>
      <c r="AR2212" s="72"/>
      <c r="AS2212" s="72"/>
      <c r="AT2212" s="72"/>
      <c r="AU2212" s="72"/>
      <c r="AV2212" s="72"/>
      <c r="AW2212" s="72"/>
      <c r="AX2212" s="72"/>
      <c r="AY2212" s="1301" t="s">
        <v>4486</v>
      </c>
      <c r="AZ2212" s="587"/>
      <c r="BA2212" s="197"/>
      <c r="BB2212" s="197"/>
      <c r="BC2212" s="118" t="e">
        <f>VLOOKUP(#REF!,$E$13:$BD$2009,53,0)</f>
        <v>#REF!</v>
      </c>
      <c r="BD2212" s="785" t="e">
        <f>BC2212+0.5</f>
        <v>#REF!</v>
      </c>
    </row>
    <row r="2213" spans="1:56" s="366" customFormat="1" ht="13.15" customHeight="1">
      <c r="A2213" s="212" t="s">
        <v>333</v>
      </c>
      <c r="B2213" s="104" t="s">
        <v>3319</v>
      </c>
      <c r="C2213" s="104"/>
      <c r="D2213" s="104"/>
      <c r="E2213" s="104" t="s">
        <v>1621</v>
      </c>
      <c r="F2213" s="104"/>
      <c r="G2213" s="104"/>
      <c r="H2213" s="104" t="s">
        <v>3320</v>
      </c>
      <c r="I2213" s="104" t="s">
        <v>3321</v>
      </c>
      <c r="J2213" s="104" t="s">
        <v>3321</v>
      </c>
      <c r="K2213" s="104" t="s">
        <v>314</v>
      </c>
      <c r="L2213" s="104" t="s">
        <v>315</v>
      </c>
      <c r="M2213" s="104"/>
      <c r="N2213" s="102">
        <v>100</v>
      </c>
      <c r="O2213" s="102">
        <v>230000000</v>
      </c>
      <c r="P2213" s="212" t="s">
        <v>984</v>
      </c>
      <c r="Q2213" s="212" t="s">
        <v>109</v>
      </c>
      <c r="R2213" s="102" t="s">
        <v>110</v>
      </c>
      <c r="S2213" s="102" t="s">
        <v>107</v>
      </c>
      <c r="T2213" s="212" t="s">
        <v>3322</v>
      </c>
      <c r="U2213" s="102"/>
      <c r="V2213" s="202"/>
      <c r="W2213" s="102"/>
      <c r="X2213" s="102"/>
      <c r="Y2213" s="102" t="s">
        <v>435</v>
      </c>
      <c r="Z2213" s="102" t="s">
        <v>436</v>
      </c>
      <c r="AA2213" s="102" t="s">
        <v>106</v>
      </c>
      <c r="AB2213" s="102">
        <v>100</v>
      </c>
      <c r="AC2213" s="102" t="s">
        <v>106</v>
      </c>
      <c r="AD2213" s="202"/>
      <c r="AE2213" s="202" t="s">
        <v>115</v>
      </c>
      <c r="AF2213" s="202"/>
      <c r="AG2213" s="202"/>
      <c r="AH2213" s="205">
        <v>219527.88</v>
      </c>
      <c r="AI2213" s="205">
        <v>245871.22560000003</v>
      </c>
      <c r="AJ2213" s="104"/>
      <c r="AK2213" s="104"/>
      <c r="AL2213" s="104"/>
      <c r="AM2213" s="104" t="s">
        <v>116</v>
      </c>
      <c r="AN2213" s="104" t="s">
        <v>3323</v>
      </c>
      <c r="AO2213" s="104" t="s">
        <v>3324</v>
      </c>
      <c r="AP2213" s="104"/>
      <c r="AQ2213" s="104"/>
      <c r="AR2213" s="104"/>
      <c r="AS2213" s="104"/>
      <c r="AT2213" s="104"/>
      <c r="AU2213" s="104"/>
      <c r="AV2213" s="104"/>
      <c r="AW2213" s="104"/>
      <c r="AX2213" s="104"/>
      <c r="AY2213" s="104"/>
      <c r="AZ2213" s="104"/>
      <c r="BA2213" s="283"/>
      <c r="BB2213" s="1"/>
      <c r="BC2213" s="1"/>
      <c r="BD2213" s="49">
        <v>1197</v>
      </c>
    </row>
    <row r="2214" spans="1:56" s="366" customFormat="1" ht="13.15" customHeight="1">
      <c r="A2214" s="212" t="s">
        <v>333</v>
      </c>
      <c r="B2214" s="104" t="s">
        <v>3319</v>
      </c>
      <c r="C2214" s="104"/>
      <c r="D2214" s="104"/>
      <c r="E2214" s="104" t="s">
        <v>1622</v>
      </c>
      <c r="F2214" s="104"/>
      <c r="G2214" s="104"/>
      <c r="H2214" s="104" t="s">
        <v>3320</v>
      </c>
      <c r="I2214" s="104" t="s">
        <v>3321</v>
      </c>
      <c r="J2214" s="104" t="s">
        <v>3321</v>
      </c>
      <c r="K2214" s="104" t="s">
        <v>314</v>
      </c>
      <c r="L2214" s="104" t="s">
        <v>315</v>
      </c>
      <c r="M2214" s="104"/>
      <c r="N2214" s="102">
        <v>100</v>
      </c>
      <c r="O2214" s="102">
        <v>230000000</v>
      </c>
      <c r="P2214" s="212" t="s">
        <v>984</v>
      </c>
      <c r="Q2214" s="212" t="s">
        <v>109</v>
      </c>
      <c r="R2214" s="102" t="s">
        <v>110</v>
      </c>
      <c r="S2214" s="102" t="s">
        <v>107</v>
      </c>
      <c r="T2214" s="212" t="s">
        <v>3322</v>
      </c>
      <c r="U2214" s="102"/>
      <c r="V2214" s="202"/>
      <c r="W2214" s="102"/>
      <c r="X2214" s="102"/>
      <c r="Y2214" s="102" t="s">
        <v>435</v>
      </c>
      <c r="Z2214" s="102" t="s">
        <v>436</v>
      </c>
      <c r="AA2214" s="102" t="s">
        <v>106</v>
      </c>
      <c r="AB2214" s="102">
        <v>100</v>
      </c>
      <c r="AC2214" s="102" t="s">
        <v>106</v>
      </c>
      <c r="AD2214" s="202"/>
      <c r="AE2214" s="202" t="s">
        <v>115</v>
      </c>
      <c r="AF2214" s="202"/>
      <c r="AG2214" s="202"/>
      <c r="AH2214" s="205">
        <v>426348.96</v>
      </c>
      <c r="AI2214" s="205">
        <v>477510.83520000009</v>
      </c>
      <c r="AJ2214" s="104"/>
      <c r="AK2214" s="104"/>
      <c r="AL2214" s="104"/>
      <c r="AM2214" s="104" t="s">
        <v>116</v>
      </c>
      <c r="AN2214" s="104" t="s">
        <v>3325</v>
      </c>
      <c r="AO2214" s="104" t="s">
        <v>3326</v>
      </c>
      <c r="AP2214" s="104"/>
      <c r="AQ2214" s="104"/>
      <c r="AR2214" s="104"/>
      <c r="AS2214" s="104"/>
      <c r="AT2214" s="104"/>
      <c r="AU2214" s="104"/>
      <c r="AV2214" s="104"/>
      <c r="AW2214" s="104"/>
      <c r="AX2214" s="104"/>
      <c r="AY2214" s="104"/>
      <c r="AZ2214" s="104"/>
      <c r="BA2214" s="283"/>
      <c r="BB2214" s="1"/>
      <c r="BC2214" s="1"/>
      <c r="BD2214" s="49">
        <v>1198</v>
      </c>
    </row>
    <row r="2215" spans="1:56" s="366" customFormat="1" ht="13.15" customHeight="1">
      <c r="A2215" s="212" t="s">
        <v>333</v>
      </c>
      <c r="B2215" s="104" t="s">
        <v>3319</v>
      </c>
      <c r="C2215" s="104"/>
      <c r="D2215" s="104"/>
      <c r="E2215" s="104" t="s">
        <v>1623</v>
      </c>
      <c r="F2215" s="104"/>
      <c r="G2215" s="104"/>
      <c r="H2215" s="104" t="s">
        <v>3320</v>
      </c>
      <c r="I2215" s="104" t="s">
        <v>3321</v>
      </c>
      <c r="J2215" s="104" t="s">
        <v>3321</v>
      </c>
      <c r="K2215" s="104" t="s">
        <v>314</v>
      </c>
      <c r="L2215" s="104" t="s">
        <v>315</v>
      </c>
      <c r="M2215" s="104"/>
      <c r="N2215" s="102">
        <v>100</v>
      </c>
      <c r="O2215" s="102">
        <v>230000000</v>
      </c>
      <c r="P2215" s="212" t="s">
        <v>984</v>
      </c>
      <c r="Q2215" s="212" t="s">
        <v>109</v>
      </c>
      <c r="R2215" s="102" t="s">
        <v>110</v>
      </c>
      <c r="S2215" s="102" t="s">
        <v>107</v>
      </c>
      <c r="T2215" s="212" t="s">
        <v>985</v>
      </c>
      <c r="U2215" s="102"/>
      <c r="V2215" s="202"/>
      <c r="W2215" s="102"/>
      <c r="X2215" s="102"/>
      <c r="Y2215" s="102" t="s">
        <v>435</v>
      </c>
      <c r="Z2215" s="102" t="s">
        <v>436</v>
      </c>
      <c r="AA2215" s="102" t="s">
        <v>106</v>
      </c>
      <c r="AB2215" s="102">
        <v>100</v>
      </c>
      <c r="AC2215" s="102" t="s">
        <v>106</v>
      </c>
      <c r="AD2215" s="202"/>
      <c r="AE2215" s="202" t="s">
        <v>115</v>
      </c>
      <c r="AF2215" s="202"/>
      <c r="AG2215" s="202"/>
      <c r="AH2215" s="205">
        <v>20169548.879999999</v>
      </c>
      <c r="AI2215" s="205">
        <v>22589894.7456</v>
      </c>
      <c r="AJ2215" s="104"/>
      <c r="AK2215" s="104"/>
      <c r="AL2215" s="104"/>
      <c r="AM2215" s="104" t="s">
        <v>116</v>
      </c>
      <c r="AN2215" s="104" t="s">
        <v>3327</v>
      </c>
      <c r="AO2215" s="104" t="s">
        <v>3328</v>
      </c>
      <c r="AP2215" s="104"/>
      <c r="AQ2215" s="104"/>
      <c r="AR2215" s="104"/>
      <c r="AS2215" s="104"/>
      <c r="AT2215" s="104"/>
      <c r="AU2215" s="104"/>
      <c r="AV2215" s="104"/>
      <c r="AW2215" s="104"/>
      <c r="AX2215" s="104"/>
      <c r="AY2215" s="104"/>
      <c r="AZ2215" s="104"/>
      <c r="BA2215" s="283"/>
      <c r="BB2215" s="1"/>
      <c r="BC2215" s="1"/>
      <c r="BD2215" s="49">
        <v>1199</v>
      </c>
    </row>
    <row r="2216" spans="1:56" s="366" customFormat="1" ht="13.15" customHeight="1">
      <c r="A2216" s="212" t="s">
        <v>333</v>
      </c>
      <c r="B2216" s="104" t="s">
        <v>3319</v>
      </c>
      <c r="C2216" s="104"/>
      <c r="D2216" s="104"/>
      <c r="E2216" s="351" t="s">
        <v>1624</v>
      </c>
      <c r="F2216" s="104"/>
      <c r="G2216" s="104"/>
      <c r="H2216" s="104" t="s">
        <v>3320</v>
      </c>
      <c r="I2216" s="104" t="s">
        <v>3321</v>
      </c>
      <c r="J2216" s="104" t="s">
        <v>3321</v>
      </c>
      <c r="K2216" s="104" t="s">
        <v>314</v>
      </c>
      <c r="L2216" s="104" t="s">
        <v>315</v>
      </c>
      <c r="M2216" s="104"/>
      <c r="N2216" s="102">
        <v>100</v>
      </c>
      <c r="O2216" s="102">
        <v>230000000</v>
      </c>
      <c r="P2216" s="212" t="s">
        <v>984</v>
      </c>
      <c r="Q2216" s="212" t="s">
        <v>109</v>
      </c>
      <c r="R2216" s="102" t="s">
        <v>110</v>
      </c>
      <c r="S2216" s="102" t="s">
        <v>107</v>
      </c>
      <c r="T2216" s="212" t="s">
        <v>3322</v>
      </c>
      <c r="U2216" s="102"/>
      <c r="V2216" s="202"/>
      <c r="W2216" s="102"/>
      <c r="X2216" s="102"/>
      <c r="Y2216" s="102" t="s">
        <v>435</v>
      </c>
      <c r="Z2216" s="102" t="s">
        <v>436</v>
      </c>
      <c r="AA2216" s="102" t="s">
        <v>106</v>
      </c>
      <c r="AB2216" s="102">
        <v>100</v>
      </c>
      <c r="AC2216" s="102" t="s">
        <v>106</v>
      </c>
      <c r="AD2216" s="202"/>
      <c r="AE2216" s="202" t="s">
        <v>115</v>
      </c>
      <c r="AF2216" s="202"/>
      <c r="AG2216" s="202"/>
      <c r="AH2216" s="205">
        <v>4671961.8</v>
      </c>
      <c r="AI2216" s="205">
        <v>5232597.216</v>
      </c>
      <c r="AJ2216" s="104"/>
      <c r="AK2216" s="104"/>
      <c r="AL2216" s="104"/>
      <c r="AM2216" s="104" t="s">
        <v>116</v>
      </c>
      <c r="AN2216" s="104" t="s">
        <v>3329</v>
      </c>
      <c r="AO2216" s="104" t="s">
        <v>3330</v>
      </c>
      <c r="AP2216" s="104"/>
      <c r="AQ2216" s="104"/>
      <c r="AR2216" s="104"/>
      <c r="AS2216" s="104"/>
      <c r="AT2216" s="104"/>
      <c r="AU2216" s="104"/>
      <c r="AV2216" s="104"/>
      <c r="AW2216" s="104"/>
      <c r="AX2216" s="104"/>
      <c r="AY2216" s="104"/>
      <c r="AZ2216" s="104"/>
      <c r="BA2216" s="283"/>
      <c r="BB2216" s="1"/>
      <c r="BC2216" s="1"/>
      <c r="BD2216" s="49">
        <v>1200</v>
      </c>
    </row>
    <row r="2217" spans="1:56" s="366" customFormat="1" ht="13.15" customHeight="1">
      <c r="A2217" s="74" t="s">
        <v>319</v>
      </c>
      <c r="B2217" s="104"/>
      <c r="C2217" s="104"/>
      <c r="D2217" s="104"/>
      <c r="E2217" s="351" t="s">
        <v>4401</v>
      </c>
      <c r="F2217" s="104"/>
      <c r="G2217" s="104"/>
      <c r="H2217" s="104" t="s">
        <v>3331</v>
      </c>
      <c r="I2217" s="104" t="s">
        <v>3332</v>
      </c>
      <c r="J2217" s="104" t="s">
        <v>3332</v>
      </c>
      <c r="K2217" s="104" t="s">
        <v>104</v>
      </c>
      <c r="L2217" s="104"/>
      <c r="M2217" s="104"/>
      <c r="N2217" s="102">
        <v>100</v>
      </c>
      <c r="O2217" s="102">
        <v>230000000</v>
      </c>
      <c r="P2217" s="212" t="s">
        <v>953</v>
      </c>
      <c r="Q2217" s="212" t="s">
        <v>435</v>
      </c>
      <c r="R2217" s="102" t="s">
        <v>110</v>
      </c>
      <c r="S2217" s="102">
        <v>230000000</v>
      </c>
      <c r="T2217" s="212" t="s">
        <v>3333</v>
      </c>
      <c r="U2217" s="102"/>
      <c r="V2217" s="202"/>
      <c r="W2217" s="102"/>
      <c r="X2217" s="102" t="s">
        <v>436</v>
      </c>
      <c r="Y2217" s="102"/>
      <c r="Z2217" s="102"/>
      <c r="AA2217" s="102">
        <v>0</v>
      </c>
      <c r="AB2217" s="102">
        <v>100</v>
      </c>
      <c r="AC2217" s="102">
        <v>0</v>
      </c>
      <c r="AD2217" s="202"/>
      <c r="AE2217" s="202" t="s">
        <v>115</v>
      </c>
      <c r="AF2217" s="202"/>
      <c r="AG2217" s="202"/>
      <c r="AH2217" s="205">
        <v>4927500</v>
      </c>
      <c r="AI2217" s="205">
        <v>5518800.0000000009</v>
      </c>
      <c r="AJ2217" s="104"/>
      <c r="AK2217" s="104"/>
      <c r="AL2217" s="104"/>
      <c r="AM2217" s="104" t="s">
        <v>116</v>
      </c>
      <c r="AN2217" s="104" t="s">
        <v>3334</v>
      </c>
      <c r="AO2217" s="104" t="s">
        <v>3335</v>
      </c>
      <c r="AP2217" s="104"/>
      <c r="AQ2217" s="104"/>
      <c r="AR2217" s="104"/>
      <c r="AS2217" s="104"/>
      <c r="AT2217" s="104"/>
      <c r="AU2217" s="104"/>
      <c r="AV2217" s="104"/>
      <c r="AW2217" s="104"/>
      <c r="AX2217" s="104"/>
      <c r="AY2217" s="104"/>
      <c r="AZ2217" s="104"/>
      <c r="BA2217" s="283"/>
      <c r="BB2217" s="1"/>
      <c r="BC2217" s="1"/>
      <c r="BD2217" s="49">
        <v>1201</v>
      </c>
    </row>
    <row r="2218" spans="1:56" s="366" customFormat="1" ht="13.15" customHeight="1">
      <c r="A2218" s="74" t="s">
        <v>319</v>
      </c>
      <c r="B2218" s="104"/>
      <c r="C2218" s="104"/>
      <c r="D2218" s="104"/>
      <c r="E2218" s="104" t="s">
        <v>3825</v>
      </c>
      <c r="F2218" s="104"/>
      <c r="G2218" s="104"/>
      <c r="H2218" s="104" t="s">
        <v>2116</v>
      </c>
      <c r="I2218" s="104" t="s">
        <v>1132</v>
      </c>
      <c r="J2218" s="104" t="s">
        <v>1132</v>
      </c>
      <c r="K2218" s="104" t="s">
        <v>150</v>
      </c>
      <c r="L2218" s="104"/>
      <c r="M2218" s="104"/>
      <c r="N2218" s="102">
        <v>100</v>
      </c>
      <c r="O2218" s="102">
        <v>230000000</v>
      </c>
      <c r="P2218" s="212" t="s">
        <v>953</v>
      </c>
      <c r="Q2218" s="212" t="s">
        <v>1094</v>
      </c>
      <c r="R2218" s="102" t="s">
        <v>110</v>
      </c>
      <c r="S2218" s="102">
        <v>230000000</v>
      </c>
      <c r="T2218" s="212" t="s">
        <v>3333</v>
      </c>
      <c r="U2218" s="102"/>
      <c r="V2218" s="202"/>
      <c r="W2218" s="102"/>
      <c r="X2218" s="102" t="s">
        <v>436</v>
      </c>
      <c r="Y2218" s="102"/>
      <c r="Z2218" s="102"/>
      <c r="AA2218" s="102">
        <v>0</v>
      </c>
      <c r="AB2218" s="102">
        <v>100</v>
      </c>
      <c r="AC2218" s="102">
        <v>0</v>
      </c>
      <c r="AD2218" s="202"/>
      <c r="AE2218" s="202" t="s">
        <v>115</v>
      </c>
      <c r="AF2218" s="202"/>
      <c r="AG2218" s="202"/>
      <c r="AH2218" s="205">
        <v>4461405</v>
      </c>
      <c r="AI2218" s="205">
        <v>4996773.6000000006</v>
      </c>
      <c r="AJ2218" s="104"/>
      <c r="AK2218" s="104"/>
      <c r="AL2218" s="104"/>
      <c r="AM2218" s="104" t="s">
        <v>116</v>
      </c>
      <c r="AN2218" s="104" t="s">
        <v>3336</v>
      </c>
      <c r="AO2218" s="104" t="s">
        <v>3337</v>
      </c>
      <c r="AP2218" s="104"/>
      <c r="AQ2218" s="104"/>
      <c r="AR2218" s="104"/>
      <c r="AS2218" s="104"/>
      <c r="AT2218" s="104"/>
      <c r="AU2218" s="104"/>
      <c r="AV2218" s="104"/>
      <c r="AW2218" s="104"/>
      <c r="AX2218" s="104"/>
      <c r="AY2218" s="104"/>
      <c r="AZ2218" s="104"/>
      <c r="BA2218" s="283"/>
      <c r="BB2218" s="1"/>
      <c r="BC2218" s="1"/>
      <c r="BD2218" s="49">
        <v>1202</v>
      </c>
    </row>
    <row r="2219" spans="1:56" s="366" customFormat="1" ht="13.15" customHeight="1">
      <c r="A2219" s="74" t="s">
        <v>319</v>
      </c>
      <c r="B2219" s="104"/>
      <c r="C2219" s="104"/>
      <c r="D2219" s="104"/>
      <c r="E2219" s="104" t="s">
        <v>3826</v>
      </c>
      <c r="F2219" s="104"/>
      <c r="G2219" s="104"/>
      <c r="H2219" s="104" t="s">
        <v>3338</v>
      </c>
      <c r="I2219" s="104" t="s">
        <v>3339</v>
      </c>
      <c r="J2219" s="104" t="s">
        <v>3339</v>
      </c>
      <c r="K2219" s="104" t="s">
        <v>150</v>
      </c>
      <c r="L2219" s="104"/>
      <c r="M2219" s="104"/>
      <c r="N2219" s="102">
        <v>100</v>
      </c>
      <c r="O2219" s="102">
        <v>230000000</v>
      </c>
      <c r="P2219" s="212" t="s">
        <v>3313</v>
      </c>
      <c r="Q2219" s="212" t="s">
        <v>435</v>
      </c>
      <c r="R2219" s="102" t="s">
        <v>110</v>
      </c>
      <c r="S2219" s="102">
        <v>230000000</v>
      </c>
      <c r="T2219" s="212" t="s">
        <v>958</v>
      </c>
      <c r="U2219" s="102"/>
      <c r="V2219" s="202"/>
      <c r="W2219" s="102"/>
      <c r="X2219" s="102"/>
      <c r="Y2219" s="102" t="s">
        <v>1158</v>
      </c>
      <c r="Z2219" s="102" t="s">
        <v>3340</v>
      </c>
      <c r="AA2219" s="102">
        <v>70</v>
      </c>
      <c r="AB2219" s="102">
        <v>0</v>
      </c>
      <c r="AC2219" s="102">
        <v>30</v>
      </c>
      <c r="AD2219" s="202"/>
      <c r="AE2219" s="202" t="s">
        <v>1180</v>
      </c>
      <c r="AF2219" s="202"/>
      <c r="AG2219" s="202"/>
      <c r="AH2219" s="205">
        <v>0</v>
      </c>
      <c r="AI2219" s="205">
        <v>0</v>
      </c>
      <c r="AJ2219" s="104"/>
      <c r="AK2219" s="432">
        <v>0</v>
      </c>
      <c r="AL2219" s="432">
        <v>0</v>
      </c>
      <c r="AM2219" s="104" t="s">
        <v>116</v>
      </c>
      <c r="AN2219" s="104" t="s">
        <v>3341</v>
      </c>
      <c r="AO2219" s="104" t="s">
        <v>3342</v>
      </c>
      <c r="AP2219" s="104"/>
      <c r="AQ2219" s="104"/>
      <c r="AR2219" s="104"/>
      <c r="AS2219" s="104"/>
      <c r="AT2219" s="104"/>
      <c r="AU2219" s="104"/>
      <c r="AV2219" s="104"/>
      <c r="AW2219" s="104"/>
      <c r="AX2219" s="104"/>
      <c r="AY2219" s="104"/>
      <c r="AZ2219" s="104"/>
      <c r="BA2219" s="283"/>
      <c r="BB2219" s="1"/>
      <c r="BC2219" s="1"/>
      <c r="BD2219" s="49">
        <v>1203</v>
      </c>
    </row>
    <row r="2220" spans="1:56" s="366" customFormat="1" ht="13.15" customHeight="1">
      <c r="A2220" s="469" t="s">
        <v>4115</v>
      </c>
      <c r="B2220" s="740" t="s">
        <v>1040</v>
      </c>
      <c r="C2220" s="799"/>
      <c r="D2220" s="520" t="s">
        <v>3264</v>
      </c>
      <c r="E2220" s="520" t="s">
        <v>4561</v>
      </c>
      <c r="F2220" s="520"/>
      <c r="G2220" s="520"/>
      <c r="H2220" s="520" t="s">
        <v>3338</v>
      </c>
      <c r="I2220" s="520" t="s">
        <v>3339</v>
      </c>
      <c r="J2220" s="520" t="s">
        <v>3339</v>
      </c>
      <c r="K2220" s="520" t="s">
        <v>603</v>
      </c>
      <c r="L2220" s="469" t="s">
        <v>4562</v>
      </c>
      <c r="M2220" s="520"/>
      <c r="N2220" s="472">
        <v>100</v>
      </c>
      <c r="O2220" s="472">
        <v>230000000</v>
      </c>
      <c r="P2220" s="741" t="s">
        <v>3313</v>
      </c>
      <c r="Q2220" s="469" t="s">
        <v>2156</v>
      </c>
      <c r="R2220" s="472" t="s">
        <v>110</v>
      </c>
      <c r="S2220" s="472">
        <v>230000000</v>
      </c>
      <c r="T2220" s="741" t="s">
        <v>958</v>
      </c>
      <c r="U2220" s="472"/>
      <c r="V2220" s="520"/>
      <c r="W2220" s="472"/>
      <c r="X2220" s="472"/>
      <c r="Y2220" s="472" t="s">
        <v>1158</v>
      </c>
      <c r="Z2220" s="472" t="s">
        <v>3340</v>
      </c>
      <c r="AA2220" s="472">
        <v>70</v>
      </c>
      <c r="AB2220" s="472">
        <v>0</v>
      </c>
      <c r="AC2220" s="472">
        <v>30</v>
      </c>
      <c r="AD2220" s="520"/>
      <c r="AE2220" s="520" t="s">
        <v>1180</v>
      </c>
      <c r="AF2220" s="520"/>
      <c r="AG2220" s="520"/>
      <c r="AH2220" s="608">
        <v>350000000</v>
      </c>
      <c r="AI2220" s="608">
        <v>350000000</v>
      </c>
      <c r="AJ2220" s="520"/>
      <c r="AK2220" s="609">
        <v>150000000</v>
      </c>
      <c r="AL2220" s="609">
        <v>150000000</v>
      </c>
      <c r="AM2220" s="520" t="s">
        <v>116</v>
      </c>
      <c r="AN2220" s="520" t="s">
        <v>3341</v>
      </c>
      <c r="AO2220" s="520" t="s">
        <v>3342</v>
      </c>
      <c r="AP2220" s="614"/>
      <c r="AQ2220" s="614"/>
      <c r="AR2220" s="548"/>
      <c r="AS2220" s="548"/>
      <c r="AT2220" s="548"/>
      <c r="AU2220" s="548"/>
      <c r="AV2220" s="548"/>
      <c r="AW2220" s="548"/>
      <c r="AX2220" s="548"/>
      <c r="AY2220" s="73"/>
      <c r="AZ2220" s="120"/>
      <c r="BA2220" s="1"/>
      <c r="BB2220" s="1"/>
      <c r="BC2220" s="1"/>
      <c r="BD2220" s="49">
        <v>1204</v>
      </c>
    </row>
    <row r="2221" spans="1:56" s="366" customFormat="1" ht="13.15" customHeight="1">
      <c r="A2221" s="74" t="s">
        <v>319</v>
      </c>
      <c r="B2221" s="104"/>
      <c r="C2221" s="104"/>
      <c r="D2221" s="104"/>
      <c r="E2221" s="104" t="s">
        <v>3827</v>
      </c>
      <c r="F2221" s="104"/>
      <c r="G2221" s="104"/>
      <c r="H2221" s="104" t="s">
        <v>3343</v>
      </c>
      <c r="I2221" s="104" t="s">
        <v>3344</v>
      </c>
      <c r="J2221" s="104" t="s">
        <v>3345</v>
      </c>
      <c r="K2221" s="104" t="s">
        <v>104</v>
      </c>
      <c r="L2221" s="104"/>
      <c r="M2221" s="104"/>
      <c r="N2221" s="102">
        <v>100</v>
      </c>
      <c r="O2221" s="102">
        <v>230000000</v>
      </c>
      <c r="P2221" s="212" t="s">
        <v>953</v>
      </c>
      <c r="Q2221" s="212" t="s">
        <v>1094</v>
      </c>
      <c r="R2221" s="102" t="s">
        <v>110</v>
      </c>
      <c r="S2221" s="102">
        <v>230000000</v>
      </c>
      <c r="T2221" s="212" t="s">
        <v>958</v>
      </c>
      <c r="U2221" s="102"/>
      <c r="V2221" s="202"/>
      <c r="W2221" s="102"/>
      <c r="X2221" s="102" t="s">
        <v>436</v>
      </c>
      <c r="Y2221" s="102"/>
      <c r="Z2221" s="102"/>
      <c r="AA2221" s="102">
        <v>0</v>
      </c>
      <c r="AB2221" s="102">
        <v>100</v>
      </c>
      <c r="AC2221" s="102">
        <v>0</v>
      </c>
      <c r="AD2221" s="202"/>
      <c r="AE2221" s="202" t="s">
        <v>115</v>
      </c>
      <c r="AF2221" s="202"/>
      <c r="AG2221" s="202"/>
      <c r="AH2221" s="205">
        <v>0</v>
      </c>
      <c r="AI2221" s="205">
        <v>0</v>
      </c>
      <c r="AJ2221" s="104"/>
      <c r="AK2221" s="104"/>
      <c r="AL2221" s="104"/>
      <c r="AM2221" s="104" t="s">
        <v>116</v>
      </c>
      <c r="AN2221" s="104" t="s">
        <v>3346</v>
      </c>
      <c r="AO2221" s="104" t="s">
        <v>3347</v>
      </c>
      <c r="AP2221" s="104"/>
      <c r="AQ2221" s="104"/>
      <c r="AR2221" s="104"/>
      <c r="AS2221" s="104"/>
      <c r="AT2221" s="104"/>
      <c r="AU2221" s="104"/>
      <c r="AV2221" s="104"/>
      <c r="AW2221" s="104"/>
      <c r="AX2221" s="104"/>
      <c r="AY2221" s="104"/>
      <c r="AZ2221" s="104"/>
      <c r="BA2221" s="283"/>
      <c r="BB2221" s="1"/>
      <c r="BC2221" s="1"/>
      <c r="BD2221" s="49">
        <v>1205</v>
      </c>
    </row>
    <row r="2222" spans="1:56" s="366" customFormat="1" ht="13.15" customHeight="1">
      <c r="A2222" s="74" t="s">
        <v>319</v>
      </c>
      <c r="B2222" s="104"/>
      <c r="C2222" s="104"/>
      <c r="D2222" s="104"/>
      <c r="E2222" s="104" t="s">
        <v>3951</v>
      </c>
      <c r="F2222" s="104"/>
      <c r="G2222" s="104"/>
      <c r="H2222" s="104" t="s">
        <v>3343</v>
      </c>
      <c r="I2222" s="104" t="s">
        <v>3344</v>
      </c>
      <c r="J2222" s="104" t="s">
        <v>3345</v>
      </c>
      <c r="K2222" s="104" t="s">
        <v>104</v>
      </c>
      <c r="L2222" s="104"/>
      <c r="M2222" s="104"/>
      <c r="N2222" s="102">
        <v>100</v>
      </c>
      <c r="O2222" s="102">
        <v>230000000</v>
      </c>
      <c r="P2222" s="212" t="s">
        <v>953</v>
      </c>
      <c r="Q2222" s="212" t="s">
        <v>1094</v>
      </c>
      <c r="R2222" s="102" t="s">
        <v>110</v>
      </c>
      <c r="S2222" s="102">
        <v>230000000</v>
      </c>
      <c r="T2222" s="202" t="s">
        <v>958</v>
      </c>
      <c r="U2222" s="102"/>
      <c r="V2222" s="202"/>
      <c r="W2222" s="102"/>
      <c r="X2222" s="102" t="s">
        <v>436</v>
      </c>
      <c r="Y2222" s="102"/>
      <c r="Z2222" s="102"/>
      <c r="AA2222" s="102">
        <v>0</v>
      </c>
      <c r="AB2222" s="102">
        <v>100</v>
      </c>
      <c r="AC2222" s="102">
        <v>0</v>
      </c>
      <c r="AD2222" s="202"/>
      <c r="AE2222" s="202" t="s">
        <v>115</v>
      </c>
      <c r="AF2222" s="202"/>
      <c r="AG2222" s="202"/>
      <c r="AH2222" s="205">
        <v>6296524.6500000004</v>
      </c>
      <c r="AI2222" s="205">
        <v>7052107.6080000009</v>
      </c>
      <c r="AJ2222" s="104"/>
      <c r="AK2222" s="104"/>
      <c r="AL2222" s="104"/>
      <c r="AM2222" s="104" t="s">
        <v>116</v>
      </c>
      <c r="AN2222" s="104" t="s">
        <v>3952</v>
      </c>
      <c r="AO2222" s="104" t="s">
        <v>3953</v>
      </c>
      <c r="AP2222" s="104"/>
      <c r="AQ2222" s="104"/>
      <c r="AR2222" s="104"/>
      <c r="AS2222" s="104"/>
      <c r="AT2222" s="104"/>
      <c r="AU2222" s="104"/>
      <c r="AV2222" s="104"/>
      <c r="AW2222" s="104"/>
      <c r="AX2222" s="104"/>
      <c r="AY2222" s="104"/>
      <c r="AZ2222" s="104"/>
      <c r="BA2222" s="283"/>
      <c r="BB2222" s="1"/>
      <c r="BC2222" s="224"/>
      <c r="BD2222" s="49">
        <v>1206</v>
      </c>
    </row>
    <row r="2223" spans="1:56" s="366" customFormat="1" ht="13.15" customHeight="1">
      <c r="A2223" s="74" t="s">
        <v>319</v>
      </c>
      <c r="B2223" s="104"/>
      <c r="C2223" s="104"/>
      <c r="D2223" s="104"/>
      <c r="E2223" s="104" t="s">
        <v>3828</v>
      </c>
      <c r="F2223" s="104"/>
      <c r="G2223" s="104"/>
      <c r="H2223" s="104" t="s">
        <v>2116</v>
      </c>
      <c r="I2223" s="104" t="s">
        <v>1132</v>
      </c>
      <c r="J2223" s="104" t="s">
        <v>1132</v>
      </c>
      <c r="K2223" s="104" t="s">
        <v>314</v>
      </c>
      <c r="L2223" s="104" t="s">
        <v>315</v>
      </c>
      <c r="M2223" s="104"/>
      <c r="N2223" s="102">
        <v>100</v>
      </c>
      <c r="O2223" s="102">
        <v>230000000</v>
      </c>
      <c r="P2223" s="212" t="s">
        <v>953</v>
      </c>
      <c r="Q2223" s="212" t="s">
        <v>1094</v>
      </c>
      <c r="R2223" s="102" t="s">
        <v>110</v>
      </c>
      <c r="S2223" s="102">
        <v>230000000</v>
      </c>
      <c r="T2223" s="212" t="s">
        <v>958</v>
      </c>
      <c r="U2223" s="102"/>
      <c r="V2223" s="202"/>
      <c r="W2223" s="102"/>
      <c r="X2223" s="102"/>
      <c r="Y2223" s="102" t="s">
        <v>435</v>
      </c>
      <c r="Z2223" s="102" t="s">
        <v>436</v>
      </c>
      <c r="AA2223" s="102">
        <v>50</v>
      </c>
      <c r="AB2223" s="102">
        <v>50</v>
      </c>
      <c r="AC2223" s="102">
        <v>0</v>
      </c>
      <c r="AD2223" s="202"/>
      <c r="AE2223" s="202" t="s">
        <v>115</v>
      </c>
      <c r="AF2223" s="202"/>
      <c r="AG2223" s="202"/>
      <c r="AH2223" s="205">
        <v>0</v>
      </c>
      <c r="AI2223" s="205">
        <v>0</v>
      </c>
      <c r="AJ2223" s="104"/>
      <c r="AK2223" s="104"/>
      <c r="AL2223" s="104"/>
      <c r="AM2223" s="104" t="s">
        <v>116</v>
      </c>
      <c r="AN2223" s="104" t="s">
        <v>3348</v>
      </c>
      <c r="AO2223" s="104" t="s">
        <v>3349</v>
      </c>
      <c r="AP2223" s="104"/>
      <c r="AQ2223" s="104"/>
      <c r="AR2223" s="104"/>
      <c r="AS2223" s="104"/>
      <c r="AT2223" s="104"/>
      <c r="AU2223" s="104"/>
      <c r="AV2223" s="104"/>
      <c r="AW2223" s="104"/>
      <c r="AX2223" s="104"/>
      <c r="AY2223" s="104"/>
      <c r="AZ2223" s="104"/>
      <c r="BA2223" s="283"/>
      <c r="BB2223" s="1"/>
      <c r="BC2223" s="1"/>
      <c r="BD2223" s="49">
        <v>1207</v>
      </c>
    </row>
    <row r="2224" spans="1:56" s="366" customFormat="1" ht="13.15" customHeight="1">
      <c r="A2224" s="72" t="s">
        <v>4115</v>
      </c>
      <c r="B2224" s="546" t="s">
        <v>1040</v>
      </c>
      <c r="C2224" s="120"/>
      <c r="D2224" s="84"/>
      <c r="E2224" s="547" t="s">
        <v>4116</v>
      </c>
      <c r="F2224" s="334"/>
      <c r="G2224" s="334"/>
      <c r="H2224" s="334" t="s">
        <v>2116</v>
      </c>
      <c r="I2224" s="334" t="s">
        <v>1132</v>
      </c>
      <c r="J2224" s="334" t="s">
        <v>1132</v>
      </c>
      <c r="K2224" s="334" t="s">
        <v>314</v>
      </c>
      <c r="L2224" s="334" t="s">
        <v>315</v>
      </c>
      <c r="M2224" s="334"/>
      <c r="N2224" s="334">
        <v>100</v>
      </c>
      <c r="O2224" s="334">
        <v>230000000</v>
      </c>
      <c r="P2224" s="334" t="s">
        <v>953</v>
      </c>
      <c r="Q2224" s="334" t="s">
        <v>1094</v>
      </c>
      <c r="R2224" s="334" t="s">
        <v>110</v>
      </c>
      <c r="S2224" s="334">
        <v>230000000</v>
      </c>
      <c r="T2224" s="334" t="s">
        <v>958</v>
      </c>
      <c r="U2224" s="334"/>
      <c r="V2224" s="334"/>
      <c r="W2224" s="334"/>
      <c r="X2224" s="334"/>
      <c r="Y2224" s="334" t="s">
        <v>435</v>
      </c>
      <c r="Z2224" s="334" t="s">
        <v>436</v>
      </c>
      <c r="AA2224" s="334">
        <v>50</v>
      </c>
      <c r="AB2224" s="334">
        <v>50</v>
      </c>
      <c r="AC2224" s="334">
        <v>0</v>
      </c>
      <c r="AD2224" s="334"/>
      <c r="AE2224" s="334" t="s">
        <v>115</v>
      </c>
      <c r="AF2224" s="334"/>
      <c r="AG2224" s="334"/>
      <c r="AH2224" s="205">
        <v>0</v>
      </c>
      <c r="AI2224" s="205">
        <v>0</v>
      </c>
      <c r="AJ2224" s="334"/>
      <c r="AK2224" s="334"/>
      <c r="AL2224" s="334"/>
      <c r="AM2224" s="334" t="s">
        <v>116</v>
      </c>
      <c r="AN2224" s="334" t="s">
        <v>3348</v>
      </c>
      <c r="AO2224" s="334" t="s">
        <v>3349</v>
      </c>
      <c r="AP2224" s="334"/>
      <c r="AQ2224" s="334"/>
      <c r="AR2224" s="548"/>
      <c r="AS2224" s="548"/>
      <c r="AT2224" s="548"/>
      <c r="AU2224" s="548"/>
      <c r="AV2224" s="548"/>
      <c r="AW2224" s="548"/>
      <c r="AX2224" s="548"/>
      <c r="AY2224" s="73" t="s">
        <v>3264</v>
      </c>
      <c r="AZ2224" s="73" t="s">
        <v>4117</v>
      </c>
      <c r="BA2224" s="367"/>
      <c r="BB2224" s="217"/>
      <c r="BC2224" s="224"/>
      <c r="BD2224" s="49">
        <v>1208</v>
      </c>
    </row>
    <row r="2225" spans="1:56" s="366" customFormat="1" ht="13.15" customHeight="1">
      <c r="A2225" s="75" t="s">
        <v>4115</v>
      </c>
      <c r="B2225" s="620" t="s">
        <v>1040</v>
      </c>
      <c r="C2225" s="544"/>
      <c r="D2225" s="533"/>
      <c r="E2225" s="614" t="s">
        <v>4483</v>
      </c>
      <c r="F2225" s="614"/>
      <c r="G2225" s="614"/>
      <c r="H2225" s="614" t="s">
        <v>2116</v>
      </c>
      <c r="I2225" s="614" t="s">
        <v>1132</v>
      </c>
      <c r="J2225" s="614" t="s">
        <v>1132</v>
      </c>
      <c r="K2225" s="614" t="s">
        <v>314</v>
      </c>
      <c r="L2225" s="97" t="s">
        <v>4415</v>
      </c>
      <c r="M2225" s="614"/>
      <c r="N2225" s="614">
        <v>100</v>
      </c>
      <c r="O2225" s="614">
        <v>230000000</v>
      </c>
      <c r="P2225" s="614" t="s">
        <v>953</v>
      </c>
      <c r="Q2225" s="74" t="s">
        <v>435</v>
      </c>
      <c r="R2225" s="614" t="s">
        <v>110</v>
      </c>
      <c r="S2225" s="614">
        <v>230000000</v>
      </c>
      <c r="T2225" s="614" t="s">
        <v>958</v>
      </c>
      <c r="U2225" s="614"/>
      <c r="V2225" s="614"/>
      <c r="W2225" s="614"/>
      <c r="X2225" s="614" t="s">
        <v>436</v>
      </c>
      <c r="Y2225" s="614" t="s">
        <v>3264</v>
      </c>
      <c r="Z2225" s="614" t="s">
        <v>3264</v>
      </c>
      <c r="AA2225" s="614">
        <v>50</v>
      </c>
      <c r="AB2225" s="614">
        <v>50</v>
      </c>
      <c r="AC2225" s="614">
        <v>0</v>
      </c>
      <c r="AD2225" s="614"/>
      <c r="AE2225" s="614" t="s">
        <v>115</v>
      </c>
      <c r="AF2225" s="614"/>
      <c r="AG2225" s="614"/>
      <c r="AH2225" s="323">
        <v>2738917091.1999998</v>
      </c>
      <c r="AI2225" s="323">
        <f>AH2225*1.12</f>
        <v>3067587142.1440001</v>
      </c>
      <c r="AJ2225" s="614"/>
      <c r="AK2225" s="614"/>
      <c r="AL2225" s="614"/>
      <c r="AM2225" s="614" t="s">
        <v>116</v>
      </c>
      <c r="AN2225" s="614" t="s">
        <v>3348</v>
      </c>
      <c r="AO2225" s="520" t="s">
        <v>3349</v>
      </c>
      <c r="AP2225" s="614"/>
      <c r="AQ2225" s="614"/>
      <c r="AR2225" s="615"/>
      <c r="AS2225" s="615"/>
      <c r="AT2225" s="615"/>
      <c r="AU2225" s="615"/>
      <c r="AV2225" s="615"/>
      <c r="AW2225" s="615"/>
      <c r="AX2225" s="615"/>
      <c r="AY2225" s="288" t="s">
        <v>3264</v>
      </c>
      <c r="AZ2225" s="288" t="s">
        <v>4117</v>
      </c>
      <c r="BD2225" s="49">
        <v>1209</v>
      </c>
    </row>
    <row r="2226" spans="1:56" s="366" customFormat="1" ht="13.15" customHeight="1">
      <c r="A2226" s="212" t="s">
        <v>3126</v>
      </c>
      <c r="B2226" s="104"/>
      <c r="C2226" s="104"/>
      <c r="D2226" s="104"/>
      <c r="E2226" s="104" t="s">
        <v>3829</v>
      </c>
      <c r="F2226" s="104"/>
      <c r="G2226" s="104"/>
      <c r="H2226" s="104" t="s">
        <v>2108</v>
      </c>
      <c r="I2226" s="104" t="s">
        <v>1088</v>
      </c>
      <c r="J2226" s="104" t="s">
        <v>1088</v>
      </c>
      <c r="K2226" s="104" t="s">
        <v>603</v>
      </c>
      <c r="L2226" s="104" t="s">
        <v>3027</v>
      </c>
      <c r="M2226" s="104"/>
      <c r="N2226" s="102">
        <v>0</v>
      </c>
      <c r="O2226" s="102">
        <v>230000000</v>
      </c>
      <c r="P2226" s="212" t="s">
        <v>953</v>
      </c>
      <c r="Q2226" s="212" t="s">
        <v>1094</v>
      </c>
      <c r="R2226" s="102" t="s">
        <v>110</v>
      </c>
      <c r="S2226" s="102">
        <v>230000000</v>
      </c>
      <c r="T2226" s="212" t="s">
        <v>954</v>
      </c>
      <c r="U2226" s="102"/>
      <c r="V2226" s="202"/>
      <c r="W2226" s="102"/>
      <c r="X2226" s="102"/>
      <c r="Y2226" s="102" t="s">
        <v>435</v>
      </c>
      <c r="Z2226" s="102" t="s">
        <v>436</v>
      </c>
      <c r="AA2226" s="102">
        <v>0</v>
      </c>
      <c r="AB2226" s="102">
        <v>100</v>
      </c>
      <c r="AC2226" s="102">
        <v>0</v>
      </c>
      <c r="AD2226" s="202"/>
      <c r="AE2226" s="202" t="s">
        <v>115</v>
      </c>
      <c r="AF2226" s="202"/>
      <c r="AG2226" s="202"/>
      <c r="AH2226" s="205">
        <v>41151335</v>
      </c>
      <c r="AI2226" s="205">
        <v>46089495.200000003</v>
      </c>
      <c r="AJ2226" s="104"/>
      <c r="AK2226" s="104"/>
      <c r="AL2226" s="104"/>
      <c r="AM2226" s="104" t="s">
        <v>116</v>
      </c>
      <c r="AN2226" s="104" t="s">
        <v>3350</v>
      </c>
      <c r="AO2226" s="104" t="s">
        <v>3351</v>
      </c>
      <c r="AP2226" s="104"/>
      <c r="AQ2226" s="104"/>
      <c r="AR2226" s="104"/>
      <c r="AS2226" s="104"/>
      <c r="AT2226" s="104"/>
      <c r="AU2226" s="104"/>
      <c r="AV2226" s="104"/>
      <c r="AW2226" s="104"/>
      <c r="AX2226" s="104"/>
      <c r="AY2226" s="104"/>
      <c r="AZ2226" s="104"/>
      <c r="BA2226" s="283"/>
      <c r="BB2226" s="1"/>
      <c r="BC2226" s="1"/>
      <c r="BD2226" s="49">
        <v>1210</v>
      </c>
    </row>
    <row r="2227" spans="1:56" s="366" customFormat="1" ht="13.15" customHeight="1">
      <c r="A2227" s="212" t="s">
        <v>3126</v>
      </c>
      <c r="B2227" s="104"/>
      <c r="C2227" s="104"/>
      <c r="D2227" s="104"/>
      <c r="E2227" s="104" t="s">
        <v>3830</v>
      </c>
      <c r="F2227" s="104"/>
      <c r="G2227" s="104"/>
      <c r="H2227" s="104" t="s">
        <v>2114</v>
      </c>
      <c r="I2227" s="104" t="s">
        <v>1111</v>
      </c>
      <c r="J2227" s="104" t="s">
        <v>1111</v>
      </c>
      <c r="K2227" s="104" t="s">
        <v>603</v>
      </c>
      <c r="L2227" s="104" t="s">
        <v>3027</v>
      </c>
      <c r="M2227" s="104"/>
      <c r="N2227" s="102">
        <v>100</v>
      </c>
      <c r="O2227" s="102">
        <v>230000000</v>
      </c>
      <c r="P2227" s="212" t="s">
        <v>953</v>
      </c>
      <c r="Q2227" s="212" t="s">
        <v>1094</v>
      </c>
      <c r="R2227" s="102" t="s">
        <v>110</v>
      </c>
      <c r="S2227" s="102">
        <v>230000000</v>
      </c>
      <c r="T2227" s="212" t="s">
        <v>954</v>
      </c>
      <c r="U2227" s="102"/>
      <c r="V2227" s="202"/>
      <c r="W2227" s="102"/>
      <c r="X2227" s="102"/>
      <c r="Y2227" s="102" t="s">
        <v>435</v>
      </c>
      <c r="Z2227" s="102" t="s">
        <v>436</v>
      </c>
      <c r="AA2227" s="102">
        <v>0</v>
      </c>
      <c r="AB2227" s="102">
        <v>100</v>
      </c>
      <c r="AC2227" s="102">
        <v>0</v>
      </c>
      <c r="AD2227" s="202"/>
      <c r="AE2227" s="202" t="s">
        <v>115</v>
      </c>
      <c r="AF2227" s="202"/>
      <c r="AG2227" s="202"/>
      <c r="AH2227" s="205">
        <v>16887540</v>
      </c>
      <c r="AI2227" s="205">
        <v>18914044.800000001</v>
      </c>
      <c r="AJ2227" s="104"/>
      <c r="AK2227" s="104"/>
      <c r="AL2227" s="104"/>
      <c r="AM2227" s="104" t="s">
        <v>116</v>
      </c>
      <c r="AN2227" s="104" t="s">
        <v>3354</v>
      </c>
      <c r="AO2227" s="104" t="s">
        <v>3355</v>
      </c>
      <c r="AP2227" s="104"/>
      <c r="AQ2227" s="104"/>
      <c r="AR2227" s="104"/>
      <c r="AS2227" s="104"/>
      <c r="AT2227" s="104"/>
      <c r="AU2227" s="104"/>
      <c r="AV2227" s="104"/>
      <c r="AW2227" s="104"/>
      <c r="AX2227" s="104"/>
      <c r="AY2227" s="104"/>
      <c r="AZ2227" s="104"/>
      <c r="BA2227" s="283"/>
      <c r="BB2227" s="1"/>
      <c r="BC2227" s="1"/>
      <c r="BD2227" s="49">
        <v>1211</v>
      </c>
    </row>
    <row r="2228" spans="1:56" s="366" customFormat="1" ht="13.15" customHeight="1">
      <c r="A2228" s="212" t="s">
        <v>3126</v>
      </c>
      <c r="B2228" s="104"/>
      <c r="C2228" s="104"/>
      <c r="D2228" s="104"/>
      <c r="E2228" s="104" t="s">
        <v>3831</v>
      </c>
      <c r="F2228" s="104"/>
      <c r="G2228" s="104"/>
      <c r="H2228" s="104" t="s">
        <v>2114</v>
      </c>
      <c r="I2228" s="104" t="s">
        <v>1111</v>
      </c>
      <c r="J2228" s="104" t="s">
        <v>1111</v>
      </c>
      <c r="K2228" s="104" t="s">
        <v>603</v>
      </c>
      <c r="L2228" s="104" t="s">
        <v>3027</v>
      </c>
      <c r="M2228" s="104"/>
      <c r="N2228" s="102">
        <v>100</v>
      </c>
      <c r="O2228" s="102">
        <v>230000000</v>
      </c>
      <c r="P2228" s="212" t="s">
        <v>953</v>
      </c>
      <c r="Q2228" s="212" t="s">
        <v>1094</v>
      </c>
      <c r="R2228" s="102" t="s">
        <v>110</v>
      </c>
      <c r="S2228" s="102">
        <v>230000000</v>
      </c>
      <c r="T2228" s="212" t="s">
        <v>954</v>
      </c>
      <c r="U2228" s="102"/>
      <c r="V2228" s="202"/>
      <c r="W2228" s="102"/>
      <c r="X2228" s="102"/>
      <c r="Y2228" s="102" t="s">
        <v>435</v>
      </c>
      <c r="Z2228" s="102" t="s">
        <v>436</v>
      </c>
      <c r="AA2228" s="102">
        <v>0</v>
      </c>
      <c r="AB2228" s="102">
        <v>100</v>
      </c>
      <c r="AC2228" s="102">
        <v>0</v>
      </c>
      <c r="AD2228" s="202"/>
      <c r="AE2228" s="202" t="s">
        <v>115</v>
      </c>
      <c r="AF2228" s="202"/>
      <c r="AG2228" s="202"/>
      <c r="AH2228" s="205">
        <v>5542200</v>
      </c>
      <c r="AI2228" s="205">
        <v>6207264.0000000009</v>
      </c>
      <c r="AJ2228" s="104"/>
      <c r="AK2228" s="104"/>
      <c r="AL2228" s="104"/>
      <c r="AM2228" s="104" t="s">
        <v>116</v>
      </c>
      <c r="AN2228" s="104" t="s">
        <v>3356</v>
      </c>
      <c r="AO2228" s="104" t="s">
        <v>3357</v>
      </c>
      <c r="AP2228" s="104"/>
      <c r="AQ2228" s="104"/>
      <c r="AR2228" s="104"/>
      <c r="AS2228" s="104"/>
      <c r="AT2228" s="104"/>
      <c r="AU2228" s="104"/>
      <c r="AV2228" s="104"/>
      <c r="AW2228" s="104"/>
      <c r="AX2228" s="104"/>
      <c r="AY2228" s="104"/>
      <c r="AZ2228" s="104"/>
      <c r="BA2228" s="283"/>
      <c r="BB2228" s="1"/>
      <c r="BC2228" s="1"/>
      <c r="BD2228" s="49">
        <v>1212</v>
      </c>
    </row>
    <row r="2229" spans="1:56" s="366" customFormat="1" ht="13.15" customHeight="1">
      <c r="A2229" s="212" t="s">
        <v>3126</v>
      </c>
      <c r="B2229" s="104"/>
      <c r="C2229" s="104"/>
      <c r="D2229" s="104"/>
      <c r="E2229" s="104" t="s">
        <v>1639</v>
      </c>
      <c r="F2229" s="104"/>
      <c r="G2229" s="104"/>
      <c r="H2229" s="104" t="s">
        <v>3352</v>
      </c>
      <c r="I2229" s="104" t="s">
        <v>3353</v>
      </c>
      <c r="J2229" s="104" t="s">
        <v>3353</v>
      </c>
      <c r="K2229" s="104" t="s">
        <v>150</v>
      </c>
      <c r="L2229" s="104"/>
      <c r="M2229" s="104"/>
      <c r="N2229" s="102">
        <v>0</v>
      </c>
      <c r="O2229" s="102">
        <v>230000000</v>
      </c>
      <c r="P2229" s="212" t="s">
        <v>953</v>
      </c>
      <c r="Q2229" s="212" t="s">
        <v>2140</v>
      </c>
      <c r="R2229" s="102" t="s">
        <v>110</v>
      </c>
      <c r="S2229" s="102">
        <v>230000000</v>
      </c>
      <c r="T2229" s="212" t="s">
        <v>954</v>
      </c>
      <c r="U2229" s="102"/>
      <c r="V2229" s="202"/>
      <c r="W2229" s="102"/>
      <c r="X2229" s="102" t="s">
        <v>436</v>
      </c>
      <c r="Y2229" s="102"/>
      <c r="Z2229" s="102"/>
      <c r="AA2229" s="102">
        <v>0</v>
      </c>
      <c r="AB2229" s="102">
        <v>100</v>
      </c>
      <c r="AC2229" s="102">
        <v>0</v>
      </c>
      <c r="AD2229" s="202"/>
      <c r="AE2229" s="202" t="s">
        <v>115</v>
      </c>
      <c r="AF2229" s="202"/>
      <c r="AG2229" s="202"/>
      <c r="AH2229" s="205">
        <v>45427200</v>
      </c>
      <c r="AI2229" s="205">
        <v>50878464.000000007</v>
      </c>
      <c r="AJ2229" s="104"/>
      <c r="AK2229" s="104"/>
      <c r="AL2229" s="104"/>
      <c r="AM2229" s="104" t="s">
        <v>116</v>
      </c>
      <c r="AN2229" s="104" t="s">
        <v>3358</v>
      </c>
      <c r="AO2229" s="104" t="s">
        <v>3359</v>
      </c>
      <c r="AP2229" s="104"/>
      <c r="AQ2229" s="104"/>
      <c r="AR2229" s="104"/>
      <c r="AS2229" s="104"/>
      <c r="AT2229" s="104"/>
      <c r="AU2229" s="104"/>
      <c r="AV2229" s="104"/>
      <c r="AW2229" s="104"/>
      <c r="AX2229" s="104"/>
      <c r="AY2229" s="104"/>
      <c r="AZ2229" s="104"/>
      <c r="BA2229" s="283"/>
      <c r="BB2229" s="1"/>
      <c r="BC2229" s="1"/>
      <c r="BD2229" s="49">
        <v>1213</v>
      </c>
    </row>
    <row r="2230" spans="1:56" s="366" customFormat="1" ht="13.15" customHeight="1">
      <c r="A2230" s="212" t="s">
        <v>3126</v>
      </c>
      <c r="B2230" s="104"/>
      <c r="C2230" s="104"/>
      <c r="D2230" s="104"/>
      <c r="E2230" s="104" t="s">
        <v>3832</v>
      </c>
      <c r="F2230" s="104"/>
      <c r="G2230" s="104"/>
      <c r="H2230" s="104" t="s">
        <v>2114</v>
      </c>
      <c r="I2230" s="104" t="s">
        <v>1111</v>
      </c>
      <c r="J2230" s="104" t="s">
        <v>1111</v>
      </c>
      <c r="K2230" s="104" t="s">
        <v>603</v>
      </c>
      <c r="L2230" s="104" t="s">
        <v>3027</v>
      </c>
      <c r="M2230" s="104"/>
      <c r="N2230" s="102">
        <v>0</v>
      </c>
      <c r="O2230" s="102">
        <v>230000000</v>
      </c>
      <c r="P2230" s="212" t="s">
        <v>953</v>
      </c>
      <c r="Q2230" s="212" t="s">
        <v>3130</v>
      </c>
      <c r="R2230" s="102" t="s">
        <v>110</v>
      </c>
      <c r="S2230" s="102">
        <v>230000000</v>
      </c>
      <c r="T2230" s="212" t="s">
        <v>954</v>
      </c>
      <c r="U2230" s="102"/>
      <c r="V2230" s="202"/>
      <c r="W2230" s="102"/>
      <c r="X2230" s="102" t="s">
        <v>436</v>
      </c>
      <c r="Y2230" s="102"/>
      <c r="Z2230" s="102"/>
      <c r="AA2230" s="102">
        <v>0</v>
      </c>
      <c r="AB2230" s="102">
        <v>100</v>
      </c>
      <c r="AC2230" s="102">
        <v>0</v>
      </c>
      <c r="AD2230" s="202"/>
      <c r="AE2230" s="202" t="s">
        <v>115</v>
      </c>
      <c r="AF2230" s="202"/>
      <c r="AG2230" s="202"/>
      <c r="AH2230" s="205">
        <v>0</v>
      </c>
      <c r="AI2230" s="205">
        <v>0</v>
      </c>
      <c r="AJ2230" s="104"/>
      <c r="AK2230" s="104"/>
      <c r="AL2230" s="104"/>
      <c r="AM2230" s="104" t="s">
        <v>116</v>
      </c>
      <c r="AN2230" s="104" t="s">
        <v>3362</v>
      </c>
      <c r="AO2230" s="104" t="s">
        <v>3363</v>
      </c>
      <c r="AP2230" s="104"/>
      <c r="AQ2230" s="104"/>
      <c r="AR2230" s="104"/>
      <c r="AS2230" s="104"/>
      <c r="AT2230" s="104"/>
      <c r="AU2230" s="104"/>
      <c r="AV2230" s="104"/>
      <c r="AW2230" s="104"/>
      <c r="AX2230" s="104"/>
      <c r="AY2230" s="104"/>
      <c r="AZ2230" s="104"/>
      <c r="BA2230" s="283"/>
      <c r="BB2230" s="1"/>
      <c r="BC2230" s="1"/>
      <c r="BD2230" s="49">
        <v>1214</v>
      </c>
    </row>
    <row r="2231" spans="1:56" s="366" customFormat="1" ht="13.15" customHeight="1">
      <c r="A2231" s="202" t="s">
        <v>3126</v>
      </c>
      <c r="B2231" s="202"/>
      <c r="C2231" s="202"/>
      <c r="D2231" s="202"/>
      <c r="E2231" s="202" t="s">
        <v>4491</v>
      </c>
      <c r="F2231" s="202"/>
      <c r="G2231" s="202"/>
      <c r="H2231" s="202" t="s">
        <v>2114</v>
      </c>
      <c r="I2231" s="202" t="s">
        <v>1111</v>
      </c>
      <c r="J2231" s="202" t="s">
        <v>1111</v>
      </c>
      <c r="K2231" s="202" t="s">
        <v>603</v>
      </c>
      <c r="L2231" s="85" t="s">
        <v>4444</v>
      </c>
      <c r="M2231" s="202"/>
      <c r="N2231" s="202">
        <v>100</v>
      </c>
      <c r="O2231" s="202">
        <v>230000000</v>
      </c>
      <c r="P2231" s="202" t="s">
        <v>953</v>
      </c>
      <c r="Q2231" s="202" t="s">
        <v>3130</v>
      </c>
      <c r="R2231" s="202" t="s">
        <v>110</v>
      </c>
      <c r="S2231" s="202">
        <v>230000000</v>
      </c>
      <c r="T2231" s="202" t="s">
        <v>954</v>
      </c>
      <c r="U2231" s="202"/>
      <c r="V2231" s="202"/>
      <c r="W2231" s="202"/>
      <c r="X2231" s="202" t="s">
        <v>436</v>
      </c>
      <c r="Y2231" s="202"/>
      <c r="Z2231" s="202"/>
      <c r="AA2231" s="202">
        <v>0</v>
      </c>
      <c r="AB2231" s="202">
        <v>100</v>
      </c>
      <c r="AC2231" s="202">
        <v>0</v>
      </c>
      <c r="AD2231" s="202"/>
      <c r="AE2231" s="202" t="s">
        <v>115</v>
      </c>
      <c r="AF2231" s="202"/>
      <c r="AG2231" s="202"/>
      <c r="AH2231" s="205">
        <v>1000000</v>
      </c>
      <c r="AI2231" s="205">
        <v>1120000</v>
      </c>
      <c r="AJ2231" s="202"/>
      <c r="AK2231" s="202"/>
      <c r="AL2231" s="202"/>
      <c r="AM2231" s="202" t="s">
        <v>116</v>
      </c>
      <c r="AN2231" s="202" t="s">
        <v>3362</v>
      </c>
      <c r="AO2231" s="202" t="s">
        <v>3363</v>
      </c>
      <c r="AP2231" s="202"/>
      <c r="AQ2231" s="202"/>
      <c r="AR2231" s="202"/>
      <c r="AS2231" s="202"/>
      <c r="AT2231" s="202"/>
      <c r="AU2231" s="202"/>
      <c r="AV2231" s="202"/>
      <c r="AW2231" s="202"/>
      <c r="AX2231" s="202"/>
      <c r="AY2231" s="202"/>
      <c r="AZ2231" s="202"/>
      <c r="BD2231" s="49">
        <v>1215</v>
      </c>
    </row>
    <row r="2232" spans="1:56" s="366" customFormat="1" ht="13.15" customHeight="1">
      <c r="A2232" s="212" t="s">
        <v>3126</v>
      </c>
      <c r="B2232" s="104"/>
      <c r="C2232" s="104"/>
      <c r="D2232" s="104"/>
      <c r="E2232" s="104" t="s">
        <v>3833</v>
      </c>
      <c r="F2232" s="104"/>
      <c r="G2232" s="104"/>
      <c r="H2232" s="104" t="s">
        <v>2114</v>
      </c>
      <c r="I2232" s="104" t="s">
        <v>1111</v>
      </c>
      <c r="J2232" s="104" t="s">
        <v>1111</v>
      </c>
      <c r="K2232" s="104" t="s">
        <v>603</v>
      </c>
      <c r="L2232" s="104" t="s">
        <v>3027</v>
      </c>
      <c r="M2232" s="104"/>
      <c r="N2232" s="102">
        <v>0</v>
      </c>
      <c r="O2232" s="102">
        <v>230000000</v>
      </c>
      <c r="P2232" s="212" t="s">
        <v>953</v>
      </c>
      <c r="Q2232" s="212" t="s">
        <v>2140</v>
      </c>
      <c r="R2232" s="102" t="s">
        <v>110</v>
      </c>
      <c r="S2232" s="102">
        <v>230000000</v>
      </c>
      <c r="T2232" s="212" t="s">
        <v>954</v>
      </c>
      <c r="U2232" s="102"/>
      <c r="V2232" s="202"/>
      <c r="W2232" s="102"/>
      <c r="X2232" s="102" t="s">
        <v>436</v>
      </c>
      <c r="Y2232" s="102"/>
      <c r="Z2232" s="102"/>
      <c r="AA2232" s="102">
        <v>0</v>
      </c>
      <c r="AB2232" s="102">
        <v>100</v>
      </c>
      <c r="AC2232" s="102">
        <v>0</v>
      </c>
      <c r="AD2232" s="202"/>
      <c r="AE2232" s="202" t="s">
        <v>115</v>
      </c>
      <c r="AF2232" s="202"/>
      <c r="AG2232" s="202"/>
      <c r="AH2232" s="205">
        <v>0</v>
      </c>
      <c r="AI2232" s="205">
        <v>0</v>
      </c>
      <c r="AJ2232" s="104"/>
      <c r="AK2232" s="104"/>
      <c r="AL2232" s="104"/>
      <c r="AM2232" s="104" t="s">
        <v>116</v>
      </c>
      <c r="AN2232" s="104" t="s">
        <v>3364</v>
      </c>
      <c r="AO2232" s="104" t="s">
        <v>3365</v>
      </c>
      <c r="AP2232" s="104"/>
      <c r="AQ2232" s="104"/>
      <c r="AR2232" s="104"/>
      <c r="AS2232" s="104"/>
      <c r="AT2232" s="104"/>
      <c r="AU2232" s="104"/>
      <c r="AV2232" s="104"/>
      <c r="AW2232" s="104"/>
      <c r="AX2232" s="104"/>
      <c r="AY2232" s="104"/>
      <c r="AZ2232" s="104"/>
      <c r="BA2232" s="283"/>
      <c r="BB2232" s="1"/>
      <c r="BC2232" s="1"/>
      <c r="BD2232" s="49">
        <v>1216</v>
      </c>
    </row>
    <row r="2233" spans="1:56" s="366" customFormat="1" ht="13.15" customHeight="1">
      <c r="A2233" s="202" t="s">
        <v>3126</v>
      </c>
      <c r="B2233" s="202"/>
      <c r="C2233" s="202"/>
      <c r="D2233" s="202"/>
      <c r="E2233" s="202" t="s">
        <v>4492</v>
      </c>
      <c r="F2233" s="202"/>
      <c r="G2233" s="202"/>
      <c r="H2233" s="202" t="s">
        <v>2114</v>
      </c>
      <c r="I2233" s="202" t="s">
        <v>1111</v>
      </c>
      <c r="J2233" s="202" t="s">
        <v>1111</v>
      </c>
      <c r="K2233" s="202" t="s">
        <v>603</v>
      </c>
      <c r="L2233" s="85" t="s">
        <v>4444</v>
      </c>
      <c r="M2233" s="202"/>
      <c r="N2233" s="202">
        <v>0</v>
      </c>
      <c r="O2233" s="202">
        <v>230000000</v>
      </c>
      <c r="P2233" s="202" t="s">
        <v>953</v>
      </c>
      <c r="Q2233" s="202" t="s">
        <v>2140</v>
      </c>
      <c r="R2233" s="202" t="s">
        <v>110</v>
      </c>
      <c r="S2233" s="202">
        <v>230000000</v>
      </c>
      <c r="T2233" s="202" t="s">
        <v>954</v>
      </c>
      <c r="U2233" s="202"/>
      <c r="V2233" s="202"/>
      <c r="W2233" s="202"/>
      <c r="X2233" s="202" t="s">
        <v>436</v>
      </c>
      <c r="Y2233" s="202"/>
      <c r="Z2233" s="202"/>
      <c r="AA2233" s="202">
        <v>0</v>
      </c>
      <c r="AB2233" s="202">
        <v>100</v>
      </c>
      <c r="AC2233" s="202">
        <v>0</v>
      </c>
      <c r="AD2233" s="202"/>
      <c r="AE2233" s="202" t="s">
        <v>115</v>
      </c>
      <c r="AF2233" s="202"/>
      <c r="AG2233" s="202"/>
      <c r="AH2233" s="205">
        <v>16423849.999999998</v>
      </c>
      <c r="AI2233" s="205">
        <v>18394712</v>
      </c>
      <c r="AJ2233" s="202"/>
      <c r="AK2233" s="202"/>
      <c r="AL2233" s="202"/>
      <c r="AM2233" s="202" t="s">
        <v>116</v>
      </c>
      <c r="AN2233" s="202" t="s">
        <v>3364</v>
      </c>
      <c r="AO2233" s="202" t="s">
        <v>3365</v>
      </c>
      <c r="AP2233" s="202"/>
      <c r="AQ2233" s="202"/>
      <c r="AR2233" s="202"/>
      <c r="AS2233" s="202"/>
      <c r="AT2233" s="202"/>
      <c r="AU2233" s="202"/>
      <c r="AV2233" s="202"/>
      <c r="AW2233" s="202"/>
      <c r="AX2233" s="202"/>
      <c r="AY2233" s="202"/>
      <c r="AZ2233" s="202"/>
      <c r="BD2233" s="49">
        <v>1217</v>
      </c>
    </row>
    <row r="2234" spans="1:56" s="366" customFormat="1" ht="13.15" customHeight="1">
      <c r="A2234" s="212" t="s">
        <v>3126</v>
      </c>
      <c r="B2234" s="104"/>
      <c r="C2234" s="104"/>
      <c r="D2234" s="104"/>
      <c r="E2234" s="104" t="s">
        <v>3834</v>
      </c>
      <c r="F2234" s="104"/>
      <c r="G2234" s="104"/>
      <c r="H2234" s="104" t="s">
        <v>2114</v>
      </c>
      <c r="I2234" s="104" t="s">
        <v>1111</v>
      </c>
      <c r="J2234" s="104" t="s">
        <v>1111</v>
      </c>
      <c r="K2234" s="104" t="s">
        <v>603</v>
      </c>
      <c r="L2234" s="104" t="s">
        <v>3027</v>
      </c>
      <c r="M2234" s="104"/>
      <c r="N2234" s="102">
        <v>0</v>
      </c>
      <c r="O2234" s="102">
        <v>230000000</v>
      </c>
      <c r="P2234" s="212" t="s">
        <v>953</v>
      </c>
      <c r="Q2234" s="212" t="s">
        <v>2140</v>
      </c>
      <c r="R2234" s="102" t="s">
        <v>110</v>
      </c>
      <c r="S2234" s="102">
        <v>230000000</v>
      </c>
      <c r="T2234" s="212" t="s">
        <v>954</v>
      </c>
      <c r="U2234" s="102"/>
      <c r="V2234" s="202"/>
      <c r="W2234" s="102"/>
      <c r="X2234" s="102" t="s">
        <v>436</v>
      </c>
      <c r="Y2234" s="102"/>
      <c r="Z2234" s="102"/>
      <c r="AA2234" s="102">
        <v>0</v>
      </c>
      <c r="AB2234" s="102">
        <v>100</v>
      </c>
      <c r="AC2234" s="102">
        <v>0</v>
      </c>
      <c r="AD2234" s="202"/>
      <c r="AE2234" s="202" t="s">
        <v>115</v>
      </c>
      <c r="AF2234" s="202"/>
      <c r="AG2234" s="202"/>
      <c r="AH2234" s="205">
        <v>0</v>
      </c>
      <c r="AI2234" s="205">
        <v>0</v>
      </c>
      <c r="AJ2234" s="104"/>
      <c r="AK2234" s="104"/>
      <c r="AL2234" s="104"/>
      <c r="AM2234" s="104" t="s">
        <v>116</v>
      </c>
      <c r="AN2234" s="104" t="s">
        <v>3366</v>
      </c>
      <c r="AO2234" s="104" t="s">
        <v>3367</v>
      </c>
      <c r="AP2234" s="104"/>
      <c r="AQ2234" s="104"/>
      <c r="AR2234" s="104"/>
      <c r="AS2234" s="104"/>
      <c r="AT2234" s="104"/>
      <c r="AU2234" s="104"/>
      <c r="AV2234" s="104"/>
      <c r="AW2234" s="104"/>
      <c r="AX2234" s="104"/>
      <c r="AY2234" s="104"/>
      <c r="AZ2234" s="104"/>
      <c r="BA2234" s="283"/>
      <c r="BB2234" s="1"/>
      <c r="BC2234" s="1"/>
      <c r="BD2234" s="49">
        <v>1218</v>
      </c>
    </row>
    <row r="2235" spans="1:56" s="366" customFormat="1" ht="13.15" customHeight="1">
      <c r="A2235" s="212" t="s">
        <v>3126</v>
      </c>
      <c r="B2235" s="212"/>
      <c r="C2235" s="212"/>
      <c r="D2235" s="212"/>
      <c r="E2235" s="212" t="s">
        <v>4494</v>
      </c>
      <c r="F2235" s="212"/>
      <c r="G2235" s="212"/>
      <c r="H2235" s="212" t="s">
        <v>2114</v>
      </c>
      <c r="I2235" s="212" t="s">
        <v>1111</v>
      </c>
      <c r="J2235" s="212" t="s">
        <v>1111</v>
      </c>
      <c r="K2235" s="212" t="s">
        <v>603</v>
      </c>
      <c r="L2235" s="74" t="s">
        <v>4444</v>
      </c>
      <c r="M2235" s="212"/>
      <c r="N2235" s="212">
        <v>0</v>
      </c>
      <c r="O2235" s="212">
        <v>230000000</v>
      </c>
      <c r="P2235" s="212" t="s">
        <v>953</v>
      </c>
      <c r="Q2235" s="212" t="s">
        <v>2140</v>
      </c>
      <c r="R2235" s="212" t="s">
        <v>110</v>
      </c>
      <c r="S2235" s="212">
        <v>230000000</v>
      </c>
      <c r="T2235" s="212" t="s">
        <v>954</v>
      </c>
      <c r="U2235" s="212"/>
      <c r="V2235" s="212"/>
      <c r="W2235" s="212"/>
      <c r="X2235" s="212" t="s">
        <v>436</v>
      </c>
      <c r="Y2235" s="212"/>
      <c r="Z2235" s="212"/>
      <c r="AA2235" s="212">
        <v>0</v>
      </c>
      <c r="AB2235" s="212">
        <v>100</v>
      </c>
      <c r="AC2235" s="212">
        <v>0</v>
      </c>
      <c r="AD2235" s="212"/>
      <c r="AE2235" s="212" t="s">
        <v>115</v>
      </c>
      <c r="AF2235" s="212"/>
      <c r="AG2235" s="212"/>
      <c r="AH2235" s="205">
        <v>22348000</v>
      </c>
      <c r="AI2235" s="205">
        <v>25029760.000000004</v>
      </c>
      <c r="AJ2235" s="212"/>
      <c r="AK2235" s="212"/>
      <c r="AL2235" s="212"/>
      <c r="AM2235" s="212" t="s">
        <v>116</v>
      </c>
      <c r="AN2235" s="212" t="s">
        <v>3366</v>
      </c>
      <c r="AO2235" s="212" t="s">
        <v>3367</v>
      </c>
      <c r="AP2235" s="212"/>
      <c r="AQ2235" s="212"/>
      <c r="AR2235" s="212"/>
      <c r="AS2235" s="212"/>
      <c r="AT2235" s="212"/>
      <c r="AU2235" s="212"/>
      <c r="AV2235" s="212"/>
      <c r="AW2235" s="212"/>
      <c r="AX2235" s="212"/>
      <c r="AY2235" s="212"/>
      <c r="AZ2235" s="212"/>
      <c r="BA2235" s="216"/>
      <c r="BB2235" s="216"/>
      <c r="BC2235" s="216"/>
      <c r="BD2235" s="49">
        <v>1219</v>
      </c>
    </row>
    <row r="2236" spans="1:56" s="366" customFormat="1" ht="13.15" customHeight="1">
      <c r="A2236" s="212" t="s">
        <v>3126</v>
      </c>
      <c r="B2236" s="104"/>
      <c r="C2236" s="104"/>
      <c r="D2236" s="104"/>
      <c r="E2236" s="104" t="s">
        <v>3835</v>
      </c>
      <c r="F2236" s="104"/>
      <c r="G2236" s="104"/>
      <c r="H2236" s="104" t="s">
        <v>2114</v>
      </c>
      <c r="I2236" s="104" t="s">
        <v>1111</v>
      </c>
      <c r="J2236" s="104" t="s">
        <v>1111</v>
      </c>
      <c r="K2236" s="104" t="s">
        <v>603</v>
      </c>
      <c r="L2236" s="104" t="s">
        <v>3027</v>
      </c>
      <c r="M2236" s="104"/>
      <c r="N2236" s="102">
        <v>0</v>
      </c>
      <c r="O2236" s="102">
        <v>230000000</v>
      </c>
      <c r="P2236" s="212" t="s">
        <v>953</v>
      </c>
      <c r="Q2236" s="212" t="s">
        <v>2140</v>
      </c>
      <c r="R2236" s="102" t="s">
        <v>110</v>
      </c>
      <c r="S2236" s="102">
        <v>230000000</v>
      </c>
      <c r="T2236" s="212" t="s">
        <v>954</v>
      </c>
      <c r="U2236" s="102"/>
      <c r="V2236" s="202"/>
      <c r="W2236" s="102"/>
      <c r="X2236" s="102" t="s">
        <v>436</v>
      </c>
      <c r="Y2236" s="102"/>
      <c r="Z2236" s="102"/>
      <c r="AA2236" s="102">
        <v>0</v>
      </c>
      <c r="AB2236" s="102">
        <v>100</v>
      </c>
      <c r="AC2236" s="102">
        <v>0</v>
      </c>
      <c r="AD2236" s="202"/>
      <c r="AE2236" s="202" t="s">
        <v>115</v>
      </c>
      <c r="AF2236" s="202"/>
      <c r="AG2236" s="202"/>
      <c r="AH2236" s="205">
        <v>0</v>
      </c>
      <c r="AI2236" s="205">
        <v>0</v>
      </c>
      <c r="AJ2236" s="104"/>
      <c r="AK2236" s="104"/>
      <c r="AL2236" s="104"/>
      <c r="AM2236" s="104" t="s">
        <v>116</v>
      </c>
      <c r="AN2236" s="104" t="s">
        <v>3368</v>
      </c>
      <c r="AO2236" s="104" t="s">
        <v>3369</v>
      </c>
      <c r="AP2236" s="104"/>
      <c r="AQ2236" s="104"/>
      <c r="AR2236" s="104"/>
      <c r="AS2236" s="104"/>
      <c r="AT2236" s="104"/>
      <c r="AU2236" s="104"/>
      <c r="AV2236" s="104"/>
      <c r="AW2236" s="104"/>
      <c r="AX2236" s="104"/>
      <c r="AY2236" s="104"/>
      <c r="AZ2236" s="104"/>
      <c r="BA2236" s="1"/>
      <c r="BB2236" s="1"/>
      <c r="BC2236" s="1"/>
      <c r="BD2236" s="49">
        <v>1220</v>
      </c>
    </row>
    <row r="2237" spans="1:56" s="366" customFormat="1" ht="13.15" customHeight="1">
      <c r="A2237" s="202" t="s">
        <v>3126</v>
      </c>
      <c r="B2237" s="202"/>
      <c r="C2237" s="202"/>
      <c r="D2237" s="202"/>
      <c r="E2237" s="202" t="s">
        <v>4490</v>
      </c>
      <c r="F2237" s="202"/>
      <c r="G2237" s="202"/>
      <c r="H2237" s="202" t="s">
        <v>2114</v>
      </c>
      <c r="I2237" s="202" t="s">
        <v>1111</v>
      </c>
      <c r="J2237" s="202" t="s">
        <v>1111</v>
      </c>
      <c r="K2237" s="202" t="s">
        <v>603</v>
      </c>
      <c r="L2237" s="85" t="s">
        <v>4444</v>
      </c>
      <c r="M2237" s="202"/>
      <c r="N2237" s="202">
        <v>0</v>
      </c>
      <c r="O2237" s="202">
        <v>230000000</v>
      </c>
      <c r="P2237" s="202" t="s">
        <v>953</v>
      </c>
      <c r="Q2237" s="202" t="s">
        <v>2140</v>
      </c>
      <c r="R2237" s="202" t="s">
        <v>110</v>
      </c>
      <c r="S2237" s="202">
        <v>230000000</v>
      </c>
      <c r="T2237" s="202" t="s">
        <v>954</v>
      </c>
      <c r="U2237" s="202"/>
      <c r="V2237" s="202"/>
      <c r="W2237" s="202"/>
      <c r="X2237" s="202" t="s">
        <v>436</v>
      </c>
      <c r="Y2237" s="202"/>
      <c r="Z2237" s="202"/>
      <c r="AA2237" s="202">
        <v>0</v>
      </c>
      <c r="AB2237" s="202">
        <v>100</v>
      </c>
      <c r="AC2237" s="202">
        <v>0</v>
      </c>
      <c r="AD2237" s="202"/>
      <c r="AE2237" s="202" t="s">
        <v>115</v>
      </c>
      <c r="AF2237" s="202"/>
      <c r="AG2237" s="202"/>
      <c r="AH2237" s="205">
        <v>6675750</v>
      </c>
      <c r="AI2237" s="205">
        <v>7476840.0000000009</v>
      </c>
      <c r="AJ2237" s="202"/>
      <c r="AK2237" s="202"/>
      <c r="AL2237" s="202"/>
      <c r="AM2237" s="202" t="s">
        <v>116</v>
      </c>
      <c r="AN2237" s="202" t="s">
        <v>3368</v>
      </c>
      <c r="AO2237" s="202" t="s">
        <v>3369</v>
      </c>
      <c r="AP2237" s="202"/>
      <c r="AQ2237" s="202"/>
      <c r="AR2237" s="202"/>
      <c r="AS2237" s="202"/>
      <c r="AT2237" s="202"/>
      <c r="AU2237" s="202"/>
      <c r="AV2237" s="202"/>
      <c r="AW2237" s="202"/>
      <c r="AX2237" s="202"/>
      <c r="AY2237" s="202"/>
      <c r="AZ2237" s="202"/>
      <c r="BD2237" s="49">
        <v>1221</v>
      </c>
    </row>
    <row r="2238" spans="1:56" s="366" customFormat="1" ht="13.15" customHeight="1">
      <c r="A2238" s="212" t="s">
        <v>3126</v>
      </c>
      <c r="B2238" s="104"/>
      <c r="C2238" s="104"/>
      <c r="D2238" s="104"/>
      <c r="E2238" s="104" t="s">
        <v>3836</v>
      </c>
      <c r="F2238" s="104"/>
      <c r="G2238" s="104"/>
      <c r="H2238" s="104" t="s">
        <v>2114</v>
      </c>
      <c r="I2238" s="104" t="s">
        <v>1111</v>
      </c>
      <c r="J2238" s="104" t="s">
        <v>1111</v>
      </c>
      <c r="K2238" s="104" t="s">
        <v>150</v>
      </c>
      <c r="L2238" s="104"/>
      <c r="M2238" s="104"/>
      <c r="N2238" s="102" t="s">
        <v>316</v>
      </c>
      <c r="O2238" s="102">
        <v>230000000</v>
      </c>
      <c r="P2238" s="212" t="s">
        <v>953</v>
      </c>
      <c r="Q2238" s="212" t="s">
        <v>1094</v>
      </c>
      <c r="R2238" s="102" t="s">
        <v>110</v>
      </c>
      <c r="S2238" s="102">
        <v>230000000</v>
      </c>
      <c r="T2238" s="212" t="s">
        <v>954</v>
      </c>
      <c r="U2238" s="102"/>
      <c r="V2238" s="202"/>
      <c r="W2238" s="102"/>
      <c r="X2238" s="102" t="s">
        <v>436</v>
      </c>
      <c r="Y2238" s="102"/>
      <c r="Z2238" s="102"/>
      <c r="AA2238" s="102">
        <v>0</v>
      </c>
      <c r="AB2238" s="102">
        <v>100</v>
      </c>
      <c r="AC2238" s="102">
        <v>0</v>
      </c>
      <c r="AD2238" s="202"/>
      <c r="AE2238" s="202" t="s">
        <v>115</v>
      </c>
      <c r="AF2238" s="202"/>
      <c r="AG2238" s="202"/>
      <c r="AH2238" s="205">
        <v>0</v>
      </c>
      <c r="AI2238" s="205">
        <v>0</v>
      </c>
      <c r="AJ2238" s="104"/>
      <c r="AK2238" s="104"/>
      <c r="AL2238" s="104"/>
      <c r="AM2238" s="104" t="s">
        <v>116</v>
      </c>
      <c r="AN2238" s="104" t="s">
        <v>3370</v>
      </c>
      <c r="AO2238" s="104" t="s">
        <v>3371</v>
      </c>
      <c r="AP2238" s="104"/>
      <c r="AQ2238" s="104"/>
      <c r="AR2238" s="104"/>
      <c r="AS2238" s="104"/>
      <c r="AT2238" s="104"/>
      <c r="AU2238" s="104"/>
      <c r="AV2238" s="104"/>
      <c r="AW2238" s="104"/>
      <c r="AX2238" s="104"/>
      <c r="AY2238" s="104"/>
      <c r="AZ2238" s="104"/>
      <c r="BA2238" s="1"/>
      <c r="BB2238" s="1"/>
      <c r="BC2238" s="1"/>
      <c r="BD2238" s="49">
        <v>1222</v>
      </c>
    </row>
    <row r="2239" spans="1:56" s="366" customFormat="1" ht="13.15" customHeight="1">
      <c r="A2239" s="74" t="s">
        <v>3126</v>
      </c>
      <c r="B2239" s="533"/>
      <c r="C2239" s="356"/>
      <c r="D2239" s="85"/>
      <c r="E2239" s="212" t="s">
        <v>4132</v>
      </c>
      <c r="F2239" s="200"/>
      <c r="G2239" s="74"/>
      <c r="H2239" s="101" t="s">
        <v>2114</v>
      </c>
      <c r="I2239" s="101" t="s">
        <v>1111</v>
      </c>
      <c r="J2239" s="101" t="s">
        <v>1111</v>
      </c>
      <c r="K2239" s="74" t="s">
        <v>150</v>
      </c>
      <c r="L2239" s="74"/>
      <c r="M2239" s="74"/>
      <c r="N2239" s="74" t="s">
        <v>316</v>
      </c>
      <c r="O2239" s="123">
        <v>230000000</v>
      </c>
      <c r="P2239" s="74" t="s">
        <v>953</v>
      </c>
      <c r="Q2239" s="549" t="s">
        <v>1094</v>
      </c>
      <c r="R2239" s="123" t="s">
        <v>110</v>
      </c>
      <c r="S2239" s="122">
        <v>230000000</v>
      </c>
      <c r="T2239" s="74" t="s">
        <v>954</v>
      </c>
      <c r="U2239" s="74"/>
      <c r="V2239" s="122"/>
      <c r="W2239" s="122"/>
      <c r="X2239" s="74" t="s">
        <v>436</v>
      </c>
      <c r="Y2239" s="74"/>
      <c r="Z2239" s="74"/>
      <c r="AA2239" s="74">
        <v>0</v>
      </c>
      <c r="AB2239" s="74">
        <v>100</v>
      </c>
      <c r="AC2239" s="74">
        <v>0</v>
      </c>
      <c r="AD2239" s="550"/>
      <c r="AE2239" s="101" t="s">
        <v>115</v>
      </c>
      <c r="AF2239" s="551"/>
      <c r="AG2239" s="551"/>
      <c r="AH2239" s="552">
        <v>19542023.809999999</v>
      </c>
      <c r="AI2239" s="552">
        <f>AH2239*1.12</f>
        <v>21887066.667199999</v>
      </c>
      <c r="AJ2239" s="551"/>
      <c r="AK2239" s="551"/>
      <c r="AL2239" s="551"/>
      <c r="AM2239" s="200" t="s">
        <v>116</v>
      </c>
      <c r="AN2239" s="74" t="s">
        <v>3370</v>
      </c>
      <c r="AO2239" s="74" t="s">
        <v>3371</v>
      </c>
      <c r="AP2239" s="87"/>
      <c r="AQ2239" s="87"/>
      <c r="AR2239" s="87"/>
      <c r="AS2239" s="87"/>
      <c r="AT2239" s="87"/>
      <c r="AU2239" s="87"/>
      <c r="AV2239" s="87"/>
      <c r="AW2239" s="87"/>
      <c r="AX2239" s="87"/>
      <c r="AY2239" s="87" t="s">
        <v>3264</v>
      </c>
      <c r="AZ2239" s="72" t="s">
        <v>4109</v>
      </c>
      <c r="BC2239" s="224"/>
      <c r="BD2239" s="49">
        <v>1223</v>
      </c>
    </row>
    <row r="2240" spans="1:56" s="366" customFormat="1" ht="13.15" customHeight="1">
      <c r="A2240" s="212" t="s">
        <v>3126</v>
      </c>
      <c r="B2240" s="104"/>
      <c r="C2240" s="104"/>
      <c r="D2240" s="104"/>
      <c r="E2240" s="104" t="s">
        <v>3837</v>
      </c>
      <c r="F2240" s="104"/>
      <c r="G2240" s="104"/>
      <c r="H2240" s="104" t="s">
        <v>2108</v>
      </c>
      <c r="I2240" s="104" t="s">
        <v>1088</v>
      </c>
      <c r="J2240" s="104" t="s">
        <v>1088</v>
      </c>
      <c r="K2240" s="104" t="s">
        <v>150</v>
      </c>
      <c r="L2240" s="104"/>
      <c r="M2240" s="104"/>
      <c r="N2240" s="102">
        <v>100</v>
      </c>
      <c r="O2240" s="102">
        <v>230000000</v>
      </c>
      <c r="P2240" s="212" t="s">
        <v>953</v>
      </c>
      <c r="Q2240" s="212" t="s">
        <v>1094</v>
      </c>
      <c r="R2240" s="102" t="s">
        <v>110</v>
      </c>
      <c r="S2240" s="102">
        <v>230000000</v>
      </c>
      <c r="T2240" s="212" t="s">
        <v>954</v>
      </c>
      <c r="U2240" s="102"/>
      <c r="V2240" s="202"/>
      <c r="W2240" s="102"/>
      <c r="X2240" s="102" t="s">
        <v>436</v>
      </c>
      <c r="Y2240" s="102"/>
      <c r="Z2240" s="102"/>
      <c r="AA2240" s="102">
        <v>0</v>
      </c>
      <c r="AB2240" s="102">
        <v>100</v>
      </c>
      <c r="AC2240" s="102">
        <v>0</v>
      </c>
      <c r="AD2240" s="202"/>
      <c r="AE2240" s="202" t="s">
        <v>115</v>
      </c>
      <c r="AF2240" s="202"/>
      <c r="AG2240" s="202"/>
      <c r="AH2240" s="205">
        <v>12853240</v>
      </c>
      <c r="AI2240" s="205">
        <v>14395628.800000001</v>
      </c>
      <c r="AJ2240" s="104"/>
      <c r="AK2240" s="104"/>
      <c r="AL2240" s="104"/>
      <c r="AM2240" s="104" t="s">
        <v>116</v>
      </c>
      <c r="AN2240" s="104" t="s">
        <v>3372</v>
      </c>
      <c r="AO2240" s="104" t="s">
        <v>3373</v>
      </c>
      <c r="AP2240" s="104"/>
      <c r="AQ2240" s="104"/>
      <c r="AR2240" s="104"/>
      <c r="AS2240" s="104"/>
      <c r="AT2240" s="104"/>
      <c r="AU2240" s="104"/>
      <c r="AV2240" s="104"/>
      <c r="AW2240" s="104"/>
      <c r="AX2240" s="104"/>
      <c r="AY2240" s="104"/>
      <c r="AZ2240" s="104"/>
      <c r="BA2240" s="1"/>
      <c r="BB2240" s="1"/>
      <c r="BC2240" s="1"/>
      <c r="BD2240" s="49">
        <v>1224</v>
      </c>
    </row>
    <row r="2241" spans="1:56" s="366" customFormat="1" ht="13.15" customHeight="1">
      <c r="A2241" s="1043" t="s">
        <v>3126</v>
      </c>
      <c r="B2241" s="1042"/>
      <c r="C2241" s="1042"/>
      <c r="D2241" s="1042"/>
      <c r="E2241" s="1042" t="s">
        <v>1640</v>
      </c>
      <c r="F2241" s="1042"/>
      <c r="G2241" s="1042"/>
      <c r="H2241" s="1042" t="s">
        <v>3360</v>
      </c>
      <c r="I2241" s="1366" t="s">
        <v>3361</v>
      </c>
      <c r="J2241" s="1042" t="s">
        <v>3361</v>
      </c>
      <c r="K2241" s="1042" t="s">
        <v>150</v>
      </c>
      <c r="L2241" s="1042"/>
      <c r="M2241" s="1042"/>
      <c r="N2241" s="1044">
        <v>0</v>
      </c>
      <c r="O2241" s="1044">
        <v>230000000</v>
      </c>
      <c r="P2241" s="1043" t="s">
        <v>953</v>
      </c>
      <c r="Q2241" s="1043" t="s">
        <v>2156</v>
      </c>
      <c r="R2241" s="1044" t="s">
        <v>110</v>
      </c>
      <c r="S2241" s="1044">
        <v>230000000</v>
      </c>
      <c r="T2241" s="1043" t="s">
        <v>954</v>
      </c>
      <c r="U2241" s="1044"/>
      <c r="V2241" s="1045"/>
      <c r="W2241" s="1044"/>
      <c r="X2241" s="1044" t="s">
        <v>436</v>
      </c>
      <c r="Y2241" s="1044"/>
      <c r="Z2241" s="1044"/>
      <c r="AA2241" s="1044">
        <v>0</v>
      </c>
      <c r="AB2241" s="1044">
        <v>100</v>
      </c>
      <c r="AC2241" s="1044">
        <v>0</v>
      </c>
      <c r="AD2241" s="1045"/>
      <c r="AE2241" s="1045" t="s">
        <v>115</v>
      </c>
      <c r="AF2241" s="1045"/>
      <c r="AG2241" s="1045"/>
      <c r="AH2241" s="1046">
        <v>0</v>
      </c>
      <c r="AI2241" s="1046">
        <v>0</v>
      </c>
      <c r="AJ2241" s="1042"/>
      <c r="AK2241" s="1042"/>
      <c r="AL2241" s="1042"/>
      <c r="AM2241" s="1042" t="s">
        <v>116</v>
      </c>
      <c r="AN2241" s="1042" t="s">
        <v>3374</v>
      </c>
      <c r="AO2241" s="1042" t="s">
        <v>3375</v>
      </c>
      <c r="AP2241" s="1042"/>
      <c r="AQ2241" s="1042"/>
      <c r="AR2241" s="1042"/>
      <c r="AS2241" s="1042"/>
      <c r="AT2241" s="1042"/>
      <c r="AU2241" s="1042"/>
      <c r="AV2241" s="1042"/>
      <c r="AW2241" s="1042"/>
      <c r="AX2241" s="1042"/>
      <c r="AY2241" s="1042"/>
      <c r="AZ2241" s="1042" t="s">
        <v>7593</v>
      </c>
      <c r="BA2241" s="1"/>
      <c r="BB2241" s="1"/>
      <c r="BC2241" s="49"/>
    </row>
    <row r="2242" spans="1:56" s="366" customFormat="1" ht="13.15" customHeight="1">
      <c r="A2242" s="212" t="s">
        <v>3126</v>
      </c>
      <c r="B2242" s="104"/>
      <c r="C2242" s="104"/>
      <c r="D2242" s="104"/>
      <c r="E2242" s="104" t="s">
        <v>3838</v>
      </c>
      <c r="F2242" s="104"/>
      <c r="G2242" s="104"/>
      <c r="H2242" s="104" t="s">
        <v>2108</v>
      </c>
      <c r="I2242" s="104" t="s">
        <v>1088</v>
      </c>
      <c r="J2242" s="104" t="s">
        <v>1088</v>
      </c>
      <c r="K2242" s="104" t="s">
        <v>314</v>
      </c>
      <c r="L2242" s="104" t="s">
        <v>315</v>
      </c>
      <c r="M2242" s="104"/>
      <c r="N2242" s="102">
        <v>0</v>
      </c>
      <c r="O2242" s="102">
        <v>230000000</v>
      </c>
      <c r="P2242" s="212" t="s">
        <v>953</v>
      </c>
      <c r="Q2242" s="212" t="s">
        <v>435</v>
      </c>
      <c r="R2242" s="102" t="s">
        <v>110</v>
      </c>
      <c r="S2242" s="102">
        <v>230000000</v>
      </c>
      <c r="T2242" s="212" t="s">
        <v>954</v>
      </c>
      <c r="U2242" s="102"/>
      <c r="V2242" s="202"/>
      <c r="W2242" s="102"/>
      <c r="X2242" s="102" t="s">
        <v>436</v>
      </c>
      <c r="Y2242" s="102"/>
      <c r="Z2242" s="102"/>
      <c r="AA2242" s="102">
        <v>0</v>
      </c>
      <c r="AB2242" s="102">
        <v>100</v>
      </c>
      <c r="AC2242" s="102">
        <v>0</v>
      </c>
      <c r="AD2242" s="202"/>
      <c r="AE2242" s="202" t="s">
        <v>115</v>
      </c>
      <c r="AF2242" s="202"/>
      <c r="AG2242" s="202"/>
      <c r="AH2242" s="205">
        <v>0</v>
      </c>
      <c r="AI2242" s="205">
        <v>0</v>
      </c>
      <c r="AJ2242" s="104"/>
      <c r="AK2242" s="104"/>
      <c r="AL2242" s="104"/>
      <c r="AM2242" s="104" t="s">
        <v>116</v>
      </c>
      <c r="AN2242" s="104" t="s">
        <v>3376</v>
      </c>
      <c r="AO2242" s="104" t="s">
        <v>3377</v>
      </c>
      <c r="AP2242" s="104"/>
      <c r="AQ2242" s="104"/>
      <c r="AR2242" s="104"/>
      <c r="AS2242" s="104"/>
      <c r="AT2242" s="104"/>
      <c r="AU2242" s="104"/>
      <c r="AV2242" s="104"/>
      <c r="AW2242" s="104"/>
      <c r="AX2242" s="104"/>
      <c r="AY2242" s="104"/>
      <c r="AZ2242" s="104"/>
      <c r="BA2242" s="1"/>
      <c r="BB2242" s="1"/>
      <c r="BC2242" s="1"/>
      <c r="BD2242" s="49">
        <v>1226</v>
      </c>
    </row>
    <row r="2243" spans="1:56" s="366" customFormat="1" ht="13.15" customHeight="1">
      <c r="A2243" s="202" t="s">
        <v>3126</v>
      </c>
      <c r="B2243" s="202"/>
      <c r="C2243" s="202"/>
      <c r="D2243" s="202"/>
      <c r="E2243" s="202" t="s">
        <v>4489</v>
      </c>
      <c r="F2243" s="202"/>
      <c r="G2243" s="202"/>
      <c r="H2243" s="202" t="s">
        <v>2108</v>
      </c>
      <c r="I2243" s="202" t="s">
        <v>1088</v>
      </c>
      <c r="J2243" s="202" t="s">
        <v>1088</v>
      </c>
      <c r="K2243" s="202" t="s">
        <v>314</v>
      </c>
      <c r="L2243" s="97" t="s">
        <v>4415</v>
      </c>
      <c r="M2243" s="202"/>
      <c r="N2243" s="202">
        <v>100</v>
      </c>
      <c r="O2243" s="202">
        <v>230000000</v>
      </c>
      <c r="P2243" s="202" t="s">
        <v>953</v>
      </c>
      <c r="Q2243" s="202" t="s">
        <v>435</v>
      </c>
      <c r="R2243" s="202" t="s">
        <v>110</v>
      </c>
      <c r="S2243" s="202">
        <v>230000000</v>
      </c>
      <c r="T2243" s="202" t="s">
        <v>954</v>
      </c>
      <c r="U2243" s="202"/>
      <c r="V2243" s="202"/>
      <c r="W2243" s="202"/>
      <c r="X2243" s="202" t="s">
        <v>436</v>
      </c>
      <c r="Y2243" s="202"/>
      <c r="Z2243" s="202"/>
      <c r="AA2243" s="202">
        <v>0</v>
      </c>
      <c r="AB2243" s="202">
        <v>100</v>
      </c>
      <c r="AC2243" s="202">
        <v>0</v>
      </c>
      <c r="AD2243" s="202"/>
      <c r="AE2243" s="202" t="s">
        <v>115</v>
      </c>
      <c r="AF2243" s="202"/>
      <c r="AG2243" s="202"/>
      <c r="AH2243" s="43">
        <v>0</v>
      </c>
      <c r="AI2243" s="44">
        <f>AH2243*1.12</f>
        <v>0</v>
      </c>
      <c r="AJ2243" s="202"/>
      <c r="AK2243" s="202"/>
      <c r="AL2243" s="202"/>
      <c r="AM2243" s="202" t="s">
        <v>116</v>
      </c>
      <c r="AN2243" s="202" t="s">
        <v>3376</v>
      </c>
      <c r="AO2243" s="202" t="s">
        <v>3377</v>
      </c>
      <c r="AP2243" s="202"/>
      <c r="AQ2243" s="202"/>
      <c r="AR2243" s="202"/>
      <c r="AS2243" s="202"/>
      <c r="AT2243" s="202"/>
      <c r="AU2243" s="202"/>
      <c r="AV2243" s="202"/>
      <c r="AW2243" s="202"/>
      <c r="AX2243" s="202"/>
      <c r="AY2243" s="202"/>
      <c r="AZ2243" s="202"/>
      <c r="BA2243" s="572"/>
      <c r="BB2243" s="451"/>
      <c r="BC2243" s="451"/>
      <c r="BD2243" s="49">
        <v>1227</v>
      </c>
    </row>
    <row r="2244" spans="1:56" s="366" customFormat="1" ht="13.15" customHeight="1">
      <c r="A2244" s="72" t="s">
        <v>3126</v>
      </c>
      <c r="B2244" s="72"/>
      <c r="C2244" s="72"/>
      <c r="D2244" s="534"/>
      <c r="E2244" s="387" t="s">
        <v>5010</v>
      </c>
      <c r="F2244" s="1302"/>
      <c r="G2244" s="72"/>
      <c r="H2244" s="387" t="s">
        <v>5011</v>
      </c>
      <c r="I2244" s="387" t="s">
        <v>5012</v>
      </c>
      <c r="J2244" s="387" t="s">
        <v>5013</v>
      </c>
      <c r="K2244" s="72" t="s">
        <v>314</v>
      </c>
      <c r="L2244" s="466" t="s">
        <v>4415</v>
      </c>
      <c r="M2244" s="72"/>
      <c r="N2244" s="72" t="s">
        <v>316</v>
      </c>
      <c r="O2244" s="1303">
        <v>230000000</v>
      </c>
      <c r="P2244" s="72" t="s">
        <v>953</v>
      </c>
      <c r="Q2244" s="1304" t="s">
        <v>2156</v>
      </c>
      <c r="R2244" s="1305" t="s">
        <v>110</v>
      </c>
      <c r="S2244" s="1305">
        <v>230000000</v>
      </c>
      <c r="T2244" s="98" t="s">
        <v>954</v>
      </c>
      <c r="U2244" s="72"/>
      <c r="V2244" s="151"/>
      <c r="W2244" s="151"/>
      <c r="X2244" s="72" t="s">
        <v>436</v>
      </c>
      <c r="Y2244" s="72"/>
      <c r="Z2244" s="72"/>
      <c r="AA2244" s="72">
        <v>0</v>
      </c>
      <c r="AB2244" s="72">
        <v>100</v>
      </c>
      <c r="AC2244" s="72">
        <v>0</v>
      </c>
      <c r="AD2244" s="1306"/>
      <c r="AE2244" s="387" t="s">
        <v>115</v>
      </c>
      <c r="AF2244" s="1307"/>
      <c r="AG2244" s="1307"/>
      <c r="AH2244" s="1308">
        <v>4740000</v>
      </c>
      <c r="AI2244" s="1309">
        <f>AH2244*1.12</f>
        <v>5308800.0000000009</v>
      </c>
      <c r="AJ2244" s="1307"/>
      <c r="AK2244" s="1307"/>
      <c r="AL2244" s="1307"/>
      <c r="AM2244" s="212" t="s">
        <v>116</v>
      </c>
      <c r="AN2244" s="72" t="s">
        <v>5014</v>
      </c>
      <c r="AO2244" s="72" t="s">
        <v>5015</v>
      </c>
      <c r="AP2244" s="72"/>
      <c r="AQ2244" s="72"/>
      <c r="AR2244" s="72"/>
      <c r="AS2244" s="72"/>
      <c r="AT2244" s="72"/>
      <c r="AU2244" s="72"/>
      <c r="AV2244" s="72"/>
      <c r="AW2244" s="72"/>
      <c r="AX2244" s="72"/>
      <c r="AY2244" s="73" t="s">
        <v>5016</v>
      </c>
      <c r="AZ2244" s="1310"/>
      <c r="BA2244" s="776"/>
      <c r="BB2244" s="776"/>
      <c r="BC2244" s="118" t="e">
        <f>VLOOKUP(#REF!,$E$13:$BD$2009,53,0)</f>
        <v>#REF!</v>
      </c>
      <c r="BD2244" s="785" t="e">
        <f>BC2244+0.5</f>
        <v>#REF!</v>
      </c>
    </row>
    <row r="2245" spans="1:56" s="366" customFormat="1" ht="13.15" customHeight="1">
      <c r="A2245" s="212" t="s">
        <v>3126</v>
      </c>
      <c r="B2245" s="104"/>
      <c r="C2245" s="104"/>
      <c r="D2245" s="104"/>
      <c r="E2245" s="104" t="s">
        <v>3839</v>
      </c>
      <c r="F2245" s="104"/>
      <c r="G2245" s="104"/>
      <c r="H2245" s="104" t="s">
        <v>2114</v>
      </c>
      <c r="I2245" s="104" t="s">
        <v>1111</v>
      </c>
      <c r="J2245" s="104" t="s">
        <v>1111</v>
      </c>
      <c r="K2245" s="104" t="s">
        <v>603</v>
      </c>
      <c r="L2245" s="104" t="s">
        <v>3027</v>
      </c>
      <c r="M2245" s="104"/>
      <c r="N2245" s="102" t="s">
        <v>3129</v>
      </c>
      <c r="O2245" s="102">
        <v>230000000</v>
      </c>
      <c r="P2245" s="212" t="s">
        <v>953</v>
      </c>
      <c r="Q2245" s="212" t="s">
        <v>2140</v>
      </c>
      <c r="R2245" s="102" t="s">
        <v>110</v>
      </c>
      <c r="S2245" s="102">
        <v>230000000</v>
      </c>
      <c r="T2245" s="212" t="s">
        <v>958</v>
      </c>
      <c r="U2245" s="102"/>
      <c r="V2245" s="202"/>
      <c r="W2245" s="102"/>
      <c r="X2245" s="102" t="s">
        <v>436</v>
      </c>
      <c r="Y2245" s="102"/>
      <c r="Z2245" s="102"/>
      <c r="AA2245" s="102">
        <v>0</v>
      </c>
      <c r="AB2245" s="102">
        <v>100</v>
      </c>
      <c r="AC2245" s="102">
        <v>0</v>
      </c>
      <c r="AD2245" s="202"/>
      <c r="AE2245" s="202" t="s">
        <v>115</v>
      </c>
      <c r="AF2245" s="202"/>
      <c r="AG2245" s="202"/>
      <c r="AH2245" s="205">
        <v>0</v>
      </c>
      <c r="AI2245" s="205">
        <v>0</v>
      </c>
      <c r="AJ2245" s="104"/>
      <c r="AK2245" s="104"/>
      <c r="AL2245" s="104"/>
      <c r="AM2245" s="104" t="s">
        <v>116</v>
      </c>
      <c r="AN2245" s="104" t="s">
        <v>3378</v>
      </c>
      <c r="AO2245" s="104" t="s">
        <v>3379</v>
      </c>
      <c r="AP2245" s="104"/>
      <c r="AQ2245" s="104"/>
      <c r="AR2245" s="104"/>
      <c r="AS2245" s="104"/>
      <c r="AT2245" s="104"/>
      <c r="AU2245" s="104"/>
      <c r="AV2245" s="104"/>
      <c r="AW2245" s="104"/>
      <c r="AX2245" s="104"/>
      <c r="AY2245" s="104"/>
      <c r="AZ2245" s="104"/>
      <c r="BA2245" s="1"/>
      <c r="BB2245" s="1"/>
      <c r="BC2245" s="49"/>
      <c r="BD2245" s="49">
        <v>1228</v>
      </c>
    </row>
    <row r="2246" spans="1:56" s="366" customFormat="1" ht="13.15" customHeight="1">
      <c r="A2246" s="212" t="s">
        <v>3126</v>
      </c>
      <c r="B2246" s="212"/>
      <c r="C2246" s="212"/>
      <c r="D2246" s="212"/>
      <c r="E2246" s="212" t="s">
        <v>4493</v>
      </c>
      <c r="F2246" s="212"/>
      <c r="G2246" s="212"/>
      <c r="H2246" s="212" t="s">
        <v>2114</v>
      </c>
      <c r="I2246" s="212" t="s">
        <v>1111</v>
      </c>
      <c r="J2246" s="212" t="s">
        <v>1111</v>
      </c>
      <c r="K2246" s="212" t="s">
        <v>603</v>
      </c>
      <c r="L2246" s="74" t="s">
        <v>4444</v>
      </c>
      <c r="M2246" s="212"/>
      <c r="N2246" s="212">
        <v>0</v>
      </c>
      <c r="O2246" s="212">
        <v>230000000</v>
      </c>
      <c r="P2246" s="212" t="s">
        <v>953</v>
      </c>
      <c r="Q2246" s="212" t="s">
        <v>2140</v>
      </c>
      <c r="R2246" s="212" t="s">
        <v>110</v>
      </c>
      <c r="S2246" s="212">
        <v>230000000</v>
      </c>
      <c r="T2246" s="212" t="s">
        <v>958</v>
      </c>
      <c r="U2246" s="212"/>
      <c r="V2246" s="212"/>
      <c r="W2246" s="212"/>
      <c r="X2246" s="212" t="s">
        <v>436</v>
      </c>
      <c r="Y2246" s="212"/>
      <c r="Z2246" s="212"/>
      <c r="AA2246" s="212">
        <v>0</v>
      </c>
      <c r="AB2246" s="212">
        <v>100</v>
      </c>
      <c r="AC2246" s="212">
        <v>0</v>
      </c>
      <c r="AD2246" s="212"/>
      <c r="AE2246" s="212" t="s">
        <v>115</v>
      </c>
      <c r="AF2246" s="212"/>
      <c r="AG2246" s="212"/>
      <c r="AH2246" s="205">
        <v>55557290</v>
      </c>
      <c r="AI2246" s="205">
        <v>62224164.800000004</v>
      </c>
      <c r="AJ2246" s="212"/>
      <c r="AK2246" s="212"/>
      <c r="AL2246" s="212"/>
      <c r="AM2246" s="212" t="s">
        <v>116</v>
      </c>
      <c r="AN2246" s="212" t="s">
        <v>3378</v>
      </c>
      <c r="AO2246" s="212" t="s">
        <v>3379</v>
      </c>
      <c r="AP2246" s="212"/>
      <c r="AQ2246" s="212"/>
      <c r="AR2246" s="212"/>
      <c r="AS2246" s="212"/>
      <c r="AT2246" s="212"/>
      <c r="AU2246" s="212"/>
      <c r="AV2246" s="212"/>
      <c r="AW2246" s="212"/>
      <c r="AX2246" s="212"/>
      <c r="AY2246" s="212"/>
      <c r="AZ2246" s="212"/>
      <c r="BA2246" s="197"/>
      <c r="BB2246" s="197"/>
      <c r="BC2246" s="197"/>
      <c r="BD2246" s="49">
        <v>1229</v>
      </c>
    </row>
    <row r="2247" spans="1:56" s="366" customFormat="1" ht="13.15" customHeight="1">
      <c r="A2247" s="74" t="s">
        <v>1090</v>
      </c>
      <c r="B2247" s="104"/>
      <c r="C2247" s="104"/>
      <c r="D2247" s="104"/>
      <c r="E2247" s="104" t="s">
        <v>1631</v>
      </c>
      <c r="F2247" s="104"/>
      <c r="G2247" s="104"/>
      <c r="H2247" s="104" t="s">
        <v>3380</v>
      </c>
      <c r="I2247" s="104" t="s">
        <v>3381</v>
      </c>
      <c r="J2247" s="104" t="s">
        <v>3382</v>
      </c>
      <c r="K2247" s="104" t="s">
        <v>150</v>
      </c>
      <c r="L2247" s="104"/>
      <c r="M2247" s="104"/>
      <c r="N2247" s="102">
        <v>90</v>
      </c>
      <c r="O2247" s="102">
        <v>230000000</v>
      </c>
      <c r="P2247" s="212" t="s">
        <v>953</v>
      </c>
      <c r="Q2247" s="212" t="s">
        <v>109</v>
      </c>
      <c r="R2247" s="102" t="s">
        <v>110</v>
      </c>
      <c r="S2247" s="102">
        <v>230000000</v>
      </c>
      <c r="T2247" s="212" t="s">
        <v>985</v>
      </c>
      <c r="U2247" s="102"/>
      <c r="V2247" s="202"/>
      <c r="W2247" s="102"/>
      <c r="X2247" s="102" t="s">
        <v>436</v>
      </c>
      <c r="Y2247" s="102"/>
      <c r="Z2247" s="102"/>
      <c r="AA2247" s="102">
        <v>0</v>
      </c>
      <c r="AB2247" s="102">
        <v>90</v>
      </c>
      <c r="AC2247" s="102">
        <v>10</v>
      </c>
      <c r="AD2247" s="202"/>
      <c r="AE2247" s="202" t="s">
        <v>115</v>
      </c>
      <c r="AF2247" s="202"/>
      <c r="AG2247" s="202"/>
      <c r="AH2247" s="352">
        <v>36268000</v>
      </c>
      <c r="AI2247" s="352">
        <v>40620160</v>
      </c>
      <c r="AJ2247" s="104"/>
      <c r="AK2247" s="104"/>
      <c r="AL2247" s="104"/>
      <c r="AM2247" s="104" t="s">
        <v>116</v>
      </c>
      <c r="AN2247" s="104" t="s">
        <v>3383</v>
      </c>
      <c r="AO2247" s="104" t="s">
        <v>3384</v>
      </c>
      <c r="AP2247" s="104"/>
      <c r="AQ2247" s="104"/>
      <c r="AR2247" s="104"/>
      <c r="AS2247" s="104"/>
      <c r="AT2247" s="104"/>
      <c r="AU2247" s="104"/>
      <c r="AV2247" s="104"/>
      <c r="AW2247" s="104"/>
      <c r="AX2247" s="104"/>
      <c r="AY2247" s="104"/>
      <c r="AZ2247" s="104"/>
      <c r="BA2247" s="1"/>
      <c r="BB2247" s="1"/>
      <c r="BC2247" s="1"/>
      <c r="BD2247" s="49">
        <v>1230</v>
      </c>
    </row>
    <row r="2248" spans="1:56" s="366" customFormat="1" ht="13.15" customHeight="1">
      <c r="A2248" s="74" t="s">
        <v>1090</v>
      </c>
      <c r="B2248" s="104"/>
      <c r="C2248" s="104"/>
      <c r="D2248" s="104"/>
      <c r="E2248" s="104" t="s">
        <v>1632</v>
      </c>
      <c r="F2248" s="104"/>
      <c r="G2248" s="104"/>
      <c r="H2248" s="104" t="s">
        <v>3380</v>
      </c>
      <c r="I2248" s="104" t="s">
        <v>3381</v>
      </c>
      <c r="J2248" s="104" t="s">
        <v>3382</v>
      </c>
      <c r="K2248" s="104" t="s">
        <v>150</v>
      </c>
      <c r="L2248" s="104"/>
      <c r="M2248" s="104"/>
      <c r="N2248" s="102">
        <v>90</v>
      </c>
      <c r="O2248" s="102">
        <v>230000000</v>
      </c>
      <c r="P2248" s="212" t="s">
        <v>953</v>
      </c>
      <c r="Q2248" s="212" t="s">
        <v>109</v>
      </c>
      <c r="R2248" s="102" t="s">
        <v>110</v>
      </c>
      <c r="S2248" s="102">
        <v>230000000</v>
      </c>
      <c r="T2248" s="212" t="s">
        <v>999</v>
      </c>
      <c r="U2248" s="102"/>
      <c r="V2248" s="202"/>
      <c r="W2248" s="102"/>
      <c r="X2248" s="102" t="s">
        <v>436</v>
      </c>
      <c r="Y2248" s="102"/>
      <c r="Z2248" s="102"/>
      <c r="AA2248" s="102">
        <v>0</v>
      </c>
      <c r="AB2248" s="102">
        <v>90</v>
      </c>
      <c r="AC2248" s="102">
        <v>10</v>
      </c>
      <c r="AD2248" s="202"/>
      <c r="AE2248" s="202" t="s">
        <v>115</v>
      </c>
      <c r="AF2248" s="202"/>
      <c r="AG2248" s="202"/>
      <c r="AH2248" s="352">
        <v>45335000</v>
      </c>
      <c r="AI2248" s="352">
        <v>50775200</v>
      </c>
      <c r="AJ2248" s="104"/>
      <c r="AK2248" s="104"/>
      <c r="AL2248" s="104"/>
      <c r="AM2248" s="104" t="s">
        <v>116</v>
      </c>
      <c r="AN2248" s="104" t="s">
        <v>3383</v>
      </c>
      <c r="AO2248" s="104" t="s">
        <v>3385</v>
      </c>
      <c r="AP2248" s="104"/>
      <c r="AQ2248" s="104"/>
      <c r="AR2248" s="104"/>
      <c r="AS2248" s="104"/>
      <c r="AT2248" s="104"/>
      <c r="AU2248" s="104"/>
      <c r="AV2248" s="104"/>
      <c r="AW2248" s="104"/>
      <c r="AX2248" s="104"/>
      <c r="AY2248" s="104"/>
      <c r="AZ2248" s="104"/>
      <c r="BA2248" s="1"/>
      <c r="BB2248" s="1"/>
      <c r="BC2248" s="1"/>
      <c r="BD2248" s="49">
        <v>1231</v>
      </c>
    </row>
    <row r="2249" spans="1:56" s="366" customFormat="1" ht="13.15" customHeight="1">
      <c r="A2249" s="74" t="s">
        <v>1090</v>
      </c>
      <c r="B2249" s="104"/>
      <c r="C2249" s="104"/>
      <c r="D2249" s="104"/>
      <c r="E2249" s="104" t="s">
        <v>1633</v>
      </c>
      <c r="F2249" s="104"/>
      <c r="G2249" s="104"/>
      <c r="H2249" s="104" t="s">
        <v>3380</v>
      </c>
      <c r="I2249" s="104" t="s">
        <v>3381</v>
      </c>
      <c r="J2249" s="104" t="s">
        <v>3382</v>
      </c>
      <c r="K2249" s="104" t="s">
        <v>150</v>
      </c>
      <c r="L2249" s="104"/>
      <c r="M2249" s="104"/>
      <c r="N2249" s="102">
        <v>90</v>
      </c>
      <c r="O2249" s="102">
        <v>230000000</v>
      </c>
      <c r="P2249" s="212" t="s">
        <v>953</v>
      </c>
      <c r="Q2249" s="212" t="s">
        <v>109</v>
      </c>
      <c r="R2249" s="102" t="s">
        <v>110</v>
      </c>
      <c r="S2249" s="102">
        <v>230000000</v>
      </c>
      <c r="T2249" s="212" t="s">
        <v>3386</v>
      </c>
      <c r="U2249" s="102"/>
      <c r="V2249" s="202"/>
      <c r="W2249" s="102"/>
      <c r="X2249" s="102" t="s">
        <v>436</v>
      </c>
      <c r="Y2249" s="102"/>
      <c r="Z2249" s="102"/>
      <c r="AA2249" s="102">
        <v>0</v>
      </c>
      <c r="AB2249" s="102">
        <v>90</v>
      </c>
      <c r="AC2249" s="102">
        <v>10</v>
      </c>
      <c r="AD2249" s="202"/>
      <c r="AE2249" s="202" t="s">
        <v>115</v>
      </c>
      <c r="AF2249" s="202"/>
      <c r="AG2249" s="202"/>
      <c r="AH2249" s="352">
        <v>27201000</v>
      </c>
      <c r="AI2249" s="352">
        <v>30465120</v>
      </c>
      <c r="AJ2249" s="104"/>
      <c r="AK2249" s="104"/>
      <c r="AL2249" s="104"/>
      <c r="AM2249" s="104" t="s">
        <v>116</v>
      </c>
      <c r="AN2249" s="104" t="s">
        <v>3383</v>
      </c>
      <c r="AO2249" s="104" t="s">
        <v>3387</v>
      </c>
      <c r="AP2249" s="104"/>
      <c r="AQ2249" s="104"/>
      <c r="AR2249" s="104"/>
      <c r="AS2249" s="104"/>
      <c r="AT2249" s="104"/>
      <c r="AU2249" s="104"/>
      <c r="AV2249" s="104"/>
      <c r="AW2249" s="104"/>
      <c r="AX2249" s="104"/>
      <c r="AY2249" s="104"/>
      <c r="AZ2249" s="104"/>
      <c r="BA2249" s="1"/>
      <c r="BB2249" s="1"/>
      <c r="BC2249" s="1"/>
      <c r="BD2249" s="49">
        <v>1232</v>
      </c>
    </row>
    <row r="2250" spans="1:56" s="366" customFormat="1" ht="13.15" customHeight="1">
      <c r="A2250" s="74" t="s">
        <v>1090</v>
      </c>
      <c r="B2250" s="104"/>
      <c r="C2250" s="104"/>
      <c r="D2250" s="104"/>
      <c r="E2250" s="104" t="s">
        <v>1634</v>
      </c>
      <c r="F2250" s="104"/>
      <c r="G2250" s="104"/>
      <c r="H2250" s="104" t="s">
        <v>3380</v>
      </c>
      <c r="I2250" s="104" t="s">
        <v>3381</v>
      </c>
      <c r="J2250" s="104" t="s">
        <v>3382</v>
      </c>
      <c r="K2250" s="104" t="s">
        <v>150</v>
      </c>
      <c r="L2250" s="104"/>
      <c r="M2250" s="104"/>
      <c r="N2250" s="102">
        <v>90</v>
      </c>
      <c r="O2250" s="102">
        <v>230000000</v>
      </c>
      <c r="P2250" s="212" t="s">
        <v>953</v>
      </c>
      <c r="Q2250" s="212" t="s">
        <v>109</v>
      </c>
      <c r="R2250" s="102" t="s">
        <v>110</v>
      </c>
      <c r="S2250" s="102">
        <v>230000000</v>
      </c>
      <c r="T2250" s="212" t="s">
        <v>3388</v>
      </c>
      <c r="U2250" s="102"/>
      <c r="V2250" s="202"/>
      <c r="W2250" s="102"/>
      <c r="X2250" s="102" t="s">
        <v>436</v>
      </c>
      <c r="Y2250" s="102"/>
      <c r="Z2250" s="102"/>
      <c r="AA2250" s="102">
        <v>0</v>
      </c>
      <c r="AB2250" s="102">
        <v>90</v>
      </c>
      <c r="AC2250" s="102">
        <v>10</v>
      </c>
      <c r="AD2250" s="202"/>
      <c r="AE2250" s="202" t="s">
        <v>115</v>
      </c>
      <c r="AF2250" s="202"/>
      <c r="AG2250" s="202"/>
      <c r="AH2250" s="352">
        <v>36268000</v>
      </c>
      <c r="AI2250" s="352">
        <v>40620160</v>
      </c>
      <c r="AJ2250" s="104"/>
      <c r="AK2250" s="104"/>
      <c r="AL2250" s="104"/>
      <c r="AM2250" s="104" t="s">
        <v>116</v>
      </c>
      <c r="AN2250" s="104" t="s">
        <v>3383</v>
      </c>
      <c r="AO2250" s="104" t="s">
        <v>3389</v>
      </c>
      <c r="AP2250" s="104"/>
      <c r="AQ2250" s="104"/>
      <c r="AR2250" s="104"/>
      <c r="AS2250" s="104"/>
      <c r="AT2250" s="104"/>
      <c r="AU2250" s="104"/>
      <c r="AV2250" s="104"/>
      <c r="AW2250" s="104"/>
      <c r="AX2250" s="104"/>
      <c r="AY2250" s="104"/>
      <c r="AZ2250" s="104"/>
      <c r="BA2250" s="1"/>
      <c r="BB2250" s="1"/>
      <c r="BC2250" s="1"/>
      <c r="BD2250" s="49">
        <v>1233</v>
      </c>
    </row>
    <row r="2251" spans="1:56" s="366" customFormat="1" ht="13.15" customHeight="1">
      <c r="A2251" s="72" t="s">
        <v>848</v>
      </c>
      <c r="B2251" s="84" t="s">
        <v>1031</v>
      </c>
      <c r="C2251" s="72"/>
      <c r="D2251" s="151"/>
      <c r="E2251" s="288" t="s">
        <v>4000</v>
      </c>
      <c r="F2251" s="288"/>
      <c r="G2251" s="72"/>
      <c r="H2251" s="72" t="s">
        <v>3156</v>
      </c>
      <c r="I2251" s="288" t="s">
        <v>3157</v>
      </c>
      <c r="J2251" s="288" t="s">
        <v>3158</v>
      </c>
      <c r="K2251" s="288" t="s">
        <v>603</v>
      </c>
      <c r="L2251" s="75" t="s">
        <v>3195</v>
      </c>
      <c r="M2251" s="75"/>
      <c r="N2251" s="334">
        <v>100</v>
      </c>
      <c r="O2251" s="253" t="s">
        <v>107</v>
      </c>
      <c r="P2251" s="84" t="s">
        <v>953</v>
      </c>
      <c r="Q2251" s="335" t="s">
        <v>1094</v>
      </c>
      <c r="R2251" s="73" t="s">
        <v>110</v>
      </c>
      <c r="S2251" s="84" t="s">
        <v>3161</v>
      </c>
      <c r="T2251" s="336" t="s">
        <v>958</v>
      </c>
      <c r="U2251" s="288"/>
      <c r="V2251" s="334"/>
      <c r="W2251" s="73"/>
      <c r="X2251" s="35"/>
      <c r="Y2251" s="337" t="s">
        <v>435</v>
      </c>
      <c r="Z2251" s="73" t="s">
        <v>436</v>
      </c>
      <c r="AA2251" s="73">
        <v>0</v>
      </c>
      <c r="AB2251" s="253">
        <v>100</v>
      </c>
      <c r="AC2251" s="253">
        <v>0</v>
      </c>
      <c r="AD2251" s="253" t="s">
        <v>4001</v>
      </c>
      <c r="AE2251" s="338" t="s">
        <v>115</v>
      </c>
      <c r="AF2251" s="73">
        <v>166409133.56038895</v>
      </c>
      <c r="AG2251" s="339"/>
      <c r="AH2251" s="340">
        <v>4361583390.6177921</v>
      </c>
      <c r="AI2251" s="341">
        <v>4884973397.4919281</v>
      </c>
      <c r="AJ2251" s="341"/>
      <c r="AK2251" s="338"/>
      <c r="AL2251" s="341"/>
      <c r="AM2251" s="341" t="s">
        <v>116</v>
      </c>
      <c r="AN2251" s="84" t="s">
        <v>4002</v>
      </c>
      <c r="AO2251" s="84" t="s">
        <v>4003</v>
      </c>
      <c r="AP2251" s="84"/>
      <c r="AQ2251" s="342"/>
      <c r="AR2251" s="343"/>
      <c r="AS2251" s="343"/>
      <c r="AT2251" s="342"/>
      <c r="AU2251" s="343"/>
      <c r="AV2251" s="343"/>
      <c r="AW2251" s="342"/>
      <c r="AX2251" s="343"/>
      <c r="AY2251" s="39"/>
      <c r="AZ2251" s="342"/>
      <c r="BA2251" s="222"/>
      <c r="BB2251" s="222"/>
      <c r="BC2251" s="223"/>
      <c r="BD2251" s="49">
        <v>1234</v>
      </c>
    </row>
    <row r="2252" spans="1:56" s="366" customFormat="1" ht="13.15" customHeight="1">
      <c r="A2252" s="101" t="s">
        <v>319</v>
      </c>
      <c r="B2252" s="84" t="s">
        <v>1031</v>
      </c>
      <c r="C2252" s="141"/>
      <c r="D2252" s="74"/>
      <c r="E2252" s="101" t="s">
        <v>4004</v>
      </c>
      <c r="F2252" s="101"/>
      <c r="G2252" s="74"/>
      <c r="H2252" s="74" t="s">
        <v>4005</v>
      </c>
      <c r="I2252" s="74" t="s">
        <v>4006</v>
      </c>
      <c r="J2252" s="74" t="s">
        <v>4006</v>
      </c>
      <c r="K2252" s="74" t="s">
        <v>104</v>
      </c>
      <c r="L2252" s="74"/>
      <c r="M2252" s="74"/>
      <c r="N2252" s="294">
        <v>100</v>
      </c>
      <c r="O2252" s="74">
        <v>230000000</v>
      </c>
      <c r="P2252" s="74" t="s">
        <v>953</v>
      </c>
      <c r="Q2252" s="74" t="s">
        <v>2156</v>
      </c>
      <c r="R2252" s="74" t="s">
        <v>110</v>
      </c>
      <c r="S2252" s="122">
        <v>230000000</v>
      </c>
      <c r="T2252" s="85" t="s">
        <v>958</v>
      </c>
      <c r="U2252" s="74"/>
      <c r="V2252" s="74"/>
      <c r="W2252" s="74"/>
      <c r="X2252" s="74" t="s">
        <v>436</v>
      </c>
      <c r="Y2252" s="74"/>
      <c r="Z2252" s="74"/>
      <c r="AA2252" s="294">
        <v>0</v>
      </c>
      <c r="AB2252" s="294">
        <v>100</v>
      </c>
      <c r="AC2252" s="294">
        <v>0</v>
      </c>
      <c r="AD2252" s="74"/>
      <c r="AE2252" s="74" t="s">
        <v>115</v>
      </c>
      <c r="AF2252" s="332"/>
      <c r="AG2252" s="332"/>
      <c r="AH2252" s="329">
        <v>4080000</v>
      </c>
      <c r="AI2252" s="329">
        <v>4569600</v>
      </c>
      <c r="AJ2252" s="332"/>
      <c r="AK2252" s="332"/>
      <c r="AL2252" s="332"/>
      <c r="AM2252" s="74" t="s">
        <v>116</v>
      </c>
      <c r="AN2252" s="101" t="s">
        <v>4007</v>
      </c>
      <c r="AO2252" s="101" t="s">
        <v>4008</v>
      </c>
      <c r="AP2252" s="74"/>
      <c r="AQ2252" s="74"/>
      <c r="AR2252" s="74"/>
      <c r="AS2252" s="74"/>
      <c r="AT2252" s="74"/>
      <c r="AU2252" s="74"/>
      <c r="AV2252" s="74"/>
      <c r="AW2252" s="74"/>
      <c r="AX2252" s="74"/>
      <c r="AY2252" s="74"/>
      <c r="AZ2252" s="74"/>
      <c r="BA2252" s="8"/>
      <c r="BB2252" s="8"/>
      <c r="BC2252" s="219"/>
      <c r="BD2252" s="49">
        <v>1235</v>
      </c>
    </row>
    <row r="2253" spans="1:56" s="366" customFormat="1" ht="13.15" customHeight="1">
      <c r="A2253" s="72" t="s">
        <v>319</v>
      </c>
      <c r="B2253" s="84" t="s">
        <v>1031</v>
      </c>
      <c r="C2253" s="72"/>
      <c r="D2253" s="151"/>
      <c r="E2253" s="288" t="s">
        <v>4009</v>
      </c>
      <c r="F2253" s="288"/>
      <c r="G2253" s="72"/>
      <c r="H2253" s="288" t="s">
        <v>4010</v>
      </c>
      <c r="I2253" s="72" t="s">
        <v>4011</v>
      </c>
      <c r="J2253" s="72" t="s">
        <v>4011</v>
      </c>
      <c r="K2253" s="75" t="s">
        <v>104</v>
      </c>
      <c r="L2253" s="75"/>
      <c r="M2253" s="334"/>
      <c r="N2253" s="253">
        <v>100</v>
      </c>
      <c r="O2253" s="84">
        <v>230000000</v>
      </c>
      <c r="P2253" s="335" t="s">
        <v>953</v>
      </c>
      <c r="Q2253" s="73" t="s">
        <v>1094</v>
      </c>
      <c r="R2253" s="84" t="s">
        <v>110</v>
      </c>
      <c r="S2253" s="353">
        <v>230000000</v>
      </c>
      <c r="T2253" s="288" t="s">
        <v>999</v>
      </c>
      <c r="U2253" s="334"/>
      <c r="V2253" s="73"/>
      <c r="W2253" s="334"/>
      <c r="X2253" s="194" t="s">
        <v>436</v>
      </c>
      <c r="Y2253" s="73"/>
      <c r="Z2253" s="73"/>
      <c r="AA2253" s="253">
        <v>0</v>
      </c>
      <c r="AB2253" s="253">
        <v>100</v>
      </c>
      <c r="AC2253" s="253">
        <v>0</v>
      </c>
      <c r="AD2253" s="338"/>
      <c r="AE2253" s="73" t="s">
        <v>115</v>
      </c>
      <c r="AF2253" s="339"/>
      <c r="AG2253" s="339"/>
      <c r="AH2253" s="341">
        <v>4091401.05</v>
      </c>
      <c r="AI2253" s="341">
        <v>4582369.176</v>
      </c>
      <c r="AJ2253" s="338"/>
      <c r="AK2253" s="341"/>
      <c r="AL2253" s="341"/>
      <c r="AM2253" s="84" t="s">
        <v>116</v>
      </c>
      <c r="AN2253" s="84" t="s">
        <v>4012</v>
      </c>
      <c r="AO2253" s="84" t="s">
        <v>4013</v>
      </c>
      <c r="AP2253" s="342"/>
      <c r="AQ2253" s="343"/>
      <c r="AR2253" s="343"/>
      <c r="AS2253" s="342"/>
      <c r="AT2253" s="343"/>
      <c r="AU2253" s="343"/>
      <c r="AV2253" s="342"/>
      <c r="AW2253" s="343"/>
      <c r="AX2253" s="343"/>
      <c r="AY2253" s="354"/>
      <c r="AZ2253" s="354"/>
      <c r="BA2253" s="222"/>
      <c r="BB2253" s="222"/>
      <c r="BC2253" s="216"/>
      <c r="BD2253" s="49">
        <v>1236</v>
      </c>
    </row>
    <row r="2254" spans="1:56" s="366" customFormat="1" ht="13.15" customHeight="1">
      <c r="A2254" s="74" t="s">
        <v>1090</v>
      </c>
      <c r="B2254" s="84" t="s">
        <v>1031</v>
      </c>
      <c r="C2254" s="122"/>
      <c r="D2254" s="74"/>
      <c r="E2254" s="151" t="s">
        <v>4014</v>
      </c>
      <c r="F2254" s="151"/>
      <c r="G2254" s="37"/>
      <c r="H2254" s="355" t="s">
        <v>4015</v>
      </c>
      <c r="I2254" s="355" t="s">
        <v>4016</v>
      </c>
      <c r="J2254" s="355" t="s">
        <v>4017</v>
      </c>
      <c r="K2254" s="78" t="s">
        <v>150</v>
      </c>
      <c r="L2254" s="74"/>
      <c r="M2254" s="74"/>
      <c r="N2254" s="78" t="s">
        <v>285</v>
      </c>
      <c r="O2254" s="333">
        <v>230000000</v>
      </c>
      <c r="P2254" s="123" t="s">
        <v>953</v>
      </c>
      <c r="Q2254" s="74" t="s">
        <v>109</v>
      </c>
      <c r="R2254" s="113" t="s">
        <v>110</v>
      </c>
      <c r="S2254" s="122">
        <v>230000000</v>
      </c>
      <c r="T2254" s="356" t="s">
        <v>958</v>
      </c>
      <c r="U2254" s="74"/>
      <c r="V2254" s="74"/>
      <c r="W2254" s="74"/>
      <c r="X2254" s="74" t="s">
        <v>436</v>
      </c>
      <c r="Y2254" s="74"/>
      <c r="Z2254" s="74"/>
      <c r="AA2254" s="78" t="s">
        <v>106</v>
      </c>
      <c r="AB2254" s="78" t="s">
        <v>316</v>
      </c>
      <c r="AC2254" s="78" t="s">
        <v>106</v>
      </c>
      <c r="AD2254" s="74"/>
      <c r="AE2254" s="101" t="s">
        <v>115</v>
      </c>
      <c r="AF2254" s="74"/>
      <c r="AG2254" s="74"/>
      <c r="AH2254" s="79">
        <v>377427200</v>
      </c>
      <c r="AI2254" s="357">
        <f t="shared" ref="AI2254:AI2269" si="92">AH2254*1.12</f>
        <v>422718464.00000006</v>
      </c>
      <c r="AJ2254" s="86"/>
      <c r="AK2254" s="86"/>
      <c r="AL2254" s="86"/>
      <c r="AM2254" s="82" t="s">
        <v>116</v>
      </c>
      <c r="AN2254" s="437" t="s">
        <v>4018</v>
      </c>
      <c r="AO2254" s="84" t="s">
        <v>1099</v>
      </c>
      <c r="AP2254" s="74"/>
      <c r="AQ2254" s="74"/>
      <c r="AR2254" s="74"/>
      <c r="AS2254" s="74"/>
      <c r="AT2254" s="74"/>
      <c r="AU2254" s="74"/>
      <c r="AV2254" s="74"/>
      <c r="AW2254" s="74"/>
      <c r="AX2254" s="74"/>
      <c r="AY2254" s="87" t="s">
        <v>3918</v>
      </c>
      <c r="AZ2254" s="125" t="s">
        <v>4019</v>
      </c>
      <c r="BA2254" s="83"/>
      <c r="BB2254" s="83"/>
      <c r="BC2254" s="83"/>
      <c r="BD2254" s="49">
        <v>1237</v>
      </c>
    </row>
    <row r="2255" spans="1:56" s="366" customFormat="1" ht="13.15" customHeight="1">
      <c r="A2255" s="74" t="s">
        <v>1090</v>
      </c>
      <c r="B2255" s="501"/>
      <c r="C2255" s="501"/>
      <c r="D2255" s="501"/>
      <c r="E2255" s="554" t="s">
        <v>4379</v>
      </c>
      <c r="F2255" s="501"/>
      <c r="G2255" s="501"/>
      <c r="H2255" s="554" t="s">
        <v>4259</v>
      </c>
      <c r="I2255" s="554" t="s">
        <v>4260</v>
      </c>
      <c r="J2255" s="554" t="s">
        <v>4260</v>
      </c>
      <c r="K2255" s="387" t="s">
        <v>150</v>
      </c>
      <c r="L2255" s="212"/>
      <c r="M2255" s="212"/>
      <c r="N2255" s="549">
        <v>90</v>
      </c>
      <c r="O2255" s="549">
        <v>230000000</v>
      </c>
      <c r="P2255" s="84" t="s">
        <v>953</v>
      </c>
      <c r="Q2255" s="74" t="s">
        <v>435</v>
      </c>
      <c r="R2255" s="103" t="s">
        <v>110</v>
      </c>
      <c r="S2255" s="549">
        <v>230000000</v>
      </c>
      <c r="T2255" s="142" t="s">
        <v>4261</v>
      </c>
      <c r="U2255" s="555"/>
      <c r="V2255" s="555"/>
      <c r="W2255" s="555"/>
      <c r="X2255" s="549" t="s">
        <v>436</v>
      </c>
      <c r="Y2255" s="555"/>
      <c r="Z2255" s="555"/>
      <c r="AA2255" s="556">
        <v>0</v>
      </c>
      <c r="AB2255" s="103">
        <v>90</v>
      </c>
      <c r="AC2255" s="103">
        <v>10</v>
      </c>
      <c r="AD2255" s="557"/>
      <c r="AE2255" s="103" t="s">
        <v>115</v>
      </c>
      <c r="AF2255" s="555"/>
      <c r="AG2255" s="555"/>
      <c r="AH2255" s="332">
        <v>5000000</v>
      </c>
      <c r="AI2255" s="332">
        <f t="shared" si="92"/>
        <v>5600000.0000000009</v>
      </c>
      <c r="AJ2255" s="555"/>
      <c r="AK2255" s="555"/>
      <c r="AL2255" s="555"/>
      <c r="AM2255" s="558" t="s">
        <v>116</v>
      </c>
      <c r="AN2255" s="334" t="s">
        <v>4262</v>
      </c>
      <c r="AO2255" s="142" t="s">
        <v>4263</v>
      </c>
      <c r="AP2255" s="555"/>
      <c r="AQ2255" s="555"/>
      <c r="AR2255" s="555"/>
      <c r="AS2255" s="555"/>
      <c r="AT2255" s="555"/>
      <c r="AU2255" s="555"/>
      <c r="AV2255" s="555"/>
      <c r="AW2255" s="555"/>
      <c r="AX2255" s="555"/>
      <c r="AY2255" s="555"/>
      <c r="AZ2255" s="559" t="s">
        <v>4190</v>
      </c>
      <c r="BA2255" s="1"/>
      <c r="BB2255" s="1"/>
      <c r="BC2255" s="1"/>
      <c r="BD2255" s="49">
        <v>1238</v>
      </c>
    </row>
    <row r="2256" spans="1:56" s="366" customFormat="1" ht="13.15" customHeight="1">
      <c r="A2256" s="74" t="s">
        <v>1090</v>
      </c>
      <c r="B2256" s="501"/>
      <c r="C2256" s="501"/>
      <c r="D2256" s="501"/>
      <c r="E2256" s="554" t="s">
        <v>4380</v>
      </c>
      <c r="F2256" s="501"/>
      <c r="G2256" s="501"/>
      <c r="H2256" s="554" t="s">
        <v>4259</v>
      </c>
      <c r="I2256" s="554" t="s">
        <v>4260</v>
      </c>
      <c r="J2256" s="554" t="s">
        <v>4260</v>
      </c>
      <c r="K2256" s="387" t="s">
        <v>150</v>
      </c>
      <c r="L2256" s="212"/>
      <c r="M2256" s="212"/>
      <c r="N2256" s="549">
        <v>90</v>
      </c>
      <c r="O2256" s="549">
        <v>230000000</v>
      </c>
      <c r="P2256" s="84" t="s">
        <v>953</v>
      </c>
      <c r="Q2256" s="74" t="s">
        <v>435</v>
      </c>
      <c r="R2256" s="103" t="s">
        <v>110</v>
      </c>
      <c r="S2256" s="549">
        <v>230000000</v>
      </c>
      <c r="T2256" s="142" t="s">
        <v>4264</v>
      </c>
      <c r="U2256" s="555"/>
      <c r="V2256" s="555"/>
      <c r="W2256" s="555"/>
      <c r="X2256" s="549" t="s">
        <v>436</v>
      </c>
      <c r="Y2256" s="555"/>
      <c r="Z2256" s="555"/>
      <c r="AA2256" s="556">
        <v>0</v>
      </c>
      <c r="AB2256" s="103">
        <v>90</v>
      </c>
      <c r="AC2256" s="103">
        <v>10</v>
      </c>
      <c r="AD2256" s="557"/>
      <c r="AE2256" s="103" t="s">
        <v>115</v>
      </c>
      <c r="AF2256" s="555"/>
      <c r="AG2256" s="555"/>
      <c r="AH2256" s="332">
        <v>5000000</v>
      </c>
      <c r="AI2256" s="332">
        <f t="shared" si="92"/>
        <v>5600000.0000000009</v>
      </c>
      <c r="AJ2256" s="555"/>
      <c r="AK2256" s="555"/>
      <c r="AL2256" s="555"/>
      <c r="AM2256" s="558" t="s">
        <v>116</v>
      </c>
      <c r="AN2256" s="334" t="s">
        <v>4265</v>
      </c>
      <c r="AO2256" s="142" t="s">
        <v>4266</v>
      </c>
      <c r="AP2256" s="555"/>
      <c r="AQ2256" s="555"/>
      <c r="AR2256" s="555"/>
      <c r="AS2256" s="555"/>
      <c r="AT2256" s="555"/>
      <c r="AU2256" s="555"/>
      <c r="AV2256" s="555"/>
      <c r="AW2256" s="555"/>
      <c r="AX2256" s="555"/>
      <c r="AY2256" s="555"/>
      <c r="AZ2256" s="559" t="s">
        <v>4190</v>
      </c>
      <c r="BA2256" s="1"/>
      <c r="BB2256" s="1"/>
      <c r="BC2256" s="1"/>
      <c r="BD2256" s="49">
        <v>1239</v>
      </c>
    </row>
    <row r="2257" spans="1:250" s="366" customFormat="1" ht="13.15" customHeight="1">
      <c r="A2257" s="74" t="s">
        <v>1090</v>
      </c>
      <c r="B2257" s="501"/>
      <c r="C2257" s="501"/>
      <c r="D2257" s="501"/>
      <c r="E2257" s="554" t="s">
        <v>4381</v>
      </c>
      <c r="F2257" s="501"/>
      <c r="G2257" s="501"/>
      <c r="H2257" s="554" t="s">
        <v>4259</v>
      </c>
      <c r="I2257" s="554" t="s">
        <v>4260</v>
      </c>
      <c r="J2257" s="554" t="s">
        <v>4260</v>
      </c>
      <c r="K2257" s="387" t="s">
        <v>150</v>
      </c>
      <c r="L2257" s="212"/>
      <c r="M2257" s="212"/>
      <c r="N2257" s="549">
        <v>90</v>
      </c>
      <c r="O2257" s="549">
        <v>230000000</v>
      </c>
      <c r="P2257" s="84" t="s">
        <v>4267</v>
      </c>
      <c r="Q2257" s="74" t="s">
        <v>435</v>
      </c>
      <c r="R2257" s="103" t="s">
        <v>110</v>
      </c>
      <c r="S2257" s="549">
        <v>230000000</v>
      </c>
      <c r="T2257" s="142" t="s">
        <v>4268</v>
      </c>
      <c r="U2257" s="555"/>
      <c r="V2257" s="555"/>
      <c r="W2257" s="555"/>
      <c r="X2257" s="549" t="s">
        <v>436</v>
      </c>
      <c r="Y2257" s="555"/>
      <c r="Z2257" s="555"/>
      <c r="AA2257" s="556">
        <v>0</v>
      </c>
      <c r="AB2257" s="103">
        <v>90</v>
      </c>
      <c r="AC2257" s="103">
        <v>10</v>
      </c>
      <c r="AD2257" s="557"/>
      <c r="AE2257" s="103" t="s">
        <v>115</v>
      </c>
      <c r="AF2257" s="555"/>
      <c r="AG2257" s="555"/>
      <c r="AH2257" s="332">
        <v>5000000</v>
      </c>
      <c r="AI2257" s="332">
        <f t="shared" si="92"/>
        <v>5600000.0000000009</v>
      </c>
      <c r="AJ2257" s="555"/>
      <c r="AK2257" s="555"/>
      <c r="AL2257" s="555"/>
      <c r="AM2257" s="558" t="s">
        <v>116</v>
      </c>
      <c r="AN2257" s="334" t="s">
        <v>4269</v>
      </c>
      <c r="AO2257" s="142" t="s">
        <v>4270</v>
      </c>
      <c r="AP2257" s="555"/>
      <c r="AQ2257" s="555"/>
      <c r="AR2257" s="555"/>
      <c r="AS2257" s="555"/>
      <c r="AT2257" s="555"/>
      <c r="AU2257" s="555"/>
      <c r="AV2257" s="555"/>
      <c r="AW2257" s="555"/>
      <c r="AX2257" s="555"/>
      <c r="AY2257" s="555"/>
      <c r="AZ2257" s="559" t="s">
        <v>4190</v>
      </c>
      <c r="BA2257" s="1"/>
      <c r="BB2257" s="1"/>
      <c r="BC2257" s="1"/>
      <c r="BD2257" s="49">
        <v>1240</v>
      </c>
    </row>
    <row r="2258" spans="1:250" s="366" customFormat="1" ht="13.15" customHeight="1">
      <c r="A2258" s="74" t="s">
        <v>1090</v>
      </c>
      <c r="B2258" s="501"/>
      <c r="C2258" s="501"/>
      <c r="D2258" s="501"/>
      <c r="E2258" s="554" t="s">
        <v>4382</v>
      </c>
      <c r="F2258" s="501"/>
      <c r="G2258" s="501"/>
      <c r="H2258" s="554" t="s">
        <v>4259</v>
      </c>
      <c r="I2258" s="554" t="s">
        <v>4260</v>
      </c>
      <c r="J2258" s="554" t="s">
        <v>4260</v>
      </c>
      <c r="K2258" s="387" t="s">
        <v>150</v>
      </c>
      <c r="L2258" s="212"/>
      <c r="M2258" s="212"/>
      <c r="N2258" s="549">
        <v>90</v>
      </c>
      <c r="O2258" s="549">
        <v>230000000</v>
      </c>
      <c r="P2258" s="84" t="s">
        <v>953</v>
      </c>
      <c r="Q2258" s="74" t="s">
        <v>435</v>
      </c>
      <c r="R2258" s="103" t="s">
        <v>110</v>
      </c>
      <c r="S2258" s="549">
        <v>230000000</v>
      </c>
      <c r="T2258" s="142" t="s">
        <v>4271</v>
      </c>
      <c r="U2258" s="555"/>
      <c r="V2258" s="555"/>
      <c r="W2258" s="555"/>
      <c r="X2258" s="549" t="s">
        <v>436</v>
      </c>
      <c r="Y2258" s="555"/>
      <c r="Z2258" s="555"/>
      <c r="AA2258" s="556">
        <v>0</v>
      </c>
      <c r="AB2258" s="103">
        <v>90</v>
      </c>
      <c r="AC2258" s="103">
        <v>10</v>
      </c>
      <c r="AD2258" s="557"/>
      <c r="AE2258" s="103" t="s">
        <v>115</v>
      </c>
      <c r="AF2258" s="555"/>
      <c r="AG2258" s="555"/>
      <c r="AH2258" s="332">
        <v>5000000</v>
      </c>
      <c r="AI2258" s="332">
        <f t="shared" si="92"/>
        <v>5600000.0000000009</v>
      </c>
      <c r="AJ2258" s="555"/>
      <c r="AK2258" s="555"/>
      <c r="AL2258" s="555"/>
      <c r="AM2258" s="558" t="s">
        <v>116</v>
      </c>
      <c r="AN2258" s="334" t="s">
        <v>4272</v>
      </c>
      <c r="AO2258" s="142" t="s">
        <v>4273</v>
      </c>
      <c r="AP2258" s="555"/>
      <c r="AQ2258" s="555"/>
      <c r="AR2258" s="555"/>
      <c r="AS2258" s="555"/>
      <c r="AT2258" s="555"/>
      <c r="AU2258" s="555"/>
      <c r="AV2258" s="555"/>
      <c r="AW2258" s="555"/>
      <c r="AX2258" s="555"/>
      <c r="AY2258" s="555"/>
      <c r="AZ2258" s="559" t="s">
        <v>4190</v>
      </c>
      <c r="BA2258" s="1"/>
      <c r="BB2258" s="1"/>
      <c r="BC2258" s="1"/>
      <c r="BD2258" s="49">
        <v>1241</v>
      </c>
    </row>
    <row r="2259" spans="1:250" s="366" customFormat="1" ht="13.15" customHeight="1">
      <c r="A2259" s="252" t="s">
        <v>1090</v>
      </c>
      <c r="B2259" s="501"/>
      <c r="C2259" s="501"/>
      <c r="D2259" s="553"/>
      <c r="E2259" s="816" t="s">
        <v>4383</v>
      </c>
      <c r="F2259" s="501"/>
      <c r="G2259" s="501"/>
      <c r="H2259" s="554" t="s">
        <v>4259</v>
      </c>
      <c r="I2259" s="554" t="s">
        <v>4260</v>
      </c>
      <c r="J2259" s="554" t="s">
        <v>4260</v>
      </c>
      <c r="K2259" s="387" t="s">
        <v>150</v>
      </c>
      <c r="L2259" s="212"/>
      <c r="M2259" s="212"/>
      <c r="N2259" s="549">
        <v>90</v>
      </c>
      <c r="O2259" s="549">
        <v>230000000</v>
      </c>
      <c r="P2259" s="84" t="s">
        <v>953</v>
      </c>
      <c r="Q2259" s="74" t="s">
        <v>435</v>
      </c>
      <c r="R2259" s="103" t="s">
        <v>110</v>
      </c>
      <c r="S2259" s="549">
        <v>230000000</v>
      </c>
      <c r="T2259" s="142" t="s">
        <v>3322</v>
      </c>
      <c r="U2259" s="555"/>
      <c r="V2259" s="555"/>
      <c r="W2259" s="555"/>
      <c r="X2259" s="549" t="s">
        <v>436</v>
      </c>
      <c r="Y2259" s="555"/>
      <c r="Z2259" s="555"/>
      <c r="AA2259" s="556">
        <v>0</v>
      </c>
      <c r="AB2259" s="103">
        <v>90</v>
      </c>
      <c r="AC2259" s="103">
        <v>10</v>
      </c>
      <c r="AD2259" s="557"/>
      <c r="AE2259" s="103" t="s">
        <v>115</v>
      </c>
      <c r="AF2259" s="555"/>
      <c r="AG2259" s="555"/>
      <c r="AH2259" s="332">
        <v>2000000</v>
      </c>
      <c r="AI2259" s="332">
        <f t="shared" si="92"/>
        <v>2240000</v>
      </c>
      <c r="AJ2259" s="555"/>
      <c r="AK2259" s="555"/>
      <c r="AL2259" s="555"/>
      <c r="AM2259" s="558" t="s">
        <v>116</v>
      </c>
      <c r="AN2259" s="334" t="s">
        <v>4265</v>
      </c>
      <c r="AO2259" s="142" t="s">
        <v>4274</v>
      </c>
      <c r="AP2259" s="555"/>
      <c r="AQ2259" s="555"/>
      <c r="AR2259" s="555"/>
      <c r="AS2259" s="555"/>
      <c r="AT2259" s="555"/>
      <c r="AU2259" s="555"/>
      <c r="AV2259" s="555"/>
      <c r="AW2259" s="555"/>
      <c r="AX2259" s="555"/>
      <c r="AY2259" s="555"/>
      <c r="AZ2259" s="1035" t="s">
        <v>4190</v>
      </c>
      <c r="BA2259" s="1"/>
      <c r="BB2259" s="1"/>
      <c r="BC2259" s="1"/>
      <c r="BD2259" s="49">
        <v>1242</v>
      </c>
    </row>
    <row r="2260" spans="1:250" s="197" customFormat="1" ht="12.95" customHeight="1">
      <c r="A2260" s="74" t="s">
        <v>1090</v>
      </c>
      <c r="B2260" s="501"/>
      <c r="C2260" s="501"/>
      <c r="D2260" s="501"/>
      <c r="E2260" s="554" t="s">
        <v>4384</v>
      </c>
      <c r="F2260" s="501"/>
      <c r="G2260" s="501"/>
      <c r="H2260" s="554" t="s">
        <v>4259</v>
      </c>
      <c r="I2260" s="554" t="s">
        <v>4260</v>
      </c>
      <c r="J2260" s="554" t="s">
        <v>4260</v>
      </c>
      <c r="K2260" s="387" t="s">
        <v>150</v>
      </c>
      <c r="L2260" s="212"/>
      <c r="M2260" s="212"/>
      <c r="N2260" s="549">
        <v>90</v>
      </c>
      <c r="O2260" s="549">
        <v>230000000</v>
      </c>
      <c r="P2260" s="84" t="s">
        <v>953</v>
      </c>
      <c r="Q2260" s="74" t="s">
        <v>435</v>
      </c>
      <c r="R2260" s="103" t="s">
        <v>110</v>
      </c>
      <c r="S2260" s="549">
        <v>230000000</v>
      </c>
      <c r="T2260" s="142" t="s">
        <v>3322</v>
      </c>
      <c r="U2260" s="555"/>
      <c r="V2260" s="555"/>
      <c r="W2260" s="555"/>
      <c r="X2260" s="549" t="s">
        <v>436</v>
      </c>
      <c r="Y2260" s="555"/>
      <c r="Z2260" s="555"/>
      <c r="AA2260" s="556">
        <v>0</v>
      </c>
      <c r="AB2260" s="103">
        <v>90</v>
      </c>
      <c r="AC2260" s="103">
        <v>10</v>
      </c>
      <c r="AD2260" s="557"/>
      <c r="AE2260" s="103" t="s">
        <v>115</v>
      </c>
      <c r="AF2260" s="555"/>
      <c r="AG2260" s="555"/>
      <c r="AH2260" s="332">
        <v>5000000</v>
      </c>
      <c r="AI2260" s="332">
        <f t="shared" si="92"/>
        <v>5600000.0000000009</v>
      </c>
      <c r="AJ2260" s="555"/>
      <c r="AK2260" s="555"/>
      <c r="AL2260" s="555"/>
      <c r="AM2260" s="558" t="s">
        <v>116</v>
      </c>
      <c r="AN2260" s="334" t="s">
        <v>4275</v>
      </c>
      <c r="AO2260" s="142" t="s">
        <v>4276</v>
      </c>
      <c r="AP2260" s="555"/>
      <c r="AQ2260" s="555"/>
      <c r="AR2260" s="555"/>
      <c r="AS2260" s="555"/>
      <c r="AT2260" s="555"/>
      <c r="AU2260" s="555"/>
      <c r="AV2260" s="555"/>
      <c r="AW2260" s="555"/>
      <c r="AX2260" s="555"/>
      <c r="AY2260" s="555"/>
      <c r="AZ2260" s="559" t="s">
        <v>4190</v>
      </c>
      <c r="BA2260" s="1"/>
      <c r="BB2260" s="1"/>
      <c r="BC2260" s="1"/>
      <c r="BD2260" s="49">
        <v>1243</v>
      </c>
    </row>
    <row r="2261" spans="1:250" s="197" customFormat="1" ht="12.95" customHeight="1">
      <c r="A2261" s="74" t="s">
        <v>1090</v>
      </c>
      <c r="B2261" s="501"/>
      <c r="C2261" s="501"/>
      <c r="D2261" s="501"/>
      <c r="E2261" s="554" t="s">
        <v>4385</v>
      </c>
      <c r="F2261" s="501"/>
      <c r="G2261" s="501"/>
      <c r="H2261" s="560" t="s">
        <v>4277</v>
      </c>
      <c r="I2261" s="561" t="s">
        <v>4278</v>
      </c>
      <c r="J2261" s="561" t="s">
        <v>4278</v>
      </c>
      <c r="K2261" s="387" t="s">
        <v>150</v>
      </c>
      <c r="L2261" s="212"/>
      <c r="M2261" s="212"/>
      <c r="N2261" s="549">
        <v>90</v>
      </c>
      <c r="O2261" s="549">
        <v>230000000</v>
      </c>
      <c r="P2261" s="84" t="s">
        <v>953</v>
      </c>
      <c r="Q2261" s="74" t="s">
        <v>435</v>
      </c>
      <c r="R2261" s="874" t="s">
        <v>110</v>
      </c>
      <c r="S2261" s="657">
        <v>230000000</v>
      </c>
      <c r="T2261" s="880" t="s">
        <v>4261</v>
      </c>
      <c r="U2261" s="885"/>
      <c r="V2261" s="885"/>
      <c r="W2261" s="885"/>
      <c r="X2261" s="657" t="s">
        <v>436</v>
      </c>
      <c r="Y2261" s="885"/>
      <c r="Z2261" s="885"/>
      <c r="AA2261" s="901">
        <v>0</v>
      </c>
      <c r="AB2261" s="874">
        <v>90</v>
      </c>
      <c r="AC2261" s="874">
        <v>10</v>
      </c>
      <c r="AD2261" s="927"/>
      <c r="AE2261" s="874" t="s">
        <v>115</v>
      </c>
      <c r="AF2261" s="885"/>
      <c r="AG2261" s="885"/>
      <c r="AH2261" s="957">
        <v>47700000</v>
      </c>
      <c r="AI2261" s="957">
        <f t="shared" si="92"/>
        <v>53424000.000000007</v>
      </c>
      <c r="AJ2261" s="885"/>
      <c r="AK2261" s="885"/>
      <c r="AL2261" s="885"/>
      <c r="AM2261" s="997" t="s">
        <v>116</v>
      </c>
      <c r="AN2261" s="724" t="s">
        <v>4391</v>
      </c>
      <c r="AO2261" s="880" t="s">
        <v>4279</v>
      </c>
      <c r="AP2261" s="885"/>
      <c r="AQ2261" s="885"/>
      <c r="AR2261" s="885"/>
      <c r="AS2261" s="885"/>
      <c r="AT2261" s="885"/>
      <c r="AU2261" s="885"/>
      <c r="AV2261" s="885"/>
      <c r="AW2261" s="885"/>
      <c r="AX2261" s="885"/>
      <c r="AY2261" s="555"/>
      <c r="AZ2261" s="559" t="s">
        <v>4190</v>
      </c>
      <c r="BA2261" s="1"/>
      <c r="BB2261" s="1"/>
      <c r="BC2261" s="1"/>
      <c r="BD2261" s="49">
        <v>1244</v>
      </c>
    </row>
    <row r="2262" spans="1:250" s="570" customFormat="1" ht="12" customHeight="1">
      <c r="A2262" s="201" t="s">
        <v>1090</v>
      </c>
      <c r="B2262" s="553"/>
      <c r="C2262" s="553"/>
      <c r="D2262" s="553"/>
      <c r="E2262" s="823" t="s">
        <v>4386</v>
      </c>
      <c r="F2262" s="553"/>
      <c r="G2262" s="553"/>
      <c r="H2262" s="560" t="s">
        <v>4277</v>
      </c>
      <c r="I2262" s="561" t="s">
        <v>4278</v>
      </c>
      <c r="J2262" s="561" t="s">
        <v>4278</v>
      </c>
      <c r="K2262" s="387" t="s">
        <v>150</v>
      </c>
      <c r="L2262" s="212"/>
      <c r="M2262" s="212"/>
      <c r="N2262" s="549">
        <v>90</v>
      </c>
      <c r="O2262" s="549">
        <v>230000000</v>
      </c>
      <c r="P2262" s="84" t="s">
        <v>953</v>
      </c>
      <c r="Q2262" s="74" t="s">
        <v>435</v>
      </c>
      <c r="R2262" s="389" t="s">
        <v>110</v>
      </c>
      <c r="S2262" s="549">
        <v>230000000</v>
      </c>
      <c r="T2262" s="142" t="s">
        <v>4264</v>
      </c>
      <c r="U2262" s="555"/>
      <c r="V2262" s="555"/>
      <c r="W2262" s="555"/>
      <c r="X2262" s="549" t="s">
        <v>436</v>
      </c>
      <c r="Y2262" s="555"/>
      <c r="Z2262" s="555"/>
      <c r="AA2262" s="556">
        <v>0</v>
      </c>
      <c r="AB2262" s="103">
        <v>90</v>
      </c>
      <c r="AC2262" s="103">
        <v>10</v>
      </c>
      <c r="AD2262" s="557"/>
      <c r="AE2262" s="103" t="s">
        <v>115</v>
      </c>
      <c r="AF2262" s="555"/>
      <c r="AG2262" s="555"/>
      <c r="AH2262" s="332">
        <v>9000000</v>
      </c>
      <c r="AI2262" s="332">
        <f t="shared" si="92"/>
        <v>10080000.000000002</v>
      </c>
      <c r="AJ2262" s="555"/>
      <c r="AK2262" s="555"/>
      <c r="AL2262" s="555"/>
      <c r="AM2262" s="558" t="s">
        <v>116</v>
      </c>
      <c r="AN2262" s="213" t="s">
        <v>4392</v>
      </c>
      <c r="AO2262" s="142" t="s">
        <v>4280</v>
      </c>
      <c r="AP2262" s="555"/>
      <c r="AQ2262" s="555"/>
      <c r="AR2262" s="555"/>
      <c r="AS2262" s="555"/>
      <c r="AT2262" s="555"/>
      <c r="AU2262" s="555"/>
      <c r="AV2262" s="555"/>
      <c r="AW2262" s="555"/>
      <c r="AX2262" s="555"/>
      <c r="AY2262" s="555"/>
      <c r="AZ2262" s="559" t="s">
        <v>4190</v>
      </c>
      <c r="BA2262" s="1"/>
      <c r="BB2262" s="1"/>
      <c r="BC2262" s="1"/>
      <c r="BD2262" s="49">
        <v>1245</v>
      </c>
    </row>
    <row r="2263" spans="1:250" s="570" customFormat="1" ht="12" customHeight="1">
      <c r="A2263" s="201" t="s">
        <v>1090</v>
      </c>
      <c r="B2263" s="553"/>
      <c r="C2263" s="553"/>
      <c r="D2263" s="553"/>
      <c r="E2263" s="823" t="s">
        <v>4387</v>
      </c>
      <c r="F2263" s="553"/>
      <c r="G2263" s="553"/>
      <c r="H2263" s="560" t="s">
        <v>4277</v>
      </c>
      <c r="I2263" s="561" t="s">
        <v>4278</v>
      </c>
      <c r="J2263" s="561" t="s">
        <v>4278</v>
      </c>
      <c r="K2263" s="387" t="s">
        <v>150</v>
      </c>
      <c r="L2263" s="212"/>
      <c r="M2263" s="212"/>
      <c r="N2263" s="549">
        <v>90</v>
      </c>
      <c r="O2263" s="549">
        <v>230000000</v>
      </c>
      <c r="P2263" s="84" t="s">
        <v>953</v>
      </c>
      <c r="Q2263" s="74" t="s">
        <v>435</v>
      </c>
      <c r="R2263" s="103" t="s">
        <v>110</v>
      </c>
      <c r="S2263" s="549">
        <v>230000000</v>
      </c>
      <c r="T2263" s="142" t="s">
        <v>4268</v>
      </c>
      <c r="U2263" s="555"/>
      <c r="V2263" s="555"/>
      <c r="W2263" s="555"/>
      <c r="X2263" s="549" t="s">
        <v>436</v>
      </c>
      <c r="Y2263" s="555"/>
      <c r="Z2263" s="555"/>
      <c r="AA2263" s="556">
        <v>0</v>
      </c>
      <c r="AB2263" s="103">
        <v>90</v>
      </c>
      <c r="AC2263" s="103">
        <v>10</v>
      </c>
      <c r="AD2263" s="557"/>
      <c r="AE2263" s="103" t="s">
        <v>115</v>
      </c>
      <c r="AF2263" s="555"/>
      <c r="AG2263" s="555"/>
      <c r="AH2263" s="332">
        <v>4500000</v>
      </c>
      <c r="AI2263" s="332">
        <f t="shared" si="92"/>
        <v>5040000.0000000009</v>
      </c>
      <c r="AJ2263" s="555"/>
      <c r="AK2263" s="555"/>
      <c r="AL2263" s="555"/>
      <c r="AM2263" s="558" t="s">
        <v>116</v>
      </c>
      <c r="AN2263" s="213" t="s">
        <v>4393</v>
      </c>
      <c r="AO2263" s="142" t="s">
        <v>4281</v>
      </c>
      <c r="AP2263" s="555"/>
      <c r="AQ2263" s="555"/>
      <c r="AR2263" s="555"/>
      <c r="AS2263" s="555"/>
      <c r="AT2263" s="555"/>
      <c r="AU2263" s="555"/>
      <c r="AV2263" s="555"/>
      <c r="AW2263" s="555"/>
      <c r="AX2263" s="555"/>
      <c r="AY2263" s="555"/>
      <c r="AZ2263" s="559" t="s">
        <v>4190</v>
      </c>
      <c r="BA2263" s="1"/>
      <c r="BB2263" s="1"/>
      <c r="BC2263" s="1"/>
      <c r="BD2263" s="49">
        <v>1246</v>
      </c>
    </row>
    <row r="2264" spans="1:250" s="570" customFormat="1" ht="12" customHeight="1">
      <c r="A2264" s="74" t="s">
        <v>1090</v>
      </c>
      <c r="B2264" s="553"/>
      <c r="C2264" s="553"/>
      <c r="D2264" s="553"/>
      <c r="E2264" s="823" t="s">
        <v>4388</v>
      </c>
      <c r="F2264" s="553"/>
      <c r="G2264" s="553"/>
      <c r="H2264" s="560" t="s">
        <v>4277</v>
      </c>
      <c r="I2264" s="561" t="s">
        <v>4278</v>
      </c>
      <c r="J2264" s="561" t="s">
        <v>4278</v>
      </c>
      <c r="K2264" s="856" t="s">
        <v>150</v>
      </c>
      <c r="L2264" s="212"/>
      <c r="M2264" s="859"/>
      <c r="N2264" s="549">
        <v>90</v>
      </c>
      <c r="O2264" s="549">
        <v>230000000</v>
      </c>
      <c r="P2264" s="84" t="s">
        <v>953</v>
      </c>
      <c r="Q2264" s="252" t="s">
        <v>435</v>
      </c>
      <c r="R2264" s="103" t="s">
        <v>110</v>
      </c>
      <c r="S2264" s="549">
        <v>230000000</v>
      </c>
      <c r="T2264" s="142" t="s">
        <v>4271</v>
      </c>
      <c r="U2264" s="555"/>
      <c r="V2264" s="555"/>
      <c r="W2264" s="555"/>
      <c r="X2264" s="657" t="s">
        <v>436</v>
      </c>
      <c r="Y2264" s="555"/>
      <c r="Z2264" s="555"/>
      <c r="AA2264" s="911">
        <v>0</v>
      </c>
      <c r="AB2264" s="103">
        <v>90</v>
      </c>
      <c r="AC2264" s="103">
        <v>10</v>
      </c>
      <c r="AD2264" s="557"/>
      <c r="AE2264" s="103" t="s">
        <v>115</v>
      </c>
      <c r="AF2264" s="555"/>
      <c r="AG2264" s="555"/>
      <c r="AH2264" s="332">
        <v>18000000</v>
      </c>
      <c r="AI2264" s="332">
        <f t="shared" si="92"/>
        <v>20160000.000000004</v>
      </c>
      <c r="AJ2264" s="555"/>
      <c r="AK2264" s="555"/>
      <c r="AL2264" s="555"/>
      <c r="AM2264" s="1008" t="s">
        <v>116</v>
      </c>
      <c r="AN2264" s="213" t="s">
        <v>4394</v>
      </c>
      <c r="AO2264" s="142" t="s">
        <v>4282</v>
      </c>
      <c r="AP2264" s="555"/>
      <c r="AQ2264" s="555"/>
      <c r="AR2264" s="555"/>
      <c r="AS2264" s="555"/>
      <c r="AT2264" s="555"/>
      <c r="AU2264" s="555"/>
      <c r="AV2264" s="555"/>
      <c r="AW2264" s="555"/>
      <c r="AX2264" s="555"/>
      <c r="AY2264" s="555"/>
      <c r="AZ2264" s="559" t="s">
        <v>4190</v>
      </c>
      <c r="BA2264" s="1"/>
      <c r="BB2264" s="1"/>
      <c r="BC2264" s="1"/>
      <c r="BD2264" s="49">
        <v>1247</v>
      </c>
    </row>
    <row r="2265" spans="1:250" s="359" customFormat="1" ht="13.15" customHeight="1">
      <c r="A2265" s="74" t="s">
        <v>3126</v>
      </c>
      <c r="B2265" s="553"/>
      <c r="C2265" s="553"/>
      <c r="D2265" s="553"/>
      <c r="E2265" s="823" t="s">
        <v>4389</v>
      </c>
      <c r="F2265" s="553"/>
      <c r="G2265" s="553"/>
      <c r="H2265" s="122" t="s">
        <v>4283</v>
      </c>
      <c r="I2265" s="122" t="s">
        <v>4284</v>
      </c>
      <c r="J2265" s="122" t="s">
        <v>4284</v>
      </c>
      <c r="K2265" s="74" t="s">
        <v>1147</v>
      </c>
      <c r="L2265" s="252" t="s">
        <v>3212</v>
      </c>
      <c r="M2265" s="642"/>
      <c r="N2265" s="74" t="s">
        <v>316</v>
      </c>
      <c r="O2265" s="123">
        <v>230000000</v>
      </c>
      <c r="P2265" s="74" t="s">
        <v>953</v>
      </c>
      <c r="Q2265" s="549" t="s">
        <v>1094</v>
      </c>
      <c r="R2265" s="123" t="s">
        <v>110</v>
      </c>
      <c r="S2265" s="122">
        <v>230000000</v>
      </c>
      <c r="T2265" s="74" t="s">
        <v>958</v>
      </c>
      <c r="U2265" s="88"/>
      <c r="V2265" s="88"/>
      <c r="W2265" s="88"/>
      <c r="X2265" s="74" t="s">
        <v>436</v>
      </c>
      <c r="Y2265" s="88"/>
      <c r="Z2265" s="88"/>
      <c r="AA2265" s="869">
        <v>0</v>
      </c>
      <c r="AB2265" s="74">
        <v>100</v>
      </c>
      <c r="AC2265" s="74">
        <v>0</v>
      </c>
      <c r="AD2265" s="88"/>
      <c r="AE2265" s="101" t="s">
        <v>115</v>
      </c>
      <c r="AF2265" s="88"/>
      <c r="AG2265" s="88"/>
      <c r="AH2265" s="545">
        <v>0</v>
      </c>
      <c r="AI2265" s="545">
        <f t="shared" si="92"/>
        <v>0</v>
      </c>
      <c r="AJ2265" s="562"/>
      <c r="AK2265" s="562"/>
      <c r="AL2265" s="562"/>
      <c r="AM2265" s="200" t="s">
        <v>116</v>
      </c>
      <c r="AN2265" s="74" t="s">
        <v>4285</v>
      </c>
      <c r="AO2265" s="122" t="s">
        <v>4286</v>
      </c>
      <c r="AP2265" s="87"/>
      <c r="AQ2265" s="87"/>
      <c r="AR2265" s="87"/>
      <c r="AS2265" s="87"/>
      <c r="AT2265" s="87"/>
      <c r="AU2265" s="87"/>
      <c r="AV2265" s="87"/>
      <c r="AW2265" s="87"/>
      <c r="AX2265" s="87"/>
      <c r="AY2265" s="87" t="s">
        <v>3264</v>
      </c>
      <c r="AZ2265" s="559" t="s">
        <v>4190</v>
      </c>
      <c r="BA2265" s="1"/>
      <c r="BB2265" s="1"/>
      <c r="BC2265" s="1"/>
      <c r="BD2265" s="49">
        <v>1248</v>
      </c>
    </row>
    <row r="2266" spans="1:250" s="359" customFormat="1" ht="13.15" customHeight="1">
      <c r="A2266" s="74" t="s">
        <v>3126</v>
      </c>
      <c r="B2266" s="553"/>
      <c r="C2266" s="553"/>
      <c r="D2266" s="553"/>
      <c r="E2266" s="823" t="s">
        <v>4495</v>
      </c>
      <c r="F2266" s="553"/>
      <c r="G2266" s="553"/>
      <c r="H2266" s="122" t="s">
        <v>4283</v>
      </c>
      <c r="I2266" s="122" t="s">
        <v>4284</v>
      </c>
      <c r="J2266" s="122" t="s">
        <v>4284</v>
      </c>
      <c r="K2266" s="75" t="s">
        <v>104</v>
      </c>
      <c r="L2266" s="226" t="s">
        <v>3264</v>
      </c>
      <c r="M2266" s="642"/>
      <c r="N2266" s="74" t="s">
        <v>316</v>
      </c>
      <c r="O2266" s="123">
        <v>230000000</v>
      </c>
      <c r="P2266" s="74" t="s">
        <v>953</v>
      </c>
      <c r="Q2266" s="98" t="s">
        <v>435</v>
      </c>
      <c r="R2266" s="123" t="s">
        <v>110</v>
      </c>
      <c r="S2266" s="122">
        <v>230000000</v>
      </c>
      <c r="T2266" s="74" t="s">
        <v>958</v>
      </c>
      <c r="U2266" s="88"/>
      <c r="V2266" s="88"/>
      <c r="W2266" s="88"/>
      <c r="X2266" s="74" t="s">
        <v>436</v>
      </c>
      <c r="Y2266" s="88"/>
      <c r="Z2266" s="88"/>
      <c r="AA2266" s="74">
        <v>0</v>
      </c>
      <c r="AB2266" s="74">
        <v>100</v>
      </c>
      <c r="AC2266" s="74">
        <v>0</v>
      </c>
      <c r="AD2266" s="642"/>
      <c r="AE2266" s="204" t="s">
        <v>115</v>
      </c>
      <c r="AF2266" s="642"/>
      <c r="AG2266" s="642"/>
      <c r="AH2266" s="552">
        <v>1880757</v>
      </c>
      <c r="AI2266" s="980">
        <f t="shared" si="92"/>
        <v>2106447.8400000003</v>
      </c>
      <c r="AJ2266" s="675"/>
      <c r="AK2266" s="675"/>
      <c r="AL2266" s="675"/>
      <c r="AM2266" s="200" t="s">
        <v>116</v>
      </c>
      <c r="AN2266" s="683" t="s">
        <v>4285</v>
      </c>
      <c r="AO2266" s="122" t="s">
        <v>4286</v>
      </c>
      <c r="AP2266" s="292"/>
      <c r="AQ2266" s="87"/>
      <c r="AR2266" s="87"/>
      <c r="AS2266" s="87"/>
      <c r="AT2266" s="87"/>
      <c r="AU2266" s="87"/>
      <c r="AV2266" s="87"/>
      <c r="AW2266" s="87"/>
      <c r="AX2266" s="87"/>
      <c r="AY2266" s="87" t="s">
        <v>3264</v>
      </c>
      <c r="AZ2266" s="559"/>
      <c r="BA2266" s="197"/>
      <c r="BB2266" s="197"/>
      <c r="BC2266" s="197"/>
      <c r="BD2266" s="49">
        <v>1249</v>
      </c>
    </row>
    <row r="2267" spans="1:250" s="216" customFormat="1" ht="13.15" customHeight="1">
      <c r="A2267" s="74" t="s">
        <v>3126</v>
      </c>
      <c r="B2267" s="501"/>
      <c r="C2267" s="501"/>
      <c r="D2267" s="501"/>
      <c r="E2267" s="554" t="s">
        <v>4390</v>
      </c>
      <c r="F2267" s="501"/>
      <c r="G2267" s="501"/>
      <c r="H2267" s="260" t="s">
        <v>3360</v>
      </c>
      <c r="I2267" s="260" t="s">
        <v>3361</v>
      </c>
      <c r="J2267" s="260" t="s">
        <v>3361</v>
      </c>
      <c r="K2267" s="74" t="s">
        <v>150</v>
      </c>
      <c r="L2267" s="563"/>
      <c r="M2267" s="563"/>
      <c r="N2267" s="74" t="s">
        <v>106</v>
      </c>
      <c r="O2267" s="123">
        <v>230000000</v>
      </c>
      <c r="P2267" s="74" t="s">
        <v>953</v>
      </c>
      <c r="Q2267" s="549" t="s">
        <v>1094</v>
      </c>
      <c r="R2267" s="123" t="s">
        <v>110</v>
      </c>
      <c r="S2267" s="122">
        <v>230000000</v>
      </c>
      <c r="T2267" s="74" t="s">
        <v>958</v>
      </c>
      <c r="U2267" s="563"/>
      <c r="V2267" s="563"/>
      <c r="W2267" s="563"/>
      <c r="X2267" s="74" t="s">
        <v>436</v>
      </c>
      <c r="Y2267" s="563"/>
      <c r="Z2267" s="563"/>
      <c r="AA2267" s="74">
        <v>0</v>
      </c>
      <c r="AB2267" s="74">
        <v>100</v>
      </c>
      <c r="AC2267" s="74">
        <v>0</v>
      </c>
      <c r="AD2267" s="563"/>
      <c r="AE2267" s="101" t="s">
        <v>115</v>
      </c>
      <c r="AF2267" s="563"/>
      <c r="AG2267" s="563"/>
      <c r="AH2267" s="545">
        <v>40968999.999999993</v>
      </c>
      <c r="AI2267" s="545">
        <f t="shared" si="92"/>
        <v>45885279.999999993</v>
      </c>
      <c r="AJ2267" s="563"/>
      <c r="AK2267" s="563"/>
      <c r="AL2267" s="563"/>
      <c r="AM2267" s="200" t="s">
        <v>116</v>
      </c>
      <c r="AN2267" s="74" t="s">
        <v>4287</v>
      </c>
      <c r="AO2267" s="74" t="s">
        <v>4288</v>
      </c>
      <c r="AP2267" s="1030"/>
      <c r="AQ2267" s="563"/>
      <c r="AR2267" s="563"/>
      <c r="AS2267" s="563"/>
      <c r="AT2267" s="563"/>
      <c r="AU2267" s="563"/>
      <c r="AV2267" s="563"/>
      <c r="AW2267" s="563"/>
      <c r="AX2267" s="563"/>
      <c r="AY2267" s="87" t="s">
        <v>3264</v>
      </c>
      <c r="AZ2267" s="559" t="s">
        <v>4190</v>
      </c>
      <c r="BA2267" s="1"/>
      <c r="BB2267" s="1"/>
      <c r="BC2267" s="1"/>
      <c r="BD2267" s="49">
        <v>1250</v>
      </c>
    </row>
    <row r="2268" spans="1:250" ht="13.15" customHeight="1">
      <c r="A2268" s="74" t="s">
        <v>319</v>
      </c>
      <c r="B2268" s="501"/>
      <c r="C2268" s="501"/>
      <c r="D2268" s="501"/>
      <c r="E2268" s="623" t="s">
        <v>4516</v>
      </c>
      <c r="F2268" s="501"/>
      <c r="G2268" s="501"/>
      <c r="H2268" s="535" t="s">
        <v>2116</v>
      </c>
      <c r="I2268" s="533" t="s">
        <v>1132</v>
      </c>
      <c r="J2268" s="533" t="s">
        <v>1132</v>
      </c>
      <c r="K2268" s="85" t="s">
        <v>603</v>
      </c>
      <c r="L2268" s="85" t="s">
        <v>4496</v>
      </c>
      <c r="M2268" s="85"/>
      <c r="N2268" s="294">
        <v>100</v>
      </c>
      <c r="O2268" s="85">
        <v>230000000</v>
      </c>
      <c r="P2268" s="85" t="s">
        <v>953</v>
      </c>
      <c r="Q2268" s="85" t="s">
        <v>435</v>
      </c>
      <c r="R2268" s="85" t="s">
        <v>110</v>
      </c>
      <c r="S2268" s="85">
        <v>230000000</v>
      </c>
      <c r="T2268" s="85" t="s">
        <v>985</v>
      </c>
      <c r="U2268" s="611"/>
      <c r="V2268" s="611"/>
      <c r="W2268" s="611"/>
      <c r="X2268" s="85" t="s">
        <v>2140</v>
      </c>
      <c r="Y2268" s="85"/>
      <c r="Z2268" s="85"/>
      <c r="AA2268" s="85">
        <v>0</v>
      </c>
      <c r="AB2268" s="85">
        <v>100</v>
      </c>
      <c r="AC2268" s="85">
        <v>0</v>
      </c>
      <c r="AD2268" s="611"/>
      <c r="AE2268" s="107" t="s">
        <v>115</v>
      </c>
      <c r="AF2268" s="611"/>
      <c r="AG2268" s="611"/>
      <c r="AH2268" s="92">
        <v>3650330</v>
      </c>
      <c r="AI2268" s="357">
        <f t="shared" si="92"/>
        <v>4088369.6000000006</v>
      </c>
      <c r="AJ2268" s="612"/>
      <c r="AK2268" s="612"/>
      <c r="AL2268" s="612"/>
      <c r="AM2268" s="85" t="s">
        <v>116</v>
      </c>
      <c r="AN2268" s="613" t="s">
        <v>1136</v>
      </c>
      <c r="AO2268" s="613" t="s">
        <v>1137</v>
      </c>
      <c r="AP2268" s="615"/>
      <c r="AQ2268" s="615"/>
      <c r="AR2268" s="615"/>
      <c r="AS2268" s="615"/>
      <c r="AT2268" s="615"/>
      <c r="AU2268" s="615"/>
      <c r="AV2268" s="615"/>
      <c r="AW2268" s="615"/>
      <c r="AX2268" s="615"/>
      <c r="AY2268" s="615"/>
      <c r="AZ2268" s="1036" t="s">
        <v>4190</v>
      </c>
      <c r="BA2268" s="216"/>
      <c r="BB2268" s="216"/>
      <c r="BC2268" s="216"/>
      <c r="BD2268" s="49">
        <v>1251</v>
      </c>
      <c r="BE2268" s="140"/>
      <c r="BF2268" s="140"/>
      <c r="BG2268" s="140"/>
      <c r="BH2268" s="140"/>
      <c r="BI2268" s="140"/>
      <c r="BJ2268" s="140"/>
      <c r="BK2268" s="140"/>
      <c r="BL2268" s="140"/>
      <c r="BM2268" s="140"/>
      <c r="BN2268" s="140"/>
      <c r="BO2268" s="140"/>
      <c r="BP2268" s="140"/>
      <c r="BQ2268" s="140"/>
      <c r="BR2268" s="140"/>
      <c r="BS2268" s="140"/>
      <c r="BT2268" s="140"/>
      <c r="BU2268" s="140"/>
      <c r="BV2268" s="140"/>
      <c r="BW2268" s="140"/>
      <c r="BX2268" s="140"/>
      <c r="BY2268" s="140"/>
      <c r="BZ2268" s="140"/>
      <c r="CA2268" s="140"/>
      <c r="CB2268" s="140"/>
      <c r="CC2268" s="140"/>
      <c r="CD2268" s="140"/>
      <c r="CE2268" s="140"/>
      <c r="CF2268" s="140"/>
      <c r="CG2268" s="140"/>
      <c r="CH2268" s="140"/>
      <c r="CI2268" s="140"/>
      <c r="CJ2268" s="140"/>
      <c r="CK2268" s="140"/>
      <c r="CL2268" s="140"/>
      <c r="CM2268" s="140"/>
      <c r="CN2268" s="140"/>
      <c r="CO2268" s="140"/>
      <c r="CP2268" s="140"/>
      <c r="CQ2268" s="140"/>
      <c r="CR2268" s="140"/>
      <c r="CS2268" s="140"/>
      <c r="CT2268" s="140"/>
      <c r="CU2268" s="140"/>
      <c r="CV2268" s="140"/>
      <c r="CW2268" s="140"/>
      <c r="CX2268" s="140"/>
      <c r="CY2268" s="140"/>
      <c r="CZ2268" s="140"/>
      <c r="DA2268" s="140"/>
      <c r="DB2268" s="140"/>
      <c r="DC2268" s="140"/>
      <c r="DD2268" s="140"/>
      <c r="DE2268" s="140"/>
      <c r="DF2268" s="140"/>
      <c r="DG2268" s="140"/>
      <c r="DH2268" s="140"/>
      <c r="DI2268" s="140"/>
      <c r="DJ2268" s="140"/>
      <c r="DK2268" s="140"/>
      <c r="DL2268" s="140"/>
      <c r="DM2268" s="140"/>
      <c r="DN2268" s="140"/>
      <c r="DO2268" s="140"/>
      <c r="DP2268" s="140"/>
      <c r="DQ2268" s="140"/>
      <c r="DR2268" s="140"/>
      <c r="DS2268" s="140"/>
      <c r="DT2268" s="140"/>
      <c r="DU2268" s="140"/>
      <c r="DV2268" s="140"/>
      <c r="DW2268" s="140"/>
      <c r="DX2268" s="140"/>
      <c r="DY2268" s="140"/>
      <c r="DZ2268" s="140"/>
      <c r="EA2268" s="140"/>
      <c r="EB2268" s="140"/>
      <c r="EC2268" s="140"/>
      <c r="ED2268" s="140"/>
      <c r="EE2268" s="140"/>
      <c r="EF2268" s="140"/>
      <c r="EG2268" s="140"/>
      <c r="EH2268" s="140"/>
      <c r="EI2268" s="140"/>
      <c r="EJ2268" s="140"/>
      <c r="EK2268" s="140"/>
      <c r="EL2268" s="140"/>
      <c r="EM2268" s="140"/>
      <c r="EN2268" s="140"/>
      <c r="EO2268" s="140"/>
      <c r="EP2268" s="140"/>
      <c r="EQ2268" s="140"/>
      <c r="ER2268" s="140"/>
      <c r="ES2268" s="140"/>
      <c r="ET2268" s="140"/>
      <c r="EU2268" s="140"/>
      <c r="EV2268" s="140"/>
      <c r="EW2268" s="140"/>
      <c r="EX2268" s="140"/>
      <c r="EY2268" s="140"/>
      <c r="EZ2268" s="140"/>
      <c r="FA2268" s="140"/>
      <c r="FB2268" s="140"/>
      <c r="FC2268" s="140"/>
      <c r="FD2268" s="140"/>
      <c r="FE2268" s="140"/>
      <c r="FF2268" s="140"/>
      <c r="FG2268" s="140"/>
      <c r="FH2268" s="140"/>
      <c r="FI2268" s="140"/>
      <c r="FJ2268" s="140"/>
      <c r="FK2268" s="140"/>
      <c r="FL2268" s="140"/>
      <c r="FM2268" s="140"/>
      <c r="FN2268" s="140"/>
      <c r="FO2268" s="140"/>
      <c r="FP2268" s="140"/>
      <c r="FQ2268" s="140"/>
      <c r="FR2268" s="140"/>
      <c r="FS2268" s="140"/>
      <c r="FT2268" s="140"/>
      <c r="FU2268" s="140"/>
      <c r="FV2268" s="140"/>
      <c r="FW2268" s="140"/>
      <c r="FX2268" s="140"/>
      <c r="FY2268" s="140"/>
      <c r="FZ2268" s="140"/>
      <c r="GA2268" s="140"/>
      <c r="GB2268" s="140"/>
      <c r="GC2268" s="140"/>
      <c r="GD2268" s="140"/>
      <c r="GE2268" s="140"/>
      <c r="GF2268" s="140"/>
      <c r="GG2268" s="140"/>
      <c r="GH2268" s="140"/>
      <c r="GI2268" s="140"/>
      <c r="GJ2268" s="140"/>
      <c r="GK2268" s="140"/>
      <c r="GL2268" s="140"/>
      <c r="GM2268" s="140"/>
      <c r="GN2268" s="140"/>
      <c r="GO2268" s="140"/>
      <c r="GP2268" s="140"/>
      <c r="GQ2268" s="140"/>
      <c r="GR2268" s="140"/>
      <c r="GS2268" s="140"/>
      <c r="GT2268" s="140"/>
      <c r="GU2268" s="140"/>
      <c r="GV2268" s="140"/>
      <c r="GW2268" s="140"/>
      <c r="GX2268" s="140"/>
      <c r="GY2268" s="140"/>
      <c r="GZ2268" s="140"/>
      <c r="HA2268" s="140"/>
      <c r="HB2268" s="140"/>
      <c r="HC2268" s="140"/>
      <c r="HD2268" s="140"/>
      <c r="HE2268" s="140"/>
      <c r="HF2268" s="140"/>
      <c r="HG2268" s="140"/>
      <c r="HH2268" s="140"/>
      <c r="HI2268" s="140"/>
      <c r="HJ2268" s="140"/>
      <c r="HK2268" s="140"/>
      <c r="HL2268" s="140"/>
      <c r="HM2268" s="140"/>
      <c r="HN2268" s="140"/>
      <c r="HO2268" s="140"/>
      <c r="HP2268" s="140"/>
      <c r="HQ2268" s="140"/>
      <c r="HR2268" s="140"/>
      <c r="HS2268" s="140"/>
      <c r="HT2268" s="140"/>
      <c r="HU2268" s="140"/>
      <c r="HV2268" s="140"/>
      <c r="HW2268" s="140"/>
      <c r="HX2268" s="140"/>
      <c r="HY2268" s="140"/>
      <c r="HZ2268" s="140"/>
      <c r="IA2268" s="140"/>
      <c r="IB2268" s="140"/>
      <c r="IC2268" s="140"/>
      <c r="ID2268" s="140"/>
      <c r="IE2268" s="140"/>
      <c r="IF2268" s="140"/>
      <c r="IG2268" s="140"/>
      <c r="IH2268" s="140"/>
      <c r="II2268" s="140"/>
      <c r="IJ2268" s="140"/>
      <c r="IK2268" s="140"/>
      <c r="IL2268" s="140"/>
      <c r="IM2268" s="140"/>
      <c r="IN2268" s="140"/>
      <c r="IO2268" s="140"/>
      <c r="IP2268" s="140"/>
    </row>
    <row r="2269" spans="1:250" s="216" customFormat="1" ht="13.15" customHeight="1">
      <c r="A2269" s="212" t="s">
        <v>1030</v>
      </c>
      <c r="B2269" s="98" t="s">
        <v>1031</v>
      </c>
      <c r="C2269" s="369" t="s">
        <v>3264</v>
      </c>
      <c r="D2269" s="369"/>
      <c r="E2269" s="822" t="s">
        <v>4515</v>
      </c>
      <c r="F2269" s="638"/>
      <c r="G2269" s="227"/>
      <c r="H2269" s="842" t="s">
        <v>2110</v>
      </c>
      <c r="I2269" s="500" t="s">
        <v>1098</v>
      </c>
      <c r="J2269" s="500" t="s">
        <v>1098</v>
      </c>
      <c r="K2269" s="122" t="s">
        <v>603</v>
      </c>
      <c r="L2269" s="449" t="s">
        <v>4460</v>
      </c>
      <c r="M2269" s="500"/>
      <c r="N2269" s="122">
        <v>100</v>
      </c>
      <c r="O2269" s="122">
        <v>230000000</v>
      </c>
      <c r="P2269" s="293" t="s">
        <v>991</v>
      </c>
      <c r="Q2269" s="293" t="s">
        <v>435</v>
      </c>
      <c r="R2269" s="74" t="s">
        <v>110</v>
      </c>
      <c r="S2269" s="122">
        <v>230000000</v>
      </c>
      <c r="T2269" s="500" t="s">
        <v>954</v>
      </c>
      <c r="U2269" s="293"/>
      <c r="V2269" s="293"/>
      <c r="W2269" s="293"/>
      <c r="X2269" s="74" t="s">
        <v>436</v>
      </c>
      <c r="Y2269" s="293"/>
      <c r="Z2269" s="293"/>
      <c r="AA2269" s="321">
        <v>100</v>
      </c>
      <c r="AB2269" s="321">
        <v>0</v>
      </c>
      <c r="AC2269" s="321">
        <v>0</v>
      </c>
      <c r="AD2269" s="320"/>
      <c r="AE2269" s="267" t="s">
        <v>115</v>
      </c>
      <c r="AF2269" s="375">
        <v>1</v>
      </c>
      <c r="AG2269" s="375"/>
      <c r="AH2269" s="621">
        <v>3510000</v>
      </c>
      <c r="AI2269" s="975">
        <f t="shared" si="92"/>
        <v>3931200.0000000005</v>
      </c>
      <c r="AJ2269" s="676"/>
      <c r="AK2269" s="677"/>
      <c r="AL2269" s="994"/>
      <c r="AM2269" s="1005" t="s">
        <v>116</v>
      </c>
      <c r="AN2269" s="293" t="s">
        <v>4497</v>
      </c>
      <c r="AO2269" s="463" t="s">
        <v>4498</v>
      </c>
      <c r="AP2269" s="435"/>
      <c r="AQ2269" s="212"/>
      <c r="AR2269" s="212"/>
      <c r="AS2269" s="212"/>
      <c r="AT2269" s="212"/>
      <c r="AU2269" s="212"/>
      <c r="AV2269" s="212"/>
      <c r="AW2269" s="212"/>
      <c r="AX2269" s="212"/>
      <c r="AY2269" s="212"/>
      <c r="AZ2269" s="622" t="s">
        <v>4190</v>
      </c>
      <c r="BD2269" s="49">
        <v>1252</v>
      </c>
    </row>
    <row r="2270" spans="1:250" s="216" customFormat="1" ht="13.15" customHeight="1">
      <c r="A2270" s="85" t="s">
        <v>3086</v>
      </c>
      <c r="B2270" s="501"/>
      <c r="C2270" s="501"/>
      <c r="D2270" s="501"/>
      <c r="E2270" s="623" t="s">
        <v>4514</v>
      </c>
      <c r="F2270" s="501"/>
      <c r="G2270" s="501"/>
      <c r="H2270" s="840" t="s">
        <v>4499</v>
      </c>
      <c r="I2270" s="73" t="s">
        <v>4500</v>
      </c>
      <c r="J2270" s="73" t="s">
        <v>4500</v>
      </c>
      <c r="K2270" s="73" t="s">
        <v>603</v>
      </c>
      <c r="L2270" s="199" t="s">
        <v>4496</v>
      </c>
      <c r="M2270" s="154"/>
      <c r="N2270" s="253">
        <v>100</v>
      </c>
      <c r="O2270" s="399" t="s">
        <v>107</v>
      </c>
      <c r="P2270" s="399" t="s">
        <v>984</v>
      </c>
      <c r="Q2270" s="154" t="s">
        <v>435</v>
      </c>
      <c r="R2270" s="399" t="s">
        <v>110</v>
      </c>
      <c r="S2270" s="743">
        <v>230000000</v>
      </c>
      <c r="T2270" s="73" t="s">
        <v>958</v>
      </c>
      <c r="U2270" s="154"/>
      <c r="V2270" s="154"/>
      <c r="W2270" s="154"/>
      <c r="X2270" s="73"/>
      <c r="Y2270" s="73" t="s">
        <v>435</v>
      </c>
      <c r="Z2270" s="73" t="s">
        <v>2140</v>
      </c>
      <c r="AA2270" s="321">
        <v>0</v>
      </c>
      <c r="AB2270" s="259">
        <v>100</v>
      </c>
      <c r="AC2270" s="321">
        <v>0</v>
      </c>
      <c r="AD2270" s="370"/>
      <c r="AE2270" s="259" t="s">
        <v>115</v>
      </c>
      <c r="AF2270" s="665">
        <v>1</v>
      </c>
      <c r="AG2270" s="667">
        <v>0</v>
      </c>
      <c r="AH2270" s="621">
        <v>0</v>
      </c>
      <c r="AI2270" s="323">
        <v>0</v>
      </c>
      <c r="AJ2270" s="596"/>
      <c r="AK2270" s="597"/>
      <c r="AL2270" s="605"/>
      <c r="AM2270" s="73" t="s">
        <v>116</v>
      </c>
      <c r="AN2270" s="108" t="s">
        <v>4501</v>
      </c>
      <c r="AO2270" s="230" t="s">
        <v>4502</v>
      </c>
      <c r="AP2270" s="686"/>
      <c r="AQ2270" s="154"/>
      <c r="AR2270" s="154"/>
      <c r="AS2270" s="154"/>
      <c r="AT2270" s="154"/>
      <c r="AU2270" s="154"/>
      <c r="AV2270" s="154"/>
      <c r="AW2270" s="154"/>
      <c r="AX2270" s="154"/>
      <c r="AY2270" s="98"/>
      <c r="AZ2270" s="622" t="s">
        <v>4190</v>
      </c>
      <c r="BD2270" s="49">
        <v>1253</v>
      </c>
    </row>
    <row r="2271" spans="1:250" s="48" customFormat="1" ht="12.95" customHeight="1">
      <c r="A2271" s="85" t="s">
        <v>3086</v>
      </c>
      <c r="B2271" s="501"/>
      <c r="C2271" s="501"/>
      <c r="D2271" s="501"/>
      <c r="E2271" s="742" t="s">
        <v>4563</v>
      </c>
      <c r="F2271" s="501"/>
      <c r="G2271" s="501"/>
      <c r="H2271" s="73" t="s">
        <v>4499</v>
      </c>
      <c r="I2271" s="73" t="s">
        <v>4500</v>
      </c>
      <c r="J2271" s="73" t="s">
        <v>4500</v>
      </c>
      <c r="K2271" s="73" t="s">
        <v>603</v>
      </c>
      <c r="L2271" s="98" t="s">
        <v>4496</v>
      </c>
      <c r="M2271" s="154"/>
      <c r="N2271" s="253">
        <v>100</v>
      </c>
      <c r="O2271" s="399" t="s">
        <v>107</v>
      </c>
      <c r="P2271" s="399" t="s">
        <v>984</v>
      </c>
      <c r="Q2271" s="469" t="s">
        <v>2156</v>
      </c>
      <c r="R2271" s="399" t="s">
        <v>110</v>
      </c>
      <c r="S2271" s="743">
        <v>230000000</v>
      </c>
      <c r="T2271" s="73" t="s">
        <v>958</v>
      </c>
      <c r="U2271" s="154"/>
      <c r="V2271" s="154"/>
      <c r="W2271" s="154"/>
      <c r="X2271" s="73"/>
      <c r="Y2271" s="469" t="s">
        <v>2156</v>
      </c>
      <c r="Z2271" s="73" t="s">
        <v>2140</v>
      </c>
      <c r="AA2271" s="294">
        <v>0</v>
      </c>
      <c r="AB2271" s="123">
        <v>100</v>
      </c>
      <c r="AC2271" s="294">
        <v>0</v>
      </c>
      <c r="AD2271" s="73"/>
      <c r="AE2271" s="123" t="s">
        <v>115</v>
      </c>
      <c r="AF2271" s="744">
        <v>1</v>
      </c>
      <c r="AG2271" s="745">
        <v>189960269.12</v>
      </c>
      <c r="AH2271" s="323">
        <v>189960269.12</v>
      </c>
      <c r="AI2271" s="323">
        <f>AH2271*1.12</f>
        <v>212755501.41440001</v>
      </c>
      <c r="AJ2271" s="604"/>
      <c r="AK2271" s="605"/>
      <c r="AL2271" s="605"/>
      <c r="AM2271" s="73" t="s">
        <v>116</v>
      </c>
      <c r="AN2271" s="108" t="s">
        <v>4501</v>
      </c>
      <c r="AO2271" s="108" t="s">
        <v>4502</v>
      </c>
      <c r="AP2271" s="154"/>
      <c r="AQ2271" s="154"/>
      <c r="AR2271" s="154"/>
      <c r="AS2271" s="154"/>
      <c r="AT2271" s="154"/>
      <c r="AU2271" s="154"/>
      <c r="AV2271" s="154"/>
      <c r="AW2271" s="154"/>
      <c r="AX2271" s="154"/>
      <c r="AY2271" s="98"/>
      <c r="AZ2271" s="1036">
        <v>11.19</v>
      </c>
      <c r="BA2271" s="1"/>
      <c r="BB2271" s="1"/>
      <c r="BC2271" s="1"/>
      <c r="BD2271" s="49">
        <v>1254</v>
      </c>
    </row>
    <row r="2272" spans="1:250" s="217" customFormat="1" ht="12.95" customHeight="1">
      <c r="A2272" s="84" t="s">
        <v>1090</v>
      </c>
      <c r="B2272" s="501"/>
      <c r="C2272" s="501"/>
      <c r="D2272" s="501"/>
      <c r="E2272" s="814" t="s">
        <v>4612</v>
      </c>
      <c r="F2272" s="501"/>
      <c r="G2272" s="501"/>
      <c r="H2272" s="84" t="s">
        <v>4589</v>
      </c>
      <c r="I2272" s="84" t="s">
        <v>4590</v>
      </c>
      <c r="J2272" s="84" t="s">
        <v>4590</v>
      </c>
      <c r="K2272" s="85" t="s">
        <v>603</v>
      </c>
      <c r="L2272" s="85" t="s">
        <v>4496</v>
      </c>
      <c r="M2272" s="84"/>
      <c r="N2272" s="334">
        <v>100</v>
      </c>
      <c r="O2272" s="85">
        <v>230000000</v>
      </c>
      <c r="P2272" s="85" t="s">
        <v>953</v>
      </c>
      <c r="Q2272" s="85" t="s">
        <v>435</v>
      </c>
      <c r="R2272" s="84" t="s">
        <v>110</v>
      </c>
      <c r="S2272" s="84" t="s">
        <v>107</v>
      </c>
      <c r="T2272" s="84" t="s">
        <v>958</v>
      </c>
      <c r="U2272" s="84"/>
      <c r="V2272" s="84" t="s">
        <v>3264</v>
      </c>
      <c r="W2272" s="84"/>
      <c r="X2272" s="84" t="s">
        <v>2156</v>
      </c>
      <c r="Y2272" s="84"/>
      <c r="Z2272" s="84"/>
      <c r="AA2272" s="334">
        <v>0</v>
      </c>
      <c r="AB2272" s="334">
        <v>90</v>
      </c>
      <c r="AC2272" s="334">
        <v>10</v>
      </c>
      <c r="AD2272" s="84"/>
      <c r="AE2272" s="84" t="s">
        <v>115</v>
      </c>
      <c r="AF2272" s="746"/>
      <c r="AG2272" s="746"/>
      <c r="AH2272" s="747">
        <v>151155277.10666701</v>
      </c>
      <c r="AI2272" s="748">
        <f>AH2272*1.12</f>
        <v>169293910.35946706</v>
      </c>
      <c r="AJ2272" s="746"/>
      <c r="AK2272" s="746"/>
      <c r="AL2272" s="746" t="s">
        <v>3264</v>
      </c>
      <c r="AM2272" s="85" t="s">
        <v>116</v>
      </c>
      <c r="AN2272" s="84" t="s">
        <v>4591</v>
      </c>
      <c r="AO2272" s="84" t="s">
        <v>4592</v>
      </c>
      <c r="AP2272" s="84" t="s">
        <v>3264</v>
      </c>
      <c r="AQ2272" s="84" t="s">
        <v>3264</v>
      </c>
      <c r="AR2272" s="84" t="s">
        <v>3264</v>
      </c>
      <c r="AS2272" s="749"/>
      <c r="AT2272" s="749"/>
      <c r="AU2272" s="749"/>
      <c r="AV2272" s="749"/>
      <c r="AW2272" s="749"/>
      <c r="AX2272" s="749"/>
      <c r="AY2272" s="749"/>
      <c r="AZ2272" s="1036" t="s">
        <v>4190</v>
      </c>
      <c r="BA2272" s="1"/>
      <c r="BB2272" s="1"/>
      <c r="BC2272" s="1"/>
      <c r="BD2272" s="49">
        <v>1255</v>
      </c>
      <c r="BE2272" s="197"/>
      <c r="BF2272" s="197"/>
      <c r="BG2272" s="197"/>
      <c r="BH2272" s="197"/>
      <c r="BI2272" s="197"/>
      <c r="BJ2272" s="197"/>
      <c r="BK2272" s="197"/>
      <c r="BL2272" s="197"/>
      <c r="BM2272" s="197"/>
      <c r="BN2272" s="197"/>
      <c r="BO2272" s="197"/>
      <c r="BP2272" s="197"/>
      <c r="BQ2272" s="197"/>
      <c r="BR2272" s="197"/>
      <c r="BS2272" s="197"/>
      <c r="BT2272" s="197"/>
      <c r="BU2272" s="197"/>
      <c r="BV2272" s="197"/>
      <c r="BW2272" s="197"/>
      <c r="BX2272" s="197"/>
      <c r="BY2272" s="197"/>
      <c r="BZ2272" s="197"/>
      <c r="CA2272" s="197"/>
      <c r="CB2272" s="197"/>
      <c r="CC2272" s="197"/>
      <c r="CD2272" s="197"/>
      <c r="CE2272" s="197"/>
      <c r="CF2272" s="197"/>
      <c r="CG2272" s="197"/>
      <c r="CH2272" s="197"/>
      <c r="CI2272" s="197"/>
      <c r="CJ2272" s="197"/>
      <c r="CK2272" s="197"/>
      <c r="CL2272" s="197"/>
      <c r="CM2272" s="197"/>
      <c r="CN2272" s="197"/>
      <c r="CO2272" s="197"/>
      <c r="CP2272" s="197"/>
      <c r="CQ2272" s="197"/>
      <c r="CR2272" s="197"/>
      <c r="CS2272" s="197"/>
      <c r="CT2272" s="197"/>
      <c r="CU2272" s="197"/>
      <c r="CV2272" s="197"/>
      <c r="CW2272" s="197"/>
      <c r="CX2272" s="197"/>
      <c r="CY2272" s="197"/>
      <c r="CZ2272" s="197"/>
      <c r="DA2272" s="197"/>
      <c r="DB2272" s="197"/>
      <c r="DC2272" s="197"/>
      <c r="DD2272" s="197"/>
      <c r="DE2272" s="197"/>
      <c r="DF2272" s="197"/>
      <c r="DG2272" s="197"/>
      <c r="DH2272" s="197"/>
      <c r="DI2272" s="197"/>
      <c r="DJ2272" s="197"/>
      <c r="DK2272" s="197"/>
      <c r="DL2272" s="197"/>
      <c r="DM2272" s="197"/>
      <c r="DN2272" s="197"/>
      <c r="DO2272" s="197"/>
      <c r="DP2272" s="197"/>
      <c r="DQ2272" s="197"/>
      <c r="DR2272" s="197"/>
      <c r="DS2272" s="197"/>
      <c r="DT2272" s="197"/>
      <c r="DU2272" s="197"/>
      <c r="DV2272" s="197"/>
      <c r="DW2272" s="197"/>
      <c r="DX2272" s="197"/>
      <c r="DY2272" s="197"/>
      <c r="DZ2272" s="197"/>
      <c r="EA2272" s="197"/>
      <c r="EB2272" s="197"/>
      <c r="EC2272" s="197"/>
      <c r="ED2272" s="197"/>
      <c r="EE2272" s="197"/>
      <c r="EF2272" s="197"/>
      <c r="EG2272" s="197"/>
      <c r="EH2272" s="197"/>
      <c r="EI2272" s="197"/>
      <c r="EJ2272" s="197"/>
      <c r="EK2272" s="197"/>
      <c r="EL2272" s="197"/>
      <c r="EM2272" s="197"/>
      <c r="EN2272" s="197"/>
      <c r="EO2272" s="197"/>
      <c r="EP2272" s="197"/>
      <c r="EQ2272" s="197"/>
      <c r="ER2272" s="197"/>
      <c r="ES2272" s="197"/>
      <c r="ET2272" s="197"/>
      <c r="EU2272" s="197"/>
      <c r="EV2272" s="197"/>
      <c r="EW2272" s="197"/>
      <c r="EX2272" s="197"/>
      <c r="EY2272" s="197"/>
      <c r="EZ2272" s="197"/>
      <c r="FA2272" s="197"/>
      <c r="FB2272" s="197"/>
      <c r="FC2272" s="197"/>
      <c r="FD2272" s="197"/>
      <c r="FE2272" s="197"/>
      <c r="FF2272" s="197"/>
      <c r="FG2272" s="197"/>
      <c r="FH2272" s="197"/>
      <c r="FI2272" s="197"/>
      <c r="FJ2272" s="197"/>
      <c r="FK2272" s="197"/>
      <c r="FL2272" s="197"/>
      <c r="FM2272" s="197"/>
      <c r="FN2272" s="197"/>
      <c r="FO2272" s="197"/>
      <c r="FP2272" s="197"/>
      <c r="FQ2272" s="197"/>
      <c r="FR2272" s="197"/>
      <c r="FS2272" s="197"/>
      <c r="FT2272" s="197"/>
      <c r="FU2272" s="197"/>
      <c r="FV2272" s="197"/>
      <c r="FW2272" s="197"/>
      <c r="FX2272" s="197"/>
      <c r="FY2272" s="197"/>
      <c r="FZ2272" s="197"/>
      <c r="GA2272" s="197"/>
      <c r="GB2272" s="197"/>
      <c r="GC2272" s="197"/>
      <c r="GD2272" s="197"/>
      <c r="GE2272" s="197"/>
      <c r="GF2272" s="197"/>
      <c r="GG2272" s="197"/>
      <c r="GH2272" s="197"/>
      <c r="GI2272" s="197"/>
      <c r="GJ2272" s="197"/>
      <c r="GK2272" s="197"/>
      <c r="GL2272" s="197"/>
      <c r="GM2272" s="197"/>
      <c r="GN2272" s="197"/>
      <c r="GO2272" s="197"/>
      <c r="GP2272" s="197"/>
      <c r="GQ2272" s="197"/>
      <c r="GR2272" s="197"/>
      <c r="GS2272" s="197"/>
      <c r="GT2272" s="197"/>
      <c r="GU2272" s="197"/>
      <c r="GV2272" s="197"/>
      <c r="GW2272" s="197"/>
      <c r="GX2272" s="197"/>
      <c r="GY2272" s="197"/>
      <c r="GZ2272" s="197"/>
      <c r="HA2272" s="197"/>
      <c r="HB2272" s="197"/>
      <c r="HC2272" s="197"/>
      <c r="HD2272" s="197"/>
      <c r="HE2272" s="197"/>
      <c r="HF2272" s="197"/>
      <c r="HG2272" s="197"/>
      <c r="HH2272" s="197"/>
      <c r="HI2272" s="197"/>
      <c r="HJ2272" s="197"/>
      <c r="HK2272" s="197"/>
      <c r="HL2272" s="197"/>
      <c r="HM2272" s="197"/>
      <c r="HN2272" s="197"/>
      <c r="HO2272" s="197"/>
      <c r="HP2272" s="197"/>
      <c r="HQ2272" s="197"/>
      <c r="HR2272" s="197"/>
      <c r="HS2272" s="197"/>
      <c r="HT2272" s="197"/>
      <c r="HU2272" s="197"/>
      <c r="HV2272" s="197"/>
      <c r="HW2272" s="197"/>
      <c r="HX2272" s="197"/>
      <c r="HY2272" s="197"/>
      <c r="HZ2272" s="197"/>
      <c r="IA2272" s="197"/>
      <c r="IB2272" s="197"/>
      <c r="IC2272" s="197"/>
      <c r="ID2272" s="197"/>
      <c r="IE2272" s="197"/>
      <c r="IF2272" s="197"/>
      <c r="IG2272" s="197"/>
      <c r="IH2272" s="197"/>
      <c r="II2272" s="197"/>
      <c r="IJ2272" s="197"/>
      <c r="IK2272" s="197"/>
      <c r="IL2272" s="197"/>
    </row>
    <row r="2273" spans="1:246" s="217" customFormat="1" ht="12.95" customHeight="1">
      <c r="A2273" s="72" t="s">
        <v>4115</v>
      </c>
      <c r="B2273" s="796" t="s">
        <v>1040</v>
      </c>
      <c r="C2273" s="350"/>
      <c r="D2273" s="350"/>
      <c r="E2273" s="817" t="s">
        <v>4613</v>
      </c>
      <c r="F2273" s="350"/>
      <c r="G2273" s="350"/>
      <c r="H2273" s="72" t="s">
        <v>4593</v>
      </c>
      <c r="I2273" s="387" t="s">
        <v>4594</v>
      </c>
      <c r="J2273" s="73" t="s">
        <v>4594</v>
      </c>
      <c r="K2273" s="84" t="s">
        <v>104</v>
      </c>
      <c r="L2273" s="85"/>
      <c r="M2273" s="75"/>
      <c r="N2273" s="334">
        <v>100</v>
      </c>
      <c r="O2273" s="253">
        <v>230000000</v>
      </c>
      <c r="P2273" s="84" t="s">
        <v>953</v>
      </c>
      <c r="Q2273" s="873" t="s">
        <v>2156</v>
      </c>
      <c r="R2273" s="73" t="s">
        <v>110</v>
      </c>
      <c r="S2273" s="84">
        <v>230000000</v>
      </c>
      <c r="T2273" s="353" t="s">
        <v>958</v>
      </c>
      <c r="U2273" s="344"/>
      <c r="V2273" s="334"/>
      <c r="W2273" s="73"/>
      <c r="X2273" s="252" t="s">
        <v>436</v>
      </c>
      <c r="Y2273" s="337"/>
      <c r="Z2273" s="73"/>
      <c r="AA2273" s="73">
        <v>0</v>
      </c>
      <c r="AB2273" s="253">
        <v>100</v>
      </c>
      <c r="AC2273" s="253">
        <v>0</v>
      </c>
      <c r="AD2273" s="253"/>
      <c r="AE2273" s="338" t="s">
        <v>115</v>
      </c>
      <c r="AF2273" s="73"/>
      <c r="AG2273" s="339"/>
      <c r="AH2273" s="750">
        <v>3101030</v>
      </c>
      <c r="AI2273" s="341">
        <f>AH2273*1.12</f>
        <v>3473153.6000000006</v>
      </c>
      <c r="AJ2273" s="341"/>
      <c r="AK2273" s="338"/>
      <c r="AL2273" s="341"/>
      <c r="AM2273" s="1009" t="s">
        <v>116</v>
      </c>
      <c r="AN2273" s="532" t="s">
        <v>4595</v>
      </c>
      <c r="AO2273" s="1027" t="s">
        <v>4596</v>
      </c>
      <c r="AP2273" s="614"/>
      <c r="AQ2273" s="614"/>
      <c r="AR2273" s="548"/>
      <c r="AS2273" s="548"/>
      <c r="AT2273" s="548"/>
      <c r="AU2273" s="548"/>
      <c r="AV2273" s="548"/>
      <c r="AW2273" s="548"/>
      <c r="AX2273" s="548"/>
      <c r="AY2273" s="73"/>
      <c r="AZ2273" s="1035" t="s">
        <v>4190</v>
      </c>
      <c r="BA2273" s="1"/>
      <c r="BB2273" s="1"/>
      <c r="BC2273" s="1"/>
      <c r="BD2273" s="49">
        <v>1256</v>
      </c>
      <c r="BE2273" s="197"/>
      <c r="BF2273" s="197"/>
      <c r="BG2273" s="197"/>
      <c r="BH2273" s="197"/>
      <c r="BI2273" s="197"/>
      <c r="BJ2273" s="197"/>
      <c r="BK2273" s="197"/>
      <c r="BL2273" s="197"/>
      <c r="BM2273" s="197"/>
      <c r="BN2273" s="197"/>
      <c r="BO2273" s="197"/>
      <c r="BP2273" s="197"/>
      <c r="BQ2273" s="197"/>
      <c r="BR2273" s="197"/>
      <c r="BS2273" s="197"/>
      <c r="BT2273" s="197"/>
      <c r="BU2273" s="197"/>
      <c r="BV2273" s="197"/>
      <c r="BW2273" s="197"/>
      <c r="BX2273" s="197"/>
      <c r="BY2273" s="197"/>
      <c r="BZ2273" s="197"/>
      <c r="CA2273" s="197"/>
      <c r="CB2273" s="197"/>
      <c r="CC2273" s="197"/>
      <c r="CD2273" s="197"/>
      <c r="CE2273" s="197"/>
      <c r="CF2273" s="197"/>
      <c r="CG2273" s="197"/>
      <c r="CH2273" s="197"/>
      <c r="CI2273" s="197"/>
      <c r="CJ2273" s="197"/>
      <c r="CK2273" s="197"/>
      <c r="CL2273" s="197"/>
      <c r="CM2273" s="197"/>
      <c r="CN2273" s="197"/>
      <c r="CO2273" s="197"/>
      <c r="CP2273" s="197"/>
      <c r="CQ2273" s="197"/>
      <c r="CR2273" s="197"/>
      <c r="CS2273" s="197"/>
      <c r="CT2273" s="197"/>
      <c r="CU2273" s="197"/>
      <c r="CV2273" s="197"/>
      <c r="CW2273" s="197"/>
      <c r="CX2273" s="197"/>
      <c r="CY2273" s="197"/>
      <c r="CZ2273" s="197"/>
      <c r="DA2273" s="197"/>
      <c r="DB2273" s="197"/>
      <c r="DC2273" s="197"/>
      <c r="DD2273" s="197"/>
      <c r="DE2273" s="197"/>
      <c r="DF2273" s="197"/>
      <c r="DG2273" s="197"/>
      <c r="DH2273" s="197"/>
      <c r="DI2273" s="197"/>
      <c r="DJ2273" s="197"/>
      <c r="DK2273" s="197"/>
      <c r="DL2273" s="197"/>
      <c r="DM2273" s="197"/>
      <c r="DN2273" s="197"/>
      <c r="DO2273" s="197"/>
      <c r="DP2273" s="197"/>
      <c r="DQ2273" s="197"/>
      <c r="DR2273" s="197"/>
      <c r="DS2273" s="197"/>
      <c r="DT2273" s="197"/>
      <c r="DU2273" s="197"/>
      <c r="DV2273" s="197"/>
      <c r="DW2273" s="197"/>
      <c r="DX2273" s="197"/>
      <c r="DY2273" s="197"/>
      <c r="DZ2273" s="197"/>
      <c r="EA2273" s="197"/>
      <c r="EB2273" s="197"/>
      <c r="EC2273" s="197"/>
      <c r="ED2273" s="197"/>
      <c r="EE2273" s="197"/>
      <c r="EF2273" s="197"/>
      <c r="EG2273" s="197"/>
      <c r="EH2273" s="197"/>
      <c r="EI2273" s="197"/>
      <c r="EJ2273" s="197"/>
      <c r="EK2273" s="197"/>
      <c r="EL2273" s="197"/>
      <c r="EM2273" s="197"/>
      <c r="EN2273" s="197"/>
      <c r="EO2273" s="197"/>
      <c r="EP2273" s="197"/>
      <c r="EQ2273" s="197"/>
      <c r="ER2273" s="197"/>
      <c r="ES2273" s="197"/>
      <c r="ET2273" s="197"/>
      <c r="EU2273" s="197"/>
      <c r="EV2273" s="197"/>
      <c r="EW2273" s="197"/>
      <c r="EX2273" s="197"/>
      <c r="EY2273" s="197"/>
      <c r="EZ2273" s="197"/>
      <c r="FA2273" s="197"/>
      <c r="FB2273" s="197"/>
      <c r="FC2273" s="197"/>
      <c r="FD2273" s="197"/>
      <c r="FE2273" s="197"/>
      <c r="FF2273" s="197"/>
      <c r="FG2273" s="197"/>
      <c r="FH2273" s="197"/>
      <c r="FI2273" s="197"/>
      <c r="FJ2273" s="197"/>
      <c r="FK2273" s="197"/>
      <c r="FL2273" s="197"/>
      <c r="FM2273" s="197"/>
      <c r="FN2273" s="197"/>
      <c r="FO2273" s="197"/>
      <c r="FP2273" s="197"/>
      <c r="FQ2273" s="197"/>
      <c r="FR2273" s="197"/>
      <c r="FS2273" s="197"/>
      <c r="FT2273" s="197"/>
      <c r="FU2273" s="197"/>
      <c r="FV2273" s="197"/>
      <c r="FW2273" s="197"/>
      <c r="FX2273" s="197"/>
      <c r="FY2273" s="197"/>
      <c r="FZ2273" s="197"/>
      <c r="GA2273" s="197"/>
      <c r="GB2273" s="197"/>
      <c r="GC2273" s="197"/>
      <c r="GD2273" s="197"/>
      <c r="GE2273" s="197"/>
      <c r="GF2273" s="197"/>
      <c r="GG2273" s="197"/>
      <c r="GH2273" s="197"/>
      <c r="GI2273" s="197"/>
      <c r="GJ2273" s="197"/>
      <c r="GK2273" s="197"/>
      <c r="GL2273" s="197"/>
      <c r="GM2273" s="197"/>
      <c r="GN2273" s="197"/>
      <c r="GO2273" s="197"/>
      <c r="GP2273" s="197"/>
      <c r="GQ2273" s="197"/>
      <c r="GR2273" s="197"/>
      <c r="GS2273" s="197"/>
      <c r="GT2273" s="197"/>
      <c r="GU2273" s="197"/>
      <c r="GV2273" s="197"/>
      <c r="GW2273" s="197"/>
      <c r="GX2273" s="197"/>
      <c r="GY2273" s="197"/>
      <c r="GZ2273" s="197"/>
      <c r="HA2273" s="197"/>
      <c r="HB2273" s="197"/>
      <c r="HC2273" s="197"/>
      <c r="HD2273" s="197"/>
      <c r="HE2273" s="197"/>
      <c r="HF2273" s="197"/>
      <c r="HG2273" s="197"/>
      <c r="HH2273" s="197"/>
      <c r="HI2273" s="197"/>
      <c r="HJ2273" s="197"/>
      <c r="HK2273" s="197"/>
      <c r="HL2273" s="197"/>
      <c r="HM2273" s="197"/>
      <c r="HN2273" s="197"/>
      <c r="HO2273" s="197"/>
      <c r="HP2273" s="197"/>
      <c r="HQ2273" s="197"/>
      <c r="HR2273" s="197"/>
      <c r="HS2273" s="197"/>
      <c r="HT2273" s="197"/>
      <c r="HU2273" s="197"/>
      <c r="HV2273" s="197"/>
      <c r="HW2273" s="197"/>
      <c r="HX2273" s="197"/>
      <c r="HY2273" s="197"/>
      <c r="HZ2273" s="197"/>
      <c r="IA2273" s="197"/>
      <c r="IB2273" s="197"/>
      <c r="IC2273" s="197"/>
      <c r="ID2273" s="197"/>
      <c r="IE2273" s="197"/>
      <c r="IF2273" s="197"/>
      <c r="IG2273" s="197"/>
      <c r="IH2273" s="197"/>
      <c r="II2273" s="197"/>
      <c r="IJ2273" s="197"/>
      <c r="IK2273" s="197"/>
      <c r="IL2273" s="197"/>
    </row>
    <row r="2274" spans="1:246" s="217" customFormat="1" ht="12.95" customHeight="1">
      <c r="A2274" s="101" t="s">
        <v>3235</v>
      </c>
      <c r="B2274" s="553"/>
      <c r="C2274" s="553"/>
      <c r="D2274" s="553"/>
      <c r="E2274" s="817" t="s">
        <v>4614</v>
      </c>
      <c r="F2274" s="553"/>
      <c r="G2274" s="553"/>
      <c r="H2274" s="751" t="s">
        <v>4597</v>
      </c>
      <c r="I2274" s="108" t="s">
        <v>4598</v>
      </c>
      <c r="J2274" s="108" t="s">
        <v>4598</v>
      </c>
      <c r="K2274" s="101" t="s">
        <v>314</v>
      </c>
      <c r="L2274" s="73" t="s">
        <v>4415</v>
      </c>
      <c r="M2274" s="74"/>
      <c r="N2274" s="582">
        <v>90</v>
      </c>
      <c r="O2274" s="122">
        <v>230000000</v>
      </c>
      <c r="P2274" s="401" t="s">
        <v>984</v>
      </c>
      <c r="Q2274" s="252" t="s">
        <v>2156</v>
      </c>
      <c r="R2274" s="74" t="s">
        <v>110</v>
      </c>
      <c r="S2274" s="122">
        <v>230000000</v>
      </c>
      <c r="T2274" s="124" t="s">
        <v>958</v>
      </c>
      <c r="U2274" s="73"/>
      <c r="V2274" s="74"/>
      <c r="W2274" s="74"/>
      <c r="X2274" s="215" t="s">
        <v>436</v>
      </c>
      <c r="Y2274" s="74"/>
      <c r="Z2274" s="74"/>
      <c r="AA2274" s="73">
        <v>0</v>
      </c>
      <c r="AB2274" s="122">
        <v>100</v>
      </c>
      <c r="AC2274" s="73">
        <v>0</v>
      </c>
      <c r="AD2274" s="122"/>
      <c r="AE2274" s="74" t="s">
        <v>115</v>
      </c>
      <c r="AF2274" s="74"/>
      <c r="AG2274" s="295"/>
      <c r="AH2274" s="43">
        <v>0</v>
      </c>
      <c r="AI2274" s="44">
        <f>AH2274*1.12</f>
        <v>0</v>
      </c>
      <c r="AJ2274" s="752"/>
      <c r="AK2274" s="295"/>
      <c r="AL2274" s="296"/>
      <c r="AM2274" s="869" t="s">
        <v>116</v>
      </c>
      <c r="AN2274" s="637" t="s">
        <v>4599</v>
      </c>
      <c r="AO2274" s="1018" t="s">
        <v>4600</v>
      </c>
      <c r="AP2274" s="387"/>
      <c r="AQ2274" s="387"/>
      <c r="AR2274" s="387"/>
      <c r="AS2274" s="387"/>
      <c r="AT2274" s="387"/>
      <c r="AU2274" s="387"/>
      <c r="AV2274" s="387"/>
      <c r="AW2274" s="387"/>
      <c r="AX2274" s="387"/>
      <c r="AY2274" s="387"/>
      <c r="AZ2274" s="1035" t="s">
        <v>4190</v>
      </c>
      <c r="BA2274" s="1"/>
      <c r="BB2274" s="1"/>
      <c r="BC2274" s="1"/>
      <c r="BD2274" s="49">
        <v>1257</v>
      </c>
      <c r="BE2274" s="197"/>
      <c r="BF2274" s="197"/>
      <c r="BG2274" s="197"/>
      <c r="BH2274" s="197"/>
      <c r="BI2274" s="197"/>
      <c r="BJ2274" s="197"/>
      <c r="BK2274" s="197"/>
      <c r="BL2274" s="197"/>
      <c r="BM2274" s="197"/>
      <c r="BN2274" s="197"/>
      <c r="BO2274" s="197"/>
      <c r="BP2274" s="197"/>
      <c r="BQ2274" s="197"/>
      <c r="BR2274" s="197"/>
      <c r="BS2274" s="197"/>
      <c r="BT2274" s="197"/>
      <c r="BU2274" s="197"/>
      <c r="BV2274" s="197"/>
      <c r="BW2274" s="197"/>
      <c r="BX2274" s="197"/>
      <c r="BY2274" s="197"/>
      <c r="BZ2274" s="197"/>
      <c r="CA2274" s="197"/>
      <c r="CB2274" s="197"/>
      <c r="CC2274" s="197"/>
      <c r="CD2274" s="197"/>
      <c r="CE2274" s="197"/>
      <c r="CF2274" s="197"/>
      <c r="CG2274" s="197"/>
      <c r="CH2274" s="197"/>
      <c r="CI2274" s="197"/>
      <c r="CJ2274" s="197"/>
      <c r="CK2274" s="197"/>
      <c r="CL2274" s="197"/>
      <c r="CM2274" s="197"/>
      <c r="CN2274" s="197"/>
      <c r="CO2274" s="197"/>
      <c r="CP2274" s="197"/>
      <c r="CQ2274" s="197"/>
      <c r="CR2274" s="197"/>
      <c r="CS2274" s="197"/>
      <c r="CT2274" s="197"/>
      <c r="CU2274" s="197"/>
      <c r="CV2274" s="197"/>
      <c r="CW2274" s="197"/>
      <c r="CX2274" s="197"/>
      <c r="CY2274" s="197"/>
      <c r="CZ2274" s="197"/>
      <c r="DA2274" s="197"/>
      <c r="DB2274" s="197"/>
      <c r="DC2274" s="197"/>
      <c r="DD2274" s="197"/>
      <c r="DE2274" s="197"/>
      <c r="DF2274" s="197"/>
      <c r="DG2274" s="197"/>
      <c r="DH2274" s="197"/>
      <c r="DI2274" s="197"/>
      <c r="DJ2274" s="197"/>
      <c r="DK2274" s="197"/>
      <c r="DL2274" s="197"/>
      <c r="DM2274" s="197"/>
      <c r="DN2274" s="197"/>
      <c r="DO2274" s="197"/>
      <c r="DP2274" s="197"/>
      <c r="DQ2274" s="197"/>
      <c r="DR2274" s="197"/>
      <c r="DS2274" s="197"/>
      <c r="DT2274" s="197"/>
      <c r="DU2274" s="197"/>
      <c r="DV2274" s="197"/>
      <c r="DW2274" s="197"/>
      <c r="DX2274" s="197"/>
      <c r="DY2274" s="197"/>
      <c r="DZ2274" s="197"/>
      <c r="EA2274" s="197"/>
      <c r="EB2274" s="197"/>
      <c r="EC2274" s="197"/>
      <c r="ED2274" s="197"/>
      <c r="EE2274" s="197"/>
      <c r="EF2274" s="197"/>
      <c r="EG2274" s="197"/>
      <c r="EH2274" s="197"/>
      <c r="EI2274" s="197"/>
      <c r="EJ2274" s="197"/>
      <c r="EK2274" s="197"/>
      <c r="EL2274" s="197"/>
      <c r="EM2274" s="197"/>
      <c r="EN2274" s="197"/>
      <c r="EO2274" s="197"/>
      <c r="EP2274" s="197"/>
      <c r="EQ2274" s="197"/>
      <c r="ER2274" s="197"/>
      <c r="ES2274" s="197"/>
      <c r="ET2274" s="197"/>
      <c r="EU2274" s="197"/>
      <c r="EV2274" s="197"/>
      <c r="EW2274" s="197"/>
      <c r="EX2274" s="197"/>
      <c r="EY2274" s="197"/>
      <c r="EZ2274" s="197"/>
      <c r="FA2274" s="197"/>
      <c r="FB2274" s="197"/>
      <c r="FC2274" s="197"/>
      <c r="FD2274" s="197"/>
      <c r="FE2274" s="197"/>
      <c r="FF2274" s="197"/>
      <c r="FG2274" s="197"/>
      <c r="FH2274" s="197"/>
      <c r="FI2274" s="197"/>
      <c r="FJ2274" s="197"/>
      <c r="FK2274" s="197"/>
      <c r="FL2274" s="197"/>
      <c r="FM2274" s="197"/>
      <c r="FN2274" s="197"/>
      <c r="FO2274" s="197"/>
      <c r="FP2274" s="197"/>
      <c r="FQ2274" s="197"/>
      <c r="FR2274" s="197"/>
      <c r="FS2274" s="197"/>
      <c r="FT2274" s="197"/>
      <c r="FU2274" s="197"/>
      <c r="FV2274" s="197"/>
      <c r="FW2274" s="197"/>
      <c r="FX2274" s="197"/>
      <c r="FY2274" s="197"/>
      <c r="FZ2274" s="197"/>
      <c r="GA2274" s="197"/>
      <c r="GB2274" s="197"/>
      <c r="GC2274" s="197"/>
      <c r="GD2274" s="197"/>
      <c r="GE2274" s="197"/>
      <c r="GF2274" s="197"/>
      <c r="GG2274" s="197"/>
      <c r="GH2274" s="197"/>
      <c r="GI2274" s="197"/>
      <c r="GJ2274" s="197"/>
      <c r="GK2274" s="197"/>
      <c r="GL2274" s="197"/>
      <c r="GM2274" s="197"/>
      <c r="GN2274" s="197"/>
      <c r="GO2274" s="197"/>
      <c r="GP2274" s="197"/>
      <c r="GQ2274" s="197"/>
      <c r="GR2274" s="197"/>
      <c r="GS2274" s="197"/>
      <c r="GT2274" s="197"/>
      <c r="GU2274" s="197"/>
      <c r="GV2274" s="197"/>
      <c r="GW2274" s="197"/>
      <c r="GX2274" s="197"/>
      <c r="GY2274" s="197"/>
      <c r="GZ2274" s="197"/>
      <c r="HA2274" s="197"/>
      <c r="HB2274" s="197"/>
      <c r="HC2274" s="197"/>
      <c r="HD2274" s="197"/>
      <c r="HE2274" s="197"/>
      <c r="HF2274" s="197"/>
      <c r="HG2274" s="197"/>
      <c r="HH2274" s="197"/>
      <c r="HI2274" s="197"/>
      <c r="HJ2274" s="197"/>
      <c r="HK2274" s="197"/>
      <c r="HL2274" s="197"/>
      <c r="HM2274" s="197"/>
      <c r="HN2274" s="197"/>
      <c r="HO2274" s="197"/>
      <c r="HP2274" s="197"/>
      <c r="HQ2274" s="197"/>
      <c r="HR2274" s="197"/>
      <c r="HS2274" s="197"/>
      <c r="HT2274" s="197"/>
      <c r="HU2274" s="197"/>
      <c r="HV2274" s="197"/>
      <c r="HW2274" s="197"/>
      <c r="HX2274" s="197"/>
      <c r="HY2274" s="197"/>
      <c r="HZ2274" s="197"/>
      <c r="IA2274" s="197"/>
      <c r="IB2274" s="197"/>
      <c r="IC2274" s="197"/>
      <c r="ID2274" s="197"/>
      <c r="IE2274" s="197"/>
      <c r="IF2274" s="197"/>
      <c r="IG2274" s="197"/>
      <c r="IH2274" s="197"/>
      <c r="II2274" s="197"/>
      <c r="IJ2274" s="197"/>
      <c r="IK2274" s="197"/>
      <c r="IL2274" s="197"/>
    </row>
    <row r="2275" spans="1:246" s="774" customFormat="1" ht="12.95" customHeight="1">
      <c r="A2275" s="101" t="s">
        <v>3235</v>
      </c>
      <c r="B2275" s="501"/>
      <c r="C2275" s="501"/>
      <c r="D2275" s="501"/>
      <c r="E2275" s="742" t="s">
        <v>5018</v>
      </c>
      <c r="F2275" s="501"/>
      <c r="G2275" s="501"/>
      <c r="H2275" s="751" t="s">
        <v>4597</v>
      </c>
      <c r="I2275" s="108" t="s">
        <v>4598</v>
      </c>
      <c r="J2275" s="108" t="s">
        <v>4598</v>
      </c>
      <c r="K2275" s="101" t="s">
        <v>314</v>
      </c>
      <c r="L2275" s="73" t="s">
        <v>4415</v>
      </c>
      <c r="M2275" s="74"/>
      <c r="N2275" s="582">
        <v>90</v>
      </c>
      <c r="O2275" s="122">
        <v>230000000</v>
      </c>
      <c r="P2275" s="401" t="s">
        <v>984</v>
      </c>
      <c r="Q2275" s="74" t="s">
        <v>2140</v>
      </c>
      <c r="R2275" s="74" t="s">
        <v>110</v>
      </c>
      <c r="S2275" s="122">
        <v>230000000</v>
      </c>
      <c r="T2275" s="124" t="s">
        <v>958</v>
      </c>
      <c r="U2275" s="73"/>
      <c r="V2275" s="74"/>
      <c r="W2275" s="74"/>
      <c r="X2275" s="72" t="s">
        <v>436</v>
      </c>
      <c r="Y2275" s="74"/>
      <c r="Z2275" s="74"/>
      <c r="AA2275" s="73">
        <v>0</v>
      </c>
      <c r="AB2275" s="122">
        <v>100</v>
      </c>
      <c r="AC2275" s="73">
        <v>0</v>
      </c>
      <c r="AD2275" s="122"/>
      <c r="AE2275" s="74" t="s">
        <v>115</v>
      </c>
      <c r="AF2275" s="74"/>
      <c r="AG2275" s="295"/>
      <c r="AH2275" s="1311">
        <v>2500000</v>
      </c>
      <c r="AI2275" s="1311">
        <f>AH2275*1.12</f>
        <v>2800000.0000000005</v>
      </c>
      <c r="AJ2275" s="752"/>
      <c r="AK2275" s="295"/>
      <c r="AL2275" s="296"/>
      <c r="AM2275" s="74" t="s">
        <v>116</v>
      </c>
      <c r="AN2275" s="108" t="s">
        <v>4599</v>
      </c>
      <c r="AO2275" s="1312" t="s">
        <v>4600</v>
      </c>
      <c r="AP2275" s="387"/>
      <c r="AQ2275" s="387"/>
      <c r="AR2275" s="387"/>
      <c r="AS2275" s="387"/>
      <c r="AT2275" s="387"/>
      <c r="AU2275" s="387"/>
      <c r="AV2275" s="387"/>
      <c r="AW2275" s="387"/>
      <c r="AX2275" s="387"/>
      <c r="AY2275" s="387"/>
      <c r="AZ2275" s="559">
        <v>11</v>
      </c>
      <c r="BA2275" s="1"/>
      <c r="BB2275" s="1"/>
      <c r="BC2275" s="118" t="e">
        <f>VLOOKUP(#REF!,$E$13:$BD$2009,53,0)</f>
        <v>#REF!</v>
      </c>
      <c r="BD2275" s="785" t="e">
        <f>BC2275+0.5</f>
        <v>#REF!</v>
      </c>
      <c r="BE2275" s="219"/>
      <c r="BF2275" s="219"/>
      <c r="BG2275" s="219"/>
      <c r="BH2275" s="219"/>
      <c r="BI2275" s="219"/>
      <c r="BJ2275" s="219"/>
      <c r="BK2275" s="219"/>
      <c r="BL2275" s="219"/>
      <c r="BM2275" s="219"/>
      <c r="BN2275" s="219"/>
      <c r="BO2275" s="219"/>
      <c r="BP2275" s="219"/>
      <c r="BQ2275" s="219"/>
      <c r="BR2275" s="219"/>
      <c r="BS2275" s="219"/>
      <c r="BT2275" s="219"/>
      <c r="BU2275" s="219"/>
      <c r="BV2275" s="219"/>
      <c r="BW2275" s="219"/>
      <c r="BX2275" s="219"/>
      <c r="BY2275" s="219"/>
      <c r="BZ2275" s="219"/>
      <c r="CA2275" s="219"/>
      <c r="CB2275" s="219"/>
      <c r="CC2275" s="219"/>
      <c r="CD2275" s="219"/>
      <c r="CE2275" s="219"/>
      <c r="CF2275" s="219"/>
      <c r="CG2275" s="219"/>
      <c r="CH2275" s="219"/>
      <c r="CI2275" s="219"/>
      <c r="CJ2275" s="219"/>
      <c r="CK2275" s="219"/>
      <c r="CL2275" s="219"/>
      <c r="CM2275" s="219"/>
      <c r="CN2275" s="219"/>
      <c r="CO2275" s="219"/>
      <c r="CP2275" s="219"/>
      <c r="CQ2275" s="219"/>
      <c r="CR2275" s="219"/>
      <c r="CS2275" s="219"/>
      <c r="CT2275" s="219"/>
      <c r="CU2275" s="219"/>
      <c r="CV2275" s="219"/>
      <c r="CW2275" s="219"/>
      <c r="CX2275" s="219"/>
      <c r="CY2275" s="219"/>
      <c r="CZ2275" s="219"/>
      <c r="DA2275" s="219"/>
      <c r="DB2275" s="219"/>
      <c r="DC2275" s="219"/>
      <c r="DD2275" s="219"/>
      <c r="DE2275" s="219"/>
      <c r="DF2275" s="219"/>
      <c r="DG2275" s="219"/>
      <c r="DH2275" s="219"/>
      <c r="DI2275" s="219"/>
      <c r="DJ2275" s="219"/>
      <c r="DK2275" s="219"/>
      <c r="DL2275" s="219"/>
      <c r="DM2275" s="219"/>
      <c r="DN2275" s="219"/>
      <c r="DO2275" s="219"/>
      <c r="DP2275" s="219"/>
      <c r="DQ2275" s="219"/>
      <c r="DR2275" s="219"/>
      <c r="DS2275" s="219"/>
      <c r="DT2275" s="219"/>
      <c r="DU2275" s="219"/>
      <c r="DV2275" s="219"/>
      <c r="DW2275" s="219"/>
      <c r="DX2275" s="219"/>
      <c r="DY2275" s="219"/>
      <c r="DZ2275" s="219"/>
      <c r="EA2275" s="219"/>
      <c r="EB2275" s="219"/>
      <c r="EC2275" s="219"/>
      <c r="ED2275" s="219"/>
      <c r="EE2275" s="219"/>
      <c r="EF2275" s="219"/>
      <c r="EG2275" s="219"/>
      <c r="EH2275" s="219"/>
      <c r="EI2275" s="219"/>
      <c r="EJ2275" s="219"/>
      <c r="EK2275" s="219"/>
      <c r="EL2275" s="219"/>
      <c r="EM2275" s="219"/>
      <c r="EN2275" s="219"/>
      <c r="EO2275" s="219"/>
      <c r="EP2275" s="219"/>
      <c r="EQ2275" s="219"/>
      <c r="ER2275" s="219"/>
      <c r="ES2275" s="219"/>
      <c r="ET2275" s="219"/>
      <c r="EU2275" s="219"/>
      <c r="EV2275" s="219"/>
      <c r="EW2275" s="219"/>
      <c r="EX2275" s="219"/>
      <c r="EY2275" s="219"/>
      <c r="EZ2275" s="219"/>
      <c r="FA2275" s="219"/>
      <c r="FB2275" s="219"/>
      <c r="FC2275" s="219"/>
      <c r="FD2275" s="219"/>
      <c r="FE2275" s="219"/>
      <c r="FF2275" s="219"/>
      <c r="FG2275" s="219"/>
      <c r="FH2275" s="219"/>
      <c r="FI2275" s="219"/>
      <c r="FJ2275" s="219"/>
      <c r="FK2275" s="219"/>
      <c r="FL2275" s="219"/>
      <c r="FM2275" s="219"/>
      <c r="FN2275" s="219"/>
      <c r="FO2275" s="219"/>
      <c r="FP2275" s="219"/>
      <c r="FQ2275" s="219"/>
      <c r="FR2275" s="219"/>
      <c r="FS2275" s="219"/>
      <c r="FT2275" s="219"/>
      <c r="FU2275" s="219"/>
      <c r="FV2275" s="219"/>
      <c r="FW2275" s="219"/>
      <c r="FX2275" s="219"/>
      <c r="FY2275" s="219"/>
      <c r="FZ2275" s="219"/>
      <c r="GA2275" s="219"/>
      <c r="GB2275" s="219"/>
      <c r="GC2275" s="219"/>
      <c r="GD2275" s="219"/>
      <c r="GE2275" s="219"/>
      <c r="GF2275" s="219"/>
      <c r="GG2275" s="219"/>
      <c r="GH2275" s="219"/>
      <c r="GI2275" s="219"/>
      <c r="GJ2275" s="219"/>
      <c r="GK2275" s="219"/>
      <c r="GL2275" s="219"/>
      <c r="GM2275" s="219"/>
      <c r="GN2275" s="219"/>
      <c r="GO2275" s="219"/>
      <c r="GP2275" s="219"/>
      <c r="GQ2275" s="219"/>
      <c r="GR2275" s="219"/>
      <c r="GS2275" s="219"/>
      <c r="GT2275" s="219"/>
      <c r="GU2275" s="219"/>
      <c r="GV2275" s="219"/>
      <c r="GW2275" s="219"/>
      <c r="GX2275" s="219"/>
      <c r="GY2275" s="219"/>
      <c r="GZ2275" s="219"/>
      <c r="HA2275" s="219"/>
      <c r="HB2275" s="219"/>
      <c r="HC2275" s="219"/>
      <c r="HD2275" s="219"/>
      <c r="HE2275" s="219"/>
      <c r="HF2275" s="219"/>
      <c r="HG2275" s="219"/>
      <c r="HH2275" s="219"/>
      <c r="HI2275" s="219"/>
      <c r="HJ2275" s="219"/>
      <c r="HK2275" s="219"/>
      <c r="HL2275" s="219"/>
      <c r="HM2275" s="219"/>
      <c r="HN2275" s="219"/>
      <c r="HO2275" s="219"/>
      <c r="HP2275" s="219"/>
    </row>
    <row r="2276" spans="1:246" ht="12.95" customHeight="1">
      <c r="A2276" s="74" t="s">
        <v>943</v>
      </c>
      <c r="B2276" s="72" t="s">
        <v>5005</v>
      </c>
      <c r="C2276" s="74"/>
      <c r="D2276" s="85"/>
      <c r="E2276" s="1255" t="s">
        <v>7566</v>
      </c>
      <c r="F2276" s="1294"/>
      <c r="G2276" s="74"/>
      <c r="H2276" s="74" t="s">
        <v>3272</v>
      </c>
      <c r="I2276" s="74" t="s">
        <v>3273</v>
      </c>
      <c r="J2276" s="74" t="s">
        <v>3273</v>
      </c>
      <c r="K2276" s="74" t="s">
        <v>603</v>
      </c>
      <c r="L2276" s="74" t="s">
        <v>4496</v>
      </c>
      <c r="M2276" s="74"/>
      <c r="N2276" s="294">
        <v>100</v>
      </c>
      <c r="O2276" s="85" t="s">
        <v>107</v>
      </c>
      <c r="P2276" s="123" t="s">
        <v>984</v>
      </c>
      <c r="Q2276" s="335" t="s">
        <v>2156</v>
      </c>
      <c r="R2276" s="74" t="s">
        <v>110</v>
      </c>
      <c r="S2276" s="122" t="s">
        <v>107</v>
      </c>
      <c r="T2276" s="293" t="s">
        <v>958</v>
      </c>
      <c r="U2276" s="74"/>
      <c r="V2276" s="74"/>
      <c r="W2276" s="74"/>
      <c r="X2276" s="74" t="s">
        <v>2140</v>
      </c>
      <c r="Y2276" s="74"/>
      <c r="Z2276" s="74"/>
      <c r="AA2276" s="294">
        <v>0</v>
      </c>
      <c r="AB2276" s="294">
        <v>100</v>
      </c>
      <c r="AC2276" s="294">
        <v>0</v>
      </c>
      <c r="AD2276" s="74"/>
      <c r="AE2276" s="74" t="s">
        <v>115</v>
      </c>
      <c r="AF2276" s="551"/>
      <c r="AG2276" s="551"/>
      <c r="AH2276" s="1295">
        <v>5352480</v>
      </c>
      <c r="AI2276" s="1296">
        <f>AH2276*0.12</f>
        <v>642297.59999999998</v>
      </c>
      <c r="AJ2276" s="1313"/>
      <c r="AK2276" s="1313"/>
      <c r="AL2276" s="1313"/>
      <c r="AM2276" s="201" t="s">
        <v>116</v>
      </c>
      <c r="AN2276" s="204" t="s">
        <v>3282</v>
      </c>
      <c r="AO2276" s="204" t="s">
        <v>3283</v>
      </c>
      <c r="AP2276" s="201"/>
      <c r="AQ2276" s="201"/>
      <c r="AR2276" s="201"/>
      <c r="AS2276" s="201"/>
      <c r="AT2276" s="201"/>
      <c r="AU2276" s="201"/>
      <c r="AV2276" s="201"/>
      <c r="AW2276" s="286"/>
      <c r="AX2276" s="201"/>
      <c r="AY2276" s="1314" t="s">
        <v>5007</v>
      </c>
      <c r="AZ2276" s="559" t="s">
        <v>4190</v>
      </c>
    </row>
    <row r="2277" spans="1:246" ht="12.95" customHeight="1">
      <c r="A2277" s="74" t="s">
        <v>1090</v>
      </c>
      <c r="B2277" s="74"/>
      <c r="C2277" s="1315"/>
      <c r="D2277" s="1316"/>
      <c r="E2277" s="1255" t="s">
        <v>7565</v>
      </c>
      <c r="F2277" s="1315"/>
      <c r="G2277" s="1317"/>
      <c r="H2277" s="1318" t="s">
        <v>7564</v>
      </c>
      <c r="I2277" s="1319" t="s">
        <v>7563</v>
      </c>
      <c r="J2277" s="1319" t="s">
        <v>7563</v>
      </c>
      <c r="K2277" s="74" t="s">
        <v>603</v>
      </c>
      <c r="L2277" s="72" t="s">
        <v>4562</v>
      </c>
      <c r="M2277" s="1315"/>
      <c r="N2277" s="549">
        <v>90</v>
      </c>
      <c r="O2277" s="583">
        <v>230000000</v>
      </c>
      <c r="P2277" s="84" t="s">
        <v>953</v>
      </c>
      <c r="Q2277" s="335" t="s">
        <v>2156</v>
      </c>
      <c r="R2277" s="103" t="s">
        <v>110</v>
      </c>
      <c r="S2277" s="549">
        <v>230000000</v>
      </c>
      <c r="T2277" s="1320" t="s">
        <v>958</v>
      </c>
      <c r="U2277" s="1321"/>
      <c r="V2277" s="1321"/>
      <c r="W2277" s="1321"/>
      <c r="X2277" s="549"/>
      <c r="Y2277" s="1322" t="s">
        <v>2156</v>
      </c>
      <c r="Z2277" s="1322" t="s">
        <v>4200</v>
      </c>
      <c r="AA2277" s="556">
        <v>100</v>
      </c>
      <c r="AB2277" s="103">
        <v>0</v>
      </c>
      <c r="AC2277" s="103">
        <v>0</v>
      </c>
      <c r="AD2277" s="557"/>
      <c r="AE2277" s="103" t="s">
        <v>115</v>
      </c>
      <c r="AF2277" s="1321"/>
      <c r="AG2277" s="1323"/>
      <c r="AH2277" s="332">
        <v>1387028.5</v>
      </c>
      <c r="AI2277" s="332">
        <v>1387028.5</v>
      </c>
      <c r="AJ2277" s="1323"/>
      <c r="AK2277" s="1324">
        <v>126093.5</v>
      </c>
      <c r="AL2277" s="1324">
        <v>126093.5</v>
      </c>
      <c r="AM2277" s="558" t="s">
        <v>116</v>
      </c>
      <c r="AN2277" s="326" t="s">
        <v>7562</v>
      </c>
      <c r="AO2277" s="142" t="s">
        <v>7561</v>
      </c>
      <c r="AP2277" s="1321"/>
      <c r="AQ2277" s="1321"/>
      <c r="AR2277" s="1321"/>
      <c r="AS2277" s="1321"/>
      <c r="AT2277" s="1321"/>
      <c r="AU2277" s="1321"/>
      <c r="AV2277" s="1321"/>
      <c r="AW2277" s="1321"/>
      <c r="AX2277" s="1321"/>
      <c r="AY2277" s="293"/>
      <c r="AZ2277" s="559" t="s">
        <v>4190</v>
      </c>
    </row>
    <row r="2278" spans="1:246" ht="12.95" customHeight="1">
      <c r="A2278" s="101" t="s">
        <v>7560</v>
      </c>
      <c r="B2278" s="501"/>
      <c r="C2278" s="501"/>
      <c r="D2278" s="1325"/>
      <c r="E2278" s="1255" t="s">
        <v>7559</v>
      </c>
      <c r="F2278" s="501"/>
      <c r="G2278" s="501"/>
      <c r="H2278" s="751" t="s">
        <v>7558</v>
      </c>
      <c r="I2278" s="117" t="s">
        <v>7557</v>
      </c>
      <c r="J2278" s="117" t="s">
        <v>7556</v>
      </c>
      <c r="K2278" s="72" t="s">
        <v>603</v>
      </c>
      <c r="L2278" s="74" t="s">
        <v>4444</v>
      </c>
      <c r="M2278" s="74"/>
      <c r="N2278" s="582">
        <v>80</v>
      </c>
      <c r="O2278" s="356">
        <v>230000000</v>
      </c>
      <c r="P2278" s="401" t="s">
        <v>984</v>
      </c>
      <c r="Q2278" s="335" t="s">
        <v>2156</v>
      </c>
      <c r="R2278" s="74" t="s">
        <v>110</v>
      </c>
      <c r="S2278" s="122">
        <v>230000000</v>
      </c>
      <c r="T2278" s="1326" t="s">
        <v>958</v>
      </c>
      <c r="U2278" s="72"/>
      <c r="V2278" s="74"/>
      <c r="W2278" s="74"/>
      <c r="X2278" s="72" t="s">
        <v>436</v>
      </c>
      <c r="Y2278" s="74"/>
      <c r="Z2278" s="74"/>
      <c r="AA2278" s="72">
        <v>0</v>
      </c>
      <c r="AB2278" s="122">
        <v>100</v>
      </c>
      <c r="AC2278" s="72">
        <v>0</v>
      </c>
      <c r="AD2278" s="122"/>
      <c r="AE2278" s="74" t="s">
        <v>3240</v>
      </c>
      <c r="AF2278" s="1327"/>
      <c r="AG2278" s="298"/>
      <c r="AH2278" s="298">
        <v>0</v>
      </c>
      <c r="AI2278" s="752">
        <v>0</v>
      </c>
      <c r="AJ2278" s="752"/>
      <c r="AK2278" s="295"/>
      <c r="AL2278" s="296"/>
      <c r="AM2278" s="84" t="s">
        <v>116</v>
      </c>
      <c r="AN2278" s="1312" t="s">
        <v>7555</v>
      </c>
      <c r="AO2278" s="1312" t="s">
        <v>7554</v>
      </c>
      <c r="AP2278" s="72"/>
      <c r="AQ2278" s="72"/>
      <c r="AR2278" s="72"/>
      <c r="AS2278" s="72"/>
      <c r="AT2278" s="72"/>
      <c r="AU2278" s="72"/>
      <c r="AV2278" s="72"/>
      <c r="AW2278" s="72"/>
      <c r="AX2278" s="72"/>
      <c r="AY2278" s="72"/>
      <c r="AZ2278" s="559" t="s">
        <v>4190</v>
      </c>
    </row>
    <row r="2279" spans="1:246" ht="12.95" customHeight="1">
      <c r="A2279" s="770" t="s">
        <v>7560</v>
      </c>
      <c r="B2279" s="569"/>
      <c r="C2279" s="569"/>
      <c r="D2279" s="1368"/>
      <c r="E2279" s="1369" t="s">
        <v>7597</v>
      </c>
      <c r="F2279" s="569"/>
      <c r="G2279" s="569"/>
      <c r="H2279" s="777" t="s">
        <v>7558</v>
      </c>
      <c r="I2279" s="1370" t="s">
        <v>7557</v>
      </c>
      <c r="J2279" s="1370" t="s">
        <v>7556</v>
      </c>
      <c r="K2279" s="765" t="s">
        <v>603</v>
      </c>
      <c r="L2279" s="771" t="s">
        <v>4444</v>
      </c>
      <c r="M2279" s="771"/>
      <c r="N2279" s="778">
        <v>80</v>
      </c>
      <c r="O2279" s="1371">
        <v>230000000</v>
      </c>
      <c r="P2279" s="779" t="s">
        <v>984</v>
      </c>
      <c r="Q2279" s="1372" t="s">
        <v>2156</v>
      </c>
      <c r="R2279" s="771" t="s">
        <v>110</v>
      </c>
      <c r="S2279" s="773">
        <v>230000000</v>
      </c>
      <c r="T2279" s="1373" t="s">
        <v>958</v>
      </c>
      <c r="U2279" s="765"/>
      <c r="V2279" s="771"/>
      <c r="W2279" s="771"/>
      <c r="X2279" s="765" t="s">
        <v>436</v>
      </c>
      <c r="Y2279" s="771"/>
      <c r="Z2279" s="771"/>
      <c r="AA2279" s="773">
        <v>100</v>
      </c>
      <c r="AB2279" s="1354" t="s">
        <v>106</v>
      </c>
      <c r="AC2279" s="1354" t="s">
        <v>106</v>
      </c>
      <c r="AD2279" s="773"/>
      <c r="AE2279" s="771" t="s">
        <v>1180</v>
      </c>
      <c r="AF2279" s="1374"/>
      <c r="AG2279" s="1375"/>
      <c r="AH2279" s="1375">
        <v>870000</v>
      </c>
      <c r="AI2279" s="781">
        <v>870000</v>
      </c>
      <c r="AJ2279" s="781"/>
      <c r="AK2279" s="780"/>
      <c r="AL2279" s="782"/>
      <c r="AM2279" s="768" t="s">
        <v>116</v>
      </c>
      <c r="AN2279" s="783" t="s">
        <v>7555</v>
      </c>
      <c r="AO2279" s="783" t="s">
        <v>7554</v>
      </c>
      <c r="AP2279" s="765"/>
      <c r="AQ2279" s="765"/>
      <c r="AR2279" s="765"/>
      <c r="AS2279" s="765"/>
      <c r="AT2279" s="765"/>
      <c r="AU2279" s="765"/>
      <c r="AV2279" s="765"/>
      <c r="AW2279" s="765"/>
      <c r="AX2279" s="765"/>
      <c r="AY2279" s="765"/>
      <c r="AZ2279" s="784" t="s">
        <v>3264</v>
      </c>
    </row>
    <row r="2280" spans="1:246" ht="12.95" customHeight="1">
      <c r="A2280" s="724" t="s">
        <v>980</v>
      </c>
      <c r="B2280" s="724"/>
      <c r="C2280" s="724"/>
      <c r="D2280" s="616"/>
      <c r="E2280" s="1255" t="s">
        <v>7553</v>
      </c>
      <c r="F2280" s="350"/>
      <c r="G2280" s="350"/>
      <c r="H2280" s="475" t="s">
        <v>7549</v>
      </c>
      <c r="I2280" s="475" t="s">
        <v>7548</v>
      </c>
      <c r="J2280" s="475" t="s">
        <v>7548</v>
      </c>
      <c r="K2280" s="475" t="s">
        <v>603</v>
      </c>
      <c r="L2280" s="1328" t="s">
        <v>4460</v>
      </c>
      <c r="M2280" s="475"/>
      <c r="N2280" s="487">
        <v>80</v>
      </c>
      <c r="O2280" s="483" t="s">
        <v>107</v>
      </c>
      <c r="P2280" s="475" t="s">
        <v>7547</v>
      </c>
      <c r="Q2280" s="335" t="s">
        <v>2156</v>
      </c>
      <c r="R2280" s="469" t="s">
        <v>110</v>
      </c>
      <c r="S2280" s="469">
        <v>230000000</v>
      </c>
      <c r="T2280" s="1329" t="s">
        <v>1014</v>
      </c>
      <c r="U2280" s="469"/>
      <c r="V2280" s="788"/>
      <c r="W2280" s="469"/>
      <c r="X2280" s="469"/>
      <c r="Y2280" s="788" t="s">
        <v>3922</v>
      </c>
      <c r="Z2280" s="788" t="s">
        <v>7464</v>
      </c>
      <c r="AA2280" s="491">
        <v>0</v>
      </c>
      <c r="AB2280" s="491">
        <v>100</v>
      </c>
      <c r="AC2280" s="469" t="s">
        <v>106</v>
      </c>
      <c r="AD2280" s="469"/>
      <c r="AE2280" s="103" t="s">
        <v>115</v>
      </c>
      <c r="AF2280" s="608"/>
      <c r="AG2280" s="608"/>
      <c r="AH2280" s="608">
        <v>7256433</v>
      </c>
      <c r="AI2280" s="608">
        <f t="shared" ref="AI2280:AI2287" si="93">AH2280*1.12</f>
        <v>8127204.9600000009</v>
      </c>
      <c r="AJ2280" s="608"/>
      <c r="AK2280" s="608">
        <v>1119918</v>
      </c>
      <c r="AL2280" s="1330">
        <f>AK2280*1.12</f>
        <v>1254308.1600000001</v>
      </c>
      <c r="AM2280" s="469" t="s">
        <v>116</v>
      </c>
      <c r="AN2280" s="469" t="s">
        <v>7552</v>
      </c>
      <c r="AO2280" s="469" t="s">
        <v>7551</v>
      </c>
      <c r="AP2280" s="1268"/>
      <c r="AQ2280" s="469"/>
      <c r="AR2280" s="469"/>
      <c r="AS2280" s="469"/>
      <c r="AT2280" s="469"/>
      <c r="AU2280" s="469"/>
      <c r="AV2280" s="469"/>
      <c r="AW2280" s="1267"/>
      <c r="AX2280" s="1198"/>
      <c r="AY2280" s="1331"/>
      <c r="AZ2280" s="559" t="s">
        <v>4190</v>
      </c>
    </row>
    <row r="2281" spans="1:246" ht="12.95" customHeight="1">
      <c r="A2281" s="213" t="s">
        <v>980</v>
      </c>
      <c r="B2281" s="1332"/>
      <c r="C2281" s="799"/>
      <c r="D2281" s="520"/>
      <c r="E2281" s="1255" t="s">
        <v>7550</v>
      </c>
      <c r="F2281" s="741"/>
      <c r="G2281" s="741"/>
      <c r="H2281" s="469" t="s">
        <v>7549</v>
      </c>
      <c r="I2281" s="469" t="s">
        <v>7548</v>
      </c>
      <c r="J2281" s="469" t="s">
        <v>7548</v>
      </c>
      <c r="K2281" s="469" t="s">
        <v>404</v>
      </c>
      <c r="L2281" s="469"/>
      <c r="M2281" s="469"/>
      <c r="N2281" s="491">
        <v>80</v>
      </c>
      <c r="O2281" s="512" t="s">
        <v>107</v>
      </c>
      <c r="P2281" s="469" t="s">
        <v>7547</v>
      </c>
      <c r="Q2281" s="335" t="s">
        <v>2156</v>
      </c>
      <c r="R2281" s="469" t="s">
        <v>110</v>
      </c>
      <c r="S2281" s="469">
        <v>230000000</v>
      </c>
      <c r="T2281" s="154" t="s">
        <v>3104</v>
      </c>
      <c r="U2281" s="469"/>
      <c r="V2281" s="788"/>
      <c r="W2281" s="469"/>
      <c r="X2281" s="469"/>
      <c r="Y2281" s="788" t="s">
        <v>3130</v>
      </c>
      <c r="Z2281" s="788" t="s">
        <v>436</v>
      </c>
      <c r="AA2281" s="491">
        <v>0</v>
      </c>
      <c r="AB2281" s="491">
        <v>90</v>
      </c>
      <c r="AC2281" s="469" t="s">
        <v>63</v>
      </c>
      <c r="AD2281" s="469"/>
      <c r="AE2281" s="103" t="s">
        <v>115</v>
      </c>
      <c r="AF2281" s="608"/>
      <c r="AG2281" s="608"/>
      <c r="AH2281" s="608">
        <v>5000000</v>
      </c>
      <c r="AI2281" s="608">
        <f t="shared" si="93"/>
        <v>5600000.0000000009</v>
      </c>
      <c r="AJ2281" s="608"/>
      <c r="AK2281" s="608"/>
      <c r="AL2281" s="608"/>
      <c r="AM2281" s="469" t="s">
        <v>116</v>
      </c>
      <c r="AN2281" s="469" t="s">
        <v>7546</v>
      </c>
      <c r="AO2281" s="469" t="s">
        <v>7545</v>
      </c>
      <c r="AP2281" s="608"/>
      <c r="AQ2281" s="608"/>
      <c r="AR2281" s="608"/>
      <c r="AS2281" s="608">
        <f>AR2281*1.12</f>
        <v>0</v>
      </c>
      <c r="AT2281" s="608"/>
      <c r="AU2281" s="608"/>
      <c r="AV2281" s="608"/>
      <c r="AW2281" s="608">
        <f>AV2281*1.12</f>
        <v>0</v>
      </c>
      <c r="AX2281" s="1333"/>
      <c r="AY2281" s="608" t="s">
        <v>3264</v>
      </c>
      <c r="AZ2281" s="559" t="s">
        <v>4190</v>
      </c>
    </row>
    <row r="2282" spans="1:246" ht="12.95" customHeight="1">
      <c r="A2282" s="101" t="s">
        <v>3235</v>
      </c>
      <c r="B2282" s="293"/>
      <c r="C2282" s="293"/>
      <c r="D2282" s="448"/>
      <c r="E2282" s="1255" t="s">
        <v>7544</v>
      </c>
      <c r="F2282" s="293"/>
      <c r="G2282" s="293"/>
      <c r="H2282" s="751" t="s">
        <v>7535</v>
      </c>
      <c r="I2282" s="117" t="s">
        <v>7534</v>
      </c>
      <c r="J2282" s="117" t="s">
        <v>7533</v>
      </c>
      <c r="K2282" s="72" t="s">
        <v>7532</v>
      </c>
      <c r="L2282" s="74"/>
      <c r="M2282" s="74"/>
      <c r="N2282" s="582">
        <v>80</v>
      </c>
      <c r="O2282" s="356">
        <v>230000000</v>
      </c>
      <c r="P2282" s="401" t="s">
        <v>984</v>
      </c>
      <c r="Q2282" s="74" t="s">
        <v>2156</v>
      </c>
      <c r="R2282" s="74" t="s">
        <v>110</v>
      </c>
      <c r="S2282" s="122">
        <v>230000000</v>
      </c>
      <c r="T2282" s="124" t="s">
        <v>958</v>
      </c>
      <c r="U2282" s="72"/>
      <c r="V2282" s="74"/>
      <c r="W2282" s="74"/>
      <c r="X2282" s="72" t="s">
        <v>436</v>
      </c>
      <c r="Y2282" s="74"/>
      <c r="Z2282" s="74"/>
      <c r="AA2282" s="72">
        <v>0</v>
      </c>
      <c r="AB2282" s="122">
        <v>100</v>
      </c>
      <c r="AC2282" s="72">
        <v>0</v>
      </c>
      <c r="AD2282" s="122"/>
      <c r="AE2282" s="74" t="s">
        <v>115</v>
      </c>
      <c r="AF2282" s="1327"/>
      <c r="AG2282" s="298"/>
      <c r="AH2282" s="298">
        <v>20000000</v>
      </c>
      <c r="AI2282" s="752">
        <f t="shared" si="93"/>
        <v>22400000.000000004</v>
      </c>
      <c r="AJ2282" s="752"/>
      <c r="AK2282" s="295"/>
      <c r="AL2282" s="296"/>
      <c r="AM2282" s="84" t="s">
        <v>116</v>
      </c>
      <c r="AN2282" s="1334" t="s">
        <v>7543</v>
      </c>
      <c r="AO2282" s="1312" t="s">
        <v>7542</v>
      </c>
      <c r="AP2282" s="72"/>
      <c r="AQ2282" s="72"/>
      <c r="AR2282" s="72"/>
      <c r="AS2282" s="72"/>
      <c r="AT2282" s="72"/>
      <c r="AU2282" s="72"/>
      <c r="AV2282" s="72"/>
      <c r="AW2282" s="72"/>
      <c r="AX2282" s="72"/>
      <c r="AY2282" s="72"/>
      <c r="AZ2282" s="559" t="s">
        <v>4190</v>
      </c>
    </row>
    <row r="2283" spans="1:246" ht="12.95" customHeight="1">
      <c r="A2283" s="101" t="s">
        <v>3235</v>
      </c>
      <c r="B2283" s="293"/>
      <c r="C2283" s="293"/>
      <c r="D2283" s="448"/>
      <c r="E2283" s="1255" t="s">
        <v>7541</v>
      </c>
      <c r="F2283" s="293"/>
      <c r="G2283" s="293"/>
      <c r="H2283" s="751" t="s">
        <v>7535</v>
      </c>
      <c r="I2283" s="117" t="s">
        <v>7534</v>
      </c>
      <c r="J2283" s="117" t="s">
        <v>7533</v>
      </c>
      <c r="K2283" s="72" t="s">
        <v>7532</v>
      </c>
      <c r="L2283" s="74"/>
      <c r="M2283" s="74"/>
      <c r="N2283" s="582">
        <v>80</v>
      </c>
      <c r="O2283" s="356">
        <v>230000000</v>
      </c>
      <c r="P2283" s="401" t="s">
        <v>984</v>
      </c>
      <c r="Q2283" s="74" t="s">
        <v>2156</v>
      </c>
      <c r="R2283" s="74" t="s">
        <v>110</v>
      </c>
      <c r="S2283" s="122">
        <v>230000000</v>
      </c>
      <c r="T2283" s="124" t="s">
        <v>958</v>
      </c>
      <c r="U2283" s="73"/>
      <c r="V2283" s="74"/>
      <c r="W2283" s="74"/>
      <c r="X2283" s="72" t="s">
        <v>436</v>
      </c>
      <c r="Y2283" s="74"/>
      <c r="Z2283" s="74"/>
      <c r="AA2283" s="73">
        <v>0</v>
      </c>
      <c r="AB2283" s="122">
        <v>100</v>
      </c>
      <c r="AC2283" s="73">
        <v>0</v>
      </c>
      <c r="AD2283" s="122"/>
      <c r="AE2283" s="74" t="s">
        <v>115</v>
      </c>
      <c r="AF2283" s="74"/>
      <c r="AG2283" s="295"/>
      <c r="AH2283" s="752">
        <v>11500000</v>
      </c>
      <c r="AI2283" s="752">
        <f t="shared" si="93"/>
        <v>12880000.000000002</v>
      </c>
      <c r="AJ2283" s="752"/>
      <c r="AK2283" s="295"/>
      <c r="AL2283" s="296"/>
      <c r="AM2283" s="74" t="s">
        <v>116</v>
      </c>
      <c r="AN2283" s="1312" t="s">
        <v>7540</v>
      </c>
      <c r="AO2283" s="1312" t="s">
        <v>7539</v>
      </c>
      <c r="AP2283" s="353"/>
      <c r="AQ2283" s="74"/>
      <c r="AR2283" s="74"/>
      <c r="AS2283" s="74"/>
      <c r="AT2283" s="74"/>
      <c r="AU2283" s="74"/>
      <c r="AV2283" s="74"/>
      <c r="AW2283" s="74"/>
      <c r="AX2283" s="74"/>
      <c r="AY2283" s="74"/>
      <c r="AZ2283" s="559" t="s">
        <v>4190</v>
      </c>
    </row>
    <row r="2284" spans="1:246" ht="12.95" customHeight="1">
      <c r="A2284" s="101" t="s">
        <v>3235</v>
      </c>
      <c r="B2284" s="293"/>
      <c r="C2284" s="293"/>
      <c r="D2284" s="448"/>
      <c r="E2284" s="1255" t="s">
        <v>7538</v>
      </c>
      <c r="F2284" s="293"/>
      <c r="G2284" s="293"/>
      <c r="H2284" s="751" t="s">
        <v>7535</v>
      </c>
      <c r="I2284" s="117" t="s">
        <v>7534</v>
      </c>
      <c r="J2284" s="117" t="s">
        <v>7533</v>
      </c>
      <c r="K2284" s="72" t="s">
        <v>7532</v>
      </c>
      <c r="L2284" s="74"/>
      <c r="M2284" s="74"/>
      <c r="N2284" s="582">
        <v>80</v>
      </c>
      <c r="O2284" s="356">
        <v>230000000</v>
      </c>
      <c r="P2284" s="401" t="s">
        <v>984</v>
      </c>
      <c r="Q2284" s="74" t="s">
        <v>2156</v>
      </c>
      <c r="R2284" s="74" t="s">
        <v>110</v>
      </c>
      <c r="S2284" s="122">
        <v>230000000</v>
      </c>
      <c r="T2284" s="124" t="s">
        <v>958</v>
      </c>
      <c r="U2284" s="73"/>
      <c r="V2284" s="74"/>
      <c r="W2284" s="74"/>
      <c r="X2284" s="72" t="s">
        <v>436</v>
      </c>
      <c r="Y2284" s="74"/>
      <c r="Z2284" s="74"/>
      <c r="AA2284" s="73">
        <v>0</v>
      </c>
      <c r="AB2284" s="122">
        <v>100</v>
      </c>
      <c r="AC2284" s="73">
        <v>0</v>
      </c>
      <c r="AD2284" s="122"/>
      <c r="AE2284" s="74" t="s">
        <v>115</v>
      </c>
      <c r="AF2284" s="74"/>
      <c r="AG2284" s="295"/>
      <c r="AH2284" s="752">
        <v>75000000</v>
      </c>
      <c r="AI2284" s="752">
        <f t="shared" si="93"/>
        <v>84000000.000000015</v>
      </c>
      <c r="AJ2284" s="752"/>
      <c r="AK2284" s="295"/>
      <c r="AL2284" s="296"/>
      <c r="AM2284" s="74" t="s">
        <v>116</v>
      </c>
      <c r="AN2284" s="353" t="s">
        <v>7537</v>
      </c>
      <c r="AO2284" s="1312" t="s">
        <v>7536</v>
      </c>
      <c r="AP2284" s="353"/>
      <c r="AQ2284" s="74"/>
      <c r="AR2284" s="74"/>
      <c r="AS2284" s="74"/>
      <c r="AT2284" s="74"/>
      <c r="AU2284" s="74"/>
      <c r="AV2284" s="74"/>
      <c r="AW2284" s="74"/>
      <c r="AX2284" s="74"/>
      <c r="AY2284" s="74"/>
      <c r="AZ2284" s="559" t="s">
        <v>4190</v>
      </c>
    </row>
    <row r="2285" spans="1:246" ht="12.95" customHeight="1">
      <c r="A2285" s="101" t="s">
        <v>3235</v>
      </c>
      <c r="B2285" s="293"/>
      <c r="C2285" s="293"/>
      <c r="D2285" s="448"/>
      <c r="E2285" s="1255" t="s">
        <v>7567</v>
      </c>
      <c r="F2285" s="293"/>
      <c r="G2285" s="293"/>
      <c r="H2285" s="751" t="s">
        <v>7535</v>
      </c>
      <c r="I2285" s="117" t="s">
        <v>7534</v>
      </c>
      <c r="J2285" s="117" t="s">
        <v>7533</v>
      </c>
      <c r="K2285" s="72" t="s">
        <v>7532</v>
      </c>
      <c r="L2285" s="74"/>
      <c r="M2285" s="74"/>
      <c r="N2285" s="582">
        <v>80</v>
      </c>
      <c r="O2285" s="356">
        <v>230000000</v>
      </c>
      <c r="P2285" s="401" t="s">
        <v>984</v>
      </c>
      <c r="Q2285" s="74" t="s">
        <v>2156</v>
      </c>
      <c r="R2285" s="74" t="s">
        <v>110</v>
      </c>
      <c r="S2285" s="122">
        <v>230000000</v>
      </c>
      <c r="T2285" s="124" t="s">
        <v>958</v>
      </c>
      <c r="U2285" s="73"/>
      <c r="V2285" s="74"/>
      <c r="W2285" s="74"/>
      <c r="X2285" s="72" t="s">
        <v>436</v>
      </c>
      <c r="Y2285" s="74"/>
      <c r="Z2285" s="74"/>
      <c r="AA2285" s="73">
        <v>0</v>
      </c>
      <c r="AB2285" s="122">
        <v>100</v>
      </c>
      <c r="AC2285" s="73">
        <v>0</v>
      </c>
      <c r="AD2285" s="122"/>
      <c r="AE2285" s="74" t="s">
        <v>115</v>
      </c>
      <c r="AF2285" s="74"/>
      <c r="AG2285" s="295"/>
      <c r="AH2285" s="752">
        <v>7040000</v>
      </c>
      <c r="AI2285" s="752">
        <f t="shared" si="93"/>
        <v>7884800.0000000009</v>
      </c>
      <c r="AJ2285" s="752"/>
      <c r="AK2285" s="295"/>
      <c r="AL2285" s="296"/>
      <c r="AM2285" s="74" t="s">
        <v>116</v>
      </c>
      <c r="AN2285" s="353" t="s">
        <v>7531</v>
      </c>
      <c r="AO2285" s="1312" t="s">
        <v>7530</v>
      </c>
      <c r="AP2285" s="353"/>
      <c r="AQ2285" s="74"/>
      <c r="AR2285" s="74"/>
      <c r="AS2285" s="74"/>
      <c r="AT2285" s="74"/>
      <c r="AU2285" s="74"/>
      <c r="AV2285" s="74"/>
      <c r="AW2285" s="74"/>
      <c r="AX2285" s="74"/>
      <c r="AY2285" s="74"/>
      <c r="AZ2285" s="559" t="s">
        <v>4190</v>
      </c>
    </row>
    <row r="2286" spans="1:246" ht="12.95" customHeight="1">
      <c r="A2286" s="72" t="s">
        <v>1051</v>
      </c>
      <c r="B2286" s="73" t="s">
        <v>7529</v>
      </c>
      <c r="C2286" s="334"/>
      <c r="D2286" s="1335"/>
      <c r="E2286" s="1255" t="s">
        <v>7528</v>
      </c>
      <c r="F2286" s="116"/>
      <c r="G2286" s="116"/>
      <c r="H2286" s="84" t="s">
        <v>7527</v>
      </c>
      <c r="I2286" s="35" t="s">
        <v>7526</v>
      </c>
      <c r="J2286" s="35" t="s">
        <v>7526</v>
      </c>
      <c r="K2286" s="74" t="s">
        <v>104</v>
      </c>
      <c r="L2286" s="84"/>
      <c r="M2286" s="84"/>
      <c r="N2286" s="538">
        <v>100</v>
      </c>
      <c r="O2286" s="84">
        <v>230000000</v>
      </c>
      <c r="P2286" s="74" t="s">
        <v>953</v>
      </c>
      <c r="Q2286" s="74" t="s">
        <v>2156</v>
      </c>
      <c r="R2286" s="84" t="s">
        <v>110</v>
      </c>
      <c r="S2286" s="84">
        <v>230000000</v>
      </c>
      <c r="T2286" s="401" t="s">
        <v>984</v>
      </c>
      <c r="U2286" s="84"/>
      <c r="V2286" s="84"/>
      <c r="W2286" s="84"/>
      <c r="X2286" s="74" t="s">
        <v>436</v>
      </c>
      <c r="Y2286" s="387" t="s">
        <v>3264</v>
      </c>
      <c r="Z2286" s="74" t="s">
        <v>3264</v>
      </c>
      <c r="AA2286" s="538">
        <v>0</v>
      </c>
      <c r="AB2286" s="538">
        <v>100</v>
      </c>
      <c r="AC2286" s="538">
        <v>0</v>
      </c>
      <c r="AD2286" s="84"/>
      <c r="AE2286" s="108" t="s">
        <v>115</v>
      </c>
      <c r="AF2286" s="120"/>
      <c r="AG2286" s="120"/>
      <c r="AH2286" s="1336">
        <v>9742800</v>
      </c>
      <c r="AI2286" s="1336">
        <f t="shared" si="93"/>
        <v>10911936.000000002</v>
      </c>
      <c r="AJ2286" s="744"/>
      <c r="AK2286" s="116"/>
      <c r="AL2286" s="116"/>
      <c r="AM2286" s="1337" t="s">
        <v>116</v>
      </c>
      <c r="AN2286" s="84" t="s">
        <v>7525</v>
      </c>
      <c r="AO2286" s="84" t="s">
        <v>7524</v>
      </c>
      <c r="AP2286" s="353"/>
      <c r="AQ2286" s="73"/>
      <c r="AR2286" s="73"/>
      <c r="AS2286" s="73"/>
      <c r="AT2286" s="73"/>
      <c r="AU2286" s="73"/>
      <c r="AV2286" s="73"/>
      <c r="AW2286" s="73"/>
      <c r="AX2286" s="73"/>
      <c r="AY2286" s="73"/>
      <c r="AZ2286" s="559" t="s">
        <v>4190</v>
      </c>
    </row>
    <row r="2287" spans="1:246" ht="12.95" customHeight="1">
      <c r="A2287" s="293" t="s">
        <v>1191</v>
      </c>
      <c r="B2287" s="293"/>
      <c r="C2287" s="293"/>
      <c r="D2287" s="293"/>
      <c r="E2287" s="1255" t="s">
        <v>7523</v>
      </c>
      <c r="F2287" s="293"/>
      <c r="G2287" s="293"/>
      <c r="H2287" s="73" t="s">
        <v>7522</v>
      </c>
      <c r="I2287" s="73" t="s">
        <v>7521</v>
      </c>
      <c r="J2287" s="73" t="s">
        <v>7520</v>
      </c>
      <c r="K2287" s="74" t="s">
        <v>150</v>
      </c>
      <c r="L2287" s="1338"/>
      <c r="M2287" s="74"/>
      <c r="N2287" s="122">
        <v>100</v>
      </c>
      <c r="O2287" s="74">
        <v>230000000</v>
      </c>
      <c r="P2287" s="74" t="s">
        <v>953</v>
      </c>
      <c r="Q2287" s="549" t="s">
        <v>2156</v>
      </c>
      <c r="R2287" s="74" t="s">
        <v>110</v>
      </c>
      <c r="S2287" s="74">
        <v>230000000</v>
      </c>
      <c r="T2287" s="74" t="s">
        <v>999</v>
      </c>
      <c r="U2287" s="1338"/>
      <c r="V2287" s="74" t="s">
        <v>3264</v>
      </c>
      <c r="W2287" s="74"/>
      <c r="X2287" s="74" t="s">
        <v>436</v>
      </c>
      <c r="Y2287" s="1338"/>
      <c r="Z2287" s="74"/>
      <c r="AA2287" s="74">
        <v>0</v>
      </c>
      <c r="AB2287" s="74">
        <v>90</v>
      </c>
      <c r="AC2287" s="74">
        <v>10</v>
      </c>
      <c r="AD2287" s="74"/>
      <c r="AE2287" s="74" t="s">
        <v>115</v>
      </c>
      <c r="AF2287" s="1338" t="s">
        <v>54</v>
      </c>
      <c r="AG2287" s="332">
        <v>91316505.280000001</v>
      </c>
      <c r="AH2287" s="332">
        <v>91316505.280000001</v>
      </c>
      <c r="AI2287" s="745">
        <f t="shared" si="93"/>
        <v>102274485.91360001</v>
      </c>
      <c r="AJ2287" s="1338"/>
      <c r="AK2287" s="332"/>
      <c r="AL2287" s="332"/>
      <c r="AM2287" s="74" t="s">
        <v>116</v>
      </c>
      <c r="AN2287" s="73" t="s">
        <v>7519</v>
      </c>
      <c r="AO2287" s="73" t="s">
        <v>7518</v>
      </c>
      <c r="AP2287" s="1338"/>
      <c r="AQ2287" s="108"/>
      <c r="AR2287" s="108"/>
      <c r="AS2287" s="108"/>
      <c r="AT2287" s="108"/>
      <c r="AU2287" s="108"/>
      <c r="AV2287" s="108"/>
      <c r="AW2287" s="108"/>
      <c r="AX2287" s="108"/>
      <c r="AY2287" s="108"/>
      <c r="AZ2287" s="84"/>
    </row>
    <row r="2288" spans="1:246" s="216" customFormat="1" ht="12.75" customHeight="1">
      <c r="A2288" s="693" t="s">
        <v>1191</v>
      </c>
      <c r="B2288" s="573"/>
      <c r="C2288" s="1376"/>
      <c r="D2288" s="1376"/>
      <c r="E2288" s="1377" t="s">
        <v>7614</v>
      </c>
      <c r="F2288" s="573"/>
      <c r="G2288" s="573"/>
      <c r="H2288" s="693" t="s">
        <v>7598</v>
      </c>
      <c r="I2288" s="693" t="s">
        <v>7599</v>
      </c>
      <c r="J2288" s="693" t="s">
        <v>7599</v>
      </c>
      <c r="K2288" s="693" t="s">
        <v>603</v>
      </c>
      <c r="L2288" s="693" t="s">
        <v>4444</v>
      </c>
      <c r="M2288" s="1378"/>
      <c r="N2288" s="1379" t="s">
        <v>316</v>
      </c>
      <c r="O2288" s="693">
        <v>230000000</v>
      </c>
      <c r="P2288" s="1048" t="s">
        <v>7547</v>
      </c>
      <c r="Q2288" s="693" t="s">
        <v>2156</v>
      </c>
      <c r="R2288" s="693" t="s">
        <v>110</v>
      </c>
      <c r="S2288" s="693">
        <v>230000000</v>
      </c>
      <c r="T2288" s="693" t="s">
        <v>958</v>
      </c>
      <c r="U2288" s="1378"/>
      <c r="V2288" s="693"/>
      <c r="W2288" s="1378"/>
      <c r="X2288" s="693" t="s">
        <v>436</v>
      </c>
      <c r="Y2288" s="1380"/>
      <c r="Z2288" s="1380"/>
      <c r="AA2288" s="693">
        <v>0</v>
      </c>
      <c r="AB2288" s="693">
        <v>100</v>
      </c>
      <c r="AC2288" s="693">
        <v>0</v>
      </c>
      <c r="AD2288" s="1380"/>
      <c r="AE2288" s="693" t="s">
        <v>115</v>
      </c>
      <c r="AF2288" s="1381"/>
      <c r="AG2288" s="1382"/>
      <c r="AH2288" s="1383">
        <v>69131520</v>
      </c>
      <c r="AI2288" s="1383">
        <f>AH2288*1.12</f>
        <v>77427302.400000006</v>
      </c>
      <c r="AJ2288" s="1384"/>
      <c r="AK2288" s="1385"/>
      <c r="AL2288" s="1385"/>
      <c r="AM2288" s="693" t="s">
        <v>116</v>
      </c>
      <c r="AN2288" s="694" t="s">
        <v>7600</v>
      </c>
      <c r="AO2288" s="694" t="s">
        <v>7601</v>
      </c>
      <c r="AP2288" s="1386"/>
      <c r="AQ2288" s="567"/>
      <c r="AR2288" s="567"/>
      <c r="AS2288" s="567"/>
      <c r="AT2288" s="567"/>
      <c r="AU2288" s="567"/>
      <c r="AV2288" s="567"/>
      <c r="AW2288" s="567"/>
      <c r="AX2288" s="567"/>
      <c r="AY2288" s="568"/>
      <c r="AZ2288" s="698" t="s">
        <v>4464</v>
      </c>
    </row>
    <row r="2289" spans="1:244" s="216" customFormat="1" ht="12.75" customHeight="1">
      <c r="A2289" s="1047" t="s">
        <v>4115</v>
      </c>
      <c r="B2289" s="1387"/>
      <c r="C2289" s="574"/>
      <c r="D2289" s="695"/>
      <c r="E2289" s="1377" t="s">
        <v>7615</v>
      </c>
      <c r="F2289" s="574"/>
      <c r="G2289" s="574"/>
      <c r="H2289" s="1388" t="s">
        <v>7527</v>
      </c>
      <c r="I2289" s="1388" t="s">
        <v>7526</v>
      </c>
      <c r="J2289" s="1388" t="s">
        <v>7526</v>
      </c>
      <c r="K2289" s="1389" t="s">
        <v>603</v>
      </c>
      <c r="L2289" s="575" t="s">
        <v>7602</v>
      </c>
      <c r="M2289" s="694"/>
      <c r="N2289" s="1390">
        <v>100</v>
      </c>
      <c r="O2289" s="693">
        <v>230000000</v>
      </c>
      <c r="P2289" s="696" t="s">
        <v>953</v>
      </c>
      <c r="Q2289" s="575" t="s">
        <v>2156</v>
      </c>
      <c r="R2289" s="693" t="s">
        <v>110</v>
      </c>
      <c r="S2289" s="697">
        <v>230000000</v>
      </c>
      <c r="T2289" s="1388" t="s">
        <v>7603</v>
      </c>
      <c r="U2289" s="694"/>
      <c r="V2289" s="575"/>
      <c r="W2289" s="694"/>
      <c r="X2289" s="693" t="s">
        <v>436</v>
      </c>
      <c r="Y2289" s="575"/>
      <c r="Z2289" s="575"/>
      <c r="AA2289" s="1390">
        <v>0</v>
      </c>
      <c r="AB2289" s="1390">
        <v>100</v>
      </c>
      <c r="AC2289" s="1390">
        <v>0</v>
      </c>
      <c r="AD2289" s="1391"/>
      <c r="AE2289" s="575" t="s">
        <v>115</v>
      </c>
      <c r="AF2289" s="1392"/>
      <c r="AG2289" s="1392"/>
      <c r="AH2289" s="1393">
        <v>148509575</v>
      </c>
      <c r="AI2289" s="1393">
        <f t="shared" ref="AI2289:AI2292" si="94">AH2289*1.12</f>
        <v>166330724.00000003</v>
      </c>
      <c r="AJ2289" s="1391"/>
      <c r="AK2289" s="1393"/>
      <c r="AL2289" s="1393"/>
      <c r="AM2289" s="693" t="s">
        <v>116</v>
      </c>
      <c r="AN2289" s="693" t="s">
        <v>7604</v>
      </c>
      <c r="AO2289" s="693" t="s">
        <v>7605</v>
      </c>
      <c r="AP2289" s="1389"/>
      <c r="AQ2289" s="1389"/>
      <c r="AR2289" s="1394"/>
      <c r="AS2289" s="1394"/>
      <c r="AT2289" s="1394"/>
      <c r="AU2289" s="1394"/>
      <c r="AV2289" s="1394"/>
      <c r="AW2289" s="1394"/>
      <c r="AX2289" s="1394"/>
      <c r="AY2289" s="575"/>
      <c r="AZ2289" s="698" t="s">
        <v>4464</v>
      </c>
    </row>
    <row r="2290" spans="1:244" s="216" customFormat="1" ht="12.75" customHeight="1">
      <c r="A2290" s="1047" t="s">
        <v>4115</v>
      </c>
      <c r="B2290" s="1387"/>
      <c r="C2290" s="574"/>
      <c r="D2290" s="695"/>
      <c r="E2290" s="1377" t="s">
        <v>7616</v>
      </c>
      <c r="F2290" s="574"/>
      <c r="G2290" s="574"/>
      <c r="H2290" s="1388" t="s">
        <v>7527</v>
      </c>
      <c r="I2290" s="1388" t="s">
        <v>7526</v>
      </c>
      <c r="J2290" s="1388" t="s">
        <v>7526</v>
      </c>
      <c r="K2290" s="1389" t="s">
        <v>603</v>
      </c>
      <c r="L2290" s="575" t="s">
        <v>7602</v>
      </c>
      <c r="M2290" s="694"/>
      <c r="N2290" s="1390">
        <v>100</v>
      </c>
      <c r="O2290" s="693">
        <v>230000000</v>
      </c>
      <c r="P2290" s="696" t="s">
        <v>953</v>
      </c>
      <c r="Q2290" s="575" t="s">
        <v>2156</v>
      </c>
      <c r="R2290" s="693" t="s">
        <v>110</v>
      </c>
      <c r="S2290" s="697">
        <v>230000000</v>
      </c>
      <c r="T2290" s="1388" t="s">
        <v>7606</v>
      </c>
      <c r="U2290" s="694"/>
      <c r="V2290" s="575"/>
      <c r="W2290" s="694"/>
      <c r="X2290" s="693" t="s">
        <v>436</v>
      </c>
      <c r="Y2290" s="575"/>
      <c r="Z2290" s="575"/>
      <c r="AA2290" s="1390">
        <v>0</v>
      </c>
      <c r="AB2290" s="1390">
        <v>100</v>
      </c>
      <c r="AC2290" s="1390">
        <v>0</v>
      </c>
      <c r="AD2290" s="1391"/>
      <c r="AE2290" s="575" t="s">
        <v>115</v>
      </c>
      <c r="AF2290" s="1392"/>
      <c r="AG2290" s="1392"/>
      <c r="AH2290" s="1393">
        <v>140174545</v>
      </c>
      <c r="AI2290" s="1393">
        <f t="shared" si="94"/>
        <v>156995490.40000001</v>
      </c>
      <c r="AJ2290" s="1391"/>
      <c r="AK2290" s="1393"/>
      <c r="AL2290" s="1393"/>
      <c r="AM2290" s="693" t="s">
        <v>116</v>
      </c>
      <c r="AN2290" s="693" t="s">
        <v>7607</v>
      </c>
      <c r="AO2290" s="693" t="s">
        <v>7608</v>
      </c>
      <c r="AP2290" s="1389"/>
      <c r="AQ2290" s="1389"/>
      <c r="AR2290" s="1394"/>
      <c r="AS2290" s="1394"/>
      <c r="AT2290" s="1394"/>
      <c r="AU2290" s="1394"/>
      <c r="AV2290" s="1394"/>
      <c r="AW2290" s="1394"/>
      <c r="AX2290" s="1394"/>
      <c r="AY2290" s="575"/>
      <c r="AZ2290" s="698" t="s">
        <v>4464</v>
      </c>
    </row>
    <row r="2291" spans="1:244" s="216" customFormat="1" ht="12.75" customHeight="1">
      <c r="A2291" s="1047" t="s">
        <v>4115</v>
      </c>
      <c r="B2291" s="1387"/>
      <c r="C2291" s="574"/>
      <c r="D2291" s="695"/>
      <c r="E2291" s="1377" t="s">
        <v>7617</v>
      </c>
      <c r="F2291" s="574"/>
      <c r="G2291" s="574"/>
      <c r="H2291" s="1388" t="s">
        <v>7527</v>
      </c>
      <c r="I2291" s="1388" t="s">
        <v>7526</v>
      </c>
      <c r="J2291" s="1388" t="s">
        <v>7526</v>
      </c>
      <c r="K2291" s="1389" t="s">
        <v>603</v>
      </c>
      <c r="L2291" s="575" t="s">
        <v>7602</v>
      </c>
      <c r="M2291" s="694"/>
      <c r="N2291" s="1390">
        <v>100</v>
      </c>
      <c r="O2291" s="693">
        <v>230000000</v>
      </c>
      <c r="P2291" s="696" t="s">
        <v>953</v>
      </c>
      <c r="Q2291" s="575" t="s">
        <v>2156</v>
      </c>
      <c r="R2291" s="693" t="s">
        <v>110</v>
      </c>
      <c r="S2291" s="697">
        <v>230000000</v>
      </c>
      <c r="T2291" s="1388" t="s">
        <v>1133</v>
      </c>
      <c r="U2291" s="694"/>
      <c r="V2291" s="575"/>
      <c r="W2291" s="694"/>
      <c r="X2291" s="693" t="s">
        <v>436</v>
      </c>
      <c r="Y2291" s="575"/>
      <c r="Z2291" s="575"/>
      <c r="AA2291" s="1390">
        <v>0</v>
      </c>
      <c r="AB2291" s="1390">
        <v>100</v>
      </c>
      <c r="AC2291" s="1390">
        <v>0</v>
      </c>
      <c r="AD2291" s="1391"/>
      <c r="AE2291" s="575" t="s">
        <v>115</v>
      </c>
      <c r="AF2291" s="1392"/>
      <c r="AG2291" s="1392"/>
      <c r="AH2291" s="1393">
        <v>147886545</v>
      </c>
      <c r="AI2291" s="1393">
        <f t="shared" si="94"/>
        <v>165632930.40000001</v>
      </c>
      <c r="AJ2291" s="1391"/>
      <c r="AK2291" s="1393"/>
      <c r="AL2291" s="1393"/>
      <c r="AM2291" s="693" t="s">
        <v>116</v>
      </c>
      <c r="AN2291" s="693" t="s">
        <v>7609</v>
      </c>
      <c r="AO2291" s="693" t="s">
        <v>7610</v>
      </c>
      <c r="AP2291" s="1389"/>
      <c r="AQ2291" s="1389"/>
      <c r="AR2291" s="1394"/>
      <c r="AS2291" s="1394"/>
      <c r="AT2291" s="1394"/>
      <c r="AU2291" s="1394"/>
      <c r="AV2291" s="1394"/>
      <c r="AW2291" s="1394"/>
      <c r="AX2291" s="1394"/>
      <c r="AY2291" s="575"/>
      <c r="AZ2291" s="698" t="s">
        <v>4464</v>
      </c>
    </row>
    <row r="2292" spans="1:244" s="216" customFormat="1" ht="12.75" customHeight="1">
      <c r="A2292" s="1047" t="s">
        <v>4115</v>
      </c>
      <c r="B2292" s="1387"/>
      <c r="C2292" s="574"/>
      <c r="D2292" s="695"/>
      <c r="E2292" s="1377" t="s">
        <v>7618</v>
      </c>
      <c r="F2292" s="574"/>
      <c r="G2292" s="574"/>
      <c r="H2292" s="1388" t="s">
        <v>7527</v>
      </c>
      <c r="I2292" s="1388" t="s">
        <v>7526</v>
      </c>
      <c r="J2292" s="1388" t="s">
        <v>7526</v>
      </c>
      <c r="K2292" s="1389" t="s">
        <v>603</v>
      </c>
      <c r="L2292" s="575" t="s">
        <v>7602</v>
      </c>
      <c r="M2292" s="694"/>
      <c r="N2292" s="1390">
        <v>100</v>
      </c>
      <c r="O2292" s="693">
        <v>230000000</v>
      </c>
      <c r="P2292" s="696" t="s">
        <v>953</v>
      </c>
      <c r="Q2292" s="575" t="s">
        <v>2156</v>
      </c>
      <c r="R2292" s="693" t="s">
        <v>110</v>
      </c>
      <c r="S2292" s="697">
        <v>230000000</v>
      </c>
      <c r="T2292" s="1388" t="s">
        <v>7611</v>
      </c>
      <c r="U2292" s="694"/>
      <c r="V2292" s="575"/>
      <c r="W2292" s="694"/>
      <c r="X2292" s="693" t="s">
        <v>436</v>
      </c>
      <c r="Y2292" s="575"/>
      <c r="Z2292" s="575"/>
      <c r="AA2292" s="1390">
        <v>0</v>
      </c>
      <c r="AB2292" s="1390">
        <v>100</v>
      </c>
      <c r="AC2292" s="1390">
        <v>0</v>
      </c>
      <c r="AD2292" s="1391"/>
      <c r="AE2292" s="575" t="s">
        <v>115</v>
      </c>
      <c r="AF2292" s="1392"/>
      <c r="AG2292" s="1392"/>
      <c r="AH2292" s="1393">
        <v>131262045</v>
      </c>
      <c r="AI2292" s="1393">
        <f t="shared" si="94"/>
        <v>147013490.40000001</v>
      </c>
      <c r="AJ2292" s="1391"/>
      <c r="AK2292" s="1393"/>
      <c r="AL2292" s="1393"/>
      <c r="AM2292" s="693" t="s">
        <v>116</v>
      </c>
      <c r="AN2292" s="693" t="s">
        <v>7612</v>
      </c>
      <c r="AO2292" s="693" t="s">
        <v>7613</v>
      </c>
      <c r="AP2292" s="1394"/>
      <c r="AQ2292" s="1394"/>
      <c r="AR2292" s="1394"/>
      <c r="AS2292" s="1394"/>
      <c r="AT2292" s="1394"/>
      <c r="AU2292" s="1394"/>
      <c r="AV2292" s="1394"/>
      <c r="AW2292" s="1394"/>
      <c r="AX2292" s="1394"/>
      <c r="AY2292" s="1394"/>
      <c r="AZ2292" s="698" t="s">
        <v>4464</v>
      </c>
    </row>
    <row r="2293" spans="1:244" s="775" customFormat="1" ht="12.95" customHeight="1">
      <c r="A2293" s="789"/>
      <c r="B2293" s="134"/>
      <c r="C2293" s="134"/>
      <c r="D2293" s="134"/>
      <c r="E2293" s="134"/>
      <c r="F2293" s="134"/>
      <c r="G2293" s="134"/>
      <c r="H2293" s="839"/>
      <c r="I2293" s="134"/>
      <c r="J2293" s="134"/>
      <c r="K2293" s="852"/>
      <c r="L2293" s="134"/>
      <c r="M2293" s="134"/>
      <c r="N2293" s="852"/>
      <c r="O2293" s="134"/>
      <c r="P2293" s="134"/>
      <c r="Q2293" s="789"/>
      <c r="R2293" s="852"/>
      <c r="S2293" s="134"/>
      <c r="T2293" s="881"/>
      <c r="U2293" s="134"/>
      <c r="V2293" s="134"/>
      <c r="W2293" s="134"/>
      <c r="X2293" s="134"/>
      <c r="Y2293" s="134"/>
      <c r="Z2293" s="134"/>
      <c r="AA2293" s="852"/>
      <c r="AB2293" s="852"/>
      <c r="AC2293" s="852"/>
      <c r="AD2293" s="134"/>
      <c r="AE2293" s="134"/>
      <c r="AF2293" s="134"/>
      <c r="AG2293" s="134"/>
      <c r="AH2293" s="960">
        <f>AH12+AH1905+AH2114</f>
        <v>48697558800.850754</v>
      </c>
      <c r="AI2293" s="960">
        <f t="shared" ref="AI2293:AL2293" si="95">AI12+AI1905+AI2114</f>
        <v>53623742803.692856</v>
      </c>
      <c r="AJ2293" s="960">
        <f t="shared" si="95"/>
        <v>0</v>
      </c>
      <c r="AK2293" s="960">
        <f t="shared" si="95"/>
        <v>284698809.5</v>
      </c>
      <c r="AL2293" s="960">
        <f t="shared" si="95"/>
        <v>300847535.42000002</v>
      </c>
      <c r="AM2293" s="134"/>
      <c r="AN2293" s="134"/>
      <c r="AO2293" s="1020"/>
      <c r="AP2293" s="134"/>
      <c r="AQ2293" s="134"/>
      <c r="AR2293" s="134"/>
      <c r="AS2293" s="134"/>
      <c r="AT2293" s="134"/>
      <c r="AU2293" s="134"/>
      <c r="AV2293" s="134"/>
      <c r="AW2293" s="134"/>
      <c r="AX2293" s="134"/>
      <c r="AY2293" s="134"/>
      <c r="AZ2293" s="1037"/>
      <c r="BA2293" s="140"/>
      <c r="BB2293" s="140"/>
      <c r="BC2293" s="140"/>
      <c r="BD2293" s="49"/>
    </row>
    <row r="2294" spans="1:244" s="217" customFormat="1" ht="12.95" customHeight="1">
      <c r="A2294" s="212"/>
      <c r="B2294" s="104"/>
      <c r="C2294" s="99"/>
      <c r="D2294" s="99"/>
      <c r="E2294" s="99"/>
      <c r="F2294" s="99"/>
      <c r="G2294" s="99"/>
      <c r="H2294" s="242"/>
      <c r="I2294" s="99"/>
      <c r="J2294" s="99"/>
      <c r="K2294" s="100"/>
      <c r="L2294" s="99"/>
      <c r="M2294" s="99"/>
      <c r="N2294" s="100"/>
      <c r="O2294" s="99"/>
      <c r="P2294" s="99"/>
      <c r="Q2294" s="210"/>
      <c r="R2294" s="851"/>
      <c r="S2294" s="828"/>
      <c r="T2294" s="883"/>
      <c r="U2294" s="828"/>
      <c r="V2294" s="828"/>
      <c r="W2294" s="828"/>
      <c r="X2294" s="828"/>
      <c r="Y2294" s="828"/>
      <c r="Z2294" s="828"/>
      <c r="AA2294" s="851"/>
      <c r="AB2294" s="851"/>
      <c r="AC2294" s="851"/>
      <c r="AD2294" s="828"/>
      <c r="AE2294" s="828"/>
      <c r="AF2294" s="828"/>
      <c r="AG2294" s="828"/>
      <c r="AH2294" s="968"/>
      <c r="AI2294" s="968"/>
      <c r="AJ2294" s="828"/>
      <c r="AK2294" s="828"/>
      <c r="AL2294" s="828"/>
      <c r="AM2294" s="1007"/>
      <c r="AN2294" s="828"/>
      <c r="AO2294" s="1023"/>
      <c r="AP2294" s="1007"/>
      <c r="AQ2294" s="99"/>
      <c r="AR2294" s="99"/>
      <c r="AS2294" s="99"/>
      <c r="AT2294" s="99"/>
      <c r="AU2294" s="99"/>
      <c r="AV2294" s="99"/>
      <c r="AW2294" s="99"/>
      <c r="AX2294" s="99"/>
      <c r="AY2294" s="99"/>
      <c r="AZ2294" s="104"/>
      <c r="BA2294" s="1"/>
      <c r="BB2294" s="1"/>
      <c r="BC2294" s="1"/>
      <c r="BD2294" s="49"/>
      <c r="BE2294" s="197"/>
      <c r="BF2294" s="197"/>
      <c r="BG2294" s="197"/>
      <c r="BH2294" s="197"/>
      <c r="BI2294" s="197"/>
      <c r="BJ2294" s="197"/>
      <c r="BK2294" s="197"/>
      <c r="BL2294" s="197"/>
      <c r="BM2294" s="197"/>
      <c r="BN2294" s="197"/>
      <c r="BO2294" s="197"/>
      <c r="BP2294" s="197"/>
      <c r="BQ2294" s="197"/>
      <c r="BR2294" s="197"/>
      <c r="BS2294" s="197"/>
      <c r="BT2294" s="197"/>
      <c r="BU2294" s="197"/>
      <c r="BV2294" s="197"/>
      <c r="BW2294" s="197"/>
      <c r="BX2294" s="197"/>
      <c r="BY2294" s="197"/>
      <c r="BZ2294" s="197"/>
      <c r="CA2294" s="197"/>
      <c r="CB2294" s="197"/>
      <c r="CC2294" s="197"/>
      <c r="CD2294" s="197"/>
      <c r="CE2294" s="197"/>
      <c r="CF2294" s="197"/>
      <c r="CG2294" s="197"/>
      <c r="CH2294" s="197"/>
      <c r="CI2294" s="197"/>
      <c r="CJ2294" s="197"/>
      <c r="CK2294" s="197"/>
      <c r="CL2294" s="197"/>
      <c r="CM2294" s="197"/>
      <c r="CN2294" s="197"/>
      <c r="CO2294" s="197"/>
      <c r="CP2294" s="197"/>
      <c r="CQ2294" s="197"/>
      <c r="CR2294" s="197"/>
      <c r="CS2294" s="197"/>
      <c r="CT2294" s="197"/>
      <c r="CU2294" s="197"/>
      <c r="CV2294" s="197"/>
      <c r="CW2294" s="197"/>
      <c r="CX2294" s="197"/>
      <c r="CY2294" s="197"/>
      <c r="CZ2294" s="197"/>
      <c r="DA2294" s="197"/>
      <c r="DB2294" s="197"/>
      <c r="DC2294" s="197"/>
      <c r="DD2294" s="197"/>
      <c r="DE2294" s="197"/>
      <c r="DF2294" s="197"/>
      <c r="DG2294" s="197"/>
      <c r="DH2294" s="197"/>
      <c r="DI2294" s="197"/>
      <c r="DJ2294" s="197"/>
      <c r="DK2294" s="197"/>
      <c r="DL2294" s="197"/>
      <c r="DM2294" s="197"/>
      <c r="DN2294" s="197"/>
      <c r="DO2294" s="197"/>
      <c r="DP2294" s="197"/>
      <c r="DQ2294" s="197"/>
      <c r="DR2294" s="197"/>
      <c r="DS2294" s="197"/>
      <c r="DT2294" s="197"/>
      <c r="DU2294" s="197"/>
      <c r="DV2294" s="197"/>
      <c r="DW2294" s="197"/>
      <c r="DX2294" s="197"/>
      <c r="DY2294" s="197"/>
      <c r="DZ2294" s="197"/>
      <c r="EA2294" s="197"/>
      <c r="EB2294" s="197"/>
      <c r="EC2294" s="197"/>
      <c r="ED2294" s="197"/>
      <c r="EE2294" s="197"/>
      <c r="EF2294" s="197"/>
      <c r="EG2294" s="197"/>
      <c r="EH2294" s="197"/>
      <c r="EI2294" s="197"/>
      <c r="EJ2294" s="197"/>
      <c r="EK2294" s="197"/>
      <c r="EL2294" s="197"/>
      <c r="EM2294" s="197"/>
      <c r="EN2294" s="197"/>
      <c r="EO2294" s="197"/>
      <c r="EP2294" s="197"/>
      <c r="EQ2294" s="197"/>
      <c r="ER2294" s="197"/>
      <c r="ES2294" s="197"/>
      <c r="ET2294" s="197"/>
      <c r="EU2294" s="197"/>
      <c r="EV2294" s="197"/>
      <c r="EW2294" s="197"/>
      <c r="EX2294" s="197"/>
      <c r="EY2294" s="197"/>
      <c r="EZ2294" s="197"/>
      <c r="FA2294" s="197"/>
      <c r="FB2294" s="197"/>
      <c r="FC2294" s="197"/>
      <c r="FD2294" s="197"/>
      <c r="FE2294" s="197"/>
      <c r="FF2294" s="197"/>
      <c r="FG2294" s="197"/>
      <c r="FH2294" s="197"/>
      <c r="FI2294" s="197"/>
      <c r="FJ2294" s="197"/>
      <c r="FK2294" s="197"/>
      <c r="FL2294" s="197"/>
      <c r="FM2294" s="197"/>
      <c r="FN2294" s="197"/>
      <c r="FO2294" s="197"/>
      <c r="FP2294" s="197"/>
      <c r="FQ2294" s="197"/>
      <c r="FR2294" s="197"/>
      <c r="FS2294" s="197"/>
      <c r="FT2294" s="197"/>
      <c r="FU2294" s="197"/>
      <c r="FV2294" s="197"/>
      <c r="FW2294" s="197"/>
      <c r="FX2294" s="197"/>
      <c r="FY2294" s="197"/>
      <c r="FZ2294" s="197"/>
      <c r="GA2294" s="197"/>
      <c r="GB2294" s="197"/>
      <c r="GC2294" s="197"/>
      <c r="GD2294" s="197"/>
      <c r="GE2294" s="197"/>
      <c r="GF2294" s="197"/>
      <c r="GG2294" s="197"/>
      <c r="GH2294" s="197"/>
      <c r="GI2294" s="197"/>
      <c r="GJ2294" s="197"/>
      <c r="GK2294" s="197"/>
      <c r="GL2294" s="197"/>
      <c r="GM2294" s="197"/>
      <c r="GN2294" s="197"/>
      <c r="GO2294" s="197"/>
      <c r="GP2294" s="197"/>
      <c r="GQ2294" s="197"/>
      <c r="GR2294" s="197"/>
      <c r="GS2294" s="197"/>
      <c r="GT2294" s="197"/>
      <c r="GU2294" s="197"/>
      <c r="GV2294" s="197"/>
      <c r="GW2294" s="197"/>
      <c r="GX2294" s="197"/>
      <c r="GY2294" s="197"/>
      <c r="GZ2294" s="197"/>
      <c r="HA2294" s="197"/>
      <c r="HB2294" s="197"/>
      <c r="HC2294" s="197"/>
      <c r="HD2294" s="197"/>
      <c r="HE2294" s="197"/>
      <c r="HF2294" s="197"/>
      <c r="HG2294" s="197"/>
      <c r="HH2294" s="197"/>
      <c r="HI2294" s="197"/>
      <c r="HJ2294" s="197"/>
      <c r="HK2294" s="197"/>
      <c r="HL2294" s="197"/>
      <c r="HM2294" s="197"/>
      <c r="HN2294" s="197"/>
      <c r="HO2294" s="197"/>
      <c r="HP2294" s="197"/>
      <c r="HQ2294" s="197"/>
      <c r="HR2294" s="197"/>
      <c r="HS2294" s="197"/>
      <c r="HT2294" s="197"/>
      <c r="HU2294" s="197"/>
      <c r="HV2294" s="197"/>
      <c r="HW2294" s="197"/>
      <c r="HX2294" s="197"/>
      <c r="HY2294" s="197"/>
      <c r="HZ2294" s="197"/>
      <c r="IA2294" s="197"/>
      <c r="IB2294" s="197"/>
      <c r="IC2294" s="197"/>
      <c r="ID2294" s="197"/>
      <c r="IE2294" s="197"/>
      <c r="IF2294" s="197"/>
      <c r="IG2294" s="197"/>
      <c r="IH2294" s="197"/>
      <c r="II2294" s="197"/>
      <c r="IJ2294" s="197"/>
    </row>
    <row r="2295" spans="1:244" s="776" customFormat="1" ht="12.95" customHeight="1">
      <c r="A2295" s="212"/>
      <c r="B2295" s="104"/>
      <c r="C2295" s="99"/>
      <c r="D2295" s="99"/>
      <c r="E2295" s="99"/>
      <c r="F2295" s="99"/>
      <c r="G2295" s="99"/>
      <c r="H2295" s="99"/>
      <c r="I2295" s="99"/>
      <c r="J2295" s="99"/>
      <c r="K2295" s="100"/>
      <c r="L2295" s="99"/>
      <c r="M2295" s="99"/>
      <c r="N2295" s="100"/>
      <c r="O2295" s="99"/>
      <c r="P2295" s="99"/>
      <c r="Q2295" s="210"/>
      <c r="R2295" s="100"/>
      <c r="S2295" s="99"/>
      <c r="T2295" s="211"/>
      <c r="U2295" s="99"/>
      <c r="V2295" s="99"/>
      <c r="W2295" s="99"/>
      <c r="X2295" s="99"/>
      <c r="Y2295" s="893"/>
      <c r="Z2295" s="897"/>
      <c r="AA2295" s="908"/>
      <c r="AB2295" s="100"/>
      <c r="AC2295" s="924"/>
      <c r="AD2295" s="99"/>
      <c r="AE2295" s="99"/>
      <c r="AF2295" s="99"/>
      <c r="AG2295" s="99"/>
      <c r="AH2295" s="967"/>
      <c r="AI2295" s="977"/>
      <c r="AJ2295" s="99"/>
      <c r="AK2295" s="99"/>
      <c r="AL2295" s="99"/>
      <c r="AM2295" s="99"/>
      <c r="AN2295" s="99"/>
      <c r="AO2295" s="105"/>
      <c r="AP2295" s="99"/>
      <c r="AQ2295" s="99"/>
      <c r="AR2295" s="99"/>
      <c r="AS2295" s="99"/>
      <c r="AT2295" s="99"/>
      <c r="AU2295" s="99"/>
      <c r="AV2295" s="99"/>
      <c r="AW2295" s="99"/>
      <c r="AX2295" s="99"/>
      <c r="AY2295" s="99"/>
      <c r="AZ2295" s="104"/>
      <c r="BA2295" s="1"/>
      <c r="BB2295" s="1"/>
      <c r="BC2295" s="1"/>
      <c r="BD2295" s="49"/>
    </row>
  </sheetData>
  <protectedRanges>
    <protectedRange sqref="I1957:J1961 I1963:J1963" name="Диапазон3_16_1_2_1_1_2_1_1_6_1_1"/>
    <protectedRange sqref="T1049 T1041 T1057" name="Диапазон3_19_1_1_1_1_1_1_4_1_2_1_5" securityDescriptor="O:WDG:WDD:(A;;CC;;;S-1-5-21-1281035640-548247933-376692995-11259)(A;;CC;;;S-1-5-21-1281035640-548247933-376692995-11258)(A;;CC;;;S-1-5-21-1281035640-548247933-376692995-5864)"/>
    <protectedRange sqref="T1043 T1051 T1035 T1037 T1039 T1045 T1047 T1053 T1055" name="Диапазон3_19_1_1_1_1_1_1_4_1_2_1_1_3" securityDescriptor="O:WDG:WDD:(A;;CC;;;S-1-5-21-1281035640-548247933-376692995-11259)(A;;CC;;;S-1-5-21-1281035640-548247933-376692995-11258)(A;;CC;;;S-1-5-21-1281035640-548247933-376692995-5864)"/>
    <protectedRange sqref="T1031 T1033" name="Диапазон3_19_1_1_1_1_1_1_3_1_1" securityDescriptor="O:WDG:WDD:(A;;CC;;;S-1-5-21-1281035640-548247933-376692995-11259)(A;;CC;;;S-1-5-21-1281035640-548247933-376692995-11258)(A;;CC;;;S-1-5-21-1281035640-548247933-376692995-5864)"/>
    <protectedRange sqref="T1029" name="Диапазон3_19_1_1_1_1_1_1_2_1_1_1" securityDescriptor="O:WDG:WDD:(A;;CC;;;S-1-5-21-1281035640-548247933-376692995-11259)(A;;CC;;;S-1-5-21-1281035640-548247933-376692995-11258)(A;;CC;;;S-1-5-21-1281035640-548247933-376692995-5864)"/>
    <protectedRange sqref="T1023:T1024" name="Диапазон3_19_1_1_1_1_1_1_2_1" securityDescriptor="O:WDG:WDD:(A;;CC;;;S-1-5-21-1281035640-548247933-376692995-11259)(A;;CC;;;S-1-5-21-1281035640-548247933-376692995-11258)(A;;CC;;;S-1-5-21-1281035640-548247933-376692995-5864)"/>
    <protectedRange sqref="T1017 T1019" name="Диапазон3_19_1_1_1_1_1_1_4_1_2_1_3_2" securityDescriptor="O:WDG:WDD:(A;;CC;;;S-1-5-21-1281035640-548247933-376692995-11259)(A;;CC;;;S-1-5-21-1281035640-548247933-376692995-11258)(A;;CC;;;S-1-5-21-1281035640-548247933-376692995-5864)"/>
    <protectedRange sqref="T1014 T1021" name="Диапазон3_19_1_1_1_1_1_1_4_1_2_1_1_1_2" securityDescriptor="O:WDG:WDD:(A;;CC;;;S-1-5-21-1281035640-548247933-376692995-11259)(A;;CC;;;S-1-5-21-1281035640-548247933-376692995-11258)(A;;CC;;;S-1-5-21-1281035640-548247933-376692995-5864)"/>
    <protectedRange sqref="I1156" name="Диапазон3_27_1_2_1_1_1_2_93_1_1_1" securityDescriptor="O:WDG:WDD:(A;;CC;;;S-1-5-21-1281035640-548247933-376692995-11259)(A;;CC;;;S-1-5-21-1281035640-548247933-376692995-11258)(A;;CC;;;S-1-5-21-1281035640-548247933-376692995-5864)"/>
    <protectedRange sqref="AP1091 AP1095" name="Диапазон3_27_1_2_1_1_1_2_96_1_1_1_1_1_3_1" securityDescriptor="O:WDG:WDD:(A;;CC;;;S-1-5-21-1281035640-548247933-376692995-11259)(A;;CC;;;S-1-5-21-1281035640-548247933-376692995-11258)(A;;CC;;;S-1-5-21-1281035640-548247933-376692995-5864)"/>
    <protectedRange sqref="T1082" name="Диапазон3_19_1_1_1_1_1_1_4_1_2_1_2_1_1" securityDescriptor="O:WDG:WDD:(A;;CC;;;S-1-5-21-1281035640-548247933-376692995-11259)(A;;CC;;;S-1-5-21-1281035640-548247933-376692995-11258)(A;;CC;;;S-1-5-21-1281035640-548247933-376692995-5864)"/>
    <protectedRange sqref="T1083" name="Диапазон3_19_1_1_1_1_1_1_4_1_2_1_2_1" securityDescriptor="O:WDG:WDD:(A;;CC;;;S-1-5-21-1281035640-548247933-376692995-11259)(A;;CC;;;S-1-5-21-1281035640-548247933-376692995-11258)(A;;CC;;;S-1-5-21-1281035640-548247933-376692995-5864)"/>
    <protectedRange sqref="T1084" name="Диапазон3_19_1_1_1_1_1_1_4_1_2_1_3" securityDescriptor="O:WDG:WDD:(A;;CC;;;S-1-5-21-1281035640-548247933-376692995-11259)(A;;CC;;;S-1-5-21-1281035640-548247933-376692995-11258)(A;;CC;;;S-1-5-21-1281035640-548247933-376692995-5864)"/>
    <protectedRange sqref="T1081" name="Диапазон3_19_1_1_1_1_1_1_9_1_1_1_1" securityDescriptor="O:WDG:WDD:(A;;CC;;;S-1-5-21-1281035640-548247933-376692995-11259)(A;;CC;;;S-1-5-21-1281035640-548247933-376692995-11258)(A;;CC;;;S-1-5-21-1281035640-548247933-376692995-5864)"/>
    <protectedRange sqref="T1079" name="Диапазон3_19_1_1_1_1_1_1_4_1_2_1_1_1" securityDescriptor="O:WDG:WDD:(A;;CC;;;S-1-5-21-1281035640-548247933-376692995-11259)(A;;CC;;;S-1-5-21-1281035640-548247933-376692995-11258)(A;;CC;;;S-1-5-21-1281035640-548247933-376692995-5864)"/>
    <protectedRange sqref="T756" name="Диапазон3_19_1_1_1_1_1_1_4_1_2_1_2" securityDescriptor="O:WDG:WDD:(A;;CC;;;S-1-5-21-1281035640-548247933-376692995-11259)(A;;CC;;;S-1-5-21-1281035640-548247933-376692995-11258)(A;;CC;;;S-1-5-21-1281035640-548247933-376692995-5864)"/>
    <protectedRange sqref="T755" name="Диапазон3_19_1_1_1_1_1_1_4_1_2_1_1" securityDescriptor="O:WDG:WDD:(A;;CC;;;S-1-5-21-1281035640-548247933-376692995-11259)(A;;CC;;;S-1-5-21-1281035640-548247933-376692995-11258)(A;;CC;;;S-1-5-21-1281035640-548247933-376692995-5864)"/>
    <protectedRange sqref="J809" name="Диапазон3_27_1_2_2_1_1_17_6_2_2_1_1_1_1" securityDescriptor="O:WDG:WDD:(A;;CC;;;S-1-5-21-1281035640-548247933-376692995-11259)(A;;CC;;;S-1-5-21-1281035640-548247933-376692995-11258)(A;;CC;;;S-1-5-21-1281035640-548247933-376692995-5864)"/>
    <protectedRange sqref="J762" name="Диапазон3_27_1_2_2_1_1_17_6_2_2_1_1_2" securityDescriptor="O:WDG:WDD:(A;;CC;;;S-1-5-21-1281035640-548247933-376692995-11259)(A;;CC;;;S-1-5-21-1281035640-548247933-376692995-11258)(A;;CC;;;S-1-5-21-1281035640-548247933-376692995-5864)"/>
    <protectedRange sqref="T739:T740" name="Диапазон3_19_1_1_1_1_1_1_9_1_1_1" securityDescriptor="O:WDG:WDD:(A;;CC;;;S-1-5-21-1281035640-548247933-376692995-11259)(A;;CC;;;S-1-5-21-1281035640-548247933-376692995-11258)(A;;CC;;;S-1-5-21-1281035640-548247933-376692995-5864)"/>
    <protectedRange sqref="T747:T750" name="Диапазон3_19_1_1_1_1_1_1_1_1_2_1_1" securityDescriptor="O:WDG:WDD:(A;;CC;;;S-1-5-21-1281035640-548247933-376692995-11259)(A;;CC;;;S-1-5-21-1281035640-548247933-376692995-11258)(A;;CC;;;S-1-5-21-1281035640-548247933-376692995-5864)"/>
    <protectedRange sqref="T742:T746 T753:T754" name="Диапазон3_19_1_1_1_1_1_1_4_1_2_1" securityDescriptor="O:WDG:WDD:(A;;CC;;;S-1-5-21-1281035640-548247933-376692995-11259)(A;;CC;;;S-1-5-21-1281035640-548247933-376692995-11258)(A;;CC;;;S-1-5-21-1281035640-548247933-376692995-5864)"/>
    <protectedRange sqref="T751:T752" name="Диапазон3_19_1_1_1_1_1_1_2_2_1" securityDescriptor="O:WDG:WDD:(A;;CC;;;S-1-5-21-1281035640-548247933-376692995-11259)(A;;CC;;;S-1-5-21-1281035640-548247933-376692995-11258)(A;;CC;;;S-1-5-21-1281035640-548247933-376692995-5864)"/>
    <protectedRange sqref="I120" name="Диапазон3_27_1_2_1_1_1_2_93_1_1" securityDescriptor="O:WDG:WDD:(A;;CC;;;S-1-5-21-1281035640-548247933-376692995-11259)(A;;CC;;;S-1-5-21-1281035640-548247933-376692995-11258)(A;;CC;;;S-1-5-21-1281035640-548247933-376692995-5864)"/>
    <protectedRange sqref="T1016" name="Диапазон3_19_1_1_1_1_1_1_4_1_2_1_1_1_2_2" securityDescriptor="O:WDG:WDD:(A;;CC;;;S-1-5-21-1281035640-548247933-376692995-11259)(A;;CC;;;S-1-5-21-1281035640-548247933-376692995-11258)(A;;CC;;;S-1-5-21-1281035640-548247933-376692995-5864)"/>
    <protectedRange sqref="T1015" name="Диапазон3_19_1_1_1_1_1_1_4_1_2_1_1_1_2_1_2" securityDescriptor="O:WDG:WDD:(A;;CC;;;S-1-5-21-1281035640-548247933-376692995-11259)(A;;CC;;;S-1-5-21-1281035640-548247933-376692995-11258)(A;;CC;;;S-1-5-21-1281035640-548247933-376692995-5864)"/>
    <protectedRange sqref="T1018" name="Диапазон3_19_1_1_1_1_1_1_4_1_2_1_3_2_1_1" securityDescriptor="O:WDG:WDD:(A;;CC;;;S-1-5-21-1281035640-548247933-376692995-11259)(A;;CC;;;S-1-5-21-1281035640-548247933-376692995-11258)(A;;CC;;;S-1-5-21-1281035640-548247933-376692995-5864)"/>
    <protectedRange sqref="T1022" name="Диапазон3_19_1_1_1_1_1_1_4_1_2_1_1_1_2_1_2_1" securityDescriptor="O:WDG:WDD:(A;;CC;;;S-1-5-21-1281035640-548247933-376692995-11259)(A;;CC;;;S-1-5-21-1281035640-548247933-376692995-11258)(A;;CC;;;S-1-5-21-1281035640-548247933-376692995-5864)"/>
    <protectedRange sqref="T1030" name="Диапазон3_19_1_1_1_1_1_1_2_1_1_1_1_1" securityDescriptor="O:WDG:WDD:(A;;CC;;;S-1-5-21-1281035640-548247933-376692995-11259)(A;;CC;;;S-1-5-21-1281035640-548247933-376692995-11258)(A;;CC;;;S-1-5-21-1281035640-548247933-376692995-5864)"/>
    <protectedRange sqref="T1032" name="Диапазон3_19_1_1_1_1_1_1_3_1_1_1_1" securityDescriptor="O:WDG:WDD:(A;;CC;;;S-1-5-21-1281035640-548247933-376692995-11259)(A;;CC;;;S-1-5-21-1281035640-548247933-376692995-11258)(A;;CC;;;S-1-5-21-1281035640-548247933-376692995-5864)"/>
    <protectedRange sqref="T1034" name="Диапазон3_19_1_1_1_1_1_1_3_1_1_1_1_1" securityDescriptor="O:WDG:WDD:(A;;CC;;;S-1-5-21-1281035640-548247933-376692995-11259)(A;;CC;;;S-1-5-21-1281035640-548247933-376692995-11258)(A;;CC;;;S-1-5-21-1281035640-548247933-376692995-5864)"/>
    <protectedRange sqref="T1036" name="Диапазон3_19_1_1_1_1_1_1_4_1_2_1_1_3_1_1" securityDescriptor="O:WDG:WDD:(A;;CC;;;S-1-5-21-1281035640-548247933-376692995-11259)(A;;CC;;;S-1-5-21-1281035640-548247933-376692995-11258)(A;;CC;;;S-1-5-21-1281035640-548247933-376692995-5864)"/>
    <protectedRange sqref="T1038" name="Диапазон3_19_1_1_1_1_1_1_4_1_2_1_1_3_1_1_1" securityDescriptor="O:WDG:WDD:(A;;CC;;;S-1-5-21-1281035640-548247933-376692995-11259)(A;;CC;;;S-1-5-21-1281035640-548247933-376692995-11258)(A;;CC;;;S-1-5-21-1281035640-548247933-376692995-5864)"/>
    <protectedRange sqref="T1040" name="Диапазон3_19_1_1_1_1_1_1_4_1_2_1_1_3_1_1_2" securityDescriptor="O:WDG:WDD:(A;;CC;;;S-1-5-21-1281035640-548247933-376692995-11259)(A;;CC;;;S-1-5-21-1281035640-548247933-376692995-11258)(A;;CC;;;S-1-5-21-1281035640-548247933-376692995-5864)"/>
    <protectedRange sqref="T1042" name="Диапазон3_19_1_1_1_1_1_1_4_1_2_1_5_1_1" securityDescriptor="O:WDG:WDD:(A;;CC;;;S-1-5-21-1281035640-548247933-376692995-11259)(A;;CC;;;S-1-5-21-1281035640-548247933-376692995-11258)(A;;CC;;;S-1-5-21-1281035640-548247933-376692995-5864)"/>
    <protectedRange sqref="T1044" name="Диапазон3_19_1_1_1_1_1_1_4_1_2_1_1_3_1_1_3" securityDescriptor="O:WDG:WDD:(A;;CC;;;S-1-5-21-1281035640-548247933-376692995-11259)(A;;CC;;;S-1-5-21-1281035640-548247933-376692995-11258)(A;;CC;;;S-1-5-21-1281035640-548247933-376692995-5864)"/>
    <protectedRange sqref="T1046" name="Диапазон3_19_1_1_1_1_1_1_4_1_2_1_1_3_1_1_4" securityDescriptor="O:WDG:WDD:(A;;CC;;;S-1-5-21-1281035640-548247933-376692995-11259)(A;;CC;;;S-1-5-21-1281035640-548247933-376692995-11258)(A;;CC;;;S-1-5-21-1281035640-548247933-376692995-5864)"/>
    <protectedRange sqref="T1048" name="Диапазон3_19_1_1_1_1_1_1_4_1_2_1_1_3_1_1_5" securityDescriptor="O:WDG:WDD:(A;;CC;;;S-1-5-21-1281035640-548247933-376692995-11259)(A;;CC;;;S-1-5-21-1281035640-548247933-376692995-11258)(A;;CC;;;S-1-5-21-1281035640-548247933-376692995-5864)"/>
    <protectedRange sqref="T1050" name="Диапазон3_19_1_1_1_1_1_1_4_1_2_1_5_1_1_1" securityDescriptor="O:WDG:WDD:(A;;CC;;;S-1-5-21-1281035640-548247933-376692995-11259)(A;;CC;;;S-1-5-21-1281035640-548247933-376692995-11258)(A;;CC;;;S-1-5-21-1281035640-548247933-376692995-5864)"/>
    <protectedRange sqref="T1052" name="Диапазон3_19_1_1_1_1_1_1_4_1_2_1_1_3_1_1_6" securityDescriptor="O:WDG:WDD:(A;;CC;;;S-1-5-21-1281035640-548247933-376692995-11259)(A;;CC;;;S-1-5-21-1281035640-548247933-376692995-11258)(A;;CC;;;S-1-5-21-1281035640-548247933-376692995-5864)"/>
    <protectedRange sqref="T1054" name="Диапазон3_19_1_1_1_1_1_1_4_1_2_1_1_3_1_1_7" securityDescriptor="O:WDG:WDD:(A;;CC;;;S-1-5-21-1281035640-548247933-376692995-11259)(A;;CC;;;S-1-5-21-1281035640-548247933-376692995-11258)(A;;CC;;;S-1-5-21-1281035640-548247933-376692995-5864)"/>
    <protectedRange sqref="T1056" name="Диапазон3_19_1_1_1_1_1_1_4_1_2_1_1_3_1_1_8" securityDescriptor="O:WDG:WDD:(A;;CC;;;S-1-5-21-1281035640-548247933-376692995-11259)(A;;CC;;;S-1-5-21-1281035640-548247933-376692995-11258)(A;;CC;;;S-1-5-21-1281035640-548247933-376692995-5864)"/>
    <protectedRange sqref="T1058" name="Диапазон3_19_1_1_1_1_1_1_4_1_2_1_5_1_1_2" securityDescriptor="O:WDG:WDD:(A;;CC;;;S-1-5-21-1281035640-548247933-376692995-11259)(A;;CC;;;S-1-5-21-1281035640-548247933-376692995-11258)(A;;CC;;;S-1-5-21-1281035640-548247933-376692995-5864)"/>
    <protectedRange sqref="T1062:T1069" name="Диапазон3_19_1_1_1_1_1_1_1_1" securityDescriptor="O:WDG:WDD:(A;;CC;;;S-1-5-21-1281035640-548247933-376692995-11259)(A;;CC;;;S-1-5-21-1281035640-548247933-376692995-11258)(A;;CC;;;S-1-5-21-1281035640-548247933-376692995-5864)"/>
    <protectedRange sqref="I1962:J1962" name="Диапазон3_16_1_2_1_1_2_1_1_6_1_1_1"/>
    <protectedRange sqref="I1965:J1965" name="Диапазон3_16_1_2_1_1_2_1_1_6_1" securityDescriptor="O:WDG:WDD:(A;;CC;;;S-1-5-21-1281035640-548247933-376692995-11259)(A;;CC;;;S-1-5-21-1281035640-548247933-376692995-11258)(A;;CC;;;S-1-5-21-1281035640-548247933-376692995-5864)"/>
    <protectedRange sqref="AO1966" name="Диапазон3_2_2_9_2_3_1" securityDescriptor="O:WDG:WDD:(A;;CC;;;S-1-5-21-1281035640-548247933-376692995-11259)(A;;CC;;;S-1-5-21-1281035640-548247933-376692995-11258)(A;;CC;;;S-1-5-21-1281035640-548247933-376692995-5864)"/>
    <protectedRange sqref="T1998" name="Диапазон3_19_1_1_1_1_1_1_1_1_3" securityDescriptor="O:WDG:WDD:(A;;CC;;;S-1-5-21-1281035640-548247933-376692995-11259)(A;;CC;;;S-1-5-21-1281035640-548247933-376692995-11258)(A;;CC;;;S-1-5-21-1281035640-548247933-376692995-5864)"/>
    <protectedRange sqref="T1999" name="Диапазон3_19_1_1_1_1_1_1_1_1_4" securityDescriptor="O:WDG:WDD:(A;;CC;;;S-1-5-21-1281035640-548247933-376692995-11259)(A;;CC;;;S-1-5-21-1281035640-548247933-376692995-11258)(A;;CC;;;S-1-5-21-1281035640-548247933-376692995-5864)"/>
    <protectedRange sqref="T2000:T2003" name="Диапазон3_19_1_1_1_1_1_1_1_1_5" securityDescriptor="O:WDG:WDD:(A;;CC;;;S-1-5-21-1281035640-548247933-376692995-11259)(A;;CC;;;S-1-5-21-1281035640-548247933-376692995-11258)(A;;CC;;;S-1-5-21-1281035640-548247933-376692995-5864)"/>
    <protectedRange sqref="I2005" name="Диапазон3_16_1_2_1_1_2_1_1_4_1" securityDescriptor="O:WDG:WDD:(A;;CC;;;S-1-5-21-1281035640-548247933-376692995-11259)(A;;CC;;;S-1-5-21-1281035640-548247933-376692995-11258)(A;;CC;;;S-1-5-21-1281035640-548247933-376692995-5864)"/>
    <protectedRange sqref="J2005" name="Диапазон3_16_1_2_1_1_2_1_1_1_3_1" securityDescriptor="O:WDG:WDD:(A;;CC;;;S-1-5-21-1281035640-548247933-376692995-11259)(A;;CC;;;S-1-5-21-1281035640-548247933-376692995-11258)(A;;CC;;;S-1-5-21-1281035640-548247933-376692995-5864)"/>
    <protectedRange sqref="AO2011" name="Диапазон3_2_2_9_2_3_1_1" securityDescriptor="O:WDG:WDD:(A;;CC;;;S-1-5-21-1281035640-548247933-376692995-11259)(A;;CC;;;S-1-5-21-1281035640-548247933-376692995-11258)(A;;CC;;;S-1-5-21-1281035640-548247933-376692995-5864)"/>
    <protectedRange sqref="AO2014" name="Диапазон3_2_2_9_2_3_1_1_1" securityDescriptor="O:WDG:WDD:(A;;CC;;;S-1-5-21-1281035640-548247933-376692995-11259)(A;;CC;;;S-1-5-21-1281035640-548247933-376692995-11258)(A;;CC;;;S-1-5-21-1281035640-548247933-376692995-5864)"/>
    <protectedRange sqref="I2006" name="Диапазон3_27_1_2_1_1_1_24_1_1_1_1_5_1" securityDescriptor="O:WDG:WDD:(A;;CC;;;S-1-5-21-1281035640-548247933-376692995-11259)(A;;CC;;;S-1-5-21-1281035640-548247933-376692995-11258)(A;;CC;;;S-1-5-21-1281035640-548247933-376692995-5864)"/>
    <protectedRange sqref="J2006" name="Диапазон3_27_1_2_2_1_1_24_1_1_1_1_5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K2009" name="Plan"/>
    <protectedRange sqref="T1109" name="Диапазон3_19_1_1_1_1_1_1_1_1_2" securityDescriptor="O:WDG:WDD:(A;;CC;;;S-1-5-21-1281035640-548247933-376692995-11259)(A;;CC;;;S-1-5-21-1281035640-548247933-376692995-11258)(A;;CC;;;S-1-5-21-1281035640-548247933-376692995-5864)"/>
    <protectedRange sqref="T1106:T1108" name="Диапазон3_19_1_1_1_1_1_1_1_1_1_2" securityDescriptor="O:WDG:WDD:(A;;CC;;;S-1-5-21-1281035640-548247933-376692995-11259)(A;;CC;;;S-1-5-21-1281035640-548247933-376692995-11258)(A;;CC;;;S-1-5-21-1281035640-548247933-376692995-5864)"/>
    <protectedRange sqref="T1110:T1113" name="Диапазон3_19_1_1_1_1_1_1_1_1_6_1" securityDescriptor="O:WDG:WDD:(A;;CC;;;S-1-5-21-1281035640-548247933-376692995-11259)(A;;CC;;;S-1-5-21-1281035640-548247933-376692995-11258)(A;;CC;;;S-1-5-21-1281035640-548247933-376692995-5864)"/>
    <protectedRange sqref="I1114" name="Диапазон3_27_1_2_1_1_1_24_1_1" securityDescriptor="O:WDG:WDD:(A;;CC;;;S-1-5-21-1281035640-548247933-376692995-11259)(A;;CC;;;S-1-5-21-1281035640-548247933-376692995-11258)(A;;CC;;;S-1-5-21-1281035640-548247933-376692995-5864)"/>
    <protectedRange sqref="J1114" name="Диапазон3_27_1_2_2_1_1_24_1_1" securityDescriptor="O:WDG:WDD:(A;;CC;;;S-1-5-21-1281035640-548247933-376692995-11259)(A;;CC;;;S-1-5-21-1281035640-548247933-376692995-11258)(A;;CC;;;S-1-5-21-1281035640-548247933-376692995-5864)"/>
    <protectedRange sqref="I2056" name="Диапазон3_16_1_2_1_1_2_1_1_6_4_1_1" securityDescriptor="O:WDG:WDD:(A;;CC;;;S-1-5-21-1281035640-548247933-376692995-11259)(A;;CC;;;S-1-5-21-1281035640-548247933-376692995-11258)(A;;CC;;;S-1-5-21-1281035640-548247933-376692995-5864)"/>
    <protectedRange sqref="J2056" name="Диапазон3_16_1_2_1_1_2_1_1_1_5_1_1_1" securityDescriptor="O:WDG:WDD:(A;;CC;;;S-1-5-21-1281035640-548247933-376692995-11259)(A;;CC;;;S-1-5-21-1281035640-548247933-376692995-11258)(A;;CC;;;S-1-5-21-1281035640-548247933-376692995-5864)"/>
    <protectedRange sqref="T2266" name="Диапазон3_19_1_1_1_1_1_1_4_1_2_1_5_1" securityDescriptor="O:WDG:WDD:(A;;CC;;;S-1-5-21-1281035640-548247933-376692995-11259)(A;;CC;;;S-1-5-21-1281035640-548247933-376692995-11258)(A;;CC;;;S-1-5-21-1281035640-548247933-376692995-5864)"/>
    <protectedRange sqref="T2265" name="Диапазон3_19_1_1_1_1_1_1_4_1_2_1_1_3_1_1_4_1" securityDescriptor="O:WDG:WDD:(A;;CC;;;S-1-5-21-1281035640-548247933-376692995-11259)(A;;CC;;;S-1-5-21-1281035640-548247933-376692995-11258)(A;;CC;;;S-1-5-21-1281035640-548247933-376692995-5864)"/>
    <protectedRange sqref="T2269" name="Диапазон3_19_1_1_1_1_1_1_1_1_1_2_1" securityDescriptor="O:WDG:WDD:(A;;CC;;;S-1-5-21-1281035640-548247933-376692995-11259)(A;;CC;;;S-1-5-21-1281035640-548247933-376692995-11258)(A;;CC;;;S-1-5-21-1281035640-548247933-376692995-5864)"/>
    <protectedRange sqref="T2270:T2272" name="Диапазон3_19_1_1_1_1_1_1_1_1_6_1_1" securityDescriptor="O:WDG:WDD:(A;;CC;;;S-1-5-21-1281035640-548247933-376692995-11259)(A;;CC;;;S-1-5-21-1281035640-548247933-376692995-11258)(A;;CC;;;S-1-5-21-1281035640-548247933-376692995-5864)"/>
    <protectedRange sqref="I2273" name="Диапазон3_27_1_2_1_1_1_24_1_2" securityDescriptor="O:WDG:WDD:(A;;CC;;;S-1-5-21-1281035640-548247933-376692995-11259)(A;;CC;;;S-1-5-21-1281035640-548247933-376692995-11258)(A;;CC;;;S-1-5-21-1281035640-548247933-376692995-5864)"/>
    <protectedRange sqref="J2273" name="Диапазон3_27_1_2_2_1_1_24_1_2" securityDescriptor="O:WDG:WDD:(A;;CC;;;S-1-5-21-1281035640-548247933-376692995-11259)(A;;CC;;;S-1-5-21-1281035640-548247933-376692995-11258)(A;;CC;;;S-1-5-21-1281035640-548247933-376692995-5864)"/>
    <protectedRange algorithmName="SHA-512" hashValue="m+ggQNZIDb1Bvxh6KtcHsgRGxrSVsGsOgXV3/8Tw4j+W1maTNTRS/+tHQ96MDsucTgKKvvcw04lJAOXVoSrm1g==" saltValue="PUQxNTkYKcOimqS0NY8w1Q==" spinCount="100000" sqref="Q350" name="Plan_3"/>
    <protectedRange algorithmName="SHA-512" hashValue="m+ggQNZIDb1Bvxh6KtcHsgRGxrSVsGsOgXV3/8Tw4j+W1maTNTRS/+tHQ96MDsucTgKKvvcw04lJAOXVoSrm1g==" saltValue="PUQxNTkYKcOimqS0NY8w1Q==" spinCount="100000" sqref="Q352" name="Plan_3_1"/>
    <protectedRange sqref="K1230" name="Диапазон3_16_1_2_1_1_2_1_1_8_2_4_1_1" securityDescriptor="O:WDG:WDD:(A;;CC;;;S-1-5-21-1281035640-548247933-376692995-11259)(A;;CC;;;S-1-5-21-1281035640-548247933-376692995-11258)(A;;CC;;;S-1-5-21-1281035640-548247933-376692995-5864)"/>
    <protectedRange sqref="I1232" name="Диапазон3_27_1_2_1_1_1_43_2_1_1_1_1_1" securityDescriptor="O:WDG:WDD:(A;;CC;;;S-1-5-21-1281035640-548247933-376692995-11259)(A;;CC;;;S-1-5-21-1281035640-548247933-376692995-11258)(A;;CC;;;S-1-5-21-1281035640-548247933-376692995-5864)"/>
    <protectedRange sqref="J1232" name="Диапазон3_27_1_2_2_1_1_43_2_1_1_1_1_1" securityDescriptor="O:WDG:WDD:(A;;CC;;;S-1-5-21-1281035640-548247933-376692995-11259)(A;;CC;;;S-1-5-21-1281035640-548247933-376692995-11258)(A;;CC;;;S-1-5-21-1281035640-548247933-376692995-5864)"/>
    <protectedRange sqref="T1306" name="Диапазон3_16_1_1_1_1_1_1" securityDescriptor="O:WDG:WDD:(A;;CC;;;S-1-5-21-1281035640-548247933-376692995-11259)(A;;CC;;;S-1-5-21-1281035640-548247933-376692995-11258)(A;;CC;;;S-1-5-21-1281035640-548247933-376692995-5864)"/>
    <protectedRange sqref="I1326" name="Диапазон3_27_1_2_1_1_1_43_2_1_1" securityDescriptor="O:WDG:WDD:(A;;CC;;;S-1-5-21-1281035640-548247933-376692995-11259)(A;;CC;;;S-1-5-21-1281035640-548247933-376692995-11258)(A;;CC;;;S-1-5-21-1281035640-548247933-376692995-5864)"/>
    <protectedRange sqref="J1326" name="Диапазон3_27_1_2_2_1_1_43_2_1_1" securityDescriptor="O:WDG:WDD:(A;;CC;;;S-1-5-21-1281035640-548247933-376692995-11259)(A;;CC;;;S-1-5-21-1281035640-548247933-376692995-11258)(A;;CC;;;S-1-5-21-1281035640-548247933-376692995-5864)"/>
    <protectedRange sqref="T1730" name="Диапазон3_19_1_1_1_1_1_1_4_1_2_1_1_2" securityDescriptor="O:WDG:WDD:(A;;CC;;;S-1-5-21-1281035640-548247933-376692995-11259)(A;;CC;;;S-1-5-21-1281035640-548247933-376692995-11258)(A;;CC;;;S-1-5-21-1281035640-548247933-376692995-5864)"/>
    <protectedRange sqref="I1750" name="Диапазон3_27_1_2_1_1_1_2_93_1_1_1_1" securityDescriptor="O:WDG:WDD:(A;;CC;;;S-1-5-21-1281035640-548247933-376692995-11259)(A;;CC;;;S-1-5-21-1281035640-548247933-376692995-11258)(A;;CC;;;S-1-5-21-1281035640-548247933-376692995-5864)"/>
    <protectedRange sqref="T2101:T2103" name="Диапазон3_19_1_1_1_1_1_1_1_1_6" securityDescriptor="O:WDG:WDD:(A;;CC;;;S-1-5-21-1281035640-548247933-376692995-11259)(A;;CC;;;S-1-5-21-1281035640-548247933-376692995-11258)(A;;CC;;;S-1-5-21-1281035640-548247933-376692995-5864)"/>
    <protectedRange sqref="T2099" name="Диапазон3_19_1_1_1_1_1_1_1_1_2_1" securityDescriptor="O:WDG:WDD:(A;;CC;;;S-1-5-21-1281035640-548247933-376692995-11259)(A;;CC;;;S-1-5-21-1281035640-548247933-376692995-11258)(A;;CC;;;S-1-5-21-1281035640-548247933-376692995-5864)"/>
    <protectedRange sqref="T2100" name="Диапазон3_19_1_1_1_1_1_1_1_1_2_2" securityDescriptor="O:WDG:WDD:(A;;CC;;;S-1-5-21-1281035640-548247933-376692995-11259)(A;;CC;;;S-1-5-21-1281035640-548247933-376692995-11258)(A;;CC;;;S-1-5-21-1281035640-548247933-376692995-5864)"/>
    <protectedRange sqref="T2104" name="Диапазон3_19_1_1_1_1_1_1_4_1_2_1_5_1_2" securityDescriptor="O:WDG:WDD:(A;;CC;;;S-1-5-21-1281035640-548247933-376692995-11259)(A;;CC;;;S-1-5-21-1281035640-548247933-376692995-11258)(A;;CC;;;S-1-5-21-1281035640-548247933-376692995-5864)"/>
    <protectedRange sqref="T2105:T2113" name="Диапазон3_19_1_1_1_1_1_1_1_1_6_1_1_1" securityDescriptor="O:WDG:WDD:(A;;CC;;;S-1-5-21-1281035640-548247933-376692995-11259)(A;;CC;;;S-1-5-21-1281035640-548247933-376692995-11258)(A;;CC;;;S-1-5-21-1281035640-548247933-376692995-5864)"/>
    <protectedRange sqref="I2276" name="Диапазон3_27_1_2_1_1_1_24_1_1_1_1_5_1_2" securityDescriptor="O:WDG:WDD:(A;;CC;;;S-1-5-21-1281035640-548247933-376692995-11259)(A;;CC;;;S-1-5-21-1281035640-548247933-376692995-11258)(A;;CC;;;S-1-5-21-1281035640-548247933-376692995-5864)"/>
    <protectedRange sqref="J2276" name="Диапазон3_27_1_2_2_1_1_24_1_1_1_1_5_1_2" securityDescriptor="O:WDG:WDD:(A;;CC;;;S-1-5-21-1281035640-548247933-376692995-11259)(A;;CC;;;S-1-5-21-1281035640-548247933-376692995-11258)(A;;CC;;;S-1-5-21-1281035640-548247933-376692995-5864)"/>
    <protectedRange sqref="AO2278" name="Диапазон3_2_2_9_2_3_1_1_3" securityDescriptor="O:WDG:WDD:(A;;CC;;;S-1-5-21-1281035640-548247933-376692995-11259)(A;;CC;;;S-1-5-21-1281035640-548247933-376692995-11258)(A;;CC;;;S-1-5-21-1281035640-548247933-376692995-5864)"/>
    <protectedRange sqref="T2280" name="Диапазон3_19_1_1_1_1_1_1_1_1_2_3_1" securityDescriptor="O:WDG:WDD:(A;;CC;;;S-1-5-21-1281035640-548247933-376692995-11259)(A;;CC;;;S-1-5-21-1281035640-548247933-376692995-11258)(A;;CC;;;S-1-5-21-1281035640-548247933-376692995-5864)"/>
    <protectedRange sqref="T2004" name="Диапазон3_19_1_1_1_1_1_1_1_1_5_1" securityDescriptor="O:WDG:WDD:(A;;CC;;;S-1-5-21-1281035640-548247933-376692995-11259)(A;;CC;;;S-1-5-21-1281035640-548247933-376692995-11258)(A;;CC;;;S-1-5-21-1281035640-548247933-376692995-5864)"/>
    <protectedRange sqref="I2007" name="Диапазон3_27_1_2_1_1_1_24_1_1_1_1_5_1_1" securityDescriptor="O:WDG:WDD:(A;;CC;;;S-1-5-21-1281035640-548247933-376692995-11259)(A;;CC;;;S-1-5-21-1281035640-548247933-376692995-11258)(A;;CC;;;S-1-5-21-1281035640-548247933-376692995-5864)"/>
    <protectedRange sqref="J2007" name="Диапазон3_27_1_2_2_1_1_24_1_1_1_1_5_1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K2010" name="Plan_1"/>
    <protectedRange algorithmName="SHA-512" hashValue="7BwKqM8KBLCaRrLvReyONbo1dQtwGve4QF3jW96bm2hRAqAIPNZhC/mMz59gYpWIi8zWVd8LP5RsNZLAg9jX+A==" saltValue="z+++Op0XzjYqQW0DvQEq0w==" spinCount="100000" sqref="K1943" name="Plan_2"/>
    <protectedRange sqref="AO2279" name="Диапазон3_2_2_9_2_3_1_1_3_1" securityDescriptor="O:WDG:WDD:(A;;CC;;;S-1-5-21-1281035640-548247933-376692995-11259)(A;;CC;;;S-1-5-21-1281035640-548247933-376692995-11258)(A;;CC;;;S-1-5-21-1281035640-548247933-376692995-5864)"/>
    <protectedRange sqref="I2288" name="Диапазон3_27_1_2_1_1_1_24_1_1_1_1_5_1_1_1" securityDescriptor="O:WDG:WDD:(A;;CC;;;S-1-5-21-1281035640-548247933-376692995-11259)(A;;CC;;;S-1-5-21-1281035640-548247933-376692995-11258)(A;;CC;;;S-1-5-21-1281035640-548247933-376692995-5864)"/>
    <protectedRange sqref="J2288" name="Диапазон3_27_1_2_2_1_1_24_1_1_1_1_5_1_1_1" securityDescriptor="O:WDG:WDD:(A;;CC;;;S-1-5-21-1281035640-548247933-376692995-11259)(A;;CC;;;S-1-5-21-1281035640-548247933-376692995-11258)(A;;CC;;;S-1-5-21-1281035640-548247933-376692995-5864)"/>
  </protectedRanges>
  <autoFilter ref="A12:BD2295">
    <sortState ref="A12:BE1522">
      <sortCondition ref="BD11:BD1522"/>
    </sortState>
  </autoFilter>
  <customSheetViews>
    <customSheetView guid="{CA85050C-BCE5-42C8-8E0A-C3A0C991F383}" scale="80" showAutoFilter="1" topLeftCell="A2">
      <pane ySplit="8" topLeftCell="A759" activePane="bottomLeft" state="frozen"/>
      <selection pane="bottomLeft" activeCell="F1134" sqref="F1134"/>
      <pageMargins left="0.7" right="0.7" top="0.75" bottom="0.75" header="0.3" footer="0.3"/>
      <pageSetup paperSize="9" orientation="portrait" r:id="rId1"/>
      <autoFilter ref="A9:BD1159">
        <sortState ref="A12:BE1166">
          <sortCondition ref="BD9:BD1101"/>
        </sortState>
      </autoFilter>
    </customSheetView>
  </customSheetViews>
  <mergeCells count="26">
    <mergeCell ref="L8:L10"/>
    <mergeCell ref="A8:A10"/>
    <mergeCell ref="H8:H10"/>
    <mergeCell ref="I8:I10"/>
    <mergeCell ref="J8:J10"/>
    <mergeCell ref="K8:K10"/>
    <mergeCell ref="B8:B10"/>
    <mergeCell ref="C8:C10"/>
    <mergeCell ref="D8:D10"/>
    <mergeCell ref="F8:F10"/>
    <mergeCell ref="E8:E10"/>
    <mergeCell ref="AE8:AE10"/>
    <mergeCell ref="AF8:AI8"/>
    <mergeCell ref="AJ8:AL8"/>
    <mergeCell ref="AD8:AD10"/>
    <mergeCell ref="M8:M10"/>
    <mergeCell ref="N8:N10"/>
    <mergeCell ref="O8:O10"/>
    <mergeCell ref="P8:P10"/>
    <mergeCell ref="Q8:Q10"/>
    <mergeCell ref="R8:R10"/>
    <mergeCell ref="S8:S10"/>
    <mergeCell ref="T8:T10"/>
    <mergeCell ref="U8:U10"/>
    <mergeCell ref="V8:Z8"/>
    <mergeCell ref="AA8:AC8"/>
  </mergeCells>
  <conditionalFormatting sqref="C135">
    <cfRule type="duplicateValues" dxfId="519" priority="617"/>
  </conditionalFormatting>
  <conditionalFormatting sqref="D757">
    <cfRule type="duplicateValues" dxfId="518" priority="607"/>
  </conditionalFormatting>
  <conditionalFormatting sqref="AQ831">
    <cfRule type="duplicateValues" dxfId="517" priority="588"/>
    <cfRule type="duplicateValues" dxfId="516" priority="589"/>
  </conditionalFormatting>
  <conditionalFormatting sqref="AQ831">
    <cfRule type="duplicateValues" dxfId="515" priority="587"/>
  </conditionalFormatting>
  <conditionalFormatting sqref="D760">
    <cfRule type="duplicateValues" dxfId="514" priority="578"/>
  </conditionalFormatting>
  <conditionalFormatting sqref="C760">
    <cfRule type="duplicateValues" dxfId="513" priority="580"/>
  </conditionalFormatting>
  <conditionalFormatting sqref="G808">
    <cfRule type="duplicateValues" dxfId="512" priority="613" stopIfTrue="1"/>
  </conditionalFormatting>
  <conditionalFormatting sqref="D2296:D1048576 D2015 D1970 D1100 D938 D807:D812 D1:D8 D11:D12 D729:D740 D38:D80 D814:D839 D940:D941 D742:D767 D14:D36 D82:D118 D120:D349 D351 D353:D375">
    <cfRule type="duplicateValues" dxfId="511" priority="546"/>
  </conditionalFormatting>
  <conditionalFormatting sqref="G768:G771">
    <cfRule type="duplicateValues" dxfId="510" priority="544" stopIfTrue="1"/>
  </conditionalFormatting>
  <conditionalFormatting sqref="D1076">
    <cfRule type="duplicateValues" dxfId="509" priority="543"/>
  </conditionalFormatting>
  <conditionalFormatting sqref="AQ1075">
    <cfRule type="duplicateValues" dxfId="508" priority="541"/>
    <cfRule type="duplicateValues" dxfId="507" priority="542"/>
  </conditionalFormatting>
  <conditionalFormatting sqref="AQ1075">
    <cfRule type="duplicateValues" dxfId="506" priority="540"/>
  </conditionalFormatting>
  <conditionalFormatting sqref="D1077">
    <cfRule type="duplicateValues" dxfId="505" priority="539"/>
  </conditionalFormatting>
  <conditionalFormatting sqref="D1078">
    <cfRule type="duplicateValues" dxfId="504" priority="538"/>
  </conditionalFormatting>
  <conditionalFormatting sqref="D1079">
    <cfRule type="duplicateValues" dxfId="503" priority="537"/>
  </conditionalFormatting>
  <conditionalFormatting sqref="D1081">
    <cfRule type="duplicateValues" dxfId="502" priority="535"/>
  </conditionalFormatting>
  <conditionalFormatting sqref="D1082">
    <cfRule type="duplicateValues" dxfId="501" priority="534"/>
  </conditionalFormatting>
  <conditionalFormatting sqref="D1084">
    <cfRule type="duplicateValues" dxfId="500" priority="533"/>
  </conditionalFormatting>
  <conditionalFormatting sqref="D1083">
    <cfRule type="duplicateValues" dxfId="499" priority="532"/>
  </conditionalFormatting>
  <conditionalFormatting sqref="G1088:G1090">
    <cfRule type="duplicateValues" dxfId="498" priority="529" stopIfTrue="1"/>
  </conditionalFormatting>
  <conditionalFormatting sqref="G1088:G1090">
    <cfRule type="duplicateValues" dxfId="497" priority="528"/>
  </conditionalFormatting>
  <conditionalFormatting sqref="G1095 G1091">
    <cfRule type="duplicateValues" dxfId="496" priority="530" stopIfTrue="1"/>
  </conditionalFormatting>
  <conditionalFormatting sqref="G1095 G1091">
    <cfRule type="duplicateValues" dxfId="495" priority="531"/>
  </conditionalFormatting>
  <conditionalFormatting sqref="AQ1099">
    <cfRule type="duplicateValues" dxfId="494" priority="526"/>
    <cfRule type="duplicateValues" dxfId="493" priority="527"/>
  </conditionalFormatting>
  <conditionalFormatting sqref="AQ1099">
    <cfRule type="duplicateValues" dxfId="492" priority="525"/>
  </conditionalFormatting>
  <conditionalFormatting sqref="D1099">
    <cfRule type="duplicateValues" dxfId="491" priority="524"/>
  </conditionalFormatting>
  <conditionalFormatting sqref="G1093">
    <cfRule type="duplicateValues" dxfId="490" priority="522" stopIfTrue="1"/>
  </conditionalFormatting>
  <conditionalFormatting sqref="G1093">
    <cfRule type="duplicateValues" dxfId="489" priority="521"/>
  </conditionalFormatting>
  <conditionalFormatting sqref="G1094">
    <cfRule type="duplicateValues" dxfId="488" priority="519" stopIfTrue="1"/>
  </conditionalFormatting>
  <conditionalFormatting sqref="G1094">
    <cfRule type="duplicateValues" dxfId="487" priority="520"/>
  </conditionalFormatting>
  <conditionalFormatting sqref="D1092">
    <cfRule type="duplicateValues" dxfId="486" priority="518"/>
  </conditionalFormatting>
  <conditionalFormatting sqref="D1096">
    <cfRule type="duplicateValues" dxfId="485" priority="517"/>
  </conditionalFormatting>
  <conditionalFormatting sqref="F1134">
    <cfRule type="duplicateValues" dxfId="484" priority="515" stopIfTrue="1"/>
  </conditionalFormatting>
  <conditionalFormatting sqref="F1134">
    <cfRule type="duplicateValues" dxfId="483" priority="514"/>
  </conditionalFormatting>
  <conditionalFormatting sqref="F1135:F1146 F1158:F1162 F1148:F1156">
    <cfRule type="duplicateValues" dxfId="482" priority="516"/>
  </conditionalFormatting>
  <conditionalFormatting sqref="D1125">
    <cfRule type="duplicateValues" dxfId="481" priority="510"/>
  </conditionalFormatting>
  <conditionalFormatting sqref="D1153">
    <cfRule type="duplicateValues" dxfId="480" priority="508"/>
  </conditionalFormatting>
  <conditionalFormatting sqref="D1920 D1908 D1922:D1926 D1910:D1918">
    <cfRule type="duplicateValues" dxfId="479" priority="509"/>
  </conditionalFormatting>
  <conditionalFormatting sqref="D1928 D1930">
    <cfRule type="duplicateValues" dxfId="478" priority="506"/>
  </conditionalFormatting>
  <conditionalFormatting sqref="G1937">
    <cfRule type="duplicateValues" dxfId="477" priority="501" stopIfTrue="1"/>
  </conditionalFormatting>
  <conditionalFormatting sqref="F1967">
    <cfRule type="duplicateValues" dxfId="476" priority="491" stopIfTrue="1"/>
  </conditionalFormatting>
  <conditionalFormatting sqref="G1968">
    <cfRule type="duplicateValues" dxfId="475" priority="490" stopIfTrue="1"/>
  </conditionalFormatting>
  <conditionalFormatting sqref="D37">
    <cfRule type="duplicateValues" dxfId="474" priority="455"/>
  </conditionalFormatting>
  <conditionalFormatting sqref="D1154:D1156 D1906:D1907 D1158:D1165 D1167">
    <cfRule type="duplicateValues" dxfId="473" priority="713"/>
  </conditionalFormatting>
  <conditionalFormatting sqref="D904">
    <cfRule type="duplicateValues" dxfId="472" priority="449"/>
  </conditionalFormatting>
  <conditionalFormatting sqref="D1021">
    <cfRule type="duplicateValues" dxfId="471" priority="447"/>
  </conditionalFormatting>
  <conditionalFormatting sqref="AQ1023">
    <cfRule type="duplicateValues" dxfId="470" priority="445"/>
    <cfRule type="duplicateValues" dxfId="469" priority="446"/>
  </conditionalFormatting>
  <conditionalFormatting sqref="AQ1023">
    <cfRule type="duplicateValues" dxfId="468" priority="444"/>
  </conditionalFormatting>
  <conditionalFormatting sqref="D1024">
    <cfRule type="duplicateValues" dxfId="467" priority="443"/>
  </conditionalFormatting>
  <conditionalFormatting sqref="D1025">
    <cfRule type="duplicateValues" dxfId="466" priority="442"/>
  </conditionalFormatting>
  <conditionalFormatting sqref="D1027">
    <cfRule type="duplicateValues" dxfId="465" priority="441"/>
  </conditionalFormatting>
  <conditionalFormatting sqref="D1029">
    <cfRule type="duplicateValues" dxfId="464" priority="440"/>
  </conditionalFormatting>
  <conditionalFormatting sqref="D1031">
    <cfRule type="duplicateValues" dxfId="463" priority="439"/>
  </conditionalFormatting>
  <conditionalFormatting sqref="D1033">
    <cfRule type="duplicateValues" dxfId="462" priority="438"/>
  </conditionalFormatting>
  <conditionalFormatting sqref="D1035 D1037 D1039 D1041 D1043 D1045 D1047 D1049 D1051 D1053 D1055 D1057 D1059:D1060">
    <cfRule type="duplicateValues" dxfId="461" priority="448"/>
  </conditionalFormatting>
  <conditionalFormatting sqref="D903">
    <cfRule type="duplicateValues" dxfId="460" priority="437"/>
  </conditionalFormatting>
  <conditionalFormatting sqref="D813">
    <cfRule type="duplicateValues" dxfId="459" priority="435"/>
  </conditionalFormatting>
  <conditionalFormatting sqref="D1022">
    <cfRule type="duplicateValues" dxfId="458" priority="434"/>
  </conditionalFormatting>
  <conditionalFormatting sqref="D1026">
    <cfRule type="duplicateValues" dxfId="457" priority="433"/>
  </conditionalFormatting>
  <conditionalFormatting sqref="D1028">
    <cfRule type="duplicateValues" dxfId="456" priority="432"/>
  </conditionalFormatting>
  <conditionalFormatting sqref="D1030">
    <cfRule type="duplicateValues" dxfId="455" priority="431"/>
  </conditionalFormatting>
  <conditionalFormatting sqref="D1032">
    <cfRule type="duplicateValues" dxfId="454" priority="430"/>
  </conditionalFormatting>
  <conditionalFormatting sqref="D1034">
    <cfRule type="duplicateValues" dxfId="453" priority="429"/>
  </conditionalFormatting>
  <conditionalFormatting sqref="D1036">
    <cfRule type="duplicateValues" dxfId="452" priority="428"/>
  </conditionalFormatting>
  <conditionalFormatting sqref="D1038">
    <cfRule type="duplicateValues" dxfId="451" priority="427"/>
  </conditionalFormatting>
  <conditionalFormatting sqref="D1040">
    <cfRule type="duplicateValues" dxfId="450" priority="426"/>
  </conditionalFormatting>
  <conditionalFormatting sqref="D1042">
    <cfRule type="duplicateValues" dxfId="449" priority="425"/>
  </conditionalFormatting>
  <conditionalFormatting sqref="D1044">
    <cfRule type="duplicateValues" dxfId="448" priority="424"/>
  </conditionalFormatting>
  <conditionalFormatting sqref="D1046">
    <cfRule type="duplicateValues" dxfId="447" priority="423"/>
  </conditionalFormatting>
  <conditionalFormatting sqref="D1048">
    <cfRule type="duplicateValues" dxfId="446" priority="422"/>
  </conditionalFormatting>
  <conditionalFormatting sqref="D1050">
    <cfRule type="duplicateValues" dxfId="445" priority="421"/>
  </conditionalFormatting>
  <conditionalFormatting sqref="D1052">
    <cfRule type="duplicateValues" dxfId="444" priority="420"/>
  </conditionalFormatting>
  <conditionalFormatting sqref="D1054">
    <cfRule type="duplicateValues" dxfId="443" priority="419"/>
  </conditionalFormatting>
  <conditionalFormatting sqref="D1056">
    <cfRule type="duplicateValues" dxfId="442" priority="418"/>
  </conditionalFormatting>
  <conditionalFormatting sqref="D1058">
    <cfRule type="duplicateValues" dxfId="441" priority="417"/>
  </conditionalFormatting>
  <conditionalFormatting sqref="D1061">
    <cfRule type="duplicateValues" dxfId="440" priority="416"/>
  </conditionalFormatting>
  <conditionalFormatting sqref="D915">
    <cfRule type="duplicateValues" dxfId="439" priority="406"/>
  </conditionalFormatting>
  <conditionalFormatting sqref="D1063">
    <cfRule type="duplicateValues" dxfId="438" priority="402"/>
  </conditionalFormatting>
  <conditionalFormatting sqref="D1064">
    <cfRule type="duplicateValues" dxfId="437" priority="401"/>
  </conditionalFormatting>
  <conditionalFormatting sqref="D1065">
    <cfRule type="duplicateValues" dxfId="436" priority="400"/>
  </conditionalFormatting>
  <conditionalFormatting sqref="D1066">
    <cfRule type="duplicateValues" dxfId="435" priority="399"/>
  </conditionalFormatting>
  <conditionalFormatting sqref="D1067">
    <cfRule type="duplicateValues" dxfId="434" priority="398"/>
  </conditionalFormatting>
  <conditionalFormatting sqref="D1068">
    <cfRule type="duplicateValues" dxfId="433" priority="397"/>
  </conditionalFormatting>
  <conditionalFormatting sqref="D1062">
    <cfRule type="duplicateValues" dxfId="432" priority="403"/>
  </conditionalFormatting>
  <conditionalFormatting sqref="D1069">
    <cfRule type="duplicateValues" dxfId="431" priority="404"/>
  </conditionalFormatting>
  <conditionalFormatting sqref="D1921">
    <cfRule type="duplicateValues" dxfId="430" priority="395"/>
  </conditionalFormatting>
  <conditionalFormatting sqref="D1098">
    <cfRule type="duplicateValues" dxfId="429" priority="393"/>
  </conditionalFormatting>
  <conditionalFormatting sqref="F1147">
    <cfRule type="duplicateValues" dxfId="428" priority="391"/>
  </conditionalFormatting>
  <conditionalFormatting sqref="D1927">
    <cfRule type="duplicateValues" dxfId="427" priority="387"/>
  </conditionalFormatting>
  <conditionalFormatting sqref="D1929">
    <cfRule type="duplicateValues" dxfId="426" priority="386"/>
  </conditionalFormatting>
  <conditionalFormatting sqref="D1931">
    <cfRule type="duplicateValues" dxfId="425" priority="384"/>
  </conditionalFormatting>
  <conditionalFormatting sqref="D1965">
    <cfRule type="duplicateValues" dxfId="424" priority="382" stopIfTrue="1"/>
  </conditionalFormatting>
  <conditionalFormatting sqref="D1071">
    <cfRule type="duplicateValues" dxfId="423" priority="379"/>
  </conditionalFormatting>
  <conditionalFormatting sqref="D1998">
    <cfRule type="duplicateValues" dxfId="422" priority="374"/>
  </conditionalFormatting>
  <conditionalFormatting sqref="D1999">
    <cfRule type="duplicateValues" dxfId="421" priority="373"/>
  </conditionalFormatting>
  <conditionalFormatting sqref="D2000">
    <cfRule type="duplicateValues" dxfId="420" priority="372"/>
  </conditionalFormatting>
  <conditionalFormatting sqref="D2012">
    <cfRule type="duplicateValues" dxfId="419" priority="368"/>
  </conditionalFormatting>
  <conditionalFormatting sqref="D939">
    <cfRule type="duplicateValues" dxfId="418" priority="360"/>
  </conditionalFormatting>
  <conditionalFormatting sqref="D1108">
    <cfRule type="duplicateValues" dxfId="417" priority="353"/>
  </conditionalFormatting>
  <conditionalFormatting sqref="D1107">
    <cfRule type="duplicateValues" dxfId="416" priority="352"/>
  </conditionalFormatting>
  <conditionalFormatting sqref="D1109:D1114">
    <cfRule type="duplicateValues" dxfId="415" priority="351"/>
  </conditionalFormatting>
  <conditionalFormatting sqref="D1106">
    <cfRule type="duplicateValues" dxfId="414" priority="354"/>
  </conditionalFormatting>
  <conditionalFormatting sqref="D2016:D2098 D2194 D2167:D2192 D2114:D2165">
    <cfRule type="duplicateValues" dxfId="413" priority="349"/>
  </conditionalFormatting>
  <conditionalFormatting sqref="D2016:D2098 D2194:D2207 D2167:D2192 D2114:D2165 D2242:D2244 D2209:D2240">
    <cfRule type="duplicateValues" dxfId="412" priority="348"/>
  </conditionalFormatting>
  <conditionalFormatting sqref="D2016:D2098 D2194:D2207 D2167:D2192 D2114:D2165 D2242:D2258 D2209:D2240">
    <cfRule type="duplicateValues" dxfId="411" priority="346"/>
    <cfRule type="duplicateValues" dxfId="410" priority="347"/>
  </conditionalFormatting>
  <conditionalFormatting sqref="D2016:D2098 D2194:D2207 D2167:D2192 D2114:D2165 D2242:D2259 D2209:D2240">
    <cfRule type="duplicateValues" dxfId="409" priority="345"/>
  </conditionalFormatting>
  <conditionalFormatting sqref="D2025:D2029">
    <cfRule type="duplicateValues" dxfId="408" priority="344"/>
  </conditionalFormatting>
  <conditionalFormatting sqref="D2030:D2062">
    <cfRule type="duplicateValues" dxfId="407" priority="343"/>
  </conditionalFormatting>
  <conditionalFormatting sqref="D2195:D2207 D2209:D2237">
    <cfRule type="duplicateValues" dxfId="406" priority="342"/>
  </conditionalFormatting>
  <conditionalFormatting sqref="D2203">
    <cfRule type="duplicateValues" dxfId="405" priority="341"/>
  </conditionalFormatting>
  <conditionalFormatting sqref="D2204">
    <cfRule type="duplicateValues" dxfId="404" priority="340"/>
  </conditionalFormatting>
  <conditionalFormatting sqref="D2210:D2213">
    <cfRule type="duplicateValues" dxfId="403" priority="339"/>
  </conditionalFormatting>
  <conditionalFormatting sqref="D2214">
    <cfRule type="duplicateValues" dxfId="402" priority="338"/>
  </conditionalFormatting>
  <conditionalFormatting sqref="D2215">
    <cfRule type="duplicateValues" dxfId="401" priority="337"/>
  </conditionalFormatting>
  <conditionalFormatting sqref="D2216:D2217">
    <cfRule type="duplicateValues" dxfId="400" priority="336"/>
  </conditionalFormatting>
  <conditionalFormatting sqref="D2218:D2237">
    <cfRule type="duplicateValues" dxfId="399" priority="335"/>
  </conditionalFormatting>
  <conditionalFormatting sqref="D2219:D2237">
    <cfRule type="duplicateValues" dxfId="398" priority="334"/>
  </conditionalFormatting>
  <conditionalFormatting sqref="D2238">
    <cfRule type="duplicateValues" dxfId="397" priority="333"/>
  </conditionalFormatting>
  <conditionalFormatting sqref="D2239">
    <cfRule type="duplicateValues" dxfId="396" priority="332"/>
  </conditionalFormatting>
  <conditionalFormatting sqref="D2240">
    <cfRule type="duplicateValues" dxfId="395" priority="331"/>
  </conditionalFormatting>
  <conditionalFormatting sqref="D2242">
    <cfRule type="duplicateValues" dxfId="394" priority="329"/>
  </conditionalFormatting>
  <conditionalFormatting sqref="D2243">
    <cfRule type="duplicateValues" dxfId="393" priority="328"/>
  </conditionalFormatting>
  <conditionalFormatting sqref="D2244">
    <cfRule type="duplicateValues" dxfId="392" priority="327"/>
  </conditionalFormatting>
  <conditionalFormatting sqref="E2259">
    <cfRule type="duplicateValues" dxfId="391" priority="324"/>
  </conditionalFormatting>
  <conditionalFormatting sqref="E2260">
    <cfRule type="duplicateValues" dxfId="390" priority="323"/>
  </conditionalFormatting>
  <conditionalFormatting sqref="E2261">
    <cfRule type="duplicateValues" dxfId="389" priority="322"/>
  </conditionalFormatting>
  <conditionalFormatting sqref="D2263:D2264">
    <cfRule type="duplicateValues" dxfId="388" priority="320"/>
  </conditionalFormatting>
  <conditionalFormatting sqref="D2262">
    <cfRule type="duplicateValues" dxfId="387" priority="321"/>
  </conditionalFormatting>
  <conditionalFormatting sqref="D2265">
    <cfRule type="duplicateValues" dxfId="386" priority="319"/>
  </conditionalFormatting>
  <conditionalFormatting sqref="D2266">
    <cfRule type="duplicateValues" dxfId="385" priority="318"/>
  </conditionalFormatting>
  <conditionalFormatting sqref="G2267">
    <cfRule type="duplicateValues" dxfId="384" priority="315" stopIfTrue="1"/>
  </conditionalFormatting>
  <conditionalFormatting sqref="G2267">
    <cfRule type="duplicateValues" dxfId="383" priority="316"/>
  </conditionalFormatting>
  <conditionalFormatting sqref="E2268">
    <cfRule type="duplicateValues" dxfId="382" priority="317"/>
  </conditionalFormatting>
  <conditionalFormatting sqref="D2269">
    <cfRule type="duplicateValues" dxfId="381" priority="314"/>
  </conditionalFormatting>
  <conditionalFormatting sqref="D2270">
    <cfRule type="duplicateValues" dxfId="380" priority="313"/>
  </conditionalFormatting>
  <conditionalFormatting sqref="E2271">
    <cfRule type="duplicateValues" dxfId="379" priority="312"/>
  </conditionalFormatting>
  <conditionalFormatting sqref="E2272:E2274">
    <cfRule type="duplicateValues" dxfId="378" priority="311"/>
  </conditionalFormatting>
  <conditionalFormatting sqref="D2275">
    <cfRule type="duplicateValues" dxfId="377" priority="307"/>
  </conditionalFormatting>
  <conditionalFormatting sqref="D2275">
    <cfRule type="duplicateValues" dxfId="376" priority="308" stopIfTrue="1"/>
  </conditionalFormatting>
  <conditionalFormatting sqref="E2275:F2275">
    <cfRule type="duplicateValues" dxfId="375" priority="309"/>
  </conditionalFormatting>
  <conditionalFormatting sqref="G2275">
    <cfRule type="duplicateValues" dxfId="374" priority="310"/>
  </conditionalFormatting>
  <conditionalFormatting sqref="E2293:E2294">
    <cfRule type="duplicateValues" dxfId="373" priority="306"/>
  </conditionalFormatting>
  <conditionalFormatting sqref="F2295">
    <cfRule type="duplicateValues" dxfId="372" priority="305" stopIfTrue="1"/>
  </conditionalFormatting>
  <conditionalFormatting sqref="D902">
    <cfRule type="duplicateValues" dxfId="371" priority="274"/>
  </conditionalFormatting>
  <conditionalFormatting sqref="D902">
    <cfRule type="duplicateValues" dxfId="370" priority="275"/>
    <cfRule type="duplicateValues" dxfId="369" priority="276"/>
  </conditionalFormatting>
  <conditionalFormatting sqref="D902">
    <cfRule type="duplicateValues" dxfId="368" priority="277"/>
  </conditionalFormatting>
  <conditionalFormatting sqref="D741">
    <cfRule type="duplicateValues" dxfId="367" priority="269"/>
  </conditionalFormatting>
  <conditionalFormatting sqref="D741">
    <cfRule type="duplicateValues" dxfId="366" priority="270"/>
  </conditionalFormatting>
  <conditionalFormatting sqref="D741">
    <cfRule type="duplicateValues" dxfId="365" priority="271"/>
    <cfRule type="duplicateValues" dxfId="364" priority="272"/>
  </conditionalFormatting>
  <conditionalFormatting sqref="D741">
    <cfRule type="duplicateValues" dxfId="363" priority="273"/>
  </conditionalFormatting>
  <conditionalFormatting sqref="D845">
    <cfRule type="duplicateValues" dxfId="362" priority="264"/>
  </conditionalFormatting>
  <conditionalFormatting sqref="D845">
    <cfRule type="duplicateValues" dxfId="361" priority="265"/>
  </conditionalFormatting>
  <conditionalFormatting sqref="D845">
    <cfRule type="duplicateValues" dxfId="360" priority="266"/>
    <cfRule type="duplicateValues" dxfId="359" priority="267"/>
  </conditionalFormatting>
  <conditionalFormatting sqref="D845">
    <cfRule type="duplicateValues" dxfId="358" priority="268"/>
  </conditionalFormatting>
  <conditionalFormatting sqref="D846">
    <cfRule type="duplicateValues" dxfId="357" priority="259"/>
  </conditionalFormatting>
  <conditionalFormatting sqref="D846">
    <cfRule type="duplicateValues" dxfId="356" priority="260"/>
  </conditionalFormatting>
  <conditionalFormatting sqref="D846">
    <cfRule type="duplicateValues" dxfId="355" priority="261"/>
    <cfRule type="duplicateValues" dxfId="354" priority="262"/>
  </conditionalFormatting>
  <conditionalFormatting sqref="D846">
    <cfRule type="duplicateValues" dxfId="353" priority="263"/>
  </conditionalFormatting>
  <conditionalFormatting sqref="D13">
    <cfRule type="duplicateValues" dxfId="352" priority="254"/>
  </conditionalFormatting>
  <conditionalFormatting sqref="D13">
    <cfRule type="duplicateValues" dxfId="351" priority="255"/>
  </conditionalFormatting>
  <conditionalFormatting sqref="D13">
    <cfRule type="duplicateValues" dxfId="350" priority="256"/>
    <cfRule type="duplicateValues" dxfId="349" priority="257"/>
  </conditionalFormatting>
  <conditionalFormatting sqref="D13">
    <cfRule type="duplicateValues" dxfId="348" priority="258"/>
  </conditionalFormatting>
  <conditionalFormatting sqref="D1010">
    <cfRule type="duplicateValues" dxfId="347" priority="249"/>
  </conditionalFormatting>
  <conditionalFormatting sqref="D1010">
    <cfRule type="duplicateValues" dxfId="346" priority="250"/>
  </conditionalFormatting>
  <conditionalFormatting sqref="D1010">
    <cfRule type="duplicateValues" dxfId="345" priority="251"/>
    <cfRule type="duplicateValues" dxfId="344" priority="252"/>
  </conditionalFormatting>
  <conditionalFormatting sqref="D1010">
    <cfRule type="duplicateValues" dxfId="343" priority="253"/>
  </conditionalFormatting>
  <conditionalFormatting sqref="D1013">
    <cfRule type="duplicateValues" dxfId="342" priority="244"/>
  </conditionalFormatting>
  <conditionalFormatting sqref="D1013">
    <cfRule type="duplicateValues" dxfId="341" priority="245"/>
  </conditionalFormatting>
  <conditionalFormatting sqref="D1013">
    <cfRule type="duplicateValues" dxfId="340" priority="246"/>
    <cfRule type="duplicateValues" dxfId="339" priority="247"/>
  </conditionalFormatting>
  <conditionalFormatting sqref="D1013">
    <cfRule type="duplicateValues" dxfId="338" priority="248"/>
  </conditionalFormatting>
  <conditionalFormatting sqref="D1020">
    <cfRule type="duplicateValues" dxfId="337" priority="239"/>
  </conditionalFormatting>
  <conditionalFormatting sqref="D1020">
    <cfRule type="duplicateValues" dxfId="336" priority="240"/>
  </conditionalFormatting>
  <conditionalFormatting sqref="D1020">
    <cfRule type="duplicateValues" dxfId="335" priority="241"/>
    <cfRule type="duplicateValues" dxfId="334" priority="242"/>
  </conditionalFormatting>
  <conditionalFormatting sqref="D1020">
    <cfRule type="duplicateValues" dxfId="333" priority="243"/>
  </conditionalFormatting>
  <conditionalFormatting sqref="D81">
    <cfRule type="duplicateValues" dxfId="332" priority="233"/>
  </conditionalFormatting>
  <conditionalFormatting sqref="D81">
    <cfRule type="duplicateValues" dxfId="331" priority="234"/>
  </conditionalFormatting>
  <conditionalFormatting sqref="D81">
    <cfRule type="duplicateValues" dxfId="330" priority="235"/>
  </conditionalFormatting>
  <conditionalFormatting sqref="D81">
    <cfRule type="duplicateValues" dxfId="329" priority="236"/>
    <cfRule type="duplicateValues" dxfId="328" priority="237"/>
  </conditionalFormatting>
  <conditionalFormatting sqref="D81">
    <cfRule type="duplicateValues" dxfId="327" priority="238"/>
  </conditionalFormatting>
  <conditionalFormatting sqref="D508">
    <cfRule type="duplicateValues" dxfId="326" priority="228"/>
  </conditionalFormatting>
  <conditionalFormatting sqref="D508">
    <cfRule type="duplicateValues" dxfId="325" priority="229"/>
  </conditionalFormatting>
  <conditionalFormatting sqref="D508">
    <cfRule type="duplicateValues" dxfId="324" priority="230"/>
    <cfRule type="duplicateValues" dxfId="323" priority="231"/>
  </conditionalFormatting>
  <conditionalFormatting sqref="D508">
    <cfRule type="duplicateValues" dxfId="322" priority="232"/>
  </conditionalFormatting>
  <conditionalFormatting sqref="D509">
    <cfRule type="duplicateValues" dxfId="321" priority="223"/>
  </conditionalFormatting>
  <conditionalFormatting sqref="D509">
    <cfRule type="duplicateValues" dxfId="320" priority="224"/>
  </conditionalFormatting>
  <conditionalFormatting sqref="D509">
    <cfRule type="duplicateValues" dxfId="319" priority="225"/>
    <cfRule type="duplicateValues" dxfId="318" priority="226"/>
  </conditionalFormatting>
  <conditionalFormatting sqref="D509">
    <cfRule type="duplicateValues" dxfId="317" priority="227"/>
  </conditionalFormatting>
  <conditionalFormatting sqref="D510">
    <cfRule type="duplicateValues" dxfId="316" priority="218"/>
  </conditionalFormatting>
  <conditionalFormatting sqref="D510">
    <cfRule type="duplicateValues" dxfId="315" priority="219"/>
  </conditionalFormatting>
  <conditionalFormatting sqref="D510">
    <cfRule type="duplicateValues" dxfId="314" priority="220"/>
    <cfRule type="duplicateValues" dxfId="313" priority="221"/>
  </conditionalFormatting>
  <conditionalFormatting sqref="D510">
    <cfRule type="duplicateValues" dxfId="312" priority="222"/>
  </conditionalFormatting>
  <conditionalFormatting sqref="D119">
    <cfRule type="duplicateValues" dxfId="311" priority="213"/>
  </conditionalFormatting>
  <conditionalFormatting sqref="D119">
    <cfRule type="duplicateValues" dxfId="310" priority="212"/>
  </conditionalFormatting>
  <conditionalFormatting sqref="D119">
    <cfRule type="duplicateValues" dxfId="309" priority="214"/>
  </conditionalFormatting>
  <conditionalFormatting sqref="D119">
    <cfRule type="duplicateValues" dxfId="308" priority="215"/>
    <cfRule type="duplicateValues" dxfId="307" priority="216"/>
  </conditionalFormatting>
  <conditionalFormatting sqref="D119">
    <cfRule type="duplicateValues" dxfId="306" priority="217"/>
  </conditionalFormatting>
  <conditionalFormatting sqref="D516">
    <cfRule type="duplicateValues" dxfId="305" priority="207"/>
  </conditionalFormatting>
  <conditionalFormatting sqref="D516">
    <cfRule type="duplicateValues" dxfId="304" priority="208"/>
  </conditionalFormatting>
  <conditionalFormatting sqref="D516">
    <cfRule type="duplicateValues" dxfId="303" priority="209"/>
    <cfRule type="duplicateValues" dxfId="302" priority="210"/>
  </conditionalFormatting>
  <conditionalFormatting sqref="D516">
    <cfRule type="duplicateValues" dxfId="301" priority="211"/>
  </conditionalFormatting>
  <conditionalFormatting sqref="D517">
    <cfRule type="duplicateValues" dxfId="300" priority="202"/>
  </conditionalFormatting>
  <conditionalFormatting sqref="D517">
    <cfRule type="duplicateValues" dxfId="299" priority="203"/>
  </conditionalFormatting>
  <conditionalFormatting sqref="D517">
    <cfRule type="duplicateValues" dxfId="298" priority="204"/>
    <cfRule type="duplicateValues" dxfId="297" priority="205"/>
  </conditionalFormatting>
  <conditionalFormatting sqref="D517">
    <cfRule type="duplicateValues" dxfId="296" priority="206"/>
  </conditionalFormatting>
  <conditionalFormatting sqref="D518">
    <cfRule type="duplicateValues" dxfId="295" priority="197"/>
  </conditionalFormatting>
  <conditionalFormatting sqref="D518">
    <cfRule type="duplicateValues" dxfId="294" priority="198"/>
  </conditionalFormatting>
  <conditionalFormatting sqref="D518">
    <cfRule type="duplicateValues" dxfId="293" priority="199"/>
    <cfRule type="duplicateValues" dxfId="292" priority="200"/>
  </conditionalFormatting>
  <conditionalFormatting sqref="D518">
    <cfRule type="duplicateValues" dxfId="291" priority="201"/>
  </conditionalFormatting>
  <conditionalFormatting sqref="D1080">
    <cfRule type="duplicateValues" dxfId="290" priority="192"/>
  </conditionalFormatting>
  <conditionalFormatting sqref="D1080">
    <cfRule type="duplicateValues" dxfId="289" priority="193"/>
  </conditionalFormatting>
  <conditionalFormatting sqref="D1080">
    <cfRule type="duplicateValues" dxfId="288" priority="194"/>
    <cfRule type="duplicateValues" dxfId="287" priority="195"/>
  </conditionalFormatting>
  <conditionalFormatting sqref="D1080">
    <cfRule type="duplicateValues" dxfId="286" priority="196"/>
  </conditionalFormatting>
  <conditionalFormatting sqref="D392">
    <cfRule type="duplicateValues" dxfId="285" priority="187"/>
  </conditionalFormatting>
  <conditionalFormatting sqref="D392">
    <cfRule type="duplicateValues" dxfId="284" priority="188"/>
  </conditionalFormatting>
  <conditionalFormatting sqref="D392">
    <cfRule type="duplicateValues" dxfId="283" priority="189"/>
    <cfRule type="duplicateValues" dxfId="282" priority="190"/>
  </conditionalFormatting>
  <conditionalFormatting sqref="D392">
    <cfRule type="duplicateValues" dxfId="281" priority="191"/>
  </conditionalFormatting>
  <conditionalFormatting sqref="D1166">
    <cfRule type="duplicateValues" dxfId="280" priority="182"/>
  </conditionalFormatting>
  <conditionalFormatting sqref="D1166">
    <cfRule type="duplicateValues" dxfId="279" priority="183"/>
  </conditionalFormatting>
  <conditionalFormatting sqref="D1166">
    <cfRule type="duplicateValues" dxfId="278" priority="184"/>
    <cfRule type="duplicateValues" dxfId="277" priority="185"/>
  </conditionalFormatting>
  <conditionalFormatting sqref="D1166">
    <cfRule type="duplicateValues" dxfId="276" priority="186"/>
  </conditionalFormatting>
  <conditionalFormatting sqref="D350">
    <cfRule type="duplicateValues" dxfId="275" priority="177"/>
  </conditionalFormatting>
  <conditionalFormatting sqref="D350">
    <cfRule type="duplicateValues" dxfId="274" priority="176"/>
  </conditionalFormatting>
  <conditionalFormatting sqref="D350">
    <cfRule type="duplicateValues" dxfId="273" priority="178"/>
  </conditionalFormatting>
  <conditionalFormatting sqref="D350">
    <cfRule type="duplicateValues" dxfId="272" priority="179"/>
    <cfRule type="duplicateValues" dxfId="271" priority="180"/>
  </conditionalFormatting>
  <conditionalFormatting sqref="D350">
    <cfRule type="duplicateValues" dxfId="270" priority="181"/>
  </conditionalFormatting>
  <conditionalFormatting sqref="D352">
    <cfRule type="duplicateValues" dxfId="269" priority="171"/>
  </conditionalFormatting>
  <conditionalFormatting sqref="D352">
    <cfRule type="duplicateValues" dxfId="268" priority="170"/>
  </conditionalFormatting>
  <conditionalFormatting sqref="D352">
    <cfRule type="duplicateValues" dxfId="267" priority="172"/>
  </conditionalFormatting>
  <conditionalFormatting sqref="D352">
    <cfRule type="duplicateValues" dxfId="266" priority="173"/>
    <cfRule type="duplicateValues" dxfId="265" priority="174"/>
  </conditionalFormatting>
  <conditionalFormatting sqref="D352">
    <cfRule type="duplicateValues" dxfId="264" priority="175"/>
  </conditionalFormatting>
  <conditionalFormatting sqref="D1070">
    <cfRule type="duplicateValues" dxfId="263" priority="166"/>
  </conditionalFormatting>
  <conditionalFormatting sqref="D1070">
    <cfRule type="duplicateValues" dxfId="262" priority="167"/>
    <cfRule type="duplicateValues" dxfId="261" priority="168"/>
  </conditionalFormatting>
  <conditionalFormatting sqref="D1070">
    <cfRule type="duplicateValues" dxfId="260" priority="169"/>
  </conditionalFormatting>
  <conditionalFormatting sqref="D2193">
    <cfRule type="duplicateValues" dxfId="259" priority="164"/>
  </conditionalFormatting>
  <conditionalFormatting sqref="D2220">
    <cfRule type="duplicateValues" dxfId="258" priority="162"/>
  </conditionalFormatting>
  <conditionalFormatting sqref="Q1790">
    <cfRule type="duplicateValues" dxfId="257" priority="155"/>
  </conditionalFormatting>
  <conditionalFormatting sqref="Q1791">
    <cfRule type="duplicateValues" dxfId="256" priority="154"/>
  </conditionalFormatting>
  <conditionalFormatting sqref="D1241:D1254">
    <cfRule type="duplicateValues" dxfId="255" priority="153"/>
  </conditionalFormatting>
  <conditionalFormatting sqref="D1255:D1335">
    <cfRule type="duplicateValues" dxfId="254" priority="152"/>
  </conditionalFormatting>
  <conditionalFormatting sqref="D1729:D1731">
    <cfRule type="duplicateValues" dxfId="253" priority="151"/>
  </conditionalFormatting>
  <conditionalFormatting sqref="D1733">
    <cfRule type="duplicateValues" dxfId="252" priority="150"/>
  </conditionalFormatting>
  <conditionalFormatting sqref="D1734">
    <cfRule type="duplicateValues" dxfId="251" priority="149"/>
  </conditionalFormatting>
  <conditionalFormatting sqref="D1735">
    <cfRule type="duplicateValues" dxfId="250" priority="148"/>
  </conditionalFormatting>
  <conditionalFormatting sqref="D1736">
    <cfRule type="duplicateValues" dxfId="249" priority="147"/>
  </conditionalFormatting>
  <conditionalFormatting sqref="D1738:D1741">
    <cfRule type="duplicateValues" dxfId="248" priority="146"/>
  </conditionalFormatting>
  <conditionalFormatting sqref="D1743:D1744">
    <cfRule type="duplicateValues" dxfId="247" priority="145"/>
  </conditionalFormatting>
  <conditionalFormatting sqref="D1747">
    <cfRule type="duplicateValues" dxfId="246" priority="144"/>
  </conditionalFormatting>
  <conditionalFormatting sqref="D1748:D1750">
    <cfRule type="duplicateValues" dxfId="245" priority="143"/>
  </conditionalFormatting>
  <conditionalFormatting sqref="D1751">
    <cfRule type="duplicateValues" dxfId="244" priority="142"/>
  </conditionalFormatting>
  <conditionalFormatting sqref="D1745:D1746">
    <cfRule type="duplicateValues" dxfId="243" priority="141"/>
  </conditionalFormatting>
  <conditionalFormatting sqref="D1810:D1811 D1813:D1831 D1776:D1804 D1769:D1770">
    <cfRule type="duplicateValues" dxfId="242" priority="140"/>
  </conditionalFormatting>
  <conditionalFormatting sqref="D1752">
    <cfRule type="duplicateValues" dxfId="241" priority="139"/>
  </conditionalFormatting>
  <conditionalFormatting sqref="D1753:D1754">
    <cfRule type="duplicateValues" dxfId="240" priority="138"/>
  </conditionalFormatting>
  <conditionalFormatting sqref="D1755:D1758">
    <cfRule type="duplicateValues" dxfId="239" priority="137"/>
  </conditionalFormatting>
  <conditionalFormatting sqref="D1759">
    <cfRule type="duplicateValues" dxfId="238" priority="136"/>
  </conditionalFormatting>
  <conditionalFormatting sqref="D1762:D1766">
    <cfRule type="duplicateValues" dxfId="237" priority="135"/>
  </conditionalFormatting>
  <conditionalFormatting sqref="D1771">
    <cfRule type="duplicateValues" dxfId="236" priority="134"/>
  </conditionalFormatting>
  <conditionalFormatting sqref="D1772">
    <cfRule type="duplicateValues" dxfId="235" priority="133"/>
  </conditionalFormatting>
  <conditionalFormatting sqref="D1773:D1775">
    <cfRule type="duplicateValues" dxfId="234" priority="132"/>
  </conditionalFormatting>
  <conditionalFormatting sqref="D1768">
    <cfRule type="duplicateValues" dxfId="233" priority="131"/>
  </conditionalFormatting>
  <conditionalFormatting sqref="D1810:D1811 D1813:D1831">
    <cfRule type="duplicateValues" dxfId="232" priority="129"/>
  </conditionalFormatting>
  <conditionalFormatting sqref="D1810:D1811">
    <cfRule type="duplicateValues" dxfId="231" priority="130"/>
  </conditionalFormatting>
  <conditionalFormatting sqref="D1787">
    <cfRule type="duplicateValues" dxfId="230" priority="127"/>
  </conditionalFormatting>
  <conditionalFormatting sqref="D1787">
    <cfRule type="duplicateValues" dxfId="229" priority="128"/>
  </conditionalFormatting>
  <conditionalFormatting sqref="D1806">
    <cfRule type="duplicateValues" dxfId="228" priority="126"/>
  </conditionalFormatting>
  <conditionalFormatting sqref="D1806">
    <cfRule type="duplicateValues" dxfId="227" priority="125"/>
  </conditionalFormatting>
  <conditionalFormatting sqref="D1807">
    <cfRule type="duplicateValues" dxfId="226" priority="124"/>
  </conditionalFormatting>
  <conditionalFormatting sqref="D1807">
    <cfRule type="duplicateValues" dxfId="225" priority="123"/>
  </conditionalFormatting>
  <conditionalFormatting sqref="D1808">
    <cfRule type="duplicateValues" dxfId="224" priority="122"/>
  </conditionalFormatting>
  <conditionalFormatting sqref="D1808">
    <cfRule type="duplicateValues" dxfId="223" priority="121"/>
  </conditionalFormatting>
  <conditionalFormatting sqref="D1809">
    <cfRule type="duplicateValues" dxfId="222" priority="120"/>
  </conditionalFormatting>
  <conditionalFormatting sqref="D1809">
    <cfRule type="duplicateValues" dxfId="221" priority="119"/>
  </conditionalFormatting>
  <conditionalFormatting sqref="D1812">
    <cfRule type="duplicateValues" dxfId="220" priority="117"/>
  </conditionalFormatting>
  <conditionalFormatting sqref="D1812">
    <cfRule type="duplicateValues" dxfId="219" priority="118"/>
  </conditionalFormatting>
  <conditionalFormatting sqref="D1812">
    <cfRule type="duplicateValues" dxfId="218" priority="116"/>
  </conditionalFormatting>
  <conditionalFormatting sqref="D1832">
    <cfRule type="duplicateValues" dxfId="217" priority="115"/>
  </conditionalFormatting>
  <conditionalFormatting sqref="D1833:D1834">
    <cfRule type="duplicateValues" dxfId="216" priority="114"/>
  </conditionalFormatting>
  <conditionalFormatting sqref="D1835:D1836">
    <cfRule type="duplicateValues" dxfId="215" priority="113"/>
  </conditionalFormatting>
  <conditionalFormatting sqref="D1837">
    <cfRule type="duplicateValues" dxfId="214" priority="112"/>
  </conditionalFormatting>
  <conditionalFormatting sqref="D1850">
    <cfRule type="duplicateValues" dxfId="213" priority="111"/>
  </conditionalFormatting>
  <conditionalFormatting sqref="D1851">
    <cfRule type="duplicateValues" dxfId="212" priority="110"/>
  </conditionalFormatting>
  <conditionalFormatting sqref="D1852">
    <cfRule type="duplicateValues" dxfId="211" priority="109"/>
  </conditionalFormatting>
  <conditionalFormatting sqref="D1853">
    <cfRule type="duplicateValues" dxfId="210" priority="108"/>
  </conditionalFormatting>
  <conditionalFormatting sqref="D1854">
    <cfRule type="duplicateValues" dxfId="209" priority="107"/>
  </conditionalFormatting>
  <conditionalFormatting sqref="D1855:D1856">
    <cfRule type="duplicateValues" dxfId="208" priority="106"/>
  </conditionalFormatting>
  <conditionalFormatting sqref="D1857:D1858">
    <cfRule type="duplicateValues" dxfId="207" priority="104"/>
  </conditionalFormatting>
  <conditionalFormatting sqref="D1859">
    <cfRule type="duplicateValues" dxfId="206" priority="103"/>
  </conditionalFormatting>
  <conditionalFormatting sqref="D1861">
    <cfRule type="duplicateValues" dxfId="205" priority="102"/>
  </conditionalFormatting>
  <conditionalFormatting sqref="D1860">
    <cfRule type="duplicateValues" dxfId="204" priority="105"/>
  </conditionalFormatting>
  <conditionalFormatting sqref="D1862:D1863">
    <cfRule type="duplicateValues" dxfId="203" priority="100"/>
  </conditionalFormatting>
  <conditionalFormatting sqref="D1877:D1892">
    <cfRule type="duplicateValues" dxfId="202" priority="101"/>
  </conditionalFormatting>
  <conditionalFormatting sqref="D1168:D1474 D1476:D1612 D1614 D1616 D1618 D1620 D1622 D1624 D1626 D1628 D1630 D1632 D1634 D1636:D1719">
    <cfRule type="duplicateValues" dxfId="201" priority="156"/>
  </conditionalFormatting>
  <conditionalFormatting sqref="D1721:D1831">
    <cfRule type="duplicateValues" dxfId="200" priority="157"/>
  </conditionalFormatting>
  <conditionalFormatting sqref="D1168:D1474 D1476:D1612 D1614 D1616 D1618 D1620 D1622 D1624 D1626 D1628 D1630 D1632 D1634 D1636:D1892">
    <cfRule type="duplicateValues" dxfId="199" priority="158"/>
  </conditionalFormatting>
  <conditionalFormatting sqref="D1168:D1474 D1476:D1612 D1614 D1616 D1618 D1620 D1622 D1624 D1626 D1628 D1630 D1632 D1634 D1636:D1904">
    <cfRule type="duplicateValues" dxfId="198" priority="159"/>
    <cfRule type="duplicateValues" dxfId="197" priority="160"/>
  </conditionalFormatting>
  <conditionalFormatting sqref="D1168:D1474 D1476:D1612 D1614 D1616 D1618 D1620 D1622 D1624 D1626 D1628 D1630 D1632 D1634 D1636:D1904">
    <cfRule type="duplicateValues" dxfId="196" priority="161"/>
  </conditionalFormatting>
  <conditionalFormatting sqref="D2099">
    <cfRule type="duplicateValues" dxfId="195" priority="97"/>
  </conditionalFormatting>
  <conditionalFormatting sqref="D2100:D2101">
    <cfRule type="duplicateValues" dxfId="194" priority="98"/>
  </conditionalFormatting>
  <conditionalFormatting sqref="D2104">
    <cfRule type="duplicateValues" dxfId="193" priority="95"/>
  </conditionalFormatting>
  <conditionalFormatting sqref="D2105">
    <cfRule type="duplicateValues" dxfId="192" priority="94"/>
  </conditionalFormatting>
  <conditionalFormatting sqref="D2106">
    <cfRule type="duplicateValues" dxfId="191" priority="93"/>
  </conditionalFormatting>
  <conditionalFormatting sqref="D2107">
    <cfRule type="duplicateValues" dxfId="190" priority="92"/>
  </conditionalFormatting>
  <conditionalFormatting sqref="D2108">
    <cfRule type="duplicateValues" dxfId="189" priority="91"/>
  </conditionalFormatting>
  <conditionalFormatting sqref="D2109">
    <cfRule type="duplicateValues" dxfId="188" priority="90"/>
  </conditionalFormatting>
  <conditionalFormatting sqref="D2110">
    <cfRule type="duplicateValues" dxfId="187" priority="89"/>
  </conditionalFormatting>
  <conditionalFormatting sqref="D2111">
    <cfRule type="duplicateValues" dxfId="186" priority="88"/>
  </conditionalFormatting>
  <conditionalFormatting sqref="D2112:D2113">
    <cfRule type="duplicateValues" dxfId="185" priority="99"/>
  </conditionalFormatting>
  <conditionalFormatting sqref="D2280">
    <cfRule type="duplicateValues" dxfId="184" priority="87"/>
  </conditionalFormatting>
  <conditionalFormatting sqref="D2276">
    <cfRule type="duplicateValues" dxfId="183" priority="83"/>
  </conditionalFormatting>
  <conditionalFormatting sqref="D2276">
    <cfRule type="duplicateValues" dxfId="182" priority="84" stopIfTrue="1"/>
  </conditionalFormatting>
  <conditionalFormatting sqref="G2276">
    <cfRule type="duplicateValues" dxfId="181" priority="86"/>
  </conditionalFormatting>
  <conditionalFormatting sqref="D2286">
    <cfRule type="duplicateValues" dxfId="180" priority="82" stopIfTrue="1"/>
  </conditionalFormatting>
  <conditionalFormatting sqref="E1974:E1981 E1983:E1996">
    <cfRule type="duplicateValues" dxfId="179" priority="827"/>
  </conditionalFormatting>
  <conditionalFormatting sqref="E1971">
    <cfRule type="duplicateValues" dxfId="178" priority="829"/>
  </conditionalFormatting>
  <conditionalFormatting sqref="E1972">
    <cfRule type="duplicateValues" dxfId="177" priority="830"/>
  </conditionalFormatting>
  <conditionalFormatting sqref="E1997">
    <cfRule type="duplicateValues" dxfId="176" priority="831"/>
  </conditionalFormatting>
  <conditionalFormatting sqref="E2001:E2003">
    <cfRule type="duplicateValues" dxfId="175" priority="832"/>
  </conditionalFormatting>
  <conditionalFormatting sqref="E2005">
    <cfRule type="duplicateValues" dxfId="174" priority="833" stopIfTrue="1"/>
  </conditionalFormatting>
  <conditionalFormatting sqref="E2011">
    <cfRule type="duplicateValues" dxfId="173" priority="834"/>
  </conditionalFormatting>
  <conditionalFormatting sqref="E1125">
    <cfRule type="duplicateValues" dxfId="172" priority="835" stopIfTrue="1"/>
  </conditionalFormatting>
  <conditionalFormatting sqref="E1125">
    <cfRule type="duplicateValues" dxfId="171" priority="836"/>
  </conditionalFormatting>
  <conditionalFormatting sqref="E1126:E1130 E1132:E1146 E1148:E1152">
    <cfRule type="duplicateValues" dxfId="170" priority="837"/>
  </conditionalFormatting>
  <conditionalFormatting sqref="E1932">
    <cfRule type="duplicateValues" dxfId="169" priority="840"/>
  </conditionalFormatting>
  <conditionalFormatting sqref="E1934">
    <cfRule type="duplicateValues" dxfId="168" priority="841"/>
  </conditionalFormatting>
  <conditionalFormatting sqref="E1935">
    <cfRule type="duplicateValues" dxfId="167" priority="842"/>
  </conditionalFormatting>
  <conditionalFormatting sqref="E1936">
    <cfRule type="duplicateValues" dxfId="166" priority="843"/>
  </conditionalFormatting>
  <conditionalFormatting sqref="E1937">
    <cfRule type="duplicateValues" dxfId="165" priority="844"/>
  </conditionalFormatting>
  <conditionalFormatting sqref="E1938">
    <cfRule type="duplicateValues" dxfId="164" priority="845"/>
  </conditionalFormatting>
  <conditionalFormatting sqref="E1942">
    <cfRule type="duplicateValues" dxfId="163" priority="846"/>
  </conditionalFormatting>
  <conditionalFormatting sqref="E1944:E1947">
    <cfRule type="duplicateValues" dxfId="162" priority="847"/>
  </conditionalFormatting>
  <conditionalFormatting sqref="E1948:E1949">
    <cfRule type="duplicateValues" dxfId="161" priority="848"/>
  </conditionalFormatting>
  <conditionalFormatting sqref="E1950">
    <cfRule type="duplicateValues" dxfId="160" priority="849"/>
  </conditionalFormatting>
  <conditionalFormatting sqref="E1967">
    <cfRule type="duplicateValues" dxfId="159" priority="850"/>
  </conditionalFormatting>
  <conditionalFormatting sqref="E1968">
    <cfRule type="duplicateValues" dxfId="158" priority="851"/>
  </conditionalFormatting>
  <conditionalFormatting sqref="E1969">
    <cfRule type="duplicateValues" dxfId="157" priority="852"/>
  </conditionalFormatting>
  <conditionalFormatting sqref="E731">
    <cfRule type="duplicateValues" dxfId="156" priority="853" stopIfTrue="1"/>
  </conditionalFormatting>
  <conditionalFormatting sqref="E812">
    <cfRule type="duplicateValues" dxfId="155" priority="854" stopIfTrue="1"/>
  </conditionalFormatting>
  <conditionalFormatting sqref="E814:E815">
    <cfRule type="duplicateValues" dxfId="154" priority="855" stopIfTrue="1"/>
  </conditionalFormatting>
  <conditionalFormatting sqref="E819">
    <cfRule type="duplicateValues" dxfId="153" priority="856" stopIfTrue="1"/>
  </conditionalFormatting>
  <conditionalFormatting sqref="E820">
    <cfRule type="duplicateValues" dxfId="152" priority="857" stopIfTrue="1"/>
  </conditionalFormatting>
  <conditionalFormatting sqref="E821">
    <cfRule type="duplicateValues" dxfId="151" priority="858" stopIfTrue="1"/>
  </conditionalFormatting>
  <conditionalFormatting sqref="E826:E828">
    <cfRule type="duplicateValues" dxfId="150" priority="859" stopIfTrue="1"/>
  </conditionalFormatting>
  <conditionalFormatting sqref="E829">
    <cfRule type="duplicateValues" dxfId="149" priority="860" stopIfTrue="1"/>
  </conditionalFormatting>
  <conditionalFormatting sqref="E822:E825">
    <cfRule type="duplicateValues" dxfId="148" priority="861" stopIfTrue="1"/>
  </conditionalFormatting>
  <conditionalFormatting sqref="E832">
    <cfRule type="duplicateValues" dxfId="147" priority="862" stopIfTrue="1"/>
  </conditionalFormatting>
  <conditionalFormatting sqref="E818">
    <cfRule type="duplicateValues" dxfId="146" priority="863" stopIfTrue="1"/>
  </conditionalFormatting>
  <conditionalFormatting sqref="E761">
    <cfRule type="duplicateValues" dxfId="145" priority="864" stopIfTrue="1"/>
  </conditionalFormatting>
  <conditionalFormatting sqref="E834">
    <cfRule type="duplicateValues" dxfId="144" priority="865" stopIfTrue="1"/>
  </conditionalFormatting>
  <conditionalFormatting sqref="E835">
    <cfRule type="duplicateValues" dxfId="143" priority="866" stopIfTrue="1"/>
  </conditionalFormatting>
  <conditionalFormatting sqref="E938 E836:E839">
    <cfRule type="duplicateValues" dxfId="142" priority="867" stopIfTrue="1"/>
  </conditionalFormatting>
  <conditionalFormatting sqref="E816:E817">
    <cfRule type="duplicateValues" dxfId="141" priority="869" stopIfTrue="1"/>
  </conditionalFormatting>
  <conditionalFormatting sqref="E767 E732:E740 E811 E807:E808 E742:E754">
    <cfRule type="duplicateValues" dxfId="140" priority="870" stopIfTrue="1"/>
  </conditionalFormatting>
  <conditionalFormatting sqref="E833">
    <cfRule type="duplicateValues" dxfId="139" priority="875" stopIfTrue="1"/>
  </conditionalFormatting>
  <conditionalFormatting sqref="E762">
    <cfRule type="duplicateValues" dxfId="138" priority="876" stopIfTrue="1"/>
  </conditionalFormatting>
  <conditionalFormatting sqref="E763:E764">
    <cfRule type="duplicateValues" dxfId="137" priority="877" stopIfTrue="1"/>
  </conditionalFormatting>
  <conditionalFormatting sqref="E766">
    <cfRule type="duplicateValues" dxfId="136" priority="878" stopIfTrue="1"/>
  </conditionalFormatting>
  <conditionalFormatting sqref="E765">
    <cfRule type="duplicateValues" dxfId="135" priority="879" stopIfTrue="1"/>
  </conditionalFormatting>
  <conditionalFormatting sqref="E809">
    <cfRule type="duplicateValues" dxfId="134" priority="880" stopIfTrue="1"/>
  </conditionalFormatting>
  <conditionalFormatting sqref="E810">
    <cfRule type="duplicateValues" dxfId="133" priority="881" stopIfTrue="1"/>
  </conditionalFormatting>
  <conditionalFormatting sqref="E755">
    <cfRule type="duplicateValues" dxfId="132" priority="882" stopIfTrue="1"/>
  </conditionalFormatting>
  <conditionalFormatting sqref="E756">
    <cfRule type="duplicateValues" dxfId="131" priority="883" stopIfTrue="1"/>
  </conditionalFormatting>
  <conditionalFormatting sqref="E2:E8 E11">
    <cfRule type="duplicateValues" dxfId="130" priority="884" stopIfTrue="1"/>
  </conditionalFormatting>
  <conditionalFormatting sqref="E768:E771">
    <cfRule type="duplicateValues" dxfId="129" priority="886" stopIfTrue="1"/>
  </conditionalFormatting>
  <conditionalFormatting sqref="E1105">
    <cfRule type="duplicateValues" dxfId="128" priority="887"/>
  </conditionalFormatting>
  <conditionalFormatting sqref="E1115">
    <cfRule type="duplicateValues" dxfId="127" priority="888"/>
  </conditionalFormatting>
  <conditionalFormatting sqref="E1905">
    <cfRule type="duplicateValues" dxfId="126" priority="889"/>
  </conditionalFormatting>
  <conditionalFormatting sqref="E1940">
    <cfRule type="duplicateValues" dxfId="125" priority="890"/>
  </conditionalFormatting>
  <conditionalFormatting sqref="E951">
    <cfRule type="duplicateValues" dxfId="124" priority="891"/>
  </conditionalFormatting>
  <conditionalFormatting sqref="E975">
    <cfRule type="duplicateValues" dxfId="123" priority="892"/>
  </conditionalFormatting>
  <conditionalFormatting sqref="E967">
    <cfRule type="duplicateValues" dxfId="122" priority="893"/>
  </conditionalFormatting>
  <conditionalFormatting sqref="E973">
    <cfRule type="duplicateValues" dxfId="121" priority="894"/>
  </conditionalFormatting>
  <conditionalFormatting sqref="E977">
    <cfRule type="duplicateValues" dxfId="120" priority="895"/>
  </conditionalFormatting>
  <conditionalFormatting sqref="E979">
    <cfRule type="duplicateValues" dxfId="119" priority="896"/>
  </conditionalFormatting>
  <conditionalFormatting sqref="E981">
    <cfRule type="duplicateValues" dxfId="118" priority="897"/>
  </conditionalFormatting>
  <conditionalFormatting sqref="E915">
    <cfRule type="duplicateValues" dxfId="117" priority="898" stopIfTrue="1"/>
  </conditionalFormatting>
  <conditionalFormatting sqref="E915">
    <cfRule type="duplicateValues" dxfId="116" priority="899"/>
  </conditionalFormatting>
  <conditionalFormatting sqref="E956">
    <cfRule type="duplicateValues" dxfId="115" priority="900"/>
  </conditionalFormatting>
  <conditionalFormatting sqref="E1131">
    <cfRule type="duplicateValues" dxfId="114" priority="901"/>
  </conditionalFormatting>
  <conditionalFormatting sqref="E1098">
    <cfRule type="duplicateValues" dxfId="113" priority="902"/>
  </conditionalFormatting>
  <conditionalFormatting sqref="E1157">
    <cfRule type="duplicateValues" dxfId="112" priority="903" stopIfTrue="1"/>
  </conditionalFormatting>
  <conditionalFormatting sqref="E1147">
    <cfRule type="duplicateValues" dxfId="111" priority="904"/>
  </conditionalFormatting>
  <conditionalFormatting sqref="E1939">
    <cfRule type="duplicateValues" dxfId="110" priority="905"/>
  </conditionalFormatting>
  <conditionalFormatting sqref="E1933">
    <cfRule type="duplicateValues" dxfId="109" priority="906"/>
  </conditionalFormatting>
  <conditionalFormatting sqref="E1941">
    <cfRule type="duplicateValues" dxfId="108" priority="907"/>
  </conditionalFormatting>
  <conditionalFormatting sqref="E1965">
    <cfRule type="duplicateValues" dxfId="107" priority="908" stopIfTrue="1"/>
  </conditionalFormatting>
  <conditionalFormatting sqref="E2008">
    <cfRule type="duplicateValues" dxfId="106" priority="909"/>
  </conditionalFormatting>
  <conditionalFormatting sqref="E673:E674">
    <cfRule type="duplicateValues" dxfId="105" priority="911"/>
  </conditionalFormatting>
  <conditionalFormatting sqref="E795:E796">
    <cfRule type="duplicateValues" dxfId="104" priority="912"/>
  </conditionalFormatting>
  <conditionalFormatting sqref="E888:E889">
    <cfRule type="duplicateValues" dxfId="103" priority="913"/>
  </conditionalFormatting>
  <conditionalFormatting sqref="E896:E901 E903:E914">
    <cfRule type="duplicateValues" dxfId="102" priority="914"/>
  </conditionalFormatting>
  <conditionalFormatting sqref="E972:E973">
    <cfRule type="duplicateValues" dxfId="101" priority="916"/>
  </conditionalFormatting>
  <conditionalFormatting sqref="E1014:E1019">
    <cfRule type="duplicateValues" dxfId="100" priority="917"/>
  </conditionalFormatting>
  <conditionalFormatting sqref="E1030:E1064">
    <cfRule type="duplicateValues" dxfId="99" priority="918"/>
  </conditionalFormatting>
  <conditionalFormatting sqref="E1071:E1072">
    <cfRule type="duplicateValues" dxfId="98" priority="919"/>
  </conditionalFormatting>
  <conditionalFormatting sqref="E1083:E1084">
    <cfRule type="duplicateValues" dxfId="97" priority="920"/>
  </conditionalFormatting>
  <conditionalFormatting sqref="E1086:E1087">
    <cfRule type="duplicateValues" dxfId="96" priority="921"/>
  </conditionalFormatting>
  <conditionalFormatting sqref="E1092:E1093">
    <cfRule type="duplicateValues" dxfId="95" priority="922"/>
  </conditionalFormatting>
  <conditionalFormatting sqref="E1095:E1096">
    <cfRule type="duplicateValues" dxfId="94" priority="923"/>
  </conditionalFormatting>
  <conditionalFormatting sqref="E2296:E1048576 E2015 E1970 E918:E938 E1:E12 E804:E812 E1095 E38:E80 E675:E740 E952:E955 E976 E968:E972 E974 E978 E980 E982:E1009 E957:E966 E814:E844 E940:E950 E1097 E1099:E1100 E1072:E1079 E742:E795 E847:E885 E14:E36 E1011:E1012 E82:E118 E511:E515 E120:E349 E519:E673 E1081:E1091 E393:E507 E351 E353:E391">
    <cfRule type="duplicateValues" dxfId="93" priority="924"/>
  </conditionalFormatting>
  <conditionalFormatting sqref="E1098:E1121">
    <cfRule type="duplicateValues" dxfId="92" priority="958"/>
  </conditionalFormatting>
  <conditionalFormatting sqref="E1152:E1165">
    <cfRule type="duplicateValues" dxfId="91" priority="959"/>
  </conditionalFormatting>
  <conditionalFormatting sqref="E1968:E1972">
    <cfRule type="duplicateValues" dxfId="90" priority="960"/>
  </conditionalFormatting>
  <conditionalFormatting sqref="E2021:E2026">
    <cfRule type="duplicateValues" dxfId="89" priority="961"/>
  </conditionalFormatting>
  <conditionalFormatting sqref="E2067:E2098">
    <cfRule type="duplicateValues" dxfId="88" priority="962"/>
  </conditionalFormatting>
  <conditionalFormatting sqref="E2167:E2192 E2194:E2207 E2242:E2275 E2209:E2240">
    <cfRule type="duplicateValues" dxfId="87" priority="963"/>
  </conditionalFormatting>
  <conditionalFormatting sqref="E1982">
    <cfRule type="duplicateValues" dxfId="86" priority="965"/>
  </conditionalFormatting>
  <conditionalFormatting sqref="E2166">
    <cfRule type="duplicateValues" dxfId="85" priority="966"/>
  </conditionalFormatting>
  <conditionalFormatting sqref="E2102:E2103">
    <cfRule type="duplicateValues" dxfId="84" priority="967"/>
  </conditionalFormatting>
  <conditionalFormatting sqref="E2276:F2276">
    <cfRule type="duplicateValues" dxfId="83" priority="968"/>
  </conditionalFormatting>
  <conditionalFormatting sqref="D1475">
    <cfRule type="duplicateValues" dxfId="82" priority="77"/>
  </conditionalFormatting>
  <conditionalFormatting sqref="D1475">
    <cfRule type="duplicateValues" dxfId="81" priority="78"/>
  </conditionalFormatting>
  <conditionalFormatting sqref="D1475">
    <cfRule type="duplicateValues" dxfId="80" priority="79"/>
    <cfRule type="duplicateValues" dxfId="79" priority="80"/>
  </conditionalFormatting>
  <conditionalFormatting sqref="D1475">
    <cfRule type="duplicateValues" dxfId="78" priority="81"/>
  </conditionalFormatting>
  <conditionalFormatting sqref="D1613">
    <cfRule type="duplicateValues" dxfId="77" priority="72"/>
  </conditionalFormatting>
  <conditionalFormatting sqref="D1613">
    <cfRule type="duplicateValues" dxfId="76" priority="73"/>
  </conditionalFormatting>
  <conditionalFormatting sqref="D1613">
    <cfRule type="duplicateValues" dxfId="75" priority="74"/>
    <cfRule type="duplicateValues" dxfId="74" priority="75"/>
  </conditionalFormatting>
  <conditionalFormatting sqref="D1613">
    <cfRule type="duplicateValues" dxfId="73" priority="76"/>
  </conditionalFormatting>
  <conditionalFormatting sqref="D1615">
    <cfRule type="duplicateValues" dxfId="72" priority="67"/>
  </conditionalFormatting>
  <conditionalFormatting sqref="D1615">
    <cfRule type="duplicateValues" dxfId="71" priority="68"/>
  </conditionalFormatting>
  <conditionalFormatting sqref="D1615">
    <cfRule type="duplicateValues" dxfId="70" priority="69"/>
    <cfRule type="duplicateValues" dxfId="69" priority="70"/>
  </conditionalFormatting>
  <conditionalFormatting sqref="D1615">
    <cfRule type="duplicateValues" dxfId="68" priority="71"/>
  </conditionalFormatting>
  <conditionalFormatting sqref="D1617">
    <cfRule type="duplicateValues" dxfId="67" priority="62"/>
  </conditionalFormatting>
  <conditionalFormatting sqref="D1617">
    <cfRule type="duplicateValues" dxfId="66" priority="63"/>
  </conditionalFormatting>
  <conditionalFormatting sqref="D1617">
    <cfRule type="duplicateValues" dxfId="65" priority="64"/>
    <cfRule type="duplicateValues" dxfId="64" priority="65"/>
  </conditionalFormatting>
  <conditionalFormatting sqref="D1617">
    <cfRule type="duplicateValues" dxfId="63" priority="66"/>
  </conditionalFormatting>
  <conditionalFormatting sqref="D1619">
    <cfRule type="duplicateValues" dxfId="62" priority="57"/>
  </conditionalFormatting>
  <conditionalFormatting sqref="D1619">
    <cfRule type="duplicateValues" dxfId="61" priority="58"/>
  </conditionalFormatting>
  <conditionalFormatting sqref="D1619">
    <cfRule type="duplicateValues" dxfId="60" priority="59"/>
    <cfRule type="duplicateValues" dxfId="59" priority="60"/>
  </conditionalFormatting>
  <conditionalFormatting sqref="D1619">
    <cfRule type="duplicateValues" dxfId="58" priority="61"/>
  </conditionalFormatting>
  <conditionalFormatting sqref="D1621">
    <cfRule type="duplicateValues" dxfId="57" priority="52"/>
  </conditionalFormatting>
  <conditionalFormatting sqref="D1621">
    <cfRule type="duplicateValues" dxfId="56" priority="53"/>
  </conditionalFormatting>
  <conditionalFormatting sqref="D1621">
    <cfRule type="duplicateValues" dxfId="55" priority="54"/>
    <cfRule type="duplicateValues" dxfId="54" priority="55"/>
  </conditionalFormatting>
  <conditionalFormatting sqref="D1621">
    <cfRule type="duplicateValues" dxfId="53" priority="56"/>
  </conditionalFormatting>
  <conditionalFormatting sqref="D1623">
    <cfRule type="duplicateValues" dxfId="52" priority="47"/>
  </conditionalFormatting>
  <conditionalFormatting sqref="D1623">
    <cfRule type="duplicateValues" dxfId="51" priority="48"/>
  </conditionalFormatting>
  <conditionalFormatting sqref="D1623">
    <cfRule type="duplicateValues" dxfId="50" priority="49"/>
    <cfRule type="duplicateValues" dxfId="49" priority="50"/>
  </conditionalFormatting>
  <conditionalFormatting sqref="D1623">
    <cfRule type="duplicateValues" dxfId="48" priority="51"/>
  </conditionalFormatting>
  <conditionalFormatting sqref="D1625">
    <cfRule type="duplicateValues" dxfId="47" priority="42"/>
  </conditionalFormatting>
  <conditionalFormatting sqref="D1625">
    <cfRule type="duplicateValues" dxfId="46" priority="43"/>
  </conditionalFormatting>
  <conditionalFormatting sqref="D1625">
    <cfRule type="duplicateValues" dxfId="45" priority="44"/>
    <cfRule type="duplicateValues" dxfId="44" priority="45"/>
  </conditionalFormatting>
  <conditionalFormatting sqref="D1625">
    <cfRule type="duplicateValues" dxfId="43" priority="46"/>
  </conditionalFormatting>
  <conditionalFormatting sqref="D1627">
    <cfRule type="duplicateValues" dxfId="42" priority="37"/>
  </conditionalFormatting>
  <conditionalFormatting sqref="D1627">
    <cfRule type="duplicateValues" dxfId="41" priority="38"/>
  </conditionalFormatting>
  <conditionalFormatting sqref="D1627">
    <cfRule type="duplicateValues" dxfId="40" priority="39"/>
    <cfRule type="duplicateValues" dxfId="39" priority="40"/>
  </conditionalFormatting>
  <conditionalFormatting sqref="D1627">
    <cfRule type="duplicateValues" dxfId="38" priority="41"/>
  </conditionalFormatting>
  <conditionalFormatting sqref="D1629">
    <cfRule type="duplicateValues" dxfId="37" priority="32"/>
  </conditionalFormatting>
  <conditionalFormatting sqref="D1629">
    <cfRule type="duplicateValues" dxfId="36" priority="33"/>
  </conditionalFormatting>
  <conditionalFormatting sqref="D1629">
    <cfRule type="duplicateValues" dxfId="35" priority="34"/>
    <cfRule type="duplicateValues" dxfId="34" priority="35"/>
  </conditionalFormatting>
  <conditionalFormatting sqref="D1629">
    <cfRule type="duplicateValues" dxfId="33" priority="36"/>
  </conditionalFormatting>
  <conditionalFormatting sqref="D1631">
    <cfRule type="duplicateValues" dxfId="32" priority="27"/>
  </conditionalFormatting>
  <conditionalFormatting sqref="D1631">
    <cfRule type="duplicateValues" dxfId="31" priority="28"/>
  </conditionalFormatting>
  <conditionalFormatting sqref="D1631">
    <cfRule type="duplicateValues" dxfId="30" priority="29"/>
    <cfRule type="duplicateValues" dxfId="29" priority="30"/>
  </conditionalFormatting>
  <conditionalFormatting sqref="D1631">
    <cfRule type="duplicateValues" dxfId="28" priority="31"/>
  </conditionalFormatting>
  <conditionalFormatting sqref="D1633">
    <cfRule type="duplicateValues" dxfId="27" priority="22"/>
  </conditionalFormatting>
  <conditionalFormatting sqref="D1633">
    <cfRule type="duplicateValues" dxfId="26" priority="23"/>
  </conditionalFormatting>
  <conditionalFormatting sqref="D1633">
    <cfRule type="duplicateValues" dxfId="25" priority="24"/>
    <cfRule type="duplicateValues" dxfId="24" priority="25"/>
  </conditionalFormatting>
  <conditionalFormatting sqref="D1633">
    <cfRule type="duplicateValues" dxfId="23" priority="26"/>
  </conditionalFormatting>
  <conditionalFormatting sqref="D1635">
    <cfRule type="duplicateValues" dxfId="22" priority="17"/>
  </conditionalFormatting>
  <conditionalFormatting sqref="D1635">
    <cfRule type="duplicateValues" dxfId="21" priority="18"/>
  </conditionalFormatting>
  <conditionalFormatting sqref="D1635">
    <cfRule type="duplicateValues" dxfId="20" priority="19"/>
    <cfRule type="duplicateValues" dxfId="19" priority="20"/>
  </conditionalFormatting>
  <conditionalFormatting sqref="D1635">
    <cfRule type="duplicateValues" dxfId="18" priority="21"/>
  </conditionalFormatting>
  <conditionalFormatting sqref="E2004">
    <cfRule type="duplicateValues" dxfId="17" priority="16"/>
  </conditionalFormatting>
  <conditionalFormatting sqref="E1943">
    <cfRule type="duplicateValues" dxfId="16" priority="15"/>
  </conditionalFormatting>
  <conditionalFormatting sqref="D2241">
    <cfRule type="duplicateValues" dxfId="15" priority="13"/>
  </conditionalFormatting>
  <conditionalFormatting sqref="D2241">
    <cfRule type="duplicateValues" dxfId="14" priority="11"/>
    <cfRule type="duplicateValues" dxfId="13" priority="12"/>
  </conditionalFormatting>
  <conditionalFormatting sqref="D2241">
    <cfRule type="duplicateValues" dxfId="12" priority="10"/>
  </conditionalFormatting>
  <conditionalFormatting sqref="D2241">
    <cfRule type="duplicateValues" dxfId="11" priority="9"/>
  </conditionalFormatting>
  <conditionalFormatting sqref="E2241">
    <cfRule type="duplicateValues" dxfId="10" priority="14"/>
  </conditionalFormatting>
  <conditionalFormatting sqref="D2208">
    <cfRule type="duplicateValues" dxfId="9" priority="7"/>
  </conditionalFormatting>
  <conditionalFormatting sqref="D2208">
    <cfRule type="duplicateValues" dxfId="8" priority="5"/>
    <cfRule type="duplicateValues" dxfId="7" priority="6"/>
  </conditionalFormatting>
  <conditionalFormatting sqref="D2208">
    <cfRule type="duplicateValues" dxfId="6" priority="4"/>
  </conditionalFormatting>
  <conditionalFormatting sqref="D2208">
    <cfRule type="duplicateValues" dxfId="5" priority="3"/>
  </conditionalFormatting>
  <conditionalFormatting sqref="E2208">
    <cfRule type="duplicateValues" dxfId="4" priority="8"/>
  </conditionalFormatting>
  <conditionalFormatting sqref="E2289:E2292">
    <cfRule type="duplicateValues" dxfId="3" priority="1"/>
  </conditionalFormatting>
  <dataValidations count="17">
    <dataValidation type="list" allowBlank="1" showInputMessage="1" showErrorMessage="1" sqref="X38:X53 W2273:W2274 V767 V807 V1077 V915 W2005 W1114 X2058 W2056:W2057 X2031:X2047 X2116 X68:X84 X1266:X1289 W1290:W1291 X1243 X1381:X1387 W1235 V1333 X1406:X1407 X1769:X1772 W1776 X1789:X1792 X1254 X1783:X1784 X1786 X1207:X1214 W2101">
      <formula1>Тип_дней</formula1>
    </dataValidation>
    <dataValidation type="list" allowBlank="1" showInputMessage="1" showErrorMessage="1" sqref="AE38:AE53 AD2273:AD2274 AC767 AC807 AC1077 AC915 AD2005 AD1114 AE68:AE84 AE1769:AE1772 AD1776 AD1235 AE1783:AE1784 AE1786 AE1789:AE1792 AD2101 AD2287">
      <formula1>ЕИ</formula1>
    </dataValidation>
    <dataValidation type="list" allowBlank="1" showInputMessage="1" showErrorMessage="1" sqref="V38:V53 U2273:U2274 T767 T807 T1077 T915 U2005 U1114 V2058 U2056:U2057 V2031:V2047 V2116 V68:V84 V1266:V1289 U1290:U1291 U1306 V1243 V1381:V1387 U1235 T1333 V1406:V1408 V1769:V1772 U1776 V1789:V1792 V1254 V1783:V1784 V1786 V1207:V1214 U2101 V2287">
      <formula1>Инкотермс</formula1>
    </dataValidation>
    <dataValidation type="textLength" operator="equal" allowBlank="1" showInputMessage="1" showErrorMessage="1" error="БИН должен содержать 12 символов" sqref="AO38:AO53 DEU1011:DEV1012 AN111 AL767 AL807 AXS796:AXT803 AL1077 ANW796:ANX803 AEA796:AEB803 UE796:UF803 KI796:KJ803 WWU796:WWV803 WMY796:WMZ803 WDC796:WDD803 VTG796:VTH803 VJK796:VJL803 UZO796:UZP803 UPS796:UPT803 UFW796:UFX803 TWA796:TWB803 TME796:TMF803 TCI796:TCJ803 SSM796:SSN803 SIQ796:SIR803 RYU796:RYV803 ROY796:ROZ803 RFC796:RFD803 QVG796:QVH803 QLK796:QLL803 QBO796:QBP803 PRS796:PRT803 PHW796:PHX803 OYA796:OYB803 OOE796:OOF803 OEI796:OEJ803 NUM796:NUN803 NKQ796:NKR803 NAU796:NAV803 MQY796:MQZ803 MHC796:MHD803 LXG796:LXH803 LNK796:LNL803 LDO796:LDP803 KTS796:KTT803 KJW796:KJX803 KAA796:KAB803 JQE796:JQF803 JGI796:JGJ803 IWM796:IWN803 IMQ796:IMR803 ICU796:ICV803 HSY796:HSZ803 HJC796:HJD803 GZG796:GZH803 GPK796:GPL803 GFO796:GFP803 FVS796:FVT803 FLW796:FLX803 FCA796:FCB803 ESE796:ESF803 EII796:EIJ803 DYM796:DYN803 DOQ796:DOR803 DEU796:DEV803 CUY796:CUZ803 CLC796:CLD803 CBG796:CBH803 BRK796:BRL803 BHO796:BHP803 DOQ1011:DOR1012 DYM1011:DYN1012 EII1011:EIJ1012 ESE1011:ESF1012 FCA1011:FCB1012 FLW1011:FLX1012 FVS1011:FVT1012 GFO1011:GFP1012 GPK1011:GPL1012 GZG1011:GZH1012 HJC1011:HJD1012 HSY1011:HSZ1012 ICU1011:ICV1012 IMQ1011:IMR1012 IWM1011:IWN1012 JGI1011:JGJ1012 JQE1011:JQF1012 KAA1011:KAB1012 KJW1011:KJX1012 KTS1011:KTT1012 LDO1011:LDP1012 LNK1011:LNL1012 LXG1011:LXH1012 MHC1011:MHD1012 MQY1011:MQZ1012 NAU1011:NAV1012 NKQ1011:NKR1012 NUM1011:NUN1012 OEI1011:OEJ1012 OOE1011:OOF1012 OYA1011:OYB1012 PHW1011:PHX1012 PRS1011:PRT1012 QBO1011:QBP1012 QLK1011:QLL1012 QVG1011:QVH1012 RFC1011:RFD1012 ROY1011:ROZ1012 RYU1011:RYV1012 SIQ1011:SIR1012 SSM1011:SSN1012 TCI1011:TCJ1012 TME1011:TMF1012 TWA1011:TWB1012 UFW1011:UFX1012 UPS1011:UPT1012 UZO1011:UZP1012 VJK1011:VJL1012 VTG1011:VTH1012 WDC1011:WDD1012 WMY1011:WMZ1012 WWU1011:WWV1012 KI1011:KJ1012 UE1011:UF1012 AEA1011:AEB1012 ANW1011:ANX1012 AXS1011:AXT1012 BHO1011:BHP1012 BRK1011:BRL1012 CBG1011:CBH1012 CLC1011:CLD1012 CUY1011:CUZ1012 AXR1905:AXS1905 AXR1115:AXS1115 ANV1115:ANW1115 ADZ1115:AEA1115 UD1115:UE1115 KH1115:KI1115 WWT1115:WWU1115 WMX1115:WMY1115 WDB1115:WDC1115 VTF1115:VTG1115 VJJ1115:VJK1115 UZN1115:UZO1115 UPR1115:UPS1115 UFV1115:UFW1115 TVZ1115:TWA1115 TMD1115:TME1115 TCH1115:TCI1115 SSL1115:SSM1115 SIP1115:SIQ1115 RYT1115:RYU1115 ROX1115:ROY1115 RFB1115:RFC1115 QVF1115:QVG1115 QLJ1115:QLK1115 QBN1115:QBO1115 PRR1115:PRS1115 PHV1115:PHW1115 OXZ1115:OYA1115 OOD1115:OOE1115 OEH1115:OEI1115 NUL1115:NUM1115 NKP1115:NKQ1115 NAT1115:NAU1115 MQX1115:MQY1115 MHB1115:MHC1115 LXF1115:LXG1115 LNJ1115:LNK1115 LDN1115:LDO1115 KTR1115:KTS1115 KJV1115:KJW1115 JZZ1115:KAA1115 JQD1115:JQE1115 JGH1115:JGI1115 IWL1115:IWM1115 IMP1115:IMQ1115 ICT1115:ICU1115 HSX1115:HSY1115 HJB1115:HJC1115 GZF1115:GZG1115 GPJ1115:GPK1115 GFN1115:GFO1115 FVR1115:FVS1115 FLV1115:FLW1115 FBZ1115:FCA1115 ESD1115:ESE1115 EIH1115:EII1115 DYL1115:DYM1115 DOP1115:DOQ1115 DET1115:DEU1115 CUX1115:CUY1115 CLB1115:CLC1115 CBF1115:CBG1115 BRJ1115:BRK1115 BHN1115:BHO1115 ANV1905:ANW1905 ADZ1905:AEA1905 UD1905:UE1905 KH1905:KI1905 WWT1905:WWU1905 WMX1905:WMY1905 WDB1905:WDC1905 VTF1905:VTG1905 VJJ1905:VJK1905 UZN1905:UZO1905 UPR1905:UPS1905 UFV1905:UFW1905 TVZ1905:TWA1905 TMD1905:TME1905 TCH1905:TCI1905 SSL1905:SSM1905 SIP1905:SIQ1905 RYT1905:RYU1905 ROX1905:ROY1905 RFB1905:RFC1905 QVF1905:QVG1905 QLJ1905:QLK1905 QBN1905:QBO1905 PRR1905:PRS1905 PHV1905:PHW1905 OXZ1905:OYA1905 OOD1905:OOE1905 OEH1905:OEI1905 NUL1905:NUM1905 NKP1905:NKQ1905 NAT1905:NAU1905 MQX1905:MQY1905 MHB1905:MHC1905 LXF1905:LXG1905 LNJ1905:LNK1905 LDN1905:LDO1905 KTR1905:KTS1905 KJV1905:KJW1905 JZZ1905:KAA1905 JQD1905:JQE1905 JGH1905:JGI1905 IWL1905:IWM1905 IMP1905:IMQ1905 ICT1905:ICU1905 HSX1905:HSY1905 HJB1905:HJC1905 GZF1905:GZG1905 GPJ1905:GPK1905 GFN1905:GFO1905 FVR1905:FVS1905 FLV1905:FLW1905 FBZ1905:FCA1905 ESD1905:ESE1905 EIH1905:EII1905 DYL1905:DYM1905 DOP1905:DOQ1905 DET1905:DEU1905 CUX1905:CUY1905 CLB1905:CLC1905 CBF1905:CBG1905 BRJ1905:BRK1905 BHN1905:BHO1905 AXS942:AXT950 ANW942:ANX950 AEA942:AEB950 UE942:UF950 KI942:KJ950 WWU942:WWV950 WMY942:WMZ950 WDC942:WDD950 VTG942:VTH950 VJK942:VJL950 UZO942:UZP950 UPS942:UPT950 UFW942:UFX950 TWA942:TWB950 TME942:TMF950 TCI942:TCJ950 SSM942:SSN950 SIQ942:SIR950 RYU942:RYV950 ROY942:ROZ950 RFC942:RFD950 QVG942:QVH950 QLK942:QLL950 QBO942:QBP950 PRS942:PRT950 PHW942:PHX950 OYA942:OYB950 OOE942:OOF950 OEI942:OEJ950 NUM942:NUN950 NKQ942:NKR950 NAU942:NAV950 MQY942:MQZ950 MHC942:MHD950 LXG942:LXH950 LNK942:LNL950 LDO942:LDP950 KTS942:KTT950 KJW942:KJX950 KAA942:KAB950 JQE942:JQF950 JGI942:JGJ950 IWM942:IWN950 IMQ942:IMR950 ICU942:ICV950 HSY942:HSZ950 HJC942:HJD950 GZG942:GZH950 GPK942:GPL950 GFO942:GFP950 FVS942:FVT950 FLW942:FLX950 FCA942:FCB950 ESE942:ESF950 EII942:EIJ950 DYM942:DYN950 DOQ942:DOR950 DEU942:DEV950 CUY942:CUZ950 CLC942:CLD950 CBG942:CBH950 BRK942:BRL950 BHO942:BHP950 ANW974:ANX974 AEA974:AEB974 UE974:UF974 KI974:KJ974 WWU974:WWV974 WMY974:WMZ974 WDC974:WDD974 VTG974:VTH974 VJK974:VJL974 UZO974:UZP974 UPS974:UPT974 UFW974:UFX974 TWA974:TWB974 TME974:TMF974 TCI974:TCJ974 SSM974:SSN974 SIQ974:SIR974 RYU974:RYV974 ROY974:ROZ974 RFC974:RFD974 QVG974:QVH974 QLK974:QLL974 QBO974:QBP974 PRS974:PRT974 PHW974:PHX974 OYA974:OYB974 OOE974:OOF974 OEI974:OEJ974 NUM974:NUN974 NKQ974:NKR974 NAU974:NAV974 MQY974:MQZ974 MHC974:MHD974 LXG974:LXH974 LNK974:LNL974 LDO974:LDP974 KTS974:KTT974 KJW974:KJX974 KAA974:KAB974 JQE974:JQF974 JGI974:JGJ974 IWM974:IWN974 IMQ974:IMR974 ICU974:ICV974 HSY974:HSZ974 HJC974:HJD974 GZG974:GZH974 GPK974:GPL974 GFO974:GFP974 FVS974:FVT974 FLW974:FLX974 FCA974:FCB974 ESE974:ESF974 EII974:EIJ974 DYM974:DYN974 DOQ974:DOR974 DEU974:DEV974 CUY974:CUZ974 CLC974:CLD974 CBG974:CBH974 BRK974:BRL974 BHO974:BHP974 BHJ973:BHK973 CBG957:CBH966 CLC957:CLD966 CUY957:CUZ966 DEU957:DEV966 DOQ957:DOR966 DYM957:DYN966 EII957:EIJ966 ESE957:ESF966 FCA957:FCB966 FLW957:FLX966 FVS957:FVT966 GFO957:GFP966 GPK957:GPL966 GZG957:GZH966 HJC957:HJD966 HSY957:HSZ966 ICU957:ICV966 IMQ957:IMR966 IWM957:IWN966 JGI957:JGJ966 JQE957:JQF966 KAA957:KAB966 KJW957:KJX966 KTS957:KTT966 LDO957:LDP966 LNK957:LNL966 LXG957:LXH966 MHC957:MHD966 MQY957:MQZ966 NAU957:NAV966 NKQ957:NKR966 NUM957:NUN966 OEI957:OEJ966 OOE957:OOF966 OYA957:OYB966 PHW957:PHX966 PRS957:PRT966 QBO957:QBP966 QLK957:QLL966 QVG957:QVH966 RFC957:RFD966 ROY957:ROZ966 RYU957:RYV966 SIQ957:SIR966 SSM957:SSN966 TCI957:TCJ966 TME957:TMF966 TWA957:TWB966 UFW957:UFX966 UPS957:UPT966 UZO957:UZP966 VJK957:VJL966 VTG957:VTH966 WDC957:WDD966 WMY957:WMZ966 WWU957:WWV966 KI957:KJ966 UE957:UF966 AEA957:AEB966 ANW957:ANX966 AXS957:AXT966 BHO957:BHP966 AL915 BHJ967:BHK967 AXN967:AXO967 ANR967:ANS967 ADV967:ADW967 TZ967:UA967 KD967:KE967 WWP967:WWQ967 WMT967:WMU967 WCX967:WCY967 VTB967:VTC967 VJF967:VJG967 UZJ967:UZK967 UPN967:UPO967 UFR967:UFS967 TVV967:TVW967 TLZ967:TMA967 TCD967:TCE967 SSH967:SSI967 SIL967:SIM967 RYP967:RYQ967 ROT967:ROU967 REX967:REY967 QVB967:QVC967 QLF967:QLG967 QBJ967:QBK967 PRN967:PRO967 PHR967:PHS967 OXV967:OXW967 ONZ967:OOA967 OED967:OEE967 NUH967:NUI967 NKL967:NKM967 NAP967:NAQ967 MQT967:MQU967 MGX967:MGY967 LXB967:LXC967 LNF967:LNG967 LDJ967:LDK967 KTN967:KTO967 KJR967:KJS967 JZV967:JZW967 JPZ967:JQA967 JGD967:JGE967 IWH967:IWI967 IML967:IMM967 ICP967:ICQ967 HST967:HSU967 HIX967:HIY967 GZB967:GZC967 GPF967:GPG967 GFJ967:GFK967 FVN967:FVO967 FLR967:FLS967 FBV967:FBW967 ERZ967:ESA967 EID967:EIE967 DYH967:DYI967 DOL967:DOM967 DEP967:DEQ967 CUT967:CUU967 CKX967:CKY967 CBB967:CBC967 BRF967:BRG967 BHO968:BHP972 BRK968:BRL972 CBG968:CBH972 CLC968:CLD972 CUY968:CUZ972 DEU968:DEV972 DOQ968:DOR972 DYM968:DYN972 EII968:EIJ972 ESE968:ESF972 FCA968:FCB972 FLW968:FLX972 FVS968:FVT972 GFO968:GFP972 GPK968:GPL972 GZG968:GZH972 HJC968:HJD972 HSY968:HSZ972 ICU968:ICV972 IMQ968:IMR972 IWM968:IWN972 JGI968:JGJ972 JQE968:JQF972 KAA968:KAB972 KJW968:KJX972 KTS968:KTT972 LDO968:LDP972 LNK968:LNL972 LXG968:LXH972 MHC968:MHD972 MQY968:MQZ972 NAU968:NAV972 NKQ968:NKR972 NUM968:NUN972 OEI968:OEJ972 OOE968:OOF972 OYA968:OYB972 PHW968:PHX972 PRS968:PRT972 QBO968:QBP972 QLK968:QLL972 QVG968:QVH972 RFC968:RFD972 ROY968:ROZ972 RYU968:RYV972 SIQ968:SIR972 SSM968:SSN972 TCI968:TCJ972 TME968:TMF972 TWA968:TWB972 UFW968:UFX972 UPS968:UPT972 UZO968:UZP972 VJK968:VJL972 VTG968:VTH972 WDC968:WDD972 WMY968:WMZ972 WWU968:WWV972 KI968:KJ972 UE968:UF972 AEA968:AEB972 ANW968:ANX972 AXS968:AXT972 AXS974:AXT974 AXN973:AXO973 ANR973:ANS973 ADV973:ADW973 TZ973:UA973 KD973:KE973 WWP973:WWQ973 WMT973:WMU973 WCX973:WCY973 VTB973:VTC973 VJF973:VJG973 UZJ973:UZK973 UPN973:UPO973 UFR973:UFS973 TVV973:TVW973 TLZ973:TMA973 TCD973:TCE973 SSH973:SSI973 SIL973:SIM973 RYP973:RYQ973 ROT973:ROU973 REX973:REY973 QVB973:QVC973 QLF973:QLG973 QBJ973:QBK973 PRN973:PRO973 PHR973:PHS973 OXV973:OXW973 ONZ973:OOA973 OED973:OEE973 NUH973:NUI973 NKL973:NKM973 NAP973:NAQ973 MQT973:MQU973 MGX973:MGY973 LXB973:LXC973 LNF973:LNG973 LDJ973:LDK973 KTN973:KTO973 KJR973:KJS973 JZV973:JZW973 JPZ973:JQA973 JGD973:JGE973 IWH973:IWI973 IML973:IMM973 ICP973:ICQ973 HST973:HSU973 HIX973:HIY973 GZB973:GZC973 GPF973:GPG973 GFJ973:GFK973 FVN973:FVO973 FLR973:FLS973 FBV973:FBW973 ERZ973:ESA973 EID973:EIE973 DYH973:DYI973 DOL973:DOM973 DEP973:DEQ973 CUT973:CUU973 CKX973:CKY973 CBB973:CBC973 BRF973:BRG973 BRK976:BRL976 BHO976:BHP976 AXS976:AXT976 ANW976:ANX976 AEA976:AEB976 UE976:UF976 KI976:KJ976 WWU976:WWV976 WMY976:WMZ976 WDC976:WDD976 VTG976:VTH976 VJK976:VJL976 UZO976:UZP976 UPS976:UPT976 UFW976:UFX976 TWA976:TWB976 TME976:TMF976 TCI976:TCJ976 SSM976:SSN976 SIQ976:SIR976 RYU976:RYV976 ROY976:ROZ976 RFC976:RFD976 QVG976:QVH976 QLK976:QLL976 QBO976:QBP976 PRS976:PRT976 PHW976:PHX976 OYA976:OYB976 OOE976:OOF976 OEI976:OEJ976 NUM976:NUN976 NKQ976:NKR976 NAU976:NAV976 MQY976:MQZ976 MHC976:MHD976 LXG976:LXH976 LNK976:LNL976 LDO976:LDP976 KTS976:KTT976 KJW976:KJX976 KAA976:KAB976 JQE976:JQF976 JGI976:JGJ976 IWM976:IWN976 IMQ976:IMR976 ICU976:ICV976 HSY976:HSZ976 HJC976:HJD976 GZG976:GZH976 GPK976:GPL976 GFO976:GFP976 FVS976:FVT976 FLW976:FLX976 FCA976:FCB976 ESE976:ESF976 EII976:EIJ976 DYM976:DYN976 DOQ976:DOR976 DEU976:DEV976 CUY976:CUZ976 CLC976:CLD976 CBG976:CBH976 BHJ977:BHK977 AXN977:AXO977 ANR977:ANS977 ADV977:ADW977 TZ977:UA977 KD977:KE977 WWP977:WWQ977 WMT977:WMU977 WCX977:WCY977 VTB977:VTC977 VJF977:VJG977 UZJ977:UZK977 UPN977:UPO977 UFR977:UFS977 TVV977:TVW977 TLZ977:TMA977 TCD977:TCE977 SSH977:SSI977 SIL977:SIM977 RYP977:RYQ977 ROT977:ROU977 REX977:REY977 QVB977:QVC977 QLF977:QLG977 QBJ977:QBK977 PRN977:PRO977 PHR977:PHS977 OXV977:OXW977 ONZ977:OOA977 OED977:OEE977 NUH977:NUI977 NKL977:NKM977 NAP977:NAQ977 MQT977:MQU977 MGX977:MGY977 LXB977:LXC977 LNF977:LNG977 LDJ977:LDK977 KTN977:KTO977 KJR977:KJS977 JZV977:JZW977 JPZ977:JQA977 JGD977:JGE977 IWH977:IWI977 IML977:IMM977 ICP977:ICQ977 HST977:HSU977 HIX977:HIY977 GZB977:GZC977 GPF977:GPG977 GFJ977:GFK977 FVN977:FVO977 FLR977:FLS977 FBV977:FBW977 ERZ977:ESA977 EID977:EIE977 DYH977:DYI977 DOL977:DOM977 DEP977:DEQ977 CUT977:CUU977 CKX977:CKY977 CBB977:CBC977 BRF977:BRG977 CBG978:CBH978 BRK978:BRL978 BHO978:BHP978 AXS978:AXT978 ANW978:ANX978 AEA978:AEB978 UE978:UF978 KI978:KJ978 WWU978:WWV978 WMY978:WMZ978 WDC978:WDD978 VTG978:VTH978 VJK978:VJL978 UZO978:UZP978 UPS978:UPT978 UFW978:UFX978 TWA978:TWB978 TME978:TMF978 TCI978:TCJ978 SSM978:SSN978 SIQ978:SIR978 RYU978:RYV978 ROY978:ROZ978 RFC978:RFD978 QVG978:QVH978 QLK978:QLL978 QBO978:QBP978 PRS978:PRT978 PHW978:PHX978 OYA978:OYB978 OOE978:OOF978 OEI978:OEJ978 NUM978:NUN978 NKQ978:NKR978 NAU978:NAV978 MQY978:MQZ978 MHC978:MHD978 LXG978:LXH978 LNK978:LNL978 LDO978:LDP978 KTS978:KTT978 KJW978:KJX978 KAA978:KAB978 JQE978:JQF978 JGI978:JGJ978 IWM978:IWN978 IMQ978:IMR978 ICU978:ICV978 HSY978:HSZ978 HJC978:HJD978 GZG978:GZH978 GPK978:GPL978 GFO978:GFP978 FVS978:FVT978 FLW978:FLX978 FCA978:FCB978 ESE978:ESF978 EII978:EIJ978 DYM978:DYN978 DOQ978:DOR978 DEU978:DEV978 CUY978:CUZ978 CLC978:CLD978 BHJ979:BHK979 AXN979:AXO979 ANR979:ANS979 ADV979:ADW979 TZ979:UA979 KD979:KE979 WWP979:WWQ979 WMT979:WMU979 WCX979:WCY979 VTB979:VTC979 VJF979:VJG979 UZJ979:UZK979 UPN979:UPO979 UFR979:UFS979 TVV979:TVW979 TLZ979:TMA979 TCD979:TCE979 SSH979:SSI979 SIL979:SIM979 RYP979:RYQ979 ROT979:ROU979 REX979:REY979 QVB979:QVC979 QLF979:QLG979 QBJ979:QBK979 PRN979:PRO979 PHR979:PHS979 OXV979:OXW979 ONZ979:OOA979 OED979:OEE979 NUH979:NUI979 NKL979:NKM979 NAP979:NAQ979 MQT979:MQU979 MGX979:MGY979 LXB979:LXC979 LNF979:LNG979 LDJ979:LDK979 KTN979:KTO979 KJR979:KJS979 JZV979:JZW979 JPZ979:JQA979 JGD979:JGE979 IWH979:IWI979 IML979:IMM979 ICP979:ICQ979 HST979:HSU979 HIX979:HIY979 GZB979:GZC979 GPF979:GPG979 GFJ979:GFK979 FVN979:FVO979 FLR979:FLS979 FBV979:FBW979 ERZ979:ESA979 EID979:EIE979 DYH979:DYI979 DOL979:DOM979 DEP979:DEQ979 CUT979:CUU979 CKX979:CKY979 CBB979:CBC979 BRF979:BRG979 CLC980:CLD980 CBG980:CBH980 BRK980:BRL980 BHO980:BHP980 AXS980:AXT980 ANW980:ANX980 AEA980:AEB980 UE980:UF980 KI980:KJ980 WWU980:WWV980 WMY980:WMZ980 WDC980:WDD980 VTG980:VTH980 VJK980:VJL980 UZO980:UZP980 UPS980:UPT980 UFW980:UFX980 TWA980:TWB980 TME980:TMF980 TCI980:TCJ980 SSM980:SSN980 SIQ980:SIR980 RYU980:RYV980 ROY980:ROZ980 RFC980:RFD980 QVG980:QVH980 QLK980:QLL980 QBO980:QBP980 PRS980:PRT980 PHW980:PHX980 OYA980:OYB980 OOE980:OOF980 OEI980:OEJ980 NUM980:NUN980 NKQ980:NKR980 NAU980:NAV980 MQY980:MQZ980 MHC980:MHD980 LXG980:LXH980 LNK980:LNL980 LDO980:LDP980 KTS980:KTT980 KJW980:KJX980 KAA980:KAB980 JQE980:JQF980 JGI980:JGJ980 IWM980:IWN980 IMQ980:IMR980 ICU980:ICV980 HSY980:HSZ980 HJC980:HJD980 GZG980:GZH980 GPK980:GPL980 GFO980:GFP980 FVS980:FVT980 FLW980:FLX980 FCA980:FCB980 ESE980:ESF980 EII980:EIJ980 DYM980:DYN980 DOQ980:DOR980 DEU980:DEV980 CUY980:CUZ980 ANI2293:ANJ2294 AXN981:AXO981 ANR981:ANS981 ADV981:ADW981 TZ981:UA981 KD981:KE981 WWP981:WWQ981 WMT981:WMU981 WCX981:WCY981 VTB981:VTC981 VJF981:VJG981 UZJ981:UZK981 UPN981:UPO981 UFR981:UFS981 TVV981:TVW981 TLZ981:TMA981 TCD981:TCE981 SSH981:SSI981 SIL981:SIM981 RYP981:RYQ981 ROT981:ROU981 REX981:REY981 QVB981:QVC981 QLF981:QLG981 QBJ981:QBK981 PRN981:PRO981 PHR981:PHS981 OXV981:OXW981 ONZ981:OOA981 OED981:OEE981 NUH981:NUI981 NKL981:NKM981 NAP981:NAQ981 MQT981:MQU981 MGX981:MGY981 LXB981:LXC981 LNF981:LNG981 LDJ981:LDK981 KTN981:KTO981 KJR981:KJS981 JZV981:JZW981 JPZ981:JQA981 JGD981:JGE981 IWH981:IWI981 IML981:IMM981 ICP981:ICQ981 HST981:HSU981 HIX981:HIY981 GZB981:GZC981 GPF981:GPG981 GFJ981:GFK981 FVN981:FVO981 FLR981:FLS981 FBV981:FBW981 ERZ981:ESA981 EID981:EIE981 DYH981:DYI981 DOL981:DOM981 DEP981:DEQ981 CUT981:CUU981 CKX981:CKY981 CBB981:CBC981 BRF981:BRG981 BHJ981:BHK981 BHO952:BHP955 AXS952:AXT955 ANW952:ANX955 AEA952:AEB955 UE952:UF955 KI952:KJ955 WWU952:WWV955 WMY952:WMZ955 WDC952:WDD955 VTG952:VTH955 VJK952:VJL955 UZO952:UZP955 UPS952:UPT955 UFW952:UFX955 TWA952:TWB955 TME952:TMF955 TCI952:TCJ955 SSM952:SSN955 SIQ952:SIR955 RYU952:RYV955 ROY952:ROZ955 RFC952:RFD955 QVG952:QVH955 QLK952:QLL955 QBO952:QBP955 PRS952:PRT955 PHW952:PHX955 OYA952:OYB955 OOE952:OOF955 OEI952:OEJ955 NUM952:NUN955 NKQ952:NKR955 NAU952:NAV955 MQY952:MQZ955 MHC952:MHD955 LXG952:LXH955 LNK952:LNL955 LDO952:LDP955 KTS952:KTT955 KJW952:KJX955 KAA952:KAB955 JQE952:JQF955 JGI952:JGJ955 IWM952:IWN955 IMQ952:IMR955 ICU952:ICV955 HSY952:HSZ955 HJC952:HJD955 GZG952:GZH955 GPK952:GPL955 GFO952:GFP955 FVS952:FVT955 FLW952:FLX955 FCA952:FCB955 ESE952:ESF955 EII952:EIJ955 DYM952:DYN955 DOQ952:DOR955 DEU952:DEV955 CUY952:CUZ955 CLC952:CLD955 CBG952:CBH955 BRK952:BRL955 BRK957:BRL966 AM1966 AM2014 AM1114 AN2034:AP2047 AR2033 AN2058:AP2058 AN2031:AP2032 AO2033:AP2033 AP2096 AN2049:AP2049 AP2116 AM2264 CUM2272:CUN2274 CKQ2272:CKR2274 CAU2272:CAV2274 BQY2272:BQZ2274 AM2273 BHC2272:BHD2274 AXG2272:AXH2274 ANK2272:ANL2274 ADO2272:ADP2274 TS2272:TT2274 JW2272:JX2274 WWI2272:WWJ2274 WMM2272:WMN2274 WCQ2272:WCR2274 VSU2272:VSV2274 VIY2272:VIZ2274 UZC2272:UZD2274 UPG2272:UPH2274 UFK2272:UFL2274 TVO2272:TVP2274 TLS2272:TLT2274 TBW2272:TBX2274 SSA2272:SSB2274 SIE2272:SIF2274 RYI2272:RYJ2274 ROM2272:RON2274 REQ2272:RER2274 QUU2272:QUV2274 QKY2272:QKZ2274 QBC2272:QBD2274 PRG2272:PRH2274 PHK2272:PHL2274 OXO2272:OXP2274 ONS2272:ONT2274 ODW2272:ODX2274 NUA2272:NUB2274 NKE2272:NKF2274 NAI2272:NAJ2274 MQM2272:MQN2274 MGQ2272:MGR2274 LWU2272:LWV2274 LMY2272:LMZ2274 LDC2272:LDD2274 KTG2272:KTH2274 KJK2272:KJL2274 JZO2272:JZP2274 JPS2272:JPT2274 JFW2272:JFX2274 IWA2272:IWB2274 IME2272:IMF2274 ICI2272:ICJ2274 HSM2272:HSN2274 HIQ2272:HIR2274 GYU2272:GYV2274 GOY2272:GOZ2274 GFC2272:GFD2274 FVG2272:FVH2274 FLK2272:FLL2274 FBO2272:FBP2274 ERS2272:ERT2274 EHW2272:EHX2274 DYA2272:DYB2274 DOE2272:DOF2274 DEI2272:DEJ2274 AXE2293:AXF2294 BHA2293:BHB2294 BQW2293:BQX2294 CAS2293:CAT2294 CKO2293:CKP2294 CUK2293:CUL2294 DEG2293:DEH2294 DOC2293:DOD2294 DXY2293:DXZ2294 EHU2293:EHV2294 ERQ2293:ERR2294 FBM2293:FBN2294 FLI2293:FLJ2294 FVE2293:FVF2294 GFA2293:GFB2294 GOW2293:GOX2294 GYS2293:GYT2294 HIO2293:HIP2294 HSK2293:HSL2294 ICG2293:ICH2294 IMC2293:IMD2294 IVY2293:IVZ2294 JFU2293:JFV2294 JPQ2293:JPR2294 JZM2293:JZN2294 KJI2293:KJJ2294 KTE2293:KTF2294 LDA2293:LDB2294 LMW2293:LMX2294 LWS2293:LWT2294 MGO2293:MGP2294 MQK2293:MQL2294 NAG2293:NAH2294 NKC2293:NKD2294 NTY2293:NTZ2294 ODU2293:ODV2294 ONQ2293:ONR2294 OXM2293:OXN2294 PHI2293:PHJ2294 PRE2293:PRF2294 QBA2293:QBB2294 QKW2293:QKX2294 QUS2293:QUT2294 REO2293:REP2294 ROK2293:ROL2294 RYG2293:RYH2294 SIC2293:SID2294 SRY2293:SRZ2294 TBU2293:TBV2294 TLQ2293:TLR2294 TVM2293:TVN2294 UFI2293:UFJ2294 UPE2293:UPF2294 UZA2293:UZB2294 VIW2293:VIX2294 VSS2293:VST2294 WCO2293:WCP2294 WMK2293:WML2294 WWG2293:WWH2294 JU2293:JV2294 TQ2293:TR2294 ADM2293:ADN2294 CUY982:CUZ1009 CLC982:CLD1009 CBG982:CBH1009 BRK982:BRL1009 BHO982:BHP1009 AXS982:AXT1009 ANW982:ANX1009 AEA982:AEB1009 UE982:UF1009 KI982:KJ1009 WWU982:WWV1009 WMY982:WMZ1009 WDC982:WDD1009 VTG982:VTH1009 VJK982:VJL1009 UZO982:UZP1009 UPS982:UPT1009 UFW982:UFX1009 TWA982:TWB1009 TME982:TMF1009 TCI982:TCJ1009 SSM982:SSN1009 SIQ982:SIR1009 RYU982:RYV1009 ROY982:ROZ1009 RFC982:RFD1009 QVG982:QVH1009 QLK982:QLL1009 QBO982:QBP1009 PRS982:PRT1009 PHW982:PHX1009 OYA982:OYB1009 OOE982:OOF1009 OEI982:OEJ1009 NUM982:NUN1009 NKQ982:NKR1009 NAU982:NAV1009 MQY982:MQZ1009 MHC982:MHD1009 LXG982:LXH1009 LNK982:LNL1009 LDO982:LDP1009 KTS982:KTT1009 KJW982:KJX1009 KAA982:KAB1009 JQE982:JQF1009 JGI982:JGJ1009 IWM982:IWN1009 IMQ982:IMR1009 ICU982:ICV1009 HSY982:HSZ1009 HJC982:HJD1009 GZG982:GZH1009 GPK982:GPL1009 GFO982:GFP1009 FVS982:FVT1009 FLW982:FLX1009 FCA982:FCB1009 ESE982:ESF1009 EII982:EIJ1009 DYM982:DYN1009 DOQ982:DOR1009 DEU982:DEV1009 AO68:AO84 DEU1982:DEV1982 CUY1982:CUZ1982 CLC1982:CLD1982 CBG1982:CBH1982 BRK1982:BRL1982 BHO1982:BHP1982 AXS1982:AXT1982 ANW1982:ANX1982 AEA1982:AEB1982 UE1982:UF1982 KI1982:KJ1982 WWU1982:WWV1982 WMY1982:WMZ1982 WDC1982:WDD1982 VTG1982:VTH1982 VJK1982:VJL1982 UZO1982:UZP1982 UPS1982:UPT1982 UFW1982:UFX1982 TWA1982:TWB1982 TME1982:TMF1982 TCI1982:TCJ1982 SSM1982:SSN1982 SIQ1982:SIR1982 RYU1982:RYV1982 ROY1982:ROZ1982 RFC1982:RFD1982 QVG1982:QVH1982 QLK1982:QLL1982 QBO1982:QBP1982 PRS1982:PRT1982 PHW1982:PHX1982 OYA1982:OYB1982 OOE1982:OOF1982 OEI1982:OEJ1982 NUM1982:NUN1982 NKQ1982:NKR1982 NAU1982:NAV1982 MQY1982:MQZ1982 MHC1982:MHD1982 LXG1982:LXH1982 LNK1982:LNL1982 LDO1982:LDP1982 KTS1982:KTT1982 KJW1982:KJX1982 KAA1982:KAB1982 JQE1982:JQF1982 JGI1982:JGJ1982 IWM1982:IWN1982 IMQ1982:IMR1982 ICU1982:ICV1982 HSY1982:HSZ1982 HJC1982:HJD1982 GZG1982:GZH1982 GPK1982:GPL1982 GFO1982:GFP1982 FVS1982:FVT1982 FLW1982:FLX1982 FCA1982:FCB1982 ESE1982:ESF1982 EII1982:EIJ1982 DYM1982:DYN1982 DOQ1982:DOR1982 AP1381:AP1387 AN1266:AP1276 AN1213:AN1214 AN1323:AP1323 AN1284:AP1289 AO1243 AR1210:AR1212 AO1282:AP1283 AM1335 AN1769:AN1772 AM1776 AN1789:AN1792 AN1207:AN1209 AO1254 AO1277:AP1279 AN1786 AN1280:AP1281 AR1282:AR1283 AR1277:AR1279 AN1783:AN1784 AXE2102:AXF2103 AM2099 AM2101 BHA2102:BHB2103 BQW2102:BQX2103 CAS2102:CAT2103 CKO2102:CKP2103 CUK2102:CUL2103 DEG2102:DEH2103 DOC2102:DOD2103 DXY2102:DXZ2103 EHU2102:EHV2103 ERQ2102:ERR2103 FBM2102:FBN2103 FLI2102:FLJ2103 FVE2102:FVF2103 GFA2102:GFB2103 GOW2102:GOX2103 GYS2102:GYT2103 HIO2102:HIP2103 HSK2102:HSL2103 ICG2102:ICH2103 IMC2102:IMD2103 IVY2102:IVZ2103 JFU2102:JFV2103 JPQ2102:JPR2103 JZM2102:JZN2103 KJI2102:KJJ2103 KTE2102:KTF2103 LDA2102:LDB2103 LMW2102:LMX2103 LWS2102:LWT2103 MGO2102:MGP2103 MQK2102:MQL2103 NAG2102:NAH2103 NKC2102:NKD2103 NTY2102:NTZ2103 ODU2102:ODV2103 ONQ2102:ONR2103 OXM2102:OXN2103 PHI2102:PHJ2103 PRE2102:PRF2103 QBA2102:QBB2103 QKW2102:QKX2103 QUS2102:QUT2103 REO2102:REP2103 ROK2102:ROL2103 RYG2102:RYH2103 SIC2102:SID2103 SRY2102:SRZ2103 TBU2102:TBV2103 TLQ2102:TLR2103 TVM2102:TVN2103 UFI2102:UFJ2103 UPE2102:UPF2103 UZA2102:UZB2103 VIW2102:VIX2103 VSS2102:VST2103 WCO2102:WCP2103 WMK2102:WML2103 WWG2102:WWH2103 JU2102:JV2103 TQ2102:TR2103 ADM2102:ADN2103 AM2103 ANI2102:ANJ2103 AM2278:AM2281 AM2288">
      <formula1>12</formula1>
    </dataValidation>
    <dataValidation type="list" allowBlank="1" showInputMessage="1" showErrorMessage="1" sqref="M38:M53 M56 M2031:M2033 M96 M102:M103 M68:M84 M1155 L2005 M2024 M1385:M1387 M1207 M1749 M1220 M1233:M1239 M1259 M1266:M1284 M1216 M1254 M1210:M1213">
      <formula1>основания150</formula1>
    </dataValidation>
    <dataValidation type="list" allowBlank="1" showInputMessage="1" showErrorMessage="1" sqref="M761:M766 L772 JI772 TE772 ADA772 AMW772 AWS772 BGO772 BQK772 CAG772 CKC772 CTY772 DDU772 DNQ772 DXM772 EHI772 ERE772 FBA772 FKW772 FUS772 GEO772 GOK772 GYG772 HIC772 HRY772 IBU772 ILQ772 IVM772 JFI772 JPE772 JZA772 KIW772 KSS772 LCO772 LMK772 LWG772 MGC772 MPY772 MZU772 NJQ772 NTM772 ODI772 ONE772 OXA772 PGW772 PQS772 QAO772 QKK772 QUG772 REC772 RNY772 RXU772 SHQ772 SRM772 TBI772 TLE772 TVA772 UEW772 UOS772 UYO772 VIK772 VSG772 WCC772 WLY772 WVU772 L768 JI768 TE768 ADA768 AMW768 AWS768 BGO768 BQK768 CAG768 CKC768 CTY768 DDU768 DNQ768 DXM768 EHI768 ERE768 FBA768 FKW768 FUS768 GEO768 GOK768 GYG768 HIC768 HRY768 IBU768 ILQ768 IVM768 JFI768 JPE768 JZA768 KIW768 KSS768 LCO768 LMK768 LWG768 MGC768 MPY768 MZU768 NJQ768 NTM768 ODI768 ONE768 OXA768 PGW768 PQS768 QAO768 QKK768 QUG768 REC768 RNY768 RXU768 SHQ768 SRM768 TBI768 TLE768 TVA768 UEW768 UOS768 UYO768 VIK768 VSG768 WCC768 WLY768 WVU768 L774:L778 JI774:JI778 TE774:TE778 ADA774:ADA778 AMW774:AMW778 AWS774:AWS778 BGO774:BGO778 BQK774:BQK778 CAG774:CAG778 CKC774:CKC778 CTY774:CTY778 DDU774:DDU778 DNQ774:DNQ778 DXM774:DXM778 EHI774:EHI778 ERE774:ERE778 FBA774:FBA778 FKW774:FKW778 FUS774:FUS778 GEO774:GEO778 GOK774:GOK778 GYG774:GYG778 HIC774:HIC778 HRY774:HRY778 IBU774:IBU778 ILQ774:ILQ778 IVM774:IVM778 JFI774:JFI778 JPE774:JPE778 JZA774:JZA778 KIW774:KIW778 KSS774:KSS778 LCO774:LCO778 LMK774:LMK778 LWG774:LWG778 MGC774:MGC778 MPY774:MPY778 MZU774:MZU778 NJQ774:NJQ778 NTM774:NTM778 ODI774:ODI778 ONE774:ONE778 OXA774:OXA778 PGW774:PGW778 PQS774:PQS778 QAO774:QAO778 QKK774:QKK778 QUG774:QUG778 REC774:REC778 RNY774:RNY778 RXU774:RXU778 SHQ774:SHQ778 SRM774:SRM778 TBI774:TBI778 TLE774:TLE778 TVA774:TVA778 UEW774:UEW778 UOS774:UOS778 UYO774:UYO778 VIK774:VIK778 VSG774:VSG778 WCC774:WCC778 WLY774:WLY778 WVU774:WVU778 M1076 L2288">
      <formula1>осн</formula1>
    </dataValidation>
    <dataValidation type="list" allowBlank="1" showInputMessage="1" showErrorMessage="1" sqref="L102:L103 L38:L44 L46:L53 L68:L74 K1106:K1108 K761:K766 J772:K772 JG772:JH772 TC772:TD772 ACY772:ACZ772 AMU772:AMV772 AWQ772:AWR772 BGM772:BGN772 BQI772:BQJ772 CAE772:CAF772 CKA772:CKB772 CTW772:CTX772 DDS772:DDT772 DNO772:DNP772 DXK772:DXL772 EHG772:EHH772 ERC772:ERD772 FAY772:FAZ772 FKU772:FKV772 FUQ772:FUR772 GEM772:GEN772 GOI772:GOJ772 GYE772:GYF772 HIA772:HIB772 HRW772:HRX772 IBS772:IBT772 ILO772:ILP772 IVK772:IVL772 JFG772:JFH772 JPC772:JPD772 JYY772:JYZ772 KIU772:KIV772 KSQ772:KSR772 LCM772:LCN772 LMI772:LMJ772 LWE772:LWF772 MGA772:MGB772 MPW772:MPX772 MZS772:MZT772 NJO772:NJP772 NTK772:NTL772 ODG772:ODH772 ONC772:OND772 OWY772:OWZ772 PGU772:PGV772 PQQ772:PQR772 QAM772:QAN772 QKI772:QKJ772 QUE772:QUF772 REA772:REB772 RNW772:RNX772 RXS772:RXT772 SHO772:SHP772 SRK772:SRL772 TBG772:TBH772 TLC772:TLD772 TUY772:TUZ772 UEU772:UEV772 UOQ772:UOR772 UYM772:UYN772 VII772:VIJ772 VSE772:VSF772 WCA772:WCB772 WLW772:WLX772 WVS772:WVT772 K768 JH768 TD768 ACZ768 AMV768 AWR768 BGN768 BQJ768 CAF768 CKB768 CTX768 DDT768 DNP768 DXL768 EHH768 ERD768 FAZ768 FKV768 FUR768 GEN768 GOJ768 GYF768 HIB768 HRX768 IBT768 ILP768 IVL768 JFH768 JPD768 JYZ768 KIV768 KSR768 LCN768 LMJ768 LWF768 MGB768 MPX768 MZT768 NJP768 NTL768 ODH768 OND768 OWZ768 PGV768 PQR768 QAN768 QKJ768 QUF768 REB768 RNX768 RXT768 SHP768 SRL768 TBH768 TLD768 TUZ768 UEV768 UOR768 UYN768 VIJ768 VSF768 WCB768 WLX768 WVT768 K774:K778 JH774:JH778 TD774:TD778 ACZ774:ACZ778 AMV774:AMV778 AWR774:AWR778 BGN774:BGN778 BQJ774:BQJ778 CAF774:CAF778 CKB774:CKB778 CTX774:CTX778 DDT774:DDT778 DNP774:DNP778 DXL774:DXL778 EHH774:EHH778 ERD774:ERD778 FAZ774:FAZ778 FKV774:FKV778 FUR774:FUR778 GEN774:GEN778 GOJ774:GOJ778 GYF774:GYF778 HIB774:HIB778 HRX774:HRX778 IBT774:IBT778 ILP774:ILP778 IVL774:IVL778 JFH774:JFH778 JPD774:JPD778 JYZ774:JYZ778 KIV774:KIV778 KSR774:KSR778 LCN774:LCN778 LMJ774:LMJ778 LWF774:LWF778 MGB774:MGB778 MPX774:MPX778 MZT774:MZT778 NJP774:NJP778 NTL774:NTL778 ODH774:ODH778 OND774:OND778 OWZ774:OWZ778 PGV774:PGV778 PQR774:PQR778 QAN774:QAN778 QKJ774:QKJ778 QUF774:QUF778 REB774:REB778 RNX774:RNX778 RXT774:RXT778 SHP774:SHP778 SRL774:SRL778 TBH774:TBH778 TLD774:TLD778 TUZ774:TUZ778 UEV774:UEV778 UOR774:UOR778 UYN774:UYN778 VIJ774:VIJ778 VSF774:VSF778 WCB774:WCB778 WLX774:WLX778 WVT774:WVT778 K1076 K1062:K1069 K1966 K1998:K2000 K2014 K2273:K2274 K1110:K1114 L2259 L2063:L2068 L2093:L2097 L2052:L2061 L2121:L2122 L2022:L2028 K2055:K2057 L2030:L2049 K2264 K2269:K2270 L76:L83 L1375:L1376 L1254 L1234:L1241 J1333 L1333:L1334 L1246:L1250 L1230:L1231 L1269:L1277 L1388 L1342:L1346 L1394:L1396 L1222 L1256 L1267 K1776 L1280:L1301 L1349:L1353 L1769:L1772 L1612:L1635 L1739:L1740 L1381 L1403:L1408 L1439 L1500 L1433 L1554:L1597 L1504 L1783:L1786 L1802 L1789:L1792 L1826 L1893:L1895 L1225:L1228 L1243:L1244 L1258:L1262 K1290:K1291 L1303:L1330 L1336:L1339 L1379 L1370 L1372 L1876:L1889 L1207:L1220 K2103 K2105:K2112 K2278:K2279 K2288">
      <formula1>Способ_закупок</formula1>
    </dataValidation>
    <dataValidation type="list" allowBlank="1" showInputMessage="1" showErrorMessage="1" sqref="N102:N103 N41:N53 M1021:M1058 M1106:M1108 L767 L807 L1077 VRT2293:VRT2294 WCD796:WCD803 WVV796:WVV803 VSH796:VSH803 VIL796:VIL803 UYP796:UYP803 UOT796:UOT803 UEX796:UEX803 TVB796:TVB803 TLF796:TLF803 TBJ796:TBJ803 SRN796:SRN803 SHR796:SHR803 RXV796:RXV803 RNZ796:RNZ803 RED796:RED803 QUH796:QUH803 QKL796:QKL803 QAP796:QAP803 PQT796:PQT803 PGX796:PGX803 OXB796:OXB803 ONF796:ONF803 ODJ796:ODJ803 NTN796:NTN803 NJR796:NJR803 MZV796:MZV803 MPZ796:MPZ803 MGD796:MGD803 LWH796:LWH803 LML796:LML803 LCP796:LCP803 KST796:KST803 KIX796:KIX803 JZB796:JZB803 JPF796:JPF803 JFJ796:JFJ803 IVN796:IVN803 ILR796:ILR803 IBV796:IBV803 HRZ796:HRZ803 HID796:HID803 GYH796:GYH803 GOL796:GOL803 GEP796:GEP803 FUT796:FUT803 FKX796:FKX803 FBB796:FBB803 ERF796:ERF803 EHJ796:EHJ803 DXN796:DXN803 DNR796:DNR803 DDV796:DDV803 CTZ796:CTZ803 CKD796:CKD803 CAH796:CAH803 BQL796:BQL803 BGP796:BGP803 AWT796:AWT803 AMX796:AMX803 ADB796:ADB803 TF796:TF803 JJ796:JJ803 WLZ796:WLZ803 BQL1011:BQL1012 CAH1011:CAH1012 CKD1011:CKD1012 CTZ1011:CTZ1012 DDV1011:DDV1012 DNR1011:DNR1012 DXN1011:DXN1012 EHJ1011:EHJ1012 ERF1011:ERF1012 FBB1011:FBB1012 FKX1011:FKX1012 FUT1011:FUT1012 GEP1011:GEP1012 GOL1011:GOL1012 GYH1011:GYH1012 HID1011:HID1012 HRZ1011:HRZ1012 IBV1011:IBV1012 ILR1011:ILR1012 IVN1011:IVN1012 JFJ1011:JFJ1012 JPF1011:JPF1012 JZB1011:JZB1012 KIX1011:KIX1012 KST1011:KST1012 LCP1011:LCP1012 LML1011:LML1012 LWH1011:LWH1012 MGD1011:MGD1012 MPZ1011:MPZ1012 MZV1011:MZV1012 NJR1011:NJR1012 NTN1011:NTN1012 ODJ1011:ODJ1012 ONF1011:ONF1012 OXB1011:OXB1012 PGX1011:PGX1012 PQT1011:PQT1012 QAP1011:QAP1012 QKL1011:QKL1012 QUH1011:QUH1012 RED1011:RED1012 RNZ1011:RNZ1012 RXV1011:RXV1012 SHR1011:SHR1012 SRN1011:SRN1012 TBJ1011:TBJ1012 TLF1011:TLF1012 TVB1011:TVB1012 UEX1011:UEX1012 UOT1011:UOT1012 UYP1011:UYP1012 VIL1011:VIL1012 VSH1011:VSH1012 WVV1011:WVV1012 WCD1011:WCD1012 WLZ1011:WLZ1012 JJ1011:JJ1012 TF1011:TF1012 ADB1011:ADB1012 AMX1011:AMX1012 AWT1011:AWT1012 BGP1011:BGP1012 WLY1115 WCC1115 WVU1115 VSG1115 VIK1115 UYO1115 UOS1115 UEW1115 TVA1115 TLE1115 TBI1115 SRM1115 SHQ1115 RXU1115 RNY1115 REC1115 QUG1115 QKK1115 QAO1115 PQS1115 PGW1115 OXA1115 ONE1115 ODI1115 NTM1115 NJQ1115 MZU1115 MPY1115 MGC1115 LWG1115 LMK1115 LCO1115 KSS1115 KIW1115 JZA1115 JPE1115 JFI1115 IVM1115 ILQ1115 IBU1115 HRY1115 HIC1115 GYG1115 GOK1115 GEO1115 FUS1115 FKW1115 FBA1115 ERE1115 EHI1115 DXM1115 DNQ1115 DDU1115 CTY1115 CKC1115 CAG1115 BQK1115 BGO1115 AWS1115 AMW1115 ADA1115 TE1115 JI1115 WLY1905 WCC1905 WVU1905 VSG1905 VIK1905 UYO1905 UOS1905 UEW1905 TVA1905 TLE1905 TBI1905 SRM1905 SHQ1905 RXU1905 RNY1905 REC1905 QUG1905 QKK1905 QAO1905 PQS1905 PGW1905 OXA1905 ONE1905 ODI1905 NTM1905 NJQ1905 MZU1905 MPY1905 MGC1905 LWG1905 LMK1905 LCO1905 KSS1905 KIW1905 JZA1905 JPE1905 JFI1905 IVM1905 ILQ1905 IBU1905 HRY1905 HIC1905 GYG1905 GOK1905 GEO1905 FUS1905 FKW1905 FBA1905 ERE1905 EHI1905 DXM1905 DNQ1905 DDU1905 CTY1905 CKC1905 CAG1905 BQK1905 BGO1905 AWS1905 AMW1905 ADA1905 TE1905 JI1905 WLZ942:WLZ950 WCD942:WCD950 WVV942:WVV950 VSH942:VSH950 VIL942:VIL950 UYP942:UYP950 UOT942:UOT950 UEX942:UEX950 TVB942:TVB950 TLF942:TLF950 TBJ942:TBJ950 SRN942:SRN950 SHR942:SHR950 RXV942:RXV950 RNZ942:RNZ950 RED942:RED950 QUH942:QUH950 QKL942:QKL950 QAP942:QAP950 PQT942:PQT950 PGX942:PGX950 OXB942:OXB950 ONF942:ONF950 ODJ942:ODJ950 NTN942:NTN950 NJR942:NJR950 MZV942:MZV950 MPZ942:MPZ950 MGD942:MGD950 LWH942:LWH950 LML942:LML950 LCP942:LCP950 KST942:KST950 KIX942:KIX950 JZB942:JZB950 JPF942:JPF950 JFJ942:JFJ950 IVN942:IVN950 ILR942:ILR950 IBV942:IBV950 HRZ942:HRZ950 HID942:HID950 GYH942:GYH950 GOL942:GOL950 GEP942:GEP950 FUT942:FUT950 FKX942:FKX950 FBB942:FBB950 ERF942:ERF950 EHJ942:EHJ950 DXN942:DXN950 DNR942:DNR950 DDV942:DDV950 CTZ942:CTZ950 CKD942:CKD950 CAH942:CAH950 BQL942:BQL950 BGP942:BGP950 AWT942:AWT950 AMX942:AMX950 ADB942:ADB950 TF942:TF950 JJ942:JJ950 WCD974 WVV974 VSH974 VIL974 UYP974 UOT974 UEX974 TVB974 TLF974 TBJ974 SRN974 SHR974 RXV974 RNZ974 RED974 QUH974 QKL974 QAP974 PQT974 PGX974 OXB974 ONF974 ODJ974 NTN974 NJR974 MZV974 MPZ974 MGD974 LWH974 LML974 LCP974 KST974 KIX974 JZB974 JPF974 JFJ974 IVN974 ILR974 IBV974 HRZ974 HID974 GYH974 GOL974 GEP974 FUT974 FKX974 FBB974 ERF974 EHJ974 DXN974 DNR974 DDV974 CTZ974 CKD974 CAH974 BQL974 BGP974 AWT974 AMX974 ADB974 TF974 JJ974 JE973 ADB957:ADB966 AMX957:AMX966 AWT957:AWT966 BGP957:BGP966 BQL957:BQL966 CAH957:CAH966 CKD957:CKD966 CTZ957:CTZ966 DDV957:DDV966 DNR957:DNR966 DXN957:DXN966 EHJ957:EHJ966 ERF957:ERF966 FBB957:FBB966 FKX957:FKX966 FUT957:FUT966 GEP957:GEP966 GOL957:GOL966 GYH957:GYH966 HID957:HID966 HRZ957:HRZ966 IBV957:IBV966 ILR957:ILR966 IVN957:IVN966 JFJ957:JFJ966 JPF957:JPF966 JZB957:JZB966 KIX957:KIX966 KST957:KST966 LCP957:LCP966 LML957:LML966 LWH957:LWH966 MGD957:MGD966 MPZ957:MPZ966 MZV957:MZV966 NJR957:NJR966 NTN957:NTN966 ODJ957:ODJ966 ONF957:ONF966 OXB957:OXB966 PGX957:PGX966 PQT957:PQT966 QAP957:QAP966 QKL957:QKL966 QUH957:QUH966 RED957:RED966 RNZ957:RNZ966 RXV957:RXV966 SHR957:SHR966 SRN957:SRN966 TBJ957:TBJ966 TLF957:TLF966 TVB957:TVB966 UEX957:UEX966 UOT957:UOT966 UYP957:UYP966 VIL957:VIL966 VSH957:VSH966 WVV957:WVV966 WCD957:WCD966 WLZ957:WLZ966 JJ957:JJ966 L915 JE967 WLU967 WBY967 WVQ967 VSC967 VIG967 UYK967 UOO967 UES967 TUW967 TLA967 TBE967 SRI967 SHM967 RXQ967 RNU967 RDY967 QUC967 QKG967 QAK967 PQO967 PGS967 OWW967 ONA967 ODE967 NTI967 NJM967 MZQ967 MPU967 MFY967 LWC967 LMG967 LCK967 KSO967 KIS967 JYW967 JPA967 JFE967 IVI967 ILM967 IBQ967 HRU967 HHY967 GYC967 GOG967 GEK967 FUO967 FKS967 FAW967 ERA967 EHE967 DXI967 DNM967 DDQ967 CTU967 CJY967 CAC967 BQG967 BGK967 AWO967 AMS967 ACW967 TA967 JJ968:JJ972 TF968:TF972 ADB968:ADB972 AMX968:AMX972 AWT968:AWT972 BGP968:BGP972 BQL968:BQL972 CAH968:CAH972 CKD968:CKD972 CTZ968:CTZ972 DDV968:DDV972 DNR968:DNR972 DXN968:DXN972 EHJ968:EHJ972 ERF968:ERF972 FBB968:FBB972 FKX968:FKX972 FUT968:FUT972 GEP968:GEP972 GOL968:GOL972 GYH968:GYH972 HID968:HID972 HRZ968:HRZ972 IBV968:IBV972 ILR968:ILR972 IVN968:IVN972 JFJ968:JFJ972 JPF968:JPF972 JZB968:JZB972 KIX968:KIX972 KST968:KST972 LCP968:LCP972 LML968:LML972 LWH968:LWH972 MGD968:MGD972 MPZ968:MPZ972 MZV968:MZV972 NJR968:NJR972 NTN968:NTN972 ODJ968:ODJ972 ONF968:ONF972 OXB968:OXB972 PGX968:PGX972 PQT968:PQT972 QAP968:QAP972 QKL968:QKL972 QUH968:QUH972 RED968:RED972 RNZ968:RNZ972 RXV968:RXV972 SHR968:SHR972 SRN968:SRN972 TBJ968:TBJ972 TLF968:TLF972 TVB968:TVB972 UEX968:UEX972 UOT968:UOT972 UYP968:UYP972 VIL968:VIL972 VSH968:VSH972 WVV968:WVV972 WCD968:WCD972 WLZ968:WLZ972 WLZ974 WLU973 WBY973 WVQ973 VSC973 VIG973 UYK973 UOO973 UES973 TUW973 TLA973 TBE973 SRI973 SHM973 RXQ973 RNU973 RDY973 QUC973 QKG973 QAK973 PQO973 PGS973 OWW973 ONA973 ODE973 NTI973 NJM973 MZQ973 MPU973 MFY973 LWC973 LMG973 LCK973 KSO973 KIS973 JYW973 JPA973 JFE973 IVI973 ILM973 IBQ973 HRU973 HHY973 GYC973 GOG973 GEK973 FUO973 FKS973 FAW973 ERA973 EHE973 DXI973 DNM973 DDQ973 CTU973 CJY973 CAC973 BQG973 BGK973 AWO973 AMS973 ACW973 TA973 TF976 JJ976 WLZ976 WCD976 WVV976 VSH976 VIL976 UYP976 UOT976 UEX976 TVB976 TLF976 TBJ976 SRN976 SHR976 RXV976 RNZ976 RED976 QUH976 QKL976 QAP976 PQT976 PGX976 OXB976 ONF976 ODJ976 NTN976 NJR976 MZV976 MPZ976 MGD976 LWH976 LML976 LCP976 KST976 KIX976 JZB976 JPF976 JFJ976 IVN976 ILR976 IBV976 HRZ976 HID976 GYH976 GOL976 GEP976 FUT976 FKX976 FBB976 ERF976 EHJ976 DXN976 DNR976 DDV976 CTZ976 CKD976 CAH976 BQL976 BGP976 AWT976 AMX976 ADB976 JE977 WLU977 WBY977 WVQ977 VSC977 VIG977 UYK977 UOO977 UES977 TUW977 TLA977 TBE977 SRI977 SHM977 RXQ977 RNU977 RDY977 QUC977 QKG977 QAK977 PQO977 PGS977 OWW977 ONA977 ODE977 NTI977 NJM977 MZQ977 MPU977 MFY977 LWC977 LMG977 LCK977 KSO977 KIS977 JYW977 JPA977 JFE977 IVI977 ILM977 IBQ977 HRU977 HHY977 GYC977 GOG977 GEK977 FUO977 FKS977 FAW977 ERA977 EHE977 DXI977 DNM977 DDQ977 CTU977 CJY977 CAC977 BQG977 BGK977 AWO977 AMS977 ACW977 TA977 ADB978 TF978 JJ978 WLZ978 WCD978 WVV978 VSH978 VIL978 UYP978 UOT978 UEX978 TVB978 TLF978 TBJ978 SRN978 SHR978 RXV978 RNZ978 RED978 QUH978 QKL978 QAP978 PQT978 PGX978 OXB978 ONF978 ODJ978 NTN978 NJR978 MZV978 MPZ978 MGD978 LWH978 LML978 LCP978 KST978 KIX978 JZB978 JPF978 JFJ978 IVN978 ILR978 IBV978 HRZ978 HID978 GYH978 GOL978 GEP978 FUT978 FKX978 FBB978 ERF978 EHJ978 DXN978 DNR978 DDV978 CTZ978 CKD978 CAH978 BQL978 BGP978 AWT978 AMX978 JE979 WLU979 WBY979 WVQ979 VSC979 VIG979 UYK979 UOO979 UES979 TUW979 TLA979 TBE979 SRI979 SHM979 RXQ979 RNU979 RDY979 QUC979 QKG979 QAK979 PQO979 PGS979 OWW979 ONA979 ODE979 NTI979 NJM979 MZQ979 MPU979 MFY979 LWC979 LMG979 LCK979 KSO979 KIS979 JYW979 JPA979 JFE979 IVI979 ILM979 IBQ979 HRU979 HHY979 GYC979 GOG979 GEK979 FUO979 FKS979 FAW979 ERA979 EHE979 DXI979 DNM979 DDQ979 CTU979 CJY979 CAC979 BQG979 BGK979 AWO979 AMS979 ACW979 TA979 AMX980 ADB980 TF980 JJ980 WLZ980 WCD980 WVV980 VSH980 VIL980 UYP980 UOT980 UEX980 TVB980 TLF980 TBJ980 SRN980 SHR980 RXV980 RNZ980 RED980 QUH980 QKL980 QAP980 PQT980 PGX980 OXB980 ONF980 ODJ980 NTN980 NJR980 MZV980 MPZ980 MGD980 LWH980 LML980 LCP980 KST980 KIX980 JZB980 JPF980 JFJ980 IVN980 ILR980 IBV980 HRZ980 HID980 GYH980 GOL980 GEP980 FUT980 FKX980 FBB980 ERF980 EHJ980 DXN980 DNR980 DDV980 CTZ980 CKD980 CAH980 BQL980 BGP980 AWT980 M742:M756 WLU981 WBY981 WVQ981 VSC981 VIG981 UYK981 UOO981 UES981 TUW981 TLA981 TBE981 SRI981 SHM981 RXQ981 RNU981 RDY981 QUC981 QKG981 QAK981 PQO981 PGS981 OWW981 ONA981 ODE981 NTI981 NJM981 MZQ981 MPU981 MFY981 LWC981 LMG981 LCK981 KSO981 KIS981 JYW981 JPA981 JFE981 IVI981 ILM981 IBQ981 HRU981 HHY981 GYC981 GOG981 GEK981 FUO981 FKS981 FAW981 ERA981 EHE981 DXI981 DNM981 DDQ981 CTU981 CJY981 CAC981 BQG981 BGK981 AWO981 AMS981 ACW981 TA981 JE981 JJ952:JJ955 WLZ952:WLZ955 WCD952:WCD955 WVV952:WVV955 VSH952:VSH955 VIL952:VIL955 UYP952:UYP955 UOT952:UOT955 UEX952:UEX955 TVB952:TVB955 TLF952:TLF955 TBJ952:TBJ955 SRN952:SRN955 SHR952:SHR955 RXV952:RXV955 RNZ952:RNZ955 RED952:RED955 QUH952:QUH955 QKL952:QKL955 QAP952:QAP955 PQT952:PQT955 PGX952:PGX955 OXB952:OXB955 ONF952:ONF955 ODJ952:ODJ955 NTN952:NTN955 NJR952:NJR955 MZV952:MZV955 MPZ952:MPZ955 MGD952:MGD955 LWH952:LWH955 LML952:LML955 LCP952:LCP955 KST952:KST955 KIX952:KIX955 JZB952:JZB955 JPF952:JPF955 JFJ952:JFJ955 IVN952:IVN955 ILR952:ILR955 IBV952:IBV955 HRZ952:HRZ955 HID952:HID955 GYH952:GYH955 GOL952:GOL955 GEP952:GEP955 FUT952:FUT955 FKX952:FKX955 FBB952:FBB955 ERF952:ERF955 EHJ952:EHJ955 DXN952:DXN955 DNR952:DNR955 DDV952:DDV955 CTZ952:CTZ955 CKD952:CKD955 CAH952:CAH955 BQL952:BQL955 BGP952:BGP955 AWT952:AWT955 AMX952:AMX955 ADB952:ADB955 TF952:TF955 TF957:TF966 M1966 M1081:M1084 M1998:M2000 M2005:M2007 M2014 M1110:M1114 N2126:N2128 N2140 AML2272:AML2274 ST2272:ST2274 ACP2272:ACP2274 M2264:M2266 M2269:M2270 IX2272:IX2274 WLN2272:WLN2274 WBR2272:WBR2274 WVJ2272:WVJ2274 VRV2272:VRV2274 VHZ2272:VHZ2274 UYD2272:UYD2274 UOH2272:UOH2274 UEL2272:UEL2274 TUP2272:TUP2274 TKT2272:TKT2274 TAX2272:TAX2274 SRB2272:SRB2274 SHF2272:SHF2274 RXJ2272:RXJ2274 RNN2272:RNN2274 RDR2272:RDR2274 QTV2272:QTV2274 QJZ2272:QJZ2274 QAD2272:QAD2274 PQH2272:PQH2274 PGL2272:PGL2274 OWP2272:OWP2274 OMT2272:OMT2274 OCX2272:OCX2274 NTB2272:NTB2274 NJF2272:NJF2274 MZJ2272:MZJ2274 MPN2272:MPN2274 MFR2272:MFR2274 LVV2272:LVV2274 LLZ2272:LLZ2274 LCD2272:LCD2274 KSH2272:KSH2274 KIL2272:KIL2274 JYP2272:JYP2274 JOT2272:JOT2274 JEX2272:JEX2274 IVB2272:IVB2274 ILF2272:ILF2274 IBJ2272:IBJ2274 HRN2272:HRN2274 HHR2272:HHR2274 GXV2272:GXV2274 GNZ2272:GNZ2274 GED2272:GED2274 FUH2272:FUH2274 FKL2272:FKL2274 FAP2272:FAP2274 EQT2272:EQT2274 EGX2272:EGX2274 DXB2272:DXB2274 DNF2272:DNF2274 DDJ2272:DDJ2274 CTN2272:CTN2274 CJR2272:CJR2274 BZV2272:BZV2274 BPZ2272:BPZ2274 BGD2272:BGD2274 AWH2272:AWH2274 M2273:M2274 WVH2293:WVH2294 WBP2293:WBP2294 WLL2293:WLL2294 IV2293:IV2294 SR2293:SR2294 ACN2293:ACN2294 AMJ2293:AMJ2294 AWF2293:AWF2294 BGB2293:BGB2294 BPX2293:BPX2294 BZT2293:BZT2294 CJP2293:CJP2294 CTL2293:CTL2294 DDH2293:DDH2294 DND2293:DND2294 DWZ2293:DWZ2294 EGV2293:EGV2294 EQR2293:EQR2294 FAN2293:FAN2294 FKJ2293:FKJ2294 FUF2293:FUF2294 GEB2293:GEB2294 GNX2293:GNX2294 GXT2293:GXT2294 HHP2293:HHP2294 HRL2293:HRL2294 IBH2293:IBH2294 ILD2293:ILD2294 IUZ2293:IUZ2294 JEV2293:JEV2294 JOR2293:JOR2294 JYN2293:JYN2294 KIJ2293:KIJ2294 KSF2293:KSF2294 LCB2293:LCB2294 LLX2293:LLX2294 LVT2293:LVT2294 MFP2293:MFP2294 MPL2293:MPL2294 MZH2293:MZH2294 NJD2293:NJD2294 NSZ2293:NSZ2294 OCV2293:OCV2294 OMR2293:OMR2294 OWN2293:OWN2294 PGJ2293:PGJ2294 PQF2293:PQF2294 QAB2293:QAB2294 QJX2293:QJX2294 QTT2293:QTT2294 RDP2293:RDP2294 RNL2293:RNL2294 RXH2293:RXH2294 SHD2293:SHD2294 SQZ2293:SQZ2294 TAV2293:TAV2294 TKR2293:TKR2294 TUN2293:TUN2294 UEJ2293:UEJ2294 UOF2293:UOF2294 UYB2293:UYB2294 VHX2293:VHX2294 N68:N84 M739:M740 AWT982:AWT1009 AMX982:AMX1009 ADB982:ADB1009 TF982:TF1009 JJ982:JJ1009 WLZ982:WLZ1009 WCD982:WCD1009 WVV982:WVV1009 VSH982:VSH1009 VIL982:VIL1009 UYP982:UYP1009 UOT982:UOT1009 UEX982:UEX1009 TVB982:TVB1009 TLF982:TLF1009 TBJ982:TBJ1009 SRN982:SRN1009 SHR982:SHR1009 RXV982:RXV1009 RNZ982:RNZ1009 RED982:RED1009 QUH982:QUH1009 QKL982:QKL1009 QAP982:QAP1009 PQT982:PQT1009 PGX982:PGX1009 OXB982:OXB1009 ONF982:ONF1009 ODJ982:ODJ1009 NTN982:NTN1009 NJR982:NJR1009 MZV982:MZV1009 MPZ982:MPZ1009 MGD982:MGD1009 LWH982:LWH1009 LML982:LML1009 LCP982:LCP1009 KST982:KST1009 KIX982:KIX1009 JZB982:JZB1009 JPF982:JPF1009 JFJ982:JFJ1009 IVN982:IVN1009 ILR982:ILR1009 IBV982:IBV1009 HRZ982:HRZ1009 HID982:HID1009 GYH982:GYH1009 GOL982:GOL1009 GEP982:GEP1009 FUT982:FUT1009 FKX982:FKX1009 FBB982:FBB1009 ERF982:ERF1009 EHJ982:EHJ1009 DXN982:DXN1009 DNR982:DNR1009 DDV982:DDV1009 CTZ982:CTZ1009 CKD982:CKD1009 CAH982:CAH1009 BQL982:BQL1009 BGP982:BGP1009 M1014:M1019 M1079 M1062:M1069 M1071 BGP1982 AWT1982 AMX1982 ADB1982 TF1982 JJ1982 WLZ1982 WCD1982 WVV1982 VSH1982 VIL1982 UYP1982 UOT1982 UEX1982 TVB1982 TLF1982 TBJ1982 SRN1982 SHR1982 RXV1982 RNZ1982 RED1982 QUH1982 QKL1982 QAP1982 PQT1982 PGX1982 OXB1982 ONF1982 ODJ1982 NTN1982 NJR1982 MZV1982 MPZ1982 MGD1982 LWH1982 LML1982 LCP1982 KST1982 KIX1982 JZB1982 JPF1982 JFJ1982 IVN1982 ILR1982 IBV1982 HRZ1982 HID1982 GYH1982 GOL1982 GEP1982 FUT1982 FKX1982 FBB1982 ERF1982 EHJ1982 DXN1982 DNR1982 DDV1982 CTZ1982 CKD1982 CAH1982 BQL1982 N1272:N1273 N1208 N1231 N1226 N1383:N1387 N1254 M1776 N1406:N1407 N1424:N1425 M1730 N1266 N1452 N1769:N1770 N1783 WLL2102:WLL2103 IV2102:IV2103 SR2102:SR2103 ACN2102:ACN2103 AMJ2102:AMJ2103 AWF2102:AWF2103 BGB2102:BGB2103 BPX2102:BPX2103 BZT2102:BZT2103 CJP2102:CJP2103 CTL2102:CTL2103 DDH2102:DDH2103 DND2102:DND2103 DWZ2102:DWZ2103 EGV2102:EGV2103 EQR2102:EQR2103 FAN2102:FAN2103 FKJ2102:FKJ2103 FUF2102:FUF2103 GEB2102:GEB2103 GNX2102:GNX2103 GXT2102:GXT2103 HHP2102:HHP2103 HRL2102:HRL2103 IBH2102:IBH2103 ILD2102:ILD2103 IUZ2102:IUZ2103 JEV2102:JEV2103 JOR2102:JOR2103 JYN2102:JYN2103 KIJ2102:KIJ2103 KSF2102:KSF2103 LCB2102:LCB2103 LLX2102:LLX2103 LVT2102:LVT2103 MFP2102:MFP2103 MPL2102:MPL2103 MZH2102:MZH2103 NJD2102:NJD2103 NSZ2102:NSZ2103 OCV2102:OCV2103 OMR2102:OMR2103 OWN2102:OWN2103 PGJ2102:PGJ2103 PQF2102:PQF2103 QAB2102:QAB2103 QJX2102:QJX2103 QTT2102:QTT2103 RDP2102:RDP2103 RNL2102:RNL2103 RXH2102:RXH2103 SHD2102:SHD2103 SQZ2102:SQZ2103 TAV2102:TAV2103 TKR2102:TKR2103 TUN2102:TUN2103 UEJ2102:UEJ2103 UOF2102:UOF2103 UYB2102:UYB2103 VHX2102:VHX2103 VRT2102:VRT2103 WVH2102:WVH2103 M2099:M2101 WBP2102:WBP2103 M2103:M2112 M2278:M2279">
      <formula1>Приоритет_закупок</formula1>
    </dataValidation>
    <dataValidation type="list" allowBlank="1" showInputMessage="1" sqref="AT111:AT112 AW111:AW112 AX38:AX53 AU38:AU53 AR38:AR53 AS2273:AS2274 AV738 AP738 AS738 AR807 AO807 AO767 AR767 AU767 AU807 AO1077 AR1077 AV1078 AS1078 AP1078 AU1077 AZ904 AR1024 AS1025:AS1026 AP1025:AP1026 AV1025:AV1026 AU1024 AY1025 AY1027 AY1029 AY1031 AY1033 AR915 AO915 AU915 AV1966 AS1966 AP1966 AV2014 AS2014 AP2014 AZ917 AP1114 AV1114 AS1114 AX2055:AX2057 AV2031:AV2047 AS2031:AS2047 AR2055:AR2056 AV2058 AS2058 AS2116 AU2055:AU2057 AV2116 AZ2215 AS2264 AV2264 AP2264 AP2273:AP2274 AV2273:AV2274 AU68:AU84 AX68:AX84 AR68:AR84 AZ508:AZ510 AZ119 AZ516:AZ518 AZ1080 AZ392 AZ1166 AZ350 AZ352 AZ1070 AW1789:AW1792 AR1254 AS1381:AS1386 AR1243 AU1243 AU1290:AU1291 AX1243 AR1290:AR1291 AX1290:AX1291 AV1306 AS1306 AW1333 AQ1333 AV1266:AV1289 AV1235 AS1235 AX1254 AW1769:AW1772 AT1769:AT1772 AQ1769:AQ1772 AT1333 AV1381:AV1386 AZ1747:AZ1766 AT1783:AT1784 AQ1783:AQ1784 AQ1786 AQ1789:AQ1792 AU1254 AS1266:AS1289 AR1776:AS1776 AV1776 AT1786 AW1786 AW1783:AW1784 AT1789:AT1792 AW1207:AW1214 AT1207:AT1214 AQ1207:AQ1214 AP2099:AP2101 AV2099:AV2101 AS2099:AS2101 AV2103 AP2103 AS2103 AS2287 AP2278:AP2280 AS2278:AS2280 AV2278:AV2280 AV2287">
      <formula1>атр</formula1>
    </dataValidation>
    <dataValidation type="whole" allowBlank="1" showInputMessage="1" showErrorMessage="1" sqref="AB98:AC103 O68:O84 N111 AE111 AB111:AC111 O38:O53 AB38:AD53 AB60:AC61 AB55:AC56 AA1021:AC1024 AB86:AC86 AB88:AC90 AB93:AC96 AA742:AC756 N743:N745 N749 M807 AA1106:AC1108 AA767:AB767 M767 Z761:Z767 Z807:AB807 Z1076 X1077 M1077 AA1081:AC1084 WCD2293:WCD2294 BQM796:BQM803 WMN796:WMN803 WCR796:WCR803 VSV796:VSV803 VIZ796:VIZ803 UZD796:UZD803 UPH796:UPH803 UFL796:UFL803 TVP796:TVP803 TLT796:TLT803 TBX796:TBX803 SSB796:SSB803 SIF796:SIF803 RYJ796:RYJ803 RON796:RON803 RER796:RER803 QUV796:QUV803 QKZ796:QKZ803 QBD796:QBD803 PRH796:PRH803 PHL796:PHL803 OXP796:OXP803 ONT796:ONT803 ODX796:ODX803 NUB796:NUB803 NKF796:NKF803 NAJ796:NAJ803 MQN796:MQN803 MGR796:MGR803 LWV796:LWV803 LMZ796:LMZ803 LDD796:LDD803 KTH796:KTH803 KJL796:KJL803 JZP796:JZP803 JPT796:JPT803 JFX796:JFX803 IWB796:IWB803 IMF796:IMF803 ICJ796:ICJ803 HSN796:HSN803 HIR796:HIR803 GYV796:GYV803 GOZ796:GOZ803 GFD796:GFD803 FVH796:FVH803 FLL796:FLL803 FBP796:FBP803 ERT796:ERT803 EHX796:EHX803 DYB796:DYB803 DOF796:DOF803 DEJ796:DEJ803 CUN796:CUN803 CKR796:CKR803 CAV796:CAV803 BQZ796:BQZ803 BHD796:BHD803 AXH796:AXH803 ANL796:ANL803 ADP796:ADP803 TT796:TT803 JX796:JX803 WWL796:WWL803 WMP796:WMP803 WCT796:WCT803 VSX796:VSX803 VJB796:VJB803 UZF796:UZF803 UPJ796:UPJ803 UFN796:UFN803 TVR796:TVR803 TLV796:TLV803 TBZ796:TBZ803 SSD796:SSD803 SIH796:SIH803 RYL796:RYL803 ROP796:ROP803 RET796:RET803 QUX796:QUX803 QLB796:QLB803 QBF796:QBF803 PRJ796:PRJ803 PHN796:PHN803 OXR796:OXR803 ONV796:ONV803 ODZ796:ODZ803 NUD796:NUD803 NKH796:NKH803 NAL796:NAL803 MQP796:MQP803 MGT796:MGT803 LWX796:LWX803 LNB796:LNB803 LDF796:LDF803 KTJ796:KTJ803 KJN796:KJN803 JZR796:JZR803 JPV796:JPV803 JFZ796:JFZ803 IWD796:IWD803 IMH796:IMH803 ICL796:ICL803 HSP796:HSP803 HIT796:HIT803 GYX796:GYX803 GPB796:GPB803 GFF796:GFF803 FVJ796:FVJ803 FLN796:FLN803 FBR796:FBR803 ERV796:ERV803 EHZ796:EHZ803 DYD796:DYD803 DOH796:DOH803 DEL796:DEL803 CUP796:CUP803 CKT796:CKT803 CAX796:CAX803 BRB796:BRB803 BHF796:BHF803 AXJ796:AXJ803 ANN796:ANN803 ADR796:ADR803 TV796:TV803 JZ796:JZ803 WWJ796:WWJ803 BGQ796:BGQ803 AWU796:AWU803 AMY796:AMY803 ADC796:ADC803 CAI796:CAI803 TG796:TG803 JK796:JK803 WMA796:WMA803 WCE796:WCE803 VSI796:VSI803 VIM796:VIM803 UYQ796:UYQ803 UOU796:UOU803 UEY796:UEY803 TVC796:TVC803 TLG796:TLG803 TBK796:TBK803 SRO796:SRO803 SHS796:SHS803 RXW796:RXW803 ROA796:ROA803 REE796:REE803 QUI796:QUI803 QKM796:QKM803 QAQ796:QAQ803 PQU796:PQU803 PGY796:PGY803 OXC796:OXC803 ONG796:ONG803 ODK796:ODK803 NTO796:NTO803 NJS796:NJS803 MZW796:MZW803 MQA796:MQA803 MGE796:MGE803 LWI796:LWI803 LMM796:LMM803 LCQ796:LCQ803 KSU796:KSU803 KIY796:KIY803 JZC796:JZC803 JPG796:JPG803 JFK796:JFK803 IVO796:IVO803 ILS796:ILS803 IBW796:IBW803 HSA796:HSA803 HIE796:HIE803 GYI796:GYI803 GOM796:GOM803 GEQ796:GEQ803 FUU796:FUU803 FKY796:FKY803 FBC796:FBC803 ERG796:ERG803 EHK796:EHK803 DXO796:DXO803 DNS796:DNS803 DDW796:DDW803 CUA796:CUA803 CKE796:CKE803 WVW796:WVW803 VSI952:VSI955 VIM952:VIM955 UYQ952:UYQ955 UOU952:UOU955 UEY952:UEY955 TVC952:TVC955 TLG952:TLG955 TBK952:TBK955 SRO952:SRO955 SHS952:SHS955 RXW952:RXW955 ROA952:ROA955 REE952:REE955 QUI952:QUI955 QKM952:QKM955 QAQ952:QAQ955 PQU952:PQU955 PGY952:PGY955 OXC952:OXC955 ONG952:ONG955 ODK952:ODK955 NTO952:NTO955 NJS952:NJS955 MZW952:MZW955 MQA952:MQA955 MGE952:MGE955 LWI952:LWI955 LMM952:LMM955 LCQ952:LCQ955 KSU952:KSU955 KIY952:KIY955 JZC952:JZC955 JPG952:JPG955 JFK952:JFK955 IVO952:IVO955 ILS952:ILS955 IBW952:IBW955 HSA952:HSA955 HIE952:HIE955 GYI952:GYI955 GOM952:GOM955 GEQ952:GEQ955 FUU952:FUU955 FKY952:FKY955 FBC952:FBC955 ERG952:ERG955 EHK952:EHK955 DXO952:DXO955 DNS952:DNS955 DDW952:DDW955 CUA952:CUA955 CUA957:CUA966 N1966 N1062:N1069 AB1153:AC1156 AB1158:AC1159 AA1966:AC1966 AA1079:AC1079 AA1998:AC2000 N1998:N2000 N2005:N2007 AD1622:AD1623 N2014 AA2014:AC2014 AB1909 WVV1115 CAJ1019 CUB1019 DDX1019 DNT1019 DXP1019 EHL1019 ERH1019 FBD1019 FKZ1019 FUV1019 GER1019 GON1019 GYJ1019 HIF1019 HSB1019 IBX1019 ILT1019 IVP1019 JFL1019 JPH1019 JZD1019 KIZ1019 KSV1019 LCR1019 LMN1019 LWJ1019 MGF1019 MQB1019 MZX1019 NJT1019 NTP1019 ODL1019 ONH1019 OXD1019 PGZ1019 PQV1019 QAR1019 QKN1019 QUJ1019 REF1019 ROB1019 RXX1019 SHT1019 SRP1019 TBL1019 TLH1019 TVD1019 UEZ1019 UOV1019 UYR1019 VIN1019 VSJ1019 WCF1019 WMB1019 WVX1019 JL1019 TH1019 ADD1019 AMZ1019 AWV1019 BGR1019 BQN1019 CTZ1905 CKD1905 ERG1011:ERG1012 FBC1011:FBC1012 FKY1011:FKY1012 FUU1011:FUU1012 GEQ1011:GEQ1012 GOM1011:GOM1012 GYI1011:GYI1012 HIE1011:HIE1012 HSA1011:HSA1012 IBW1011:IBW1012 ILS1011:ILS1012 IVO1011:IVO1012 JFK1011:JFK1012 JPG1011:JPG1012 JZC1011:JZC1012 KIY1011:KIY1012 KSU1011:KSU1012 LCQ1011:LCQ1012 LMM1011:LMM1012 LWI1011:LWI1012 MGE1011:MGE1012 MQA1011:MQA1012 MZW1011:MZW1012 NJS1011:NJS1012 NTO1011:NTO1012 ODK1011:ODK1012 ONG1011:ONG1012 OXC1011:OXC1012 PGY1011:PGY1012 PQU1011:PQU1012 QAQ1011:QAQ1012 QKM1011:QKM1012 QUI1011:QUI1012 REE1011:REE1012 ROA1011:ROA1012 RXW1011:RXW1012 SHS1011:SHS1012 SRO1011:SRO1012 TBK1011:TBK1012 TLG1011:TLG1012 TVC1011:TVC1012 UEY1011:UEY1012 UOU1011:UOU1012 UYQ1011:UYQ1012 VIM1011:VIM1012 VSI1011:VSI1012 WCE1011:WCE1012 WMA1011:WMA1012 JK1011:JK1012 TG1011:TG1012 CAI1011:CAI1012 ADC1011:ADC1012 AMY1011:AMY1012 AWU1011:AWU1012 BGQ1011:BGQ1012 WWJ1011:WWJ1012 JZ1011:JZ1012 TV1011:TV1012 ADR1011:ADR1012 ANN1011:ANN1012 AXJ1011:AXJ1012 BHF1011:BHF1012 BRB1011:BRB1012 CAX1011:CAX1012 CKT1011:CKT1012 CUP1011:CUP1012 DEL1011:DEL1012 DOH1011:DOH1012 DYD1011:DYD1012 EHZ1011:EHZ1012 ERV1011:ERV1012 FBR1011:FBR1012 FLN1011:FLN1012 FVJ1011:FVJ1012 GFF1011:GFF1012 GPB1011:GPB1012 GYX1011:GYX1012 HIT1011:HIT1012 HSP1011:HSP1012 ICL1011:ICL1012 IMH1011:IMH1012 IWD1011:IWD1012 JFZ1011:JFZ1012 JPV1011:JPV1012 JZR1011:JZR1012 KJN1011:KJN1012 KTJ1011:KTJ1012 LDF1011:LDF1012 LNB1011:LNB1012 LWX1011:LWX1012 MGT1011:MGT1012 MQP1011:MQP1012 NAL1011:NAL1012 NKH1011:NKH1012 NUD1011:NUD1012 ODZ1011:ODZ1012 ONV1011:ONV1012 OXR1011:OXR1012 PHN1011:PHN1012 PRJ1011:PRJ1012 QBF1011:QBF1012 QLB1011:QLB1012 QUX1011:QUX1012 RET1011:RET1012 ROP1011:ROP1012 RYL1011:RYL1012 SIH1011:SIH1012 SSD1011:SSD1012 TBZ1011:TBZ1012 TLV1011:TLV1012 TVR1011:TVR1012 UFN1011:UFN1012 UPJ1011:UPJ1012 UZF1011:UZF1012 VJB1011:VJB1012 VSX1011:VSX1012 WCT1011:WCT1012 WMP1011:WMP1012 WWL1011:WWL1012 JX1011:JX1012 TT1011:TT1012 ADP1011:ADP1012 ANL1011:ANL1012 AXH1011:AXH1012 BHD1011:BHD1012 BQZ1011:BQZ1012 CAV1011:CAV1012 CKR1011:CKR1012 CUN1011:CUN1012 DEJ1011:DEJ1012 DOF1011:DOF1012 DYB1011:DYB1012 EHX1011:EHX1012 ERT1011:ERT1012 FBP1011:FBP1012 FLL1011:FLL1012 FVH1011:FVH1012 GFD1011:GFD1012 GOZ1011:GOZ1012 GYV1011:GYV1012 HIR1011:HIR1012 HSN1011:HSN1012 ICJ1011:ICJ1012 IMF1011:IMF1012 IWB1011:IWB1012 JFX1011:JFX1012 JPT1011:JPT1012 JZP1011:JZP1012 KJL1011:KJL1012 KTH1011:KTH1012 LDD1011:LDD1012 LMZ1011:LMZ1012 LWV1011:LWV1012 MGR1011:MGR1012 MQN1011:MQN1012 NAJ1011:NAJ1012 NKF1011:NKF1012 NUB1011:NUB1012 ODX1011:ODX1012 ONT1011:ONT1012 OXP1011:OXP1012 PHL1011:PHL1012 PRH1011:PRH1012 QBD1011:QBD1012 QKZ1011:QKZ1012 QUV1011:QUV1012 RER1011:RER1012 RON1011:RON1012 RYJ1011:RYJ1012 SIF1011:SIF1012 SSB1011:SSB1012 TBX1011:TBX1012 TLT1011:TLT1012 TVP1011:TVP1012 UFL1011:UFL1012 UPH1011:UPH1012 UZD1011:UZD1012 VIZ1011:VIZ1012 VSV1011:VSV1012 WCR1011:WCR1012 WMN1011:WMN1012 BQM1011:BQM1012 WVW1011:WVW1012 CKE1011:CKE1012 CUA1011:CUA1012 DDW1011:DDW1012 DNS1011:DNS1012 DXO1011:DXO1012 EHK1011:EHK1012 BQL1115 WMM1115 WCQ1115 VSU1115 VIY1115 UZC1115 UPG1115 UFK1115 TVO1115 TLS1115 TBW1115 SSA1115 SIE1115 RYI1115 ROM1115 REQ1115 QUU1115 QKY1115 QBC1115 PRG1115 PHK1115 OXO1115 ONS1115 ODW1115 NUA1115 NKE1115 NAI1115 MQM1115 MGQ1115 LWU1115 LMY1115 LDC1115 KTG1115 KJK1115 JZO1115 JPS1115 JFW1115 IWA1115 IME1115 ICI1115 HSM1115 HIQ1115 GYU1115 GOY1115 GFC1115 FVG1115 FLK1115 FBO1115 ERS1115 EHW1115 DYA1115 DOE1115 DEI1115 CUM1115 CKQ1115 CAU1115 BQY1115 BHC1115 AXG1115 ANK1115 ADO1115 TS1115 JW1115 WWK1115 WMO1115 WCS1115 VSW1115 VJA1115 UZE1115 UPI1115 UFM1115 TVQ1115 TLU1115 TBY1115 SSC1115 SIG1115 RYK1115 ROO1115 RES1115 QUW1115 QLA1115 QBE1115 PRI1115 PHM1115 OXQ1115 ONU1115 ODY1115 NUC1115 NKG1115 NAK1115 MQO1115 MGS1115 LWW1115 LNA1115 LDE1115 KTI1115 KJM1115 JZQ1115 JPU1115 JFY1115 IWC1115 IMG1115 ICK1115 HSO1115 HIS1115 GYW1115 GPA1115 GFE1115 FVI1115 FLM1115 FBQ1115 ERU1115 EHY1115 DYC1115 DOG1115 DEK1115 CUO1115 CKS1115 CAW1115 BRA1115 BHE1115 AXI1115 ANM1115 ADQ1115 TU1115 JY1115 WWI1115 BGP1115 AWT1115 AMX1115 ADB1115 CAH1115 TF1115 JJ1115 WLZ1115 WCD1115 VSH1115 VIL1115 UYP1115 UOT1115 UEX1115 TVB1115 TLF1115 TBJ1115 SRN1115 SHR1115 RXV1115 RNZ1115 RED1115 QUH1115 QKL1115 QAP1115 PQT1115 PGX1115 OXB1115 ONF1115 ODJ1115 NTN1115 NJR1115 MZV1115 MPZ1115 MGD1115 LWH1115 LML1115 LCP1115 KST1115 KIX1115 JZB1115 JPF1115 JFJ1115 IVN1115 ILR1115 IBV1115 HRZ1115 HID1115 GYH1115 GOL1115 GEP1115 FUT1115 FKX1115 FBB1115 ERF1115 EHJ1115 DXN1115 DNR1115 DDV1115 CTZ1115 CKD1115 WVV1905 AB904:AC904 BQL1905 WMM1905 WCQ1905 VSU1905 VIY1905 UZC1905 UPG1905 UFK1905 TVO1905 TLS1905 TBW1905 SSA1905 SIE1905 RYI1905 ROM1905 REQ1905 QUU1905 QKY1905 QBC1905 PRG1905 PHK1905 OXO1905 ONS1905 ODW1905 NUA1905 NKE1905 NAI1905 MQM1905 MGQ1905 LWU1905 LMY1905 LDC1905 KTG1905 KJK1905 JZO1905 JPS1905 JFW1905 IWA1905 IME1905 ICI1905 HSM1905 HIQ1905 GYU1905 GOY1905 GFC1905 FVG1905 FLK1905 FBO1905 ERS1905 EHW1905 DYA1905 DOE1905 DEI1905 CUM1905 CKQ1905 CAU1905 BQY1905 BHC1905 AXG1905 ANK1905 ADO1905 TS1905 JW1905 WWK1905 WMO1905 WCS1905 VSW1905 VJA1905 UZE1905 UPI1905 UFM1905 TVQ1905 TLU1905 TBY1905 SSC1905 SIG1905 RYK1905 ROO1905 RES1905 QUW1905 QLA1905 QBE1905 PRI1905 PHM1905 OXQ1905 ONU1905 ODY1905 NUC1905 NKG1905 NAK1905 MQO1905 MGS1905 LWW1905 LNA1905 LDE1905 KTI1905 KJM1905 JZQ1905 JPU1905 JFY1905 IWC1905 IMG1905 ICK1905 HSO1905 HIS1905 GYW1905 GPA1905 GFE1905 FVI1905 FLM1905 FBQ1905 ERU1905 EHY1905 DYC1905 DOG1905 DEK1905 CUO1905 CKS1905 CAW1905 BRA1905 BHE1905 AXI1905 ANM1905 ADQ1905 TU1905 JY1905 WWI1905 BGP1905 AWT1905 AMX1905 ADB1905 CAH1905 TF1905 JJ1905 WLZ1905 WCD1905 VSH1905 VIL1905 UYP1905 UOT1905 UEX1905 TVB1905 TLF1905 TBJ1905 SRN1905 SHR1905 RXV1905 RNZ1905 RED1905 QUH1905 QKL1905 QAP1905 PQT1905 PGX1905 OXB1905 ONF1905 ODJ1905 NTN1905 NJR1905 MZV1905 MPZ1905 MGD1905 LWH1905 LML1905 LCP1905 KST1905 KIX1905 JZB1905 JPF1905 JFJ1905 IVN1905 ILR1905 IBV1905 HRZ1905 HID1905 GYH1905 GOL1905 GEP1905 FUT1905 FKX1905 FBB1905 ERF1905 EHJ1905 DXN1905 DNR1905 DDV1905 AB813:AC813 EHK982:EHK1009 AA1077:AB1077 AB890:AC890 AA1031:AC1058 BQC1018 CJU1018 BZY1018 CTQ1018 DDM1018 DNI1018 DXE1018 EHA1018 EQW1018 FAS1018 FKO1018 FUK1018 GEG1018 GOC1018 GXY1018 HHU1018 HRQ1018 IBM1018 ILI1018 IVE1018 JFA1018 JOW1018 JYS1018 KIO1018 KSK1018 LCG1018 LMC1018 LVY1018 MFU1018 MPQ1018 MZM1018 NJI1018 NTE1018 ODA1018 OMW1018 OWS1018 PGO1018 PQK1018 QAG1018 QKC1018 QTY1018 RDU1018 RNQ1018 RXM1018 SHI1018 SRE1018 TBA1018 TKW1018 TUS1018 UEO1018 UOK1018 UYG1018 VIC1018 VRY1018 WBU1018 WLQ1018 WVM1018 JA1018 SW1018 ACS1018 AMO1018 AWK1018 BGG1018 CKF1019 N1031:N1034 WVW942:WVW950 BQM942:BQM950 WMN942:WMN950 WCR942:WCR950 VSV942:VSV950 VIZ942:VIZ950 UZD942:UZD950 UPH942:UPH950 UFL942:UFL950 TVP942:TVP950 TLT942:TLT950 TBX942:TBX950 SSB942:SSB950 SIF942:SIF950 RYJ942:RYJ950 RON942:RON950 RER942:RER950 QUV942:QUV950 QKZ942:QKZ950 QBD942:QBD950 PRH942:PRH950 PHL942:PHL950 OXP942:OXP950 ONT942:ONT950 ODX942:ODX950 NUB942:NUB950 NKF942:NKF950 NAJ942:NAJ950 MQN942:MQN950 MGR942:MGR950 LWV942:LWV950 LMZ942:LMZ950 LDD942:LDD950 KTH942:KTH950 KJL942:KJL950 JZP942:JZP950 JPT942:JPT950 JFX942:JFX950 IWB942:IWB950 IMF942:IMF950 ICJ942:ICJ950 HSN942:HSN950 HIR942:HIR950 GYV942:GYV950 GOZ942:GOZ950 GFD942:GFD950 FVH942:FVH950 FLL942:FLL950 FBP942:FBP950 ERT942:ERT950 EHX942:EHX950 DYB942:DYB950 DOF942:DOF950 DEJ942:DEJ950 CUN942:CUN950 CKR942:CKR950 CAV942:CAV950 BQZ942:BQZ950 BHD942:BHD950 AXH942:AXH950 ANL942:ANL950 ADP942:ADP950 TT942:TT950 JX942:JX950 WWL942:WWL950 WMP942:WMP950 WCT942:WCT950 VSX942:VSX950 VJB942:VJB950 UZF942:UZF950 UPJ942:UPJ950 UFN942:UFN950 TVR942:TVR950 TLV942:TLV950 TBZ942:TBZ950 SSD942:SSD950 SIH942:SIH950 RYL942:RYL950 ROP942:ROP950 RET942:RET950 QUX942:QUX950 QLB942:QLB950 QBF942:QBF950 PRJ942:PRJ950 PHN942:PHN950 OXR942:OXR950 ONV942:ONV950 ODZ942:ODZ950 NUD942:NUD950 NKH942:NKH950 NAL942:NAL950 MQP942:MQP950 MGT942:MGT950 LWX942:LWX950 LNB942:LNB950 LDF942:LDF950 KTJ942:KTJ950 KJN942:KJN950 JZR942:JZR950 JPV942:JPV950 JFZ942:JFZ950 IWD942:IWD950 IMH942:IMH950 ICL942:ICL950 HSP942:HSP950 HIT942:HIT950 GYX942:GYX950 GPB942:GPB950 GFF942:GFF950 FVJ942:FVJ950 FLN942:FLN950 FBR942:FBR950 ERV942:ERV950 EHZ942:EHZ950 DYD942:DYD950 DOH942:DOH950 DEL942:DEL950 CUP942:CUP950 CKT942:CKT950 CAX942:CAX950 BRB942:BRB950 BHF942:BHF950 AXJ942:AXJ950 ANN942:ANN950 ADR942:ADR950 TV942:TV950 JZ942:JZ950 WWJ942:WWJ950 BGQ942:BGQ950 AWU942:AWU950 AMY942:AMY950 ADC942:ADC950 CAI942:CAI950 TG942:TG950 JK942:JK950 WMA942:WMA950 WCE942:WCE950 VSI942:VSI950 VIM942:VIM950 UYQ942:UYQ950 UOU942:UOU950 UEY942:UEY950 TVC942:TVC950 TLG942:TLG950 TBK942:TBK950 SRO942:SRO950 SHS942:SHS950 RXW942:RXW950 ROA942:ROA950 REE942:REE950 QUI942:QUI950 QKM942:QKM950 QAQ942:QAQ950 PQU942:PQU950 PGY942:PGY950 OXC942:OXC950 ONG942:ONG950 ODK942:ODK950 NTO942:NTO950 NJS942:NJS950 MZW942:MZW950 MQA942:MQA950 MGE942:MGE950 LWI942:LWI950 LMM942:LMM950 LCQ942:LCQ950 KSU942:KSU950 KIY942:KIY950 JZC942:JZC950 JPG942:JPG950 JFK942:JFK950 IVO942:IVO950 ILS942:ILS950 IBW942:IBW950 HSA942:HSA950 HIE942:HIE950 GYI942:GYI950 GOM942:GOM950 GEQ942:GEQ950 FUU942:FUU950 FKY942:FKY950 FBC942:FBC950 ERG942:ERG950 EHK942:EHK950 DXO942:DXO950 DNS942:DNS950 DDW942:DDW950 CUA942:CUA950 CKE942:CKE950 BQM974 WMN974 WCR974 VSV974 VIZ974 UZD974 UPH974 UFL974 TVP974 TLT974 TBX974 SSB974 SIF974 RYJ974 RON974 RER974 QUV974 QKZ974 QBD974 PRH974 PHL974 OXP974 ONT974 ODX974 NUB974 NKF974 NAJ974 MQN974 MGR974 LWV974 LMZ974 LDD974 KTH974 KJL974 JZP974 JPT974 JFX974 IWB974 IMF974 ICJ974 HSN974 HIR974 GYV974 GOZ974 GFD974 FVH974 FLL974 FBP974 ERT974 EHX974 DYB974 DOF974 DEJ974 CUN974 CKR974 CAV974 BQZ974 BHD974 AXH974 ANL974 ADP974 TT974 JX974 WWL974 WMP974 WCT974 VSX974 VJB974 UZF974 UPJ974 UFN974 TVR974 TLV974 TBZ974 SSD974 SIH974 RYL974 ROP974 RET974 QUX974 QLB974 QBF974 PRJ974 PHN974 OXR974 ONV974 ODZ974 NUD974 NKH974 NAL974 MQP974 MGT974 LWX974 LNB974 LDF974 KTJ974 KJN974 JZR974 JPV974 JFZ974 IWD974 IMH974 ICL974 HSP974 HIT974 GYX974 GPB974 GFF974 FVJ974 FLN974 FBR974 ERV974 EHZ974 DYD974 DOH974 DEL974 CUP974 CKT974 CAX974 BRB974 BHF974 AXJ974 ANN974 ADR974 TV974 JZ974 WWJ974 BGQ974 AWU974 AMY974 ADC974 CAI974 TG974 JK974 WMA974 WCE974 VSI974 VIM974 UYQ974 UOU974 UEY974 TVC974 TLG974 TBK974 SRO974 SHS974 RXW974 ROA974 REE974 QUI974 QKM974 QAQ974 PQU974 PGY974 OXC974 ONG974 ODK974 NTO974 NJS974 MZW974 MQA974 MGE974 LWI974 LMM974 LCQ974 KSU974 KIY974 JZC974 JPG974 JFK974 IVO974 ILS974 IBW974 HSA974 HIE974 GYI974 GOM974 GEQ974 FUU974 FKY974 FBC974 ERG974 EHK974 DXO974 DNS974 DDW974 CUA974 CKE974 CJZ973 DDW957:DDW966 DNS957:DNS966 DXO957:DXO966 EHK957:EHK966 ERG957:ERG966 FBC957:FBC966 FKY957:FKY966 FUU957:FUU966 GEQ957:GEQ966 GOM957:GOM966 GYI957:GYI966 HIE957:HIE966 HSA957:HSA966 IBW957:IBW966 ILS957:ILS966 IVO957:IVO966 JFK957:JFK966 JPG957:JPG966 JZC957:JZC966 KIY957:KIY966 KSU957:KSU966 LCQ957:LCQ966 LMM957:LMM966 LWI957:LWI966 MGE957:MGE966 MQA957:MQA966 MZW957:MZW966 NJS957:NJS966 NTO957:NTO966 ODK957:ODK966 ONG957:ONG966 OXC957:OXC966 PGY957:PGY966 PQU957:PQU966 QAQ957:QAQ966 QKM957:QKM966 QUI957:QUI966 REE957:REE966 ROA957:ROA966 RXW957:RXW966 SHS957:SHS966 SRO957:SRO966 TBK957:TBK966 TLG957:TLG966 TVC957:TVC966 UEY957:UEY966 UOU957:UOU966 UYQ957:UYQ966 VIM957:VIM966 VSI957:VSI966 WCE957:WCE966 WMA957:WMA966 JK957:JK966 TG957:TG966 CAI957:CAI966 ADC957:ADC966 AMY957:AMY966 AWU957:AWU966 BGQ957:BGQ966 WWJ957:WWJ966 JZ957:JZ966 TV957:TV966 ADR957:ADR966 ANN957:ANN966 AXJ957:AXJ966 BHF957:BHF966 BRB957:BRB966 CAX957:CAX966 CKT957:CKT966 CUP957:CUP966 DEL957:DEL966 DOH957:DOH966 DYD957:DYD966 EHZ957:EHZ966 ERV957:ERV966 FBR957:FBR966 FLN957:FLN966 FVJ957:FVJ966 GFF957:GFF966 GPB957:GPB966 GYX957:GYX966 HIT957:HIT966 HSP957:HSP966 ICL957:ICL966 IMH957:IMH966 IWD957:IWD966 JFZ957:JFZ966 JPV957:JPV966 JZR957:JZR966 KJN957:KJN966 KTJ957:KTJ966 LDF957:LDF966 LNB957:LNB966 LWX957:LWX966 MGT957:MGT966 MQP957:MQP966 NAL957:NAL966 NKH957:NKH966 NUD957:NUD966 ODZ957:ODZ966 ONV957:ONV966 OXR957:OXR966 PHN957:PHN966 PRJ957:PRJ966 QBF957:QBF966 QLB957:QLB966 QUX957:QUX966 RET957:RET966 ROP957:ROP966 RYL957:RYL966 SIH957:SIH966 SSD957:SSD966 TBZ957:TBZ966 TLV957:TLV966 TVR957:TVR966 UFN957:UFN966 UPJ957:UPJ966 UZF957:UZF966 VJB957:VJB966 VSX957:VSX966 WCT957:WCT966 WMP957:WMP966 WWL957:WWL966 JX957:JX966 TT957:TT966 ADP957:ADP966 ANL957:ANL966 AXH957:AXH966 BHD957:BHD966 BQZ957:BQZ966 CAV957:CAV966 CKR957:CKR966 CUN957:CUN966 DEJ957:DEJ966 DOF957:DOF966 DYB957:DYB966 EHX957:EHX966 ERT957:ERT966 FBP957:FBP966 FLL957:FLL966 FVH957:FVH966 GFD957:GFD966 GOZ957:GOZ966 GYV957:GYV966 HIR957:HIR966 HSN957:HSN966 ICJ957:ICJ966 IMF957:IMF966 IWB957:IWB966 JFX957:JFX966 JPT957:JPT966 JZP957:JZP966 KJL957:KJL966 KTH957:KTH966 LDD957:LDD966 LMZ957:LMZ966 LWV957:LWV966 MGR957:MGR966 MQN957:MQN966 NAJ957:NAJ966 NKF957:NKF966 NUB957:NUB966 ODX957:ODX966 ONT957:ONT966 OXP957:OXP966 PHL957:PHL966 PRH957:PRH966 QBD957:QBD966 QKZ957:QKZ966 QUV957:QUV966 RER957:RER966 RON957:RON966 RYJ957:RYJ966 SIF957:SIF966 SSB957:SSB966 TBX957:TBX966 TLT957:TLT966 TVP957:TVP966 UFL957:UFL966 UPH957:UPH966 UZD957:UZD966 VIZ957:VIZ966 VSV957:VSV966 WCR957:WCR966 WMN957:WMN966 BQM957:BQM966 WVW957:WVW966 CKE957:CKE966 X915 CJZ967 WVR967 BQH967 WMI967 WCM967 VSQ967 VIU967 UYY967 UPC967 UFG967 TVK967 TLO967 TBS967 SRW967 SIA967 RYE967 ROI967 REM967 QUQ967 QKU967 QAY967 PRC967 PHG967 OXK967 ONO967 ODS967 NTW967 NKA967 NAE967 MQI967 MGM967 LWQ967 LMU967 LCY967 KTC967 KJG967 JZK967 JPO967 JFS967 IVW967 IMA967 ICE967 HSI967 HIM967 GYQ967 GOU967 GEY967 FVC967 FLG967 FBK967 ERO967 EHS967 DXW967 DOA967 DEE967 CUI967 CKM967 CAQ967 BQU967 BGY967 AXC967 ANG967 ADK967 TO967 JS967 WWG967 WMK967 WCO967 VSS967 VIW967 UZA967 UPE967 UFI967 TVM967 TLQ967 TBU967 SRY967 SIC967 RYG967 ROK967 REO967 QUS967 QKW967 QBA967 PRE967 PHI967 OXM967 ONQ967 ODU967 NTY967 NKC967 NAG967 MQK967 MGO967 LWS967 LMW967 LDA967 KTE967 KJI967 JZM967 JPQ967 JFU967 IVY967 IMC967 ICG967 HSK967 HIO967 GYS967 GOW967 GFA967 FVE967 FLI967 FBM967 ERQ967 EHU967 DXY967 DOC967 DEG967 CUK967 CKO967 CAS967 BQW967 BHA967 AXE967 ANI967 ADM967 TQ967 JU967 WWE967 BGL967 AWP967 AMT967 ACX967 CAD967 TB967 JF967 WLV967 WBZ967 VSD967 VIH967 UYL967 UOP967 UET967 TUX967 TLB967 TBF967 SRJ967 SHN967 RXR967 RNV967 RDZ967 QUD967 QKH967 QAL967 PQP967 PGT967 OWX967 ONB967 ODF967 NTJ967 NJN967 MZR967 MPV967 MFZ967 LWD967 LMH967 LCL967 KSP967 KIT967 JYX967 JPB967 JFF967 IVJ967 ILN967 IBR967 HRV967 HHZ967 GYD967 GOH967 GEL967 FUP967 FKT967 FAX967 ERB967 EHF967 DXJ967 DNN967 DDR967 CTV967 CKE968:CKE972 CUA968:CUA972 DDW968:DDW972 DNS968:DNS972 DXO968:DXO972 EHK968:EHK972 ERG968:ERG972 FBC968:FBC972 FKY968:FKY972 FUU968:FUU972 GEQ968:GEQ972 GOM968:GOM972 GYI968:GYI972 HIE968:HIE972 HSA968:HSA972 IBW968:IBW972 ILS968:ILS972 IVO968:IVO972 JFK968:JFK972 JPG968:JPG972 JZC968:JZC972 KIY968:KIY972 KSU968:KSU972 LCQ968:LCQ972 LMM968:LMM972 LWI968:LWI972 MGE968:MGE972 MQA968:MQA972 MZW968:MZW972 NJS968:NJS972 NTO968:NTO972 ODK968:ODK972 ONG968:ONG972 OXC968:OXC972 PGY968:PGY972 PQU968:PQU972 QAQ968:QAQ972 QKM968:QKM972 QUI968:QUI972 REE968:REE972 ROA968:ROA972 RXW968:RXW972 SHS968:SHS972 SRO968:SRO972 TBK968:TBK972 TLG968:TLG972 TVC968:TVC972 UEY968:UEY972 UOU968:UOU972 UYQ968:UYQ972 VIM968:VIM972 VSI968:VSI972 WCE968:WCE972 WMA968:WMA972 JK968:JK972 TG968:TG972 CAI968:CAI972 ADC968:ADC972 AMY968:AMY972 AWU968:AWU972 BGQ968:BGQ972 WWJ968:WWJ972 JZ968:JZ972 TV968:TV972 ADR968:ADR972 ANN968:ANN972 AXJ968:AXJ972 BHF968:BHF972 BRB968:BRB972 CAX968:CAX972 CKT968:CKT972 CUP968:CUP972 DEL968:DEL972 DOH968:DOH972 DYD968:DYD972 EHZ968:EHZ972 ERV968:ERV972 FBR968:FBR972 FLN968:FLN972 FVJ968:FVJ972 GFF968:GFF972 GPB968:GPB972 GYX968:GYX972 HIT968:HIT972 HSP968:HSP972 ICL968:ICL972 IMH968:IMH972 IWD968:IWD972 JFZ968:JFZ972 JPV968:JPV972 JZR968:JZR972 KJN968:KJN972 KTJ968:KTJ972 LDF968:LDF972 LNB968:LNB972 LWX968:LWX972 MGT968:MGT972 MQP968:MQP972 NAL968:NAL972 NKH968:NKH972 NUD968:NUD972 ODZ968:ODZ972 ONV968:ONV972 OXR968:OXR972 PHN968:PHN972 PRJ968:PRJ972 QBF968:QBF972 QLB968:QLB972 QUX968:QUX972 RET968:RET972 ROP968:ROP972 RYL968:RYL972 SIH968:SIH972 SSD968:SSD972 TBZ968:TBZ972 TLV968:TLV972 TVR968:TVR972 UFN968:UFN972 UPJ968:UPJ972 UZF968:UZF972 VJB968:VJB972 VSX968:VSX972 WCT968:WCT972 WMP968:WMP972 WWL968:WWL972 JX968:JX972 TT968:TT972 ADP968:ADP972 ANL968:ANL972 AXH968:AXH972 BHD968:BHD972 BQZ968:BQZ972 CAV968:CAV972 CKR968:CKR972 CUN968:CUN972 DEJ968:DEJ972 DOF968:DOF972 DYB968:DYB972 EHX968:EHX972 ERT968:ERT972 FBP968:FBP972 FLL968:FLL972 FVH968:FVH972 GFD968:GFD972 GOZ968:GOZ972 GYV968:GYV972 HIR968:HIR972 HSN968:HSN972 ICJ968:ICJ972 IMF968:IMF972 IWB968:IWB972 JFX968:JFX972 JPT968:JPT972 JZP968:JZP972 KJL968:KJL972 KTH968:KTH972 LDD968:LDD972 LMZ968:LMZ972 LWV968:LWV972 MGR968:MGR972 MQN968:MQN972 NAJ968:NAJ972 NKF968:NKF972 NUB968:NUB972 ODX968:ODX972 ONT968:ONT972 OXP968:OXP972 PHL968:PHL972 PRH968:PRH972 QBD968:QBD972 QKZ968:QKZ972 QUV968:QUV972 RER968:RER972 RON968:RON972 RYJ968:RYJ972 SIF968:SIF972 SSB968:SSB972 TBX968:TBX972 TLT968:TLT972 TVP968:TVP972 UFL968:UFL972 UPH968:UPH972 UZD968:UZD972 VIZ968:VIZ972 VSV968:VSV972 WCR968:WCR972 WMN968:WMN972 BQM968:BQM972 WVW968:WVW972 WVW974 WVR973 BQH973 WMI973 WCM973 VSQ973 VIU973 UYY973 UPC973 UFG973 TVK973 TLO973 TBS973 SRW973 SIA973 RYE973 ROI973 REM973 QUQ973 QKU973 QAY973 PRC973 PHG973 OXK973 ONO973 ODS973 NTW973 NKA973 NAE973 MQI973 MGM973 LWQ973 LMU973 LCY973 KTC973 KJG973 JZK973 JPO973 JFS973 IVW973 IMA973 ICE973 HSI973 HIM973 GYQ973 GOU973 GEY973 FVC973 FLG973 FBK973 ERO973 EHS973 DXW973 DOA973 DEE973 CUI973 CKM973 CAQ973 BQU973 BGY973 AXC973 ANG973 ADK973 TO973 JS973 WWG973 WMK973 WCO973 VSS973 VIW973 UZA973 UPE973 UFI973 TVM973 TLQ973 TBU973 SRY973 SIC973 RYG973 ROK973 REO973 QUS973 QKW973 QBA973 PRE973 PHI973 OXM973 ONQ973 ODU973 NTY973 NKC973 NAG973 MQK973 MGO973 LWS973 LMW973 LDA973 KTE973 KJI973 JZM973 JPQ973 JFU973 IVY973 IMC973 ICG973 HSK973 HIO973 GYS973 GOW973 GFA973 FVE973 FLI973 FBM973 ERQ973 EHU973 DXY973 DOC973 DEG973 CUK973 CKO973 CAS973 BQW973 BHA973 AXE973 ANI973 ADM973 TQ973 JU973 WWE973 BGL973 AWP973 AMT973 ACX973 CAD973 TB973 JF973 WLV973 WBZ973 VSD973 VIH973 UYL973 UOP973 UET973 TUX973 TLB973 TBF973 SRJ973 SHN973 RXR973 RNV973 RDZ973 QUD973 QKH973 QAL973 PQP973 PGT973 OWX973 ONB973 ODF973 NTJ973 NJN973 MZR973 MPV973 MFZ973 LWD973 LMH973 LCL973 KSP973 KIT973 JYX973 JPB973 JFF973 IVJ973 ILN973 IBR973 HRV973 HHZ973 GYD973 GOH973 GEL973 FUP973 FKT973 FAX973 ERB973 EHF973 DXJ973 DNN973 DDR973 CTV973 CUA976 CKE976 WVW976 BQM976 WMN976 WCR976 VSV976 VIZ976 UZD976 UPH976 UFL976 TVP976 TLT976 TBX976 SSB976 SIF976 RYJ976 RON976 RER976 QUV976 QKZ976 QBD976 PRH976 PHL976 OXP976 ONT976 ODX976 NUB976 NKF976 NAJ976 MQN976 MGR976 LWV976 LMZ976 LDD976 KTH976 KJL976 JZP976 JPT976 JFX976 IWB976 IMF976 ICJ976 HSN976 HIR976 GYV976 GOZ976 GFD976 FVH976 FLL976 FBP976 ERT976 EHX976 DYB976 DOF976 DEJ976 CUN976 CKR976 CAV976 BQZ976 BHD976 AXH976 ANL976 ADP976 TT976 JX976 WWL976 WMP976 WCT976 VSX976 VJB976 UZF976 UPJ976 UFN976 TVR976 TLV976 TBZ976 SSD976 SIH976 RYL976 ROP976 RET976 QUX976 QLB976 QBF976 PRJ976 PHN976 OXR976 ONV976 ODZ976 NUD976 NKH976 NAL976 MQP976 MGT976 LWX976 LNB976 LDF976 KTJ976 KJN976 JZR976 JPV976 JFZ976 IWD976 IMH976 ICL976 HSP976 HIT976 GYX976 GPB976 GFF976 FVJ976 FLN976 FBR976 ERV976 EHZ976 DYD976 DOH976 DEL976 CUP976 CKT976 CAX976 BRB976 BHF976 AXJ976 ANN976 ADR976 TV976 JZ976 WWJ976 BGQ976 AWU976 AMY976 ADC976 CAI976 TG976 JK976 WMA976 WCE976 VSI976 VIM976 UYQ976 UOU976 UEY976 TVC976 TLG976 TBK976 SRO976 SHS976 RXW976 ROA976 REE976 QUI976 QKM976 QAQ976 PQU976 PGY976 OXC976 ONG976 ODK976 NTO976 NJS976 MZW976 MQA976 MGE976 LWI976 LMM976 LCQ976 KSU976 KIY976 JZC976 JPG976 JFK976 IVO976 ILS976 IBW976 HSA976 HIE976 GYI976 GOM976 GEQ976 FUU976 FKY976 FBC976 ERG976 EHK976 DXO976 DNS976 DDW976 CJZ977 WVR977 BQH977 WMI977 WCM977 VSQ977 VIU977 UYY977 UPC977 UFG977 TVK977 TLO977 TBS977 SRW977 SIA977 RYE977 ROI977 REM977 QUQ977 QKU977 QAY977 PRC977 PHG977 OXK977 ONO977 ODS977 NTW977 NKA977 NAE977 MQI977 MGM977 LWQ977 LMU977 LCY977 KTC977 KJG977 JZK977 JPO977 JFS977 IVW977 IMA977 ICE977 HSI977 HIM977 GYQ977 GOU977 GEY977 FVC977 FLG977 FBK977 ERO977 EHS977 DXW977 DOA977 DEE977 CUI977 CKM977 CAQ977 BQU977 BGY977 AXC977 ANG977 ADK977 TO977 JS977 WWG977 WMK977 WCO977 VSS977 VIW977 UZA977 UPE977 UFI977 TVM977 TLQ977 TBU977 SRY977 SIC977 RYG977 ROK977 REO977 QUS977 QKW977 QBA977 PRE977 PHI977 OXM977 ONQ977 ODU977 NTY977 NKC977 NAG977 MQK977 MGO977 LWS977 LMW977 LDA977 KTE977 KJI977 JZM977 JPQ977 JFU977 IVY977 IMC977 ICG977 HSK977 HIO977 GYS977 GOW977 GFA977 FVE977 FLI977 FBM977 ERQ977 EHU977 DXY977 DOC977 DEG977 CUK977 CKO977 CAS977 BQW977 BHA977 AXE977 ANI977 ADM977 TQ977 JU977 WWE977 BGL977 AWP977 AMT977 ACX977 CAD977 TB977 JF977 WLV977 WBZ977 VSD977 VIH977 UYL977 UOP977 UET977 TUX977 TLB977 TBF977 SRJ977 SHN977 RXR977 RNV977 RDZ977 QUD977 QKH977 QAL977 PQP977 PGT977 OWX977 ONB977 ODF977 NTJ977 NJN977 MZR977 MPV977 MFZ977 LWD977 LMH977 LCL977 KSP977 KIT977 JYX977 JPB977 JFF977 IVJ977 ILN977 IBR977 HRV977 HHZ977 GYD977 GOH977 GEL977 FUP977 FKT977 FAX977 ERB977 EHF977 DXJ977 DNN977 DDR977 CTV977 DDW978 CUA978 CKE978 WVW978 BQM978 WMN978 WCR978 VSV978 VIZ978 UZD978 UPH978 UFL978 TVP978 TLT978 TBX978 SSB978 SIF978 RYJ978 RON978 RER978 QUV978 QKZ978 QBD978 PRH978 PHL978 OXP978 ONT978 ODX978 NUB978 NKF978 NAJ978 MQN978 MGR978 LWV978 LMZ978 LDD978 KTH978 KJL978 JZP978 JPT978 JFX978 IWB978 IMF978 ICJ978 HSN978 HIR978 GYV978 GOZ978 GFD978 FVH978 FLL978 FBP978 ERT978 EHX978 DYB978 DOF978 DEJ978 CUN978 CKR978 CAV978 BQZ978 BHD978 AXH978 ANL978 ADP978 TT978 JX978 WWL978 WMP978 WCT978 VSX978 VJB978 UZF978 UPJ978 UFN978 TVR978 TLV978 TBZ978 SSD978 SIH978 RYL978 ROP978 RET978 QUX978 QLB978 QBF978 PRJ978 PHN978 OXR978 ONV978 ODZ978 NUD978 NKH978 NAL978 MQP978 MGT978 LWX978 LNB978 LDF978 KTJ978 KJN978 JZR978 JPV978 JFZ978 IWD978 IMH978 ICL978 HSP978 HIT978 GYX978 GPB978 GFF978 FVJ978 FLN978 FBR978 ERV978 EHZ978 DYD978 DOH978 DEL978 CUP978 CKT978 CAX978 BRB978 BHF978 AXJ978 ANN978 ADR978 TV978 JZ978 WWJ978 BGQ978 AWU978 AMY978 ADC978 CAI978 TG978 JK978 WMA978 WCE978 VSI978 VIM978 UYQ978 UOU978 UEY978 TVC978 TLG978 TBK978 SRO978 SHS978 RXW978 ROA978 REE978 QUI978 QKM978 QAQ978 PQU978 PGY978 OXC978 ONG978 ODK978 NTO978 NJS978 MZW978 MQA978 MGE978 LWI978 LMM978 LCQ978 KSU978 KIY978 JZC978 JPG978 JFK978 IVO978 ILS978 IBW978 HSA978 HIE978 GYI978 GOM978 GEQ978 FUU978 FKY978 FBC978 ERG978 EHK978 DXO978 DNS978 CJZ979 WVR979 BQH979 WMI979 WCM979 VSQ979 VIU979 UYY979 UPC979 UFG979 TVK979 TLO979 TBS979 SRW979 SIA979 RYE979 ROI979 REM979 QUQ979 QKU979 QAY979 PRC979 PHG979 OXK979 ONO979 ODS979 NTW979 NKA979 NAE979 MQI979 MGM979 LWQ979 LMU979 LCY979 KTC979 KJG979 JZK979 JPO979 JFS979 IVW979 IMA979 ICE979 HSI979 HIM979 GYQ979 GOU979 GEY979 FVC979 FLG979 FBK979 ERO979 EHS979 DXW979 DOA979 DEE979 CUI979 CKM979 CAQ979 BQU979 BGY979 AXC979 ANG979 ADK979 TO979 JS979 WWG979 WMK979 WCO979 VSS979 VIW979 UZA979 UPE979 UFI979 TVM979 TLQ979 TBU979 SRY979 SIC979 RYG979 ROK979 REO979 QUS979 QKW979 QBA979 PRE979 PHI979 OXM979 ONQ979 ODU979 NTY979 NKC979 NAG979 MQK979 MGO979 LWS979 LMW979 LDA979 KTE979 KJI979 JZM979 JPQ979 JFU979 IVY979 IMC979 ICG979 HSK979 HIO979 GYS979 GOW979 GFA979 FVE979 FLI979 FBM979 ERQ979 EHU979 DXY979 DOC979 DEG979 CUK979 CKO979 CAS979 BQW979 BHA979 AXE979 ANI979 ADM979 TQ979 JU979 WWE979 BGL979 AWP979 AMT979 ACX979 CAD979 TB979 JF979 WLV979 WBZ979 VSD979 VIH979 UYL979 UOP979 UET979 TUX979 TLB979 TBF979 SRJ979 SHN979 RXR979 RNV979 RDZ979 QUD979 QKH979 QAL979 PQP979 PGT979 OWX979 ONB979 ODF979 NTJ979 NJN979 MZR979 MPV979 MFZ979 LWD979 LMH979 LCL979 KSP979 KIT979 JYX979 JPB979 JFF979 IVJ979 ILN979 IBR979 HRV979 HHZ979 GYD979 GOH979 GEL979 FUP979 FKT979 FAX979 ERB979 EHF979 DXJ979 DNN979 DDR979 CTV979 DNS980 DDW980 CUA980 CKE980 WVW980 BQM980 WMN980 WCR980 VSV980 VIZ980 UZD980 UPH980 UFL980 TVP980 TLT980 TBX980 SSB980 SIF980 RYJ980 RON980 RER980 QUV980 QKZ980 QBD980 PRH980 PHL980 OXP980 ONT980 ODX980 NUB980 NKF980 NAJ980 MQN980 MGR980 LWV980 LMZ980 LDD980 KTH980 KJL980 JZP980 JPT980 JFX980 IWB980 IMF980 ICJ980 HSN980 HIR980 GYV980 GOZ980 GFD980 FVH980 FLL980 FBP980 ERT980 EHX980 DYB980 DOF980 DEJ980 CUN980 CKR980 CAV980 BQZ980 BHD980 AXH980 ANL980 ADP980 TT980 JX980 WWL980 WMP980 WCT980 VSX980 VJB980 UZF980 UPJ980 UFN980 TVR980 TLV980 TBZ980 SSD980 SIH980 RYL980 ROP980 RET980 QUX980 QLB980 QBF980 PRJ980 PHN980 OXR980 ONV980 ODZ980 NUD980 NKH980 NAL980 MQP980 MGT980 LWX980 LNB980 LDF980 KTJ980 KJN980 JZR980 JPV980 JFZ980 IWD980 IMH980 ICL980 HSP980 HIT980 GYX980 GPB980 GFF980 FVJ980 FLN980 FBR980 ERV980 EHZ980 DYD980 DOH980 DEL980 CUP980 CKT980 CAX980 BRB980 BHF980 AXJ980 ANN980 ADR980 TV980 JZ980 WWJ980 BGQ980 AWU980 AMY980 ADC980 CAI980 TG980 JK980 WMA980 WCE980 VSI980 VIM980 UYQ980 UOU980 UEY980 TVC980 TLG980 TBK980 SRO980 SHS980 RXW980 ROA980 REE980 QUI980 QKM980 QAQ980 PQU980 PGY980 OXC980 ONG980 ODK980 NTO980 NJS980 MZW980 MQA980 MGE980 LWI980 LMM980 LCQ980 KSU980 KIY980 JZC980 JPG980 JFK980 IVO980 ILS980 IBW980 HSA980 HIE980 GYI980 GOM980 GEQ980 FUU980 FKY980 FBC980 ERG980 EHK980 DXO980 AA739:AC740 WVR981 BQH981 WMI981 WCM981 VSQ981 VIU981 UYY981 UPC981 UFG981 TVK981 TLO981 TBS981 SRW981 SIA981 RYE981 ROI981 REM981 QUQ981 QKU981 QAY981 PRC981 PHG981 OXK981 ONO981 ODS981 NTW981 NKA981 NAE981 MQI981 MGM981 LWQ981 LMU981 LCY981 KTC981 KJG981 JZK981 JPO981 JFS981 IVW981 IMA981 ICE981 HSI981 HIM981 GYQ981 GOU981 GEY981 FVC981 FLG981 FBK981 ERO981 EHS981 DXW981 DOA981 DEE981 CUI981 CKM981 CAQ981 BQU981 BGY981 AXC981 ANG981 ADK981 TO981 JS981 WWG981 WMK981 WCO981 VSS981 VIW981 UZA981 UPE981 UFI981 TVM981 TLQ981 TBU981 SRY981 SIC981 RYG981 ROK981 REO981 QUS981 QKW981 QBA981 PRE981 PHI981 OXM981 ONQ981 ODU981 NTY981 NKC981 NAG981 MQK981 MGO981 LWS981 LMW981 LDA981 KTE981 KJI981 JZM981 JPQ981 JFU981 IVY981 IMC981 ICG981 HSK981 HIO981 GYS981 GOW981 GFA981 FVE981 FLI981 FBM981 ERQ981 EHU981 DXY981 DOC981 DEG981 CUK981 CKO981 CAS981 BQW981 BHA981 AXE981 ANI981 ADM981 TQ981 JU981 WWE981 BGL981 AWP981 AMT981 ACX981 CAD981 TB981 JF981 WLV981 WBZ981 VSD981 VIH981 UYL981 UOP981 UET981 TUX981 TLB981 TBF981 SRJ981 SHN981 RXR981 RNV981 RDZ981 QUD981 QKH981 QAL981 PQP981 PGT981 OWX981 ONB981 ODF981 NTJ981 NJN981 MZR981 MPV981 MFZ981 LWD981 LMH981 LCL981 KSP981 KIT981 JYX981 JPB981 JFF981 IVJ981 ILN981 IBR981 HRV981 HHZ981 GYD981 GOH981 GEL981 FUP981 FKT981 FAX981 ERB981 EHF981 DXJ981 DNN981 DDR981 CTV981 CJZ981 M915 Z915:AB915 CKE952:CKE955 WVW952:WVW955 BQM952:BQM955 WMN952:WMN955 WCR952:WCR955 VSV952:VSV955 VIZ952:VIZ955 UZD952:UZD955 UPH952:UPH955 UFL952:UFL955 TVP952:TVP955 TLT952:TLT955 TBX952:TBX955 SSB952:SSB955 SIF952:SIF955 RYJ952:RYJ955 RON952:RON955 RER952:RER955 QUV952:QUV955 QKZ952:QKZ955 QBD952:QBD955 PRH952:PRH955 PHL952:PHL955 OXP952:OXP955 ONT952:ONT955 ODX952:ODX955 NUB952:NUB955 NKF952:NKF955 NAJ952:NAJ955 MQN952:MQN955 MGR952:MGR955 LWV952:LWV955 LMZ952:LMZ955 LDD952:LDD955 KTH952:KTH955 KJL952:KJL955 JZP952:JZP955 JPT952:JPT955 JFX952:JFX955 IWB952:IWB955 IMF952:IMF955 ICJ952:ICJ955 HSN952:HSN955 HIR952:HIR955 GYV952:GYV955 GOZ952:GOZ955 GFD952:GFD955 FVH952:FVH955 FLL952:FLL955 FBP952:FBP955 ERT952:ERT955 EHX952:EHX955 DYB952:DYB955 DOF952:DOF955 DEJ952:DEJ955 CUN952:CUN955 CKR952:CKR955 CAV952:CAV955 BQZ952:BQZ955 BHD952:BHD955 AXH952:AXH955 ANL952:ANL955 ADP952:ADP955 TT952:TT955 JX952:JX955 WWL952:WWL955 WMP952:WMP955 WCT952:WCT955 VSX952:VSX955 VJB952:VJB955 UZF952:UZF955 UPJ952:UPJ955 UFN952:UFN955 TVR952:TVR955 TLV952:TLV955 TBZ952:TBZ955 SSD952:SSD955 SIH952:SIH955 RYL952:RYL955 ROP952:ROP955 RET952:RET955 QUX952:QUX955 QLB952:QLB955 QBF952:QBF955 PRJ952:PRJ955 PHN952:PHN955 OXR952:OXR955 ONV952:ONV955 ODZ952:ODZ955 NUD952:NUD955 NKH952:NKH955 NAL952:NAL955 MQP952:MQP955 MGT952:MGT955 LWX952:LWX955 LNB952:LNB955 LDF952:LDF955 KTJ952:KTJ955 KJN952:KJN955 JZR952:JZR955 JPV952:JPV955 JFZ952:JFZ955 IWD952:IWD955 IMH952:IMH955 ICL952:ICL955 HSP952:HSP955 HIT952:HIT955 GYX952:GYX955 GPB952:GPB955 GFF952:GFF955 FVJ952:FVJ955 FLN952:FLN955 FBR952:FBR955 ERV952:ERV955 EHZ952:EHZ955 DYD952:DYD955 DOH952:DOH955 DEL952:DEL955 CUP952:CUP955 CKT952:CKT955 CAX952:CAX955 BRB952:BRB955 BHF952:BHF955 AXJ952:AXJ955 ANN952:ANN955 ADR952:ADR955 TV952:TV955 JZ952:JZ955 WWJ952:WWJ955 BGQ952:BGQ955 AWU952:AWU955 AMY952:AMY955 ADC952:ADC955 CAI952:CAI955 TG952:TG955 JK952:JK955 WMA952:WMA955 WCE952:WCE955 AA1110:AC1114 N1110:N1114 O2031:O2047 AD2118 O2058 O2116 ERG1982 AM2055 AD2120 AD2156 AD2142 AD2128 AD2022 AD2026:AD2028 AD2060 AD2219 AD2205 AD2243:AD2244 AD2058 AD2126 EGY2272:EGY2274 DDK2272:DDK2274 DXC2272:DXC2274 DNG2272:DNG2274 CTO2272:CTO2274 N2269:N2270 N2264 AA2269:AC2270 CJS2272:CJS2274 WVK2272:WVK2274 BQA2272:BQA2274 WMB2272:WMB2274 WCF2272:WCF2274 VSJ2272:VSJ2274 VIN2272:VIN2274 UYR2272:UYR2274 UOV2272:UOV2274 UEZ2272:UEZ2274 TVD2272:TVD2274 TLH2272:TLH2274 TBL2272:TBL2274 SRP2272:SRP2274 SHT2272:SHT2274 RXX2272:RXX2274 ROB2272:ROB2274 REF2272:REF2274 QUJ2272:QUJ2274 QKN2272:QKN2274 QAR2272:QAR2274 PQV2272:PQV2274 PGZ2272:PGZ2274 OXD2272:OXD2274 ONH2272:ONH2274 ODL2272:ODL2274 NTP2272:NTP2274 NJT2272:NJT2274 MZX2272:MZX2274 MQB2272:MQB2274 MGF2272:MGF2274 LWJ2272:LWJ2274 LMN2272:LMN2274 LCR2272:LCR2274 KSV2272:KSV2274 KIZ2272:KIZ2274 JZD2272:JZD2274 JPH2272:JPH2274 JFL2272:JFL2274 IVP2272:IVP2274 ILT2272:ILT2274 IBX2272:IBX2274 HSB2272:HSB2274 HIF2272:HIF2274 GYJ2272:GYJ2274 GON2272:GON2274 GER2272:GER2274 FUV2272:FUV2274 FKZ2272:FKZ2274 FBD2272:FBD2274 ERH2272:ERH2274 EHL2272:EHL2274 DXP2272:DXP2274 DNT2272:DNT2274 DDX2272:DDX2274 CUB2272:CUB2274 CKF2272:CKF2274 CAJ2272:CAJ2274 BQN2272:BQN2274 BGR2272:BGR2274 AWV2272:AWV2274 AMZ2272:AMZ2274 ADD2272:ADD2274 TH2272:TH2274 JL2272:JL2274 WVZ2272:WVZ2274 WMD2272:WMD2274 WCH2272:WCH2274 VSL2272:VSL2274 VIP2272:VIP2274 UYT2272:UYT2274 UOX2272:UOX2274 UFB2272:UFB2274 TVF2272:TVF2274 TLJ2272:TLJ2274 TBN2272:TBN2274 SRR2272:SRR2274 SHV2272:SHV2274 RXZ2272:RXZ2274 ROD2272:ROD2274 REH2272:REH2274 QUL2272:QUL2274 QKP2272:QKP2274 QAT2272:QAT2274 PQX2272:PQX2274 PHB2272:PHB2274 OXF2272:OXF2274 ONJ2272:ONJ2274 ODN2272:ODN2274 NTR2272:NTR2274 NJV2272:NJV2274 MZZ2272:MZZ2274 MQD2272:MQD2274 MGH2272:MGH2274 LWL2272:LWL2274 LMP2272:LMP2274 LCT2272:LCT2274 KSX2272:KSX2274 KJB2272:KJB2274 JZF2272:JZF2274 JPJ2272:JPJ2274 JFN2272:JFN2274 IVR2272:IVR2274 ILV2272:ILV2274 IBZ2272:IBZ2274 HSD2272:HSD2274 HIH2272:HIH2274 GYL2272:GYL2274 GOP2272:GOP2274 GET2272:GET2274 FUX2272:FUX2274 FLB2272:FLB2274 FBF2272:FBF2274 ERJ2272:ERJ2274 EHN2272:EHN2274 DXR2272:DXR2274 DNV2272:DNV2274 DDZ2272:DDZ2274 CUD2272:CUD2274 CKH2272:CKH2274 CAL2272:CAL2274 BQP2272:BQP2274 BGT2272:BGT2274 AWX2272:AWX2274 ANB2272:ANB2274 ADF2272:ADF2274 TJ2272:TJ2274 JN2272:JN2274 WVX2272:WVX2274 BGE2272:BGE2274 AWI2272:AWI2274 AMM2272:AMM2274 ACQ2272:ACQ2274 BZW2272:BZW2274 SU2272:SU2274 IY2272:IY2274 WLO2272:WLO2274 WBS2272:WBS2274 VRW2272:VRW2274 VIA2272:VIA2274 UYE2272:UYE2274 UOI2272:UOI2274 UEM2272:UEM2274 TUQ2272:TUQ2274 TKU2272:TKU2274 TAY2272:TAY2274 SRC2272:SRC2274 SHG2272:SHG2274 RXK2272:RXK2274 RNO2272:RNO2274 RDS2272:RDS2274 QTW2272:QTW2274 QKA2272:QKA2274 QAE2272:QAE2274 PQI2272:PQI2274 PGM2272:PGM2274 OWQ2272:OWQ2274 OMU2272:OMU2274 OCY2272:OCY2274 NTC2272:NTC2274 NJG2272:NJG2274 MZK2272:MZK2274 MPO2272:MPO2274 MFS2272:MFS2274 LVW2272:LVW2274 LMA2272:LMA2274 LCE2272:LCE2274 KSI2272:KSI2274 KIM2272:KIM2274 JYQ2272:JYQ2274 JOU2272:JOU2274 JEY2272:JEY2274 IVC2272:IVC2274 ILG2272:ILG2274 IBK2272:IBK2274 HRO2272:HRO2274 HHS2272:HHS2274 GXW2272:GXW2274 GOA2272:GOA2274 GEE2272:GEE2274 FUI2272:FUI2274 FKM2272:FKM2274 FAQ2272:FAQ2274 EQU2272:EQU2274 AA2264:AC2266 N2273:N2274 AA2273:AC2274 WLZ2293:WLZ2294 BPY2293:BPY2294 WVI2293:WVI2294 CJQ2293:CJQ2294 CTM2293:CTM2294 DDI2293:DDI2294 DNE2293:DNE2294 DXA2293:DXA2294 EGW2293:EGW2294 EQS2293:EQS2294 FAO2293:FAO2294 FKK2293:FKK2294 FUG2293:FUG2294 GEC2293:GEC2294 GNY2293:GNY2294 GXU2293:GXU2294 HHQ2293:HHQ2294 HRM2293:HRM2294 IBI2293:IBI2294 ILE2293:ILE2294 IVA2293:IVA2294 JEW2293:JEW2294 JOS2293:JOS2294 JYO2293:JYO2294 KIK2293:KIK2294 KSG2293:KSG2294 LCC2293:LCC2294 LLY2293:LLY2294 LVU2293:LVU2294 MFQ2293:MFQ2294 MPM2293:MPM2294 MZI2293:MZI2294 NJE2293:NJE2294 NTA2293:NTA2294 OCW2293:OCW2294 OMS2293:OMS2294 OWO2293:OWO2294 PGK2293:PGK2294 PQG2293:PQG2294 QAC2293:QAC2294 QJY2293:QJY2294 QTU2293:QTU2294 RDQ2293:RDQ2294 RNM2293:RNM2294 RXI2293:RXI2294 SHE2293:SHE2294 SRA2293:SRA2294 TAW2293:TAW2294 TKS2293:TKS2294 TUO2293:TUO2294 UEK2293:UEK2294 UOG2293:UOG2294 UYC2293:UYC2294 VHY2293:VHY2294 VRU2293:VRU2294 WBQ2293:WBQ2294 WLM2293:WLM2294 IW2293:IW2294 SS2293:SS2294 BZU2293:BZU2294 ACO2293:ACO2294 AMK2293:AMK2294 AWG2293:AWG2294 BGC2293:BGC2294 WVV2293:WVV2294 JL2293:JL2294 TH2293:TH2294 ADD2293:ADD2294 AMZ2293:AMZ2294 AWV2293:AWV2294 BGR2293:BGR2294 BQN2293:BQN2294 CAJ2293:CAJ2294 CKF2293:CKF2294 CUB2293:CUB2294 DDX2293:DDX2294 DNT2293:DNT2294 DXP2293:DXP2294 EHL2293:EHL2294 ERH2293:ERH2294 FBD2293:FBD2294 FKZ2293:FKZ2294 FUV2293:FUV2294 GER2293:GER2294 GON2293:GON2294 GYJ2293:GYJ2294 HIF2293:HIF2294 HSB2293:HSB2294 IBX2293:IBX2294 ILT2293:ILT2294 IVP2293:IVP2294 JFL2293:JFL2294 JPH2293:JPH2294 JZD2293:JZD2294 KIZ2293:KIZ2294 KSV2293:KSV2294 LCR2293:LCR2294 LMN2293:LMN2294 LWJ2293:LWJ2294 MGF2293:MGF2294 MQB2293:MQB2294 MZX2293:MZX2294 NJT2293:NJT2294 NTP2293:NTP2294 ODL2293:ODL2294 ONH2293:ONH2294 OXD2293:OXD2294 PGZ2293:PGZ2294 PQV2293:PQV2294 QAR2293:QAR2294 QKN2293:QKN2294 QUJ2293:QUJ2294 REF2293:REF2294 ROB2293:ROB2294 RXX2293:RXX2294 SHT2293:SHT2294 SRP2293:SRP2294 TBL2293:TBL2294 TLH2293:TLH2294 TVD2293:TVD2294 UEZ2293:UEZ2294 UOV2293:UOV2294 UYR2293:UYR2294 VIN2293:VIN2294 VSJ2293:VSJ2294 WCF2293:WCF2294 WMB2293:WMB2294 WVX2293:WVX2294 JJ2293:JJ2294 TF2293:TF2294 ADB2293:ADB2294 AMX2293:AMX2294 AWT2293:AWT2294 BGP2293:BGP2294 BQL2293:BQL2294 CAH2293:CAH2294 CKD2293:CKD2294 CTZ2293:CTZ2294 DDV2293:DDV2294 DNR2293:DNR2294 DXN2293:DXN2294 EHJ2293:EHJ2294 ERF2293:ERF2294 FBB2293:FBB2294 FKX2293:FKX2294 FUT2293:FUT2294 GEP2293:GEP2294 GOL2293:GOL2294 GYH2293:GYH2294 HID2293:HID2294 HRZ2293:HRZ2294 IBV2293:IBV2294 ILR2293:ILR2294 IVN2293:IVN2294 JFJ2293:JFJ2294 JPF2293:JPF2294 JZB2293:JZB2294 KIX2293:KIX2294 KST2293:KST2294 LCP2293:LCP2294 LML2293:LML2294 LWH2293:LWH2294 MGD2293:MGD2294 MPZ2293:MPZ2294 MZV2293:MZV2294 NJR2293:NJR2294 NTN2293:NTN2294 ODJ2293:ODJ2294 ONF2293:ONF2294 OXB2293:OXB2294 PGX2293:PGX2294 PQT2293:PQT2294 QAP2293:QAP2294 QKL2293:QKL2294 QUH2293:QUH2294 RED2293:RED2294 RNZ2293:RNZ2294 RXV2293:RXV2294 SHR2293:SHR2294 SRN2293:SRN2294 TBJ2293:TBJ2294 TLF2293:TLF2294 TVB2293:TVB2294 UEX2293:UEX2294 UOT2293:UOT2294 UYP2293:UYP2294 VIL2293:VIL2294 VSH2293:VSH2294 AB120:AC122 N1106:N1108 DXO982:DXO1009 DNS982:DNS1009 DDW982:DDW1009 CUA982:CUA1009 CKE982:CKE1009 WVW982:WVW1009 BQM982:BQM1009 WMN982:WMN1009 WCR982:WCR1009 VSV982:VSV1009 VIZ982:VIZ1009 UZD982:UZD1009 UPH982:UPH1009 UFL982:UFL1009 TVP982:TVP1009 TLT982:TLT1009 TBX982:TBX1009 SSB982:SSB1009 SIF982:SIF1009 RYJ982:RYJ1009 RON982:RON1009 RER982:RER1009 QUV982:QUV1009 QKZ982:QKZ1009 QBD982:QBD1009 PRH982:PRH1009 PHL982:PHL1009 OXP982:OXP1009 ONT982:ONT1009 ODX982:ODX1009 NUB982:NUB1009 NKF982:NKF1009 NAJ982:NAJ1009 MQN982:MQN1009 MGR982:MGR1009 LWV982:LWV1009 LMZ982:LMZ1009 LDD982:LDD1009 KTH982:KTH1009 KJL982:KJL1009 JZP982:JZP1009 JPT982:JPT1009 JFX982:JFX1009 IWB982:IWB1009 IMF982:IMF1009 ICJ982:ICJ1009 HSN982:HSN1009 HIR982:HIR1009 GYV982:GYV1009 GOZ982:GOZ1009 GFD982:GFD1009 FVH982:FVH1009 FLL982:FLL1009 FBP982:FBP1009 ERT982:ERT1009 EHX982:EHX1009 DYB982:DYB1009 DOF982:DOF1009 DEJ982:DEJ1009 CUN982:CUN1009 CKR982:CKR1009 CAV982:CAV1009 BQZ982:BQZ1009 BHD982:BHD1009 AXH982:AXH1009 ANL982:ANL1009 ADP982:ADP1009 TT982:TT1009 JX982:JX1009 WWL982:WWL1009 WMP982:WMP1009 WCT982:WCT1009 VSX982:VSX1009 VJB982:VJB1009 UZF982:UZF1009 UPJ982:UPJ1009 UFN982:UFN1009 TVR982:TVR1009 TLV982:TLV1009 TBZ982:TBZ1009 SSD982:SSD1009 SIH982:SIH1009 RYL982:RYL1009 ROP982:ROP1009 RET982:RET1009 QUX982:QUX1009 QLB982:QLB1009 QBF982:QBF1009 PRJ982:PRJ1009 PHN982:PHN1009 OXR982:OXR1009 ONV982:ONV1009 ODZ982:ODZ1009 NUD982:NUD1009 NKH982:NKH1009 NAL982:NAL1009 MQP982:MQP1009 MGT982:MGT1009 LWX982:LWX1009 LNB982:LNB1009 LDF982:LDF1009 KTJ982:KTJ1009 KJN982:KJN1009 JZR982:JZR1009 JPV982:JPV1009 JFZ982:JFZ1009 IWD982:IWD1009 IMH982:IMH1009 ICL982:ICL1009 HSP982:HSP1009 HIT982:HIT1009 GYX982:GYX1009 GPB982:GPB1009 GFF982:GFF1009 FVJ982:FVJ1009 FLN982:FLN1009 FBR982:FBR1009 ERV982:ERV1009 EHZ982:EHZ1009 DYD982:DYD1009 DOH982:DOH1009 DEL982:DEL1009 CUP982:CUP1009 CKT982:CKT1009 CAX982:CAX1009 BRB982:BRB1009 BHF982:BHF1009 AXJ982:AXJ1009 ANN982:ANN1009 ADR982:ADR1009 TV982:TV1009 JZ982:JZ1009 WWJ982:WWJ1009 BGQ982:BGQ1009 AWU982:AWU1009 AMY982:AMY1009 ADC982:ADC1009 CAI982:CAI1009 TG982:TG1009 JK982:JK1009 WMA982:WMA1009 WCE982:WCE1009 VSI982:VSI1009 VIM982:VIM1009 UYQ982:UYQ1009 UOU982:UOU1009 UEY982:UEY1009 TVC982:TVC1009 TLG982:TLG1009 TBK982:TBK1009 SRO982:SRO1009 SHS982:SHS1009 RXW982:RXW1009 ROA982:ROA1009 REE982:REE1009 QUI982:QUI1009 QKM982:QKM1009 QAQ982:QAQ1009 PQU982:PQU1009 PGY982:PGY1009 OXC982:OXC1009 ONG982:ONG1009 ODK982:ODK1009 NTO982:NTO1009 NJS982:NJS1009 MZW982:MZW1009 MQA982:MQA1009 MGE982:MGE1009 LWI982:LWI1009 LMM982:LMM1009 LCQ982:LCQ1009 KSU982:KSU1009 KIY982:KIY1009 JZC982:JZC1009 JPG982:JPG1009 JFK982:JFK1009 IVO982:IVO1009 ILS982:ILS1009 IBW982:IBW1009 HSA982:HSA1009 HIE982:HIE1009 GYI982:GYI1009 GOM982:GOM1009 GEQ982:GEQ1009 FUU982:FUU1009 FKY982:FKY1009 FBC982:FBC1009 ERG982:ERG1009 AA1014:AC1019 AB68:AD84 AB115:AC118 AA1062:AC1069 EHK1982 DXO1982 DNS1982 DDW1982 CUA1982 CKE1982 WVW1982 BQM1982 WMN1982 WCR1982 VSV1982 VIZ1982 UZD1982 UPH1982 UFL1982 TVP1982 TLT1982 TBX1982 SSB1982 SIF1982 RYJ1982 RON1982 RER1982 QUV1982 QKZ1982 QBD1982 PRH1982 PHL1982 OXP1982 ONT1982 ODX1982 NUB1982 NKF1982 NAJ1982 MQN1982 MGR1982 LWV1982 LMZ1982 LDD1982 KTH1982 KJL1982 JZP1982 JPT1982 JFX1982 IWB1982 IMF1982 ICJ1982 HSN1982 HIR1982 GYV1982 GOZ1982 GFD1982 FVH1982 FLL1982 FBP1982 ERT1982 EHX1982 DYB1982 DOF1982 DEJ1982 CUN1982 CKR1982 CAV1982 BQZ1982 BHD1982 AXH1982 ANL1982 ADP1982 TT1982 JX1982 WWL1982 WMP1982 WCT1982 VSX1982 VJB1982 UZF1982 UPJ1982 UFN1982 TVR1982 TLV1982 TBZ1982 SSD1982 SIH1982 RYL1982 ROP1982 RET1982 QUX1982 QLB1982 QBF1982 PRJ1982 PHN1982 OXR1982 ONV1982 ODZ1982 NUD1982 NKH1982 NAL1982 MQP1982 MGT1982 LWX1982 LNB1982 LDF1982 KTJ1982 KJN1982 JZR1982 JPV1982 JFZ1982 IWD1982 IMH1982 ICL1982 HSP1982 HIT1982 GYX1982 GPB1982 GFF1982 FVJ1982 FLN1982 FBR1982 ERV1982 EHZ1982 DYD1982 DOH1982 DEL1982 CUP1982 CKT1982 CAX1982 BRB1982 BHF1982 AXJ1982 ANN1982 ADR1982 TV1982 JZ1982 WWJ1982 BGQ1982 AWU1982 AMY1982 ADC1982 CAI1982 TG1982 JK1982 WMA1982 WCE1982 VSI1982 VIM1982 UYQ1982 UOU1982 UEY1982 TVC1982 TLG1982 TBK1982 SRO1982 SHS1982 RXW1982 ROA1982 REE1982 QUI1982 QKM1982 QAQ1982 PQU1982 PGY1982 OXC1982 ONG1982 ODK1982 NTO1982 NJS1982 MZW1982 MQA1982 MGE1982 LWI1982 LMM1982 LCQ1982 KSU1982 KIY1982 JZC1982 JPG1982 JFK1982 IVO1982 ILS1982 IBW1982 HSA1982 HIE1982 GYI1982 GOM1982 GEQ1982 FUU1982 FKY1982 FBC1982 AD2164:AD2165 AD2167 AD1449:AD1451 S1374 AD1383 AD1454 AD1496 AD1823 AD1789:AD1792 AD1647 AD1329 AD1258 O1381:O1387 AD1598:AD1600 AD1254 O1254 O1243 AD1424 AD1260 AD1426 AD1397:AD1398 AD1405 AD1484 AD1499:AD1500 AD1443:AD1444 AD1251 AD1412 O1789:O1792 Z1333 AD1332 O1406:O1407 O1769:O1772 AD1860:AD1875 AD1381 O1786 AD1338 AD1507 S1785 AD1716 AD1243 O1266:O1289 N2287 AD1592 AD1769:AD1772 AD1826 O1783:O1784 O1207:O1214 AD1783:AD1784 AD1786 AD1207:AD1212 N2099 WVI2102:WVI2103 AB2101:AC2101 N2101 CJQ2102:CJQ2103 CTM2102:CTM2103 DDI2102:DDI2103 DNE2102:DNE2103 DXA2102:DXA2103 EGW2102:EGW2103 EQS2102:EQS2103 FAO2102:FAO2103 FKK2102:FKK2103 FUG2102:FUG2103 GEC2102:GEC2103 GNY2102:GNY2103 GXU2102:GXU2103 HHQ2102:HHQ2103 HRM2102:HRM2103 IBI2102:IBI2103 ILE2102:ILE2103 IVA2102:IVA2103 JEW2102:JEW2103 JOS2102:JOS2103 JYO2102:JYO2103 KIK2102:KIK2103 KSG2102:KSG2103 LCC2102:LCC2103 LLY2102:LLY2103 LVU2102:LVU2103 MFQ2102:MFQ2103 MPM2102:MPM2103 MZI2102:MZI2103 NJE2102:NJE2103 NTA2102:NTA2103 OCW2102:OCW2103 OMS2102:OMS2103 OWO2102:OWO2103 PGK2102:PGK2103 PQG2102:PQG2103 QAC2102:QAC2103 QJY2102:QJY2103 QTU2102:QTU2103 RDQ2102:RDQ2103 RNM2102:RNM2103 RXI2102:RXI2103 SHE2102:SHE2103 SRA2102:SRA2103 TAW2102:TAW2103 TKS2102:TKS2103 TUO2102:TUO2103 UEK2102:UEK2103 UOG2102:UOG2103 UYC2102:UYC2103 VHY2102:VHY2103 VRU2102:VRU2103 WBQ2102:WBQ2103 WLM2102:WLM2103 IW2102:IW2103 SS2102:SS2103 BZU2102:BZU2103 ACO2102:ACO2103 AMK2102:AMK2103 AWG2102:AWG2103 BGC2102:BGC2103 WVV2102:WVV2103 JL2102:JL2103 TH2102:TH2103 ADD2102:ADD2103 AMZ2102:AMZ2103 AWV2102:AWV2103 BGR2102:BGR2103 BQN2102:BQN2103 CAJ2102:CAJ2103 CKF2102:CKF2103 CUB2102:CUB2103 DDX2102:DDX2103 DNT2102:DNT2103 DXP2102:DXP2103 EHL2102:EHL2103 ERH2102:ERH2103 FBD2102:FBD2103 FKZ2102:FKZ2103 FUV2102:FUV2103 GER2102:GER2103 GON2102:GON2103 GYJ2102:GYJ2103 HIF2102:HIF2103 HSB2102:HSB2103 IBX2102:IBX2103 ILT2102:ILT2103 IVP2102:IVP2103 JFL2102:JFL2103 JPH2102:JPH2103 JZD2102:JZD2103 KIZ2102:KIZ2103 KSV2102:KSV2103 LCR2102:LCR2103 LMN2102:LMN2103 LWJ2102:LWJ2103 MGF2102:MGF2103 MQB2102:MQB2103 MZX2102:MZX2103 NJT2102:NJT2103 NTP2102:NTP2103 ODL2102:ODL2103 ONH2102:ONH2103 OXD2102:OXD2103 PGZ2102:PGZ2103 PQV2102:PQV2103 QAR2102:QAR2103 QKN2102:QKN2103 QUJ2102:QUJ2103 REF2102:REF2103 ROB2102:ROB2103 RXX2102:RXX2103 SHT2102:SHT2103 SRP2102:SRP2103 TBL2102:TBL2103 TLH2102:TLH2103 TVD2102:TVD2103 UEZ2102:UEZ2103 UOV2102:UOV2103 UYR2102:UYR2103 VIN2102:VIN2103 VSJ2102:VSJ2103 WCF2102:WCF2103 WMB2102:WMB2103 WVX2102:WVX2103 JJ2102:JJ2103 TF2102:TF2103 ADB2102:ADB2103 AMX2102:AMX2103 AWT2102:AWT2103 BGP2102:BGP2103 BQL2102:BQL2103 CAH2102:CAH2103 CKD2102:CKD2103 CTZ2102:CTZ2103 DDV2102:DDV2103 DNR2102:DNR2103 DXN2102:DXN2103 EHJ2102:EHJ2103 ERF2102:ERF2103 FBB2102:FBB2103 FKX2102:FKX2103 FUT2102:FUT2103 GEP2102:GEP2103 GOL2102:GOL2103 GYH2102:GYH2103 HID2102:HID2103 HRZ2102:HRZ2103 IBV2102:IBV2103 ILR2102:ILR2103 IVN2102:IVN2103 JFJ2102:JFJ2103 JPF2102:JPF2103 JZB2102:JZB2103 KIX2102:KIX2103 KST2102:KST2103 LCP2102:LCP2103 LML2102:LML2103 LWH2102:LWH2103 MGD2102:MGD2103 MPZ2102:MPZ2103 MZV2102:MZV2103 NJR2102:NJR2103 NTN2102:NTN2103 ODJ2102:ODJ2103 ONF2102:ONF2103 OXB2102:OXB2103 PGX2102:PGX2103 PQT2102:PQT2103 QAP2102:QAP2103 QKL2102:QKL2103 QUH2102:QUH2103 RED2102:RED2103 RNZ2102:RNZ2103 RXV2102:RXV2103 SHR2102:SHR2103 SRN2102:SRN2103 TBJ2102:TBJ2103 TLF2102:TLF2103 TVB2102:TVB2103 UEX2102:UEX2103 UOT2102:UOT2103 UYP2102:UYP2103 VIL2102:VIL2103 VSH2102:VSH2103 WCD2102:WCD2103 WLZ2102:WLZ2103 AA2099:AC2100 N2103 AA2103:AC2112 BPY2102:BPY2103 N2105:N2112 AC2113 AA2278:AC2278 AA2005:AC2007 AA2280:AB2281 AA2279 N2278:N2281 AA2287:AC2288">
      <formula1>0</formula1>
      <formula2>100</formula2>
    </dataValidation>
    <dataValidation type="textLength" operator="equal" allowBlank="1" showInputMessage="1" showErrorMessage="1" error="Код КАТО должен содержать 9 символов" sqref="O1021:O1024 O111 S111 P38:P53 T38:T53 O742:O756 S743:S745 S749 R807 S1106:S1108 R767 N767 N807 R1077 N1077 O1081:O1084 IX2293:IX2294 VSN796:VSN803 WCJ796:WCJ803 WMF796:WMF803 JL796:JL803 TH796:TH803 ADD796:ADD803 AMZ796:AMZ803 AWV796:AWV803 BGR796:BGR803 BQN796:BQN803 CAJ796:CAJ803 CKF796:CKF803 CUB796:CUB803 DDX796:DDX803 DNT796:DNT803 DXP796:DXP803 EHL796:EHL803 ERH796:ERH803 FBD796:FBD803 FKZ796:FKZ803 FUV796:FUV803 GER796:GER803 GON796:GON803 GYJ796:GYJ803 HIF796:HIF803 HSB796:HSB803 IBX796:IBX803 ILT796:ILT803 IVP796:IVP803 JFL796:JFL803 JPH796:JPH803 JZD796:JZD803 KIZ796:KIZ803 KSV796:KSV803 LCR796:LCR803 LMN796:LMN803 LWJ796:LWJ803 MGF796:MGF803 MQB796:MQB803 MZX796:MZX803 NJT796:NJT803 NTP796:NTP803 ODL796:ODL803 ONH796:ONH803 OXD796:OXD803 PGZ796:PGZ803 PQV796:PQV803 QAR796:QAR803 QKN796:QKN803 QUJ796:QUJ803 REF796:REF803 ROB796:ROB803 RXX796:RXX803 SHT796:SHT803 SRP796:SRP803 TBL796:TBL803 TLH796:TLH803 TVD796:TVD803 UEZ796:UEZ803 UOV796:UOV803 UYR796:UYR803 VIN796:VIN803 VSJ796:VSJ803 WCF796:WCF803 WMB796:WMB803 WVX796:WVX803 WWB796:WWB803 JP796:JP803 TL796:TL803 ADH796:ADH803 AND796:AND803 AWZ796:AWZ803 BGV796:BGV803 BQR796:BQR803 CAN796:CAN803 CKJ796:CKJ803 CUF796:CUF803 DEB796:DEB803 DNX796:DNX803 DXT796:DXT803 EHP796:EHP803 ERL796:ERL803 FBH796:FBH803 FLD796:FLD803 FUZ796:FUZ803 GEV796:GEV803 GOR796:GOR803 GYN796:GYN803 HIJ796:HIJ803 HSF796:HSF803 ICB796:ICB803 ILX796:ILX803 IVT796:IVT803 JFP796:JFP803 JPL796:JPL803 JZH796:JZH803 KJD796:KJD803 KSZ796:KSZ803 LCV796:LCV803 LMR796:LMR803 LWN796:LWN803 MGJ796:MGJ803 MQF796:MQF803 NAB796:NAB803 NJX796:NJX803 NTT796:NTT803 ODP796:ODP803 ONL796:ONL803 OXH796:OXH803 PHD796:PHD803 PQZ796:PQZ803 QAV796:QAV803 QKR796:QKR803 QUN796:QUN803 REJ796:REJ803 ROF796:ROF803 RYB796:RYB803 SHX796:SHX803 SRT796:SRT803 TBP796:TBP803 TLL796:TLL803 TVH796:TVH803 UFD796:UFD803 UOZ796:UOZ803 UYV796:UYV803 VIR796:VIR803 AWZ952:AWZ955 BGV952:BGV955 BQR952:BQR955 CAN952:CAN955 CKJ952:CKJ955 CUF952:CUF955 DEB952:DEB955 DNX952:DNX955 DXT952:DXT955 EHP952:EHP955 ERL952:ERL955 FBH952:FBH955 FLD952:FLD955 FUZ952:FUZ955 GEV952:GEV955 GOR952:GOR955 GYN952:GYN955 HIJ952:HIJ955 HSF952:HSF955 ICB952:ICB955 ILX952:ILX955 IVT952:IVT955 JFP952:JFP955 JPL952:JPL955 JZH952:JZH955 KJD952:KJD955 KSZ952:KSZ955 LCV952:LCV955 LMR952:LMR955 LWN952:LWN955 MGJ952:MGJ955 MQF952:MQF955 NAB952:NAB955 NJX952:NJX955 NTT952:NTT955 ODP952:ODP955 ONL952:ONL955 OXH952:OXH955 PHD952:PHD955 PQZ952:PQZ955 QAV952:QAV955 QKR952:QKR955 QUN952:QUN955 REJ952:REJ955 ROF952:ROF955 RYB952:RYB955 SHX952:SHX955 SRT952:SRT955 TBP952:TBP955 TLL952:TLL955 TVH952:TVH955 UFD952:UFD955 UOZ952:UOZ955 UOZ957:UOZ966 O1966:P1966 S1062:S1069 S1966 O1079 S1998:S2000 O2278:P2279 O1998:O2000 O2014:P2014 S2014 ANA1019 BGS1019 BQO1019 CAK1019 CKG1019 CUC1019 DDY1019 DNU1019 DXQ1019 EHM1019 ERI1019 FBE1019 FLA1019 FUW1019 GES1019 GOO1019 GYK1019 HIG1019 HSC1019 IBY1019 ILU1019 IVQ1019 JFM1019 JPI1019 JZE1019 KJA1019 KSW1019 LCS1019 LMO1019 LWK1019 MGG1019 MQC1019 MZY1019 NJU1019 NTQ1019 ODM1019 ONI1019 OXE1019 PHA1019 PQW1019 QAS1019 QKO1019 QUK1019 REG1019 ROC1019 RXY1019 SHU1019 SRQ1019 TBM1019 TLI1019 TVE1019 UFA1019 UOW1019 UYS1019 VIO1019 VSK1019 WCG1019 WMC1019 WVY1019 JM1019 TI1019 ADE1019 UOY1905 UYU1905 SRT1011:SRT1012 SHX1011:SHX1012 RYB1011:RYB1012 ROF1011:ROF1012 REJ1011:REJ1012 QUN1011:QUN1012 QKR1011:QKR1012 QAV1011:QAV1012 PQZ1011:PQZ1012 PHD1011:PHD1012 OXH1011:OXH1012 ONL1011:ONL1012 ODP1011:ODP1012 NTT1011:NTT1012 NJX1011:NJX1012 NAB1011:NAB1012 MQF1011:MQF1012 MGJ1011:MGJ1012 LWN1011:LWN1012 LMR1011:LMR1012 LCV1011:LCV1012 KSZ1011:KSZ1012 KJD1011:KJD1012 JZH1011:JZH1012 JPL1011:JPL1012 JFP1011:JFP1012 IVT1011:IVT1012 ILX1011:ILX1012 ICB1011:ICB1012 HSF1011:HSF1012 HIJ1011:HIJ1012 GYN1011:GYN1012 GOR1011:GOR1012 GEV1011:GEV1012 FUZ1011:FUZ1012 FLD1011:FLD1012 FBH1011:FBH1012 ERL1011:ERL1012 EHP1011:EHP1012 DXT1011:DXT1012 DNX1011:DNX1012 DEB1011:DEB1012 CUF1011:CUF1012 CKJ1011:CKJ1012 CAN1011:CAN1012 BQR1011:BQR1012 BGV1011:BGV1012 AWZ1011:AWZ1012 AND1011:AND1012 ADH1011:ADH1012 TL1011:TL1012 JP1011:JP1012 WWB1011:WWB1012 WVX1011:WVX1012 WMB1011:WMB1012 WCF1011:WCF1012 VSJ1011:VSJ1012 VIN1011:VIN1012 UYR1011:UYR1012 UOV1011:UOV1012 UEZ1011:UEZ1012 TVD1011:TVD1012 TLH1011:TLH1012 TBL1011:TBL1012 SRP1011:SRP1012 SHT1011:SHT1012 RXX1011:RXX1012 ROB1011:ROB1012 REF1011:REF1012 QUJ1011:QUJ1012 QKN1011:QKN1012 QAR1011:QAR1012 PQV1011:PQV1012 PGZ1011:PGZ1012 OXD1011:OXD1012 ONH1011:ONH1012 ODL1011:ODL1012 NTP1011:NTP1012 NJT1011:NJT1012 MZX1011:MZX1012 MQB1011:MQB1012 MGF1011:MGF1012 LWJ1011:LWJ1012 LMN1011:LMN1012 LCR1011:LCR1012 KSV1011:KSV1012 KIZ1011:KIZ1012 JZD1011:JZD1012 JPH1011:JPH1012 JFL1011:JFL1012 IVP1011:IVP1012 ILT1011:ILT1012 IBX1011:IBX1012 HSB1011:HSB1012 HIF1011:HIF1012 GYJ1011:GYJ1012 GON1011:GON1012 GER1011:GER1012 FUV1011:FUV1012 FKZ1011:FKZ1012 FBD1011:FBD1012 ERH1011:ERH1012 EHL1011:EHL1012 DXP1011:DXP1012 DNT1011:DNT1012 DDX1011:DDX1012 CUB1011:CUB1012 CKF1011:CKF1012 CAJ1011:CAJ1012 BQN1011:BQN1012 BGR1011:BGR1012 AWV1011:AWV1012 AMZ1011:AMZ1012 ADD1011:ADD1012 TH1011:TH1012 JL1011:JL1012 WMF1011:WMF1012 WCJ1011:WCJ1012 VSN1011:VSN1012 VIR1011:VIR1012 UYV1011:UYV1012 UOZ1011:UOZ1012 UFD1011:UFD1012 TVH1011:TVH1012 TLL1011:TLL1012 O1031:O1058 VIQ1115 VSM1115 WCI1115 WME1115 JK1115 TG1115 ADC1115 AMY1115 AWU1115 BGQ1115 BQM1115 CAI1115 CKE1115 CUA1115 DDW1115 DNS1115 DXO1115 EHK1115 ERG1115 FBC1115 FKY1115 FUU1115 GEQ1115 GOM1115 GYI1115 HIE1115 HSA1115 IBW1115 ILS1115 IVO1115 JFK1115 JPG1115 JZC1115 KIY1115 KSU1115 LCQ1115 LMM1115 LWI1115 MGE1115 MQA1115 MZW1115 NJS1115 NTO1115 ODK1115 ONG1115 OXC1115 PGY1115 PQU1115 QAQ1115 QKM1115 QUI1115 REE1115 ROA1115 RXW1115 SHS1115 SRO1115 TBK1115 TLG1115 TVC1115 UEY1115 UOU1115 UYQ1115 VIM1115 VSI1115 WCE1115 WMA1115 WVW1115 WWA1115 JO1115 TK1115 ADG1115 ANC1115 AWY1115 BGU1115 BQQ1115 CAM1115 CKI1115 CUE1115 DEA1115 DNW1115 DXS1115 EHO1115 ERK1115 FBG1115 FLC1115 FUY1115 GEU1115 GOQ1115 GYM1115 HII1115 HSE1115 ICA1115 ILW1115 IVS1115 JFO1115 JPK1115 JZG1115 KJC1115 KSY1115 LCU1115 LMQ1115 LWM1115 MGI1115 MQE1115 NAA1115 NJW1115 NTS1115 ODO1115 ONK1115 OXG1115 PHC1115 PQY1115 QAU1115 QKQ1115 QUM1115 REI1115 ROE1115 RYA1115 SHW1115 SRS1115 TBO1115 TLK1115 TVG1115 UFC1115 UOY1115 UYU1115 VIQ1905 VSM1905 WCI1905 WME1905 JK1905 TG1905 ADC1905 AMY1905 AWU1905 BGQ1905 BQM1905 CAI1905 CKE1905 CUA1905 DDW1905 DNS1905 DXO1905 EHK1905 ERG1905 FBC1905 FKY1905 FUU1905 GEQ1905 GOM1905 GYI1905 HIE1905 HSA1905 IBW1905 ILS1905 IVO1905 JFK1905 JPG1905 JZC1905 KIY1905 KSU1905 LCQ1905 LMM1905 LWI1905 MGE1905 MQA1905 MZW1905 NJS1905 NTO1905 ODK1905 ONG1905 OXC1905 PGY1905 PQU1905 QAQ1905 QKM1905 QUI1905 REE1905 ROA1905 RXW1905 SHS1905 SRO1905 TBK1905 TLG1905 TVC1905 UEY1905 UOU1905 UYQ1905 VIM1905 VSI1905 WCE1905 WMA1905 WVW1905 WWA1905 JO1905 TK1905 ADG1905 ANC1905 AWY1905 BGU1905 BQQ1905 CAM1905 CKI1905 CUE1905 DEA1905 DNW1905 DXS1905 EHO1905 ERK1905 FBG1905 FLC1905 FUY1905 GEU1905 GOQ1905 GYM1905 HII1905 HSE1905 ICA1905 ILW1905 IVS1905 JFO1905 JPK1905 JZG1905 KJC1905 KSY1905 LCU1905 LMQ1905 LWM1905 MGI1905 MQE1905 NAA1905 NJW1905 NTS1905 ODO1905 ONK1905 OXG1905 PHC1905 PQY1905 QAU1905 QKQ1905 QUM1905 REI1905 ROE1905 RYA1905 SHW1905 SRS1905 TBO1905 TLK1905 TVG1905 UFC1905 TBP1011:TBP1012 ACT1018 AWL1018 AMP1018 BGH1018 BQD1018 BZZ1018 CJV1018 CTR1018 DDN1018 DNJ1018 DXF1018 EHB1018 EQX1018 FAT1018 FKP1018 FUL1018 GEH1018 GOD1018 GXZ1018 HHV1018 HRR1018 IBN1018 ILJ1018 IVF1018 JFB1018 JOX1018 JYT1018 KIP1018 KSL1018 LCH1018 LMD1018 LVZ1018 MFV1018 MPR1018 MZN1018 NJJ1018 NTF1018 ODB1018 OMX1018 OWT1018 PGP1018 PQL1018 QAH1018 QKD1018 QTZ1018 RDV1018 RNR1018 RXN1018 SHJ1018 SRF1018 TBB1018 TKX1018 TUT1018 UEP1018 UOL1018 UYH1018 VID1018 VRZ1018 WBV1018 WLR1018 WVN1018 JB1018 SX1018 AWW1019 S1031:S1034 VIR942:VIR950 VSN942:VSN950 WCJ942:WCJ950 WMF942:WMF950 JL942:JL950 TH942:TH950 ADD942:ADD950 AMZ942:AMZ950 AWV942:AWV950 BGR942:BGR950 BQN942:BQN950 CAJ942:CAJ950 CKF942:CKF950 CUB942:CUB950 DDX942:DDX950 DNT942:DNT950 DXP942:DXP950 EHL942:EHL950 ERH942:ERH950 FBD942:FBD950 FKZ942:FKZ950 FUV942:FUV950 GER942:GER950 GON942:GON950 GYJ942:GYJ950 HIF942:HIF950 HSB942:HSB950 IBX942:IBX950 ILT942:ILT950 IVP942:IVP950 JFL942:JFL950 JPH942:JPH950 JZD942:JZD950 KIZ942:KIZ950 KSV942:KSV950 LCR942:LCR950 LMN942:LMN950 LWJ942:LWJ950 MGF942:MGF950 MQB942:MQB950 MZX942:MZX950 NJT942:NJT950 NTP942:NTP950 ODL942:ODL950 ONH942:ONH950 OXD942:OXD950 PGZ942:PGZ950 PQV942:PQV950 QAR942:QAR950 QKN942:QKN950 QUJ942:QUJ950 REF942:REF950 ROB942:ROB950 RXX942:RXX950 SHT942:SHT950 SRP942:SRP950 TBL942:TBL950 TLH942:TLH950 TVD942:TVD950 UEZ942:UEZ950 UOV942:UOV950 UYR942:UYR950 VIN942:VIN950 VSJ942:VSJ950 WCF942:WCF950 WMB942:WMB950 WVX942:WVX950 WWB942:WWB950 JP942:JP950 TL942:TL950 ADH942:ADH950 AND942:AND950 AWZ942:AWZ950 BGV942:BGV950 BQR942:BQR950 CAN942:CAN950 CKJ942:CKJ950 CUF942:CUF950 DEB942:DEB950 DNX942:DNX950 DXT942:DXT950 EHP942:EHP950 ERL942:ERL950 FBH942:FBH950 FLD942:FLD950 FUZ942:FUZ950 GEV942:GEV950 GOR942:GOR950 GYN942:GYN950 HIJ942:HIJ950 HSF942:HSF950 ICB942:ICB950 ILX942:ILX950 IVT942:IVT950 JFP942:JFP950 JPL942:JPL950 JZH942:JZH950 KJD942:KJD950 KSZ942:KSZ950 LCV942:LCV950 LMR942:LMR950 LWN942:LWN950 MGJ942:MGJ950 MQF942:MQF950 NAB942:NAB950 NJX942:NJX950 NTT942:NTT950 ODP942:ODP950 ONL942:ONL950 OXH942:OXH950 PHD942:PHD950 PQZ942:PQZ950 QAV942:QAV950 QKR942:QKR950 QUN942:QUN950 REJ942:REJ950 ROF942:ROF950 RYB942:RYB950 SHX942:SHX950 SRT942:SRT950 TBP942:TBP950 TLL942:TLL950 TVH942:TVH950 UFD942:UFD950 UOZ942:UOZ950 UYV942:UYV950 VSN974 WCJ974 WMF974 JL974 TH974 ADD974 AMZ974 AWV974 BGR974 BQN974 CAJ974 CKF974 CUB974 DDX974 DNT974 DXP974 EHL974 ERH974 FBD974 FKZ974 FUV974 GER974 GON974 GYJ974 HIF974 HSB974 IBX974 ILT974 IVP974 JFL974 JPH974 JZD974 KIZ974 KSV974 LCR974 LMN974 LWJ974 MGF974 MQB974 MZX974 NJT974 NTP974 ODL974 ONH974 OXD974 PGZ974 PQV974 QAR974 QKN974 QUJ974 REF974 ROB974 RXX974 SHT974 SRP974 TBL974 TLH974 TVD974 UEZ974 UOV974 UYR974 VIN974 VSJ974 WCF974 WMB974 WVX974 WWB974 JP974 TL974 ADH974 AND974 AWZ974 BGV974 BQR974 CAN974 CKJ974 CUF974 DEB974 DNX974 DXT974 EHP974 ERL974 FBH974 FLD974 FUZ974 GEV974 GOR974 GYN974 HIJ974 HSF974 ICB974 ILX974 IVT974 JFP974 JPL974 JZH974 KJD974 KSZ974 LCV974 LMR974 LWN974 MGJ974 MQF974 NAB974 NJX974 NTT974 ODP974 ONL974 OXH974 PHD974 PQZ974 QAV974 QKR974 QUN974 REJ974 ROF974 RYB974 SHX974 SRT974 TBP974 TLL974 TVH974 UFD974 UOZ974 UYV974 UYQ973 UFD957:UFD966 TVH957:TVH966 TLL957:TLL966 TBP957:TBP966 SRT957:SRT966 SHX957:SHX966 RYB957:RYB966 ROF957:ROF966 REJ957:REJ966 QUN957:QUN966 QKR957:QKR966 QAV957:QAV966 PQZ957:PQZ966 PHD957:PHD966 OXH957:OXH966 ONL957:ONL966 ODP957:ODP966 NTT957:NTT966 NJX957:NJX966 NAB957:NAB966 MQF957:MQF966 MGJ957:MGJ966 LWN957:LWN966 LMR957:LMR966 LCV957:LCV966 KSZ957:KSZ966 KJD957:KJD966 JZH957:JZH966 JPL957:JPL966 JFP957:JFP966 IVT957:IVT966 ILX957:ILX966 ICB957:ICB966 HSF957:HSF966 HIJ957:HIJ966 GYN957:GYN966 GOR957:GOR966 GEV957:GEV966 FUZ957:FUZ966 FLD957:FLD966 FBH957:FBH966 ERL957:ERL966 EHP957:EHP966 DXT957:DXT966 DNX957:DNX966 DEB957:DEB966 CUF957:CUF966 CKJ957:CKJ966 CAN957:CAN966 BQR957:BQR966 BGV957:BGV966 AWZ957:AWZ966 AND957:AND966 ADH957:ADH966 TL957:TL966 JP957:JP966 WWB957:WWB966 WVX957:WVX966 WMB957:WMB966 WCF957:WCF966 VSJ957:VSJ966 VIN957:VIN966 UYR957:UYR966 UOV957:UOV966 UEZ957:UEZ966 TVD957:TVD966 TLH957:TLH966 TBL957:TBL966 SRP957:SRP966 SHT957:SHT966 RXX957:RXX966 ROB957:ROB966 REF957:REF966 QUJ957:QUJ966 QKN957:QKN966 QAR957:QAR966 PQV957:PQV966 PGZ957:PGZ966 OXD957:OXD966 ONH957:ONH966 ODL957:ODL966 NTP957:NTP966 NJT957:NJT966 MZX957:MZX966 MQB957:MQB966 MGF957:MGF966 LWJ957:LWJ966 LMN957:LMN966 LCR957:LCR966 KSV957:KSV966 KIZ957:KIZ966 JZD957:JZD966 JPH957:JPH966 JFL957:JFL966 IVP957:IVP966 ILT957:ILT966 IBX957:IBX966 HSB957:HSB966 HIF957:HIF966 GYJ957:GYJ966 GON957:GON966 GER957:GER966 FUV957:FUV966 FKZ957:FKZ966 FBD957:FBD966 ERH957:ERH966 EHL957:EHL966 DXP957:DXP966 DNT957:DNT966 DDX957:DDX966 CUB957:CUB966 CKF957:CKF966 CAJ957:CAJ966 BQN957:BQN966 BGR957:BGR966 AWV957:AWV966 AMZ957:AMZ966 ADD957:ADD966 TH957:TH966 JL957:JL966 WMF957:WMF966 WCJ957:WCJ966 VSN957:VSN966 VIR957:VIR966 UYV957:UYV966 N915 UYQ967 VIM967 VSI967 WCE967 WMA967 JG967 TC967 ACY967 AMU967 AWQ967 BGM967 BQI967 CAE967 CKA967 CTW967 DDS967 DNO967 DXK967 EHG967 ERC967 FAY967 FKU967 FUQ967 GEM967 GOI967 GYE967 HIA967 HRW967 IBS967 ILO967 IVK967 JFG967 JPC967 JYY967 KIU967 KSQ967 LCM967 LMI967 LWE967 MGA967 MPW967 MZS967 NJO967 NTK967 ODG967 ONC967 OWY967 PGU967 PQQ967 QAM967 QKI967 QUE967 REA967 RNW967 RXS967 SHO967 SRK967 TBG967 TLC967 TUY967 UEU967 UOQ967 UYM967 VII967 VSE967 WCA967 WLW967 WVS967 WVW967 JK967 TG967 ADC967 AMY967 AWU967 BGQ967 BQM967 CAI967 CKE967 CUA967 DDW967 DNS967 DXO967 EHK967 ERG967 FBC967 FKY967 FUU967 GEQ967 GOM967 GYI967 HIE967 HSA967 IBW967 ILS967 IVO967 JFK967 JPG967 JZC967 KIY967 KSU967 LCQ967 LMM967 LWI967 MGE967 MQA967 MZW967 NJS967 NTO967 ODK967 ONG967 OXC967 PGY967 PQU967 QAQ967 QKM967 QUI967 REE967 ROA967 RXW967 SHS967 SRO967 TBK967 TLG967 TVC967 UEY967 UOU967 UYV968:UYV972 UOZ968:UOZ972 UFD968:UFD972 TVH968:TVH972 TLL968:TLL972 TBP968:TBP972 SRT968:SRT972 SHX968:SHX972 RYB968:RYB972 ROF968:ROF972 REJ968:REJ972 QUN968:QUN972 QKR968:QKR972 QAV968:QAV972 PQZ968:PQZ972 PHD968:PHD972 OXH968:OXH972 ONL968:ONL972 ODP968:ODP972 NTT968:NTT972 NJX968:NJX972 NAB968:NAB972 MQF968:MQF972 MGJ968:MGJ972 LWN968:LWN972 LMR968:LMR972 LCV968:LCV972 KSZ968:KSZ972 KJD968:KJD972 JZH968:JZH972 JPL968:JPL972 JFP968:JFP972 IVT968:IVT972 ILX968:ILX972 ICB968:ICB972 HSF968:HSF972 HIJ968:HIJ972 GYN968:GYN972 GOR968:GOR972 GEV968:GEV972 FUZ968:FUZ972 FLD968:FLD972 FBH968:FBH972 ERL968:ERL972 EHP968:EHP972 DXT968:DXT972 DNX968:DNX972 DEB968:DEB972 CUF968:CUF972 CKJ968:CKJ972 CAN968:CAN972 BQR968:BQR972 BGV968:BGV972 AWZ968:AWZ972 AND968:AND972 ADH968:ADH972 TL968:TL972 JP968:JP972 WWB968:WWB972 WVX968:WVX972 WMB968:WMB972 WCF968:WCF972 VSJ968:VSJ972 VIN968:VIN972 UYR968:UYR972 UOV968:UOV972 UEZ968:UEZ972 TVD968:TVD972 TLH968:TLH972 TBL968:TBL972 SRP968:SRP972 SHT968:SHT972 RXX968:RXX972 ROB968:ROB972 REF968:REF972 QUJ968:QUJ972 QKN968:QKN972 QAR968:QAR972 PQV968:PQV972 PGZ968:PGZ972 OXD968:OXD972 ONH968:ONH972 ODL968:ODL972 NTP968:NTP972 NJT968:NJT972 MZX968:MZX972 MQB968:MQB972 MGF968:MGF972 LWJ968:LWJ972 LMN968:LMN972 LCR968:LCR972 KSV968:KSV972 KIZ968:KIZ972 JZD968:JZD972 JPH968:JPH972 JFL968:JFL972 IVP968:IVP972 ILT968:ILT972 IBX968:IBX972 HSB968:HSB972 HIF968:HIF972 GYJ968:GYJ972 GON968:GON972 GER968:GER972 FUV968:FUV972 FKZ968:FKZ972 FBD968:FBD972 ERH968:ERH972 EHL968:EHL972 DXP968:DXP972 DNT968:DNT972 DDX968:DDX972 CUB968:CUB972 CKF968:CKF972 CAJ968:CAJ972 BQN968:BQN972 BGR968:BGR972 AWV968:AWV972 AMZ968:AMZ972 ADD968:ADD972 TH968:TH972 JL968:JL972 WMF968:WMF972 WCJ968:WCJ972 VSN968:VSN972 VIR968:VIR972 VIR974 VIM973 VSI973 WCE973 WMA973 JG973 TC973 ACY973 AMU973 AWQ973 BGM973 BQI973 CAE973 CKA973 CTW973 DDS973 DNO973 DXK973 EHG973 ERC973 FAY973 FKU973 FUQ973 GEM973 GOI973 GYE973 HIA973 HRW973 IBS973 ILO973 IVK973 JFG973 JPC973 JYY973 KIU973 KSQ973 LCM973 LMI973 LWE973 MGA973 MPW973 MZS973 NJO973 NTK973 ODG973 ONC973 OWY973 PGU973 PQQ973 QAM973 QKI973 QUE973 REA973 RNW973 RXS973 SHO973 SRK973 TBG973 TLC973 TUY973 UEU973 UOQ973 UYM973 VII973 VSE973 WCA973 WLW973 WVS973 WVW973 JK973 TG973 ADC973 AMY973 AWU973 BGQ973 BQM973 CAI973 CKE973 CUA973 DDW973 DNS973 DXO973 EHK973 ERG973 FBC973 FKY973 FUU973 GEQ973 GOM973 GYI973 HIE973 HSA973 IBW973 ILS973 IVO973 JFK973 JPG973 JZC973 KIY973 KSU973 LCQ973 LMM973 LWI973 MGE973 MQA973 MZW973 NJS973 NTO973 ODK973 ONG973 OXC973 PGY973 PQU973 QAQ973 QKM973 QUI973 REE973 ROA973 RXW973 SHS973 SRO973 TBK973 TLG973 TVC973 UEY973 UOU973 UOZ976 UYV976 VIR976 VSN976 WCJ976 WMF976 JL976 TH976 ADD976 AMZ976 AWV976 BGR976 BQN976 CAJ976 CKF976 CUB976 DDX976 DNT976 DXP976 EHL976 ERH976 FBD976 FKZ976 FUV976 GER976 GON976 GYJ976 HIF976 HSB976 IBX976 ILT976 IVP976 JFL976 JPH976 JZD976 KIZ976 KSV976 LCR976 LMN976 LWJ976 MGF976 MQB976 MZX976 NJT976 NTP976 ODL976 ONH976 OXD976 PGZ976 PQV976 QAR976 QKN976 QUJ976 REF976 ROB976 RXX976 SHT976 SRP976 TBL976 TLH976 TVD976 UEZ976 UOV976 UYR976 VIN976 VSJ976 WCF976 WMB976 WVX976 WWB976 JP976 TL976 ADH976 AND976 AWZ976 BGV976 BQR976 CAN976 CKJ976 CUF976 DEB976 DNX976 DXT976 EHP976 ERL976 FBH976 FLD976 FUZ976 GEV976 GOR976 GYN976 HIJ976 HSF976 ICB976 ILX976 IVT976 JFP976 JPL976 JZH976 KJD976 KSZ976 LCV976 LMR976 LWN976 MGJ976 MQF976 NAB976 NJX976 NTT976 ODP976 ONL976 OXH976 PHD976 PQZ976 QAV976 QKR976 QUN976 REJ976 ROF976 RYB976 SHX976 SRT976 TBP976 TLL976 TVH976 UFD976 UYQ977 VIM977 VSI977 WCE977 WMA977 JG977 TC977 ACY977 AMU977 AWQ977 BGM977 BQI977 CAE977 CKA977 CTW977 DDS977 DNO977 DXK977 EHG977 ERC977 FAY977 FKU977 FUQ977 GEM977 GOI977 GYE977 HIA977 HRW977 IBS977 ILO977 IVK977 JFG977 JPC977 JYY977 KIU977 KSQ977 LCM977 LMI977 LWE977 MGA977 MPW977 MZS977 NJO977 NTK977 ODG977 ONC977 OWY977 PGU977 PQQ977 QAM977 QKI977 QUE977 REA977 RNW977 RXS977 SHO977 SRK977 TBG977 TLC977 TUY977 UEU977 UOQ977 UYM977 VII977 VSE977 WCA977 WLW977 WVS977 WVW977 JK977 TG977 ADC977 AMY977 AWU977 BGQ977 BQM977 CAI977 CKE977 CUA977 DDW977 DNS977 DXO977 EHK977 ERG977 FBC977 FKY977 FUU977 GEQ977 GOM977 GYI977 HIE977 HSA977 IBW977 ILS977 IVO977 JFK977 JPG977 JZC977 KIY977 KSU977 LCQ977 LMM977 LWI977 MGE977 MQA977 MZW977 NJS977 NTO977 ODK977 ONG977 OXC977 PGY977 PQU977 QAQ977 QKM977 QUI977 REE977 ROA977 RXW977 SHS977 SRO977 TBK977 TLG977 TVC977 UEY977 UOU977 UFD978 UOZ978 UYV978 VIR978 VSN978 WCJ978 WMF978 JL978 TH978 ADD978 AMZ978 AWV978 BGR978 BQN978 CAJ978 CKF978 CUB978 DDX978 DNT978 DXP978 EHL978 ERH978 FBD978 FKZ978 FUV978 GER978 GON978 GYJ978 HIF978 HSB978 IBX978 ILT978 IVP978 JFL978 JPH978 JZD978 KIZ978 KSV978 LCR978 LMN978 LWJ978 MGF978 MQB978 MZX978 NJT978 NTP978 ODL978 ONH978 OXD978 PGZ978 PQV978 QAR978 QKN978 QUJ978 REF978 ROB978 RXX978 SHT978 SRP978 TBL978 TLH978 TVD978 UEZ978 UOV978 UYR978 VIN978 VSJ978 WCF978 WMB978 WVX978 WWB978 JP978 TL978 ADH978 AND978 AWZ978 BGV978 BQR978 CAN978 CKJ978 CUF978 DEB978 DNX978 DXT978 EHP978 ERL978 FBH978 FLD978 FUZ978 GEV978 GOR978 GYN978 HIJ978 HSF978 ICB978 ILX978 IVT978 JFP978 JPL978 JZH978 KJD978 KSZ978 LCV978 LMR978 LWN978 MGJ978 MQF978 NAB978 NJX978 NTT978 ODP978 ONL978 OXH978 PHD978 PQZ978 QAV978 QKR978 QUN978 REJ978 ROF978 RYB978 SHX978 SRT978 TBP978 TLL978 TVH978 UYQ979 VIM979 VSI979 WCE979 WMA979 JG979 TC979 ACY979 AMU979 AWQ979 BGM979 BQI979 CAE979 CKA979 CTW979 DDS979 DNO979 DXK979 EHG979 ERC979 FAY979 FKU979 FUQ979 GEM979 GOI979 GYE979 HIA979 HRW979 IBS979 ILO979 IVK979 JFG979 JPC979 JYY979 KIU979 KSQ979 LCM979 LMI979 LWE979 MGA979 MPW979 MZS979 NJO979 NTK979 ODG979 ONC979 OWY979 PGU979 PQQ979 QAM979 QKI979 QUE979 REA979 RNW979 RXS979 SHO979 SRK979 TBG979 TLC979 TUY979 UEU979 UOQ979 UYM979 VII979 VSE979 WCA979 WLW979 WVS979 WVW979 JK979 TG979 ADC979 AMY979 AWU979 BGQ979 BQM979 CAI979 CKE979 CUA979 DDW979 DNS979 DXO979 EHK979 ERG979 FBC979 FKY979 FUU979 GEQ979 GOM979 GYI979 HIE979 HSA979 IBW979 ILS979 IVO979 JFK979 JPG979 JZC979 KIY979 KSU979 LCQ979 LMM979 LWI979 MGE979 MQA979 MZW979 NJS979 NTO979 ODK979 ONG979 OXC979 PGY979 PQU979 QAQ979 QKM979 QUI979 REE979 ROA979 RXW979 SHS979 SRO979 TBK979 TLG979 TVC979 UEY979 UOU979 TVH980 UFD980 UOZ980 UYV980 VIR980 VSN980 WCJ980 WMF980 JL980 TH980 ADD980 AMZ980 AWV980 BGR980 BQN980 CAJ980 CKF980 CUB980 DDX980 DNT980 DXP980 EHL980 ERH980 FBD980 FKZ980 FUV980 GER980 GON980 GYJ980 HIF980 HSB980 IBX980 ILT980 IVP980 JFL980 JPH980 JZD980 KIZ980 KSV980 LCR980 LMN980 LWJ980 MGF980 MQB980 MZX980 NJT980 NTP980 ODL980 ONH980 OXD980 PGZ980 PQV980 QAR980 QKN980 QUJ980 REF980 ROB980 RXX980 SHT980 SRP980 TBL980 TLH980 TVD980 UEZ980 UOV980 UYR980 VIN980 VSJ980 WCF980 WMB980 WVX980 WWB980 JP980 TL980 ADH980 AND980 AWZ980 BGV980 BQR980 CAN980 CKJ980 CUF980 DEB980 DNX980 DXT980 EHP980 ERL980 FBH980 FLD980 FUZ980 GEV980 GOR980 GYN980 HIJ980 HSF980 ICB980 ILX980 IVT980 JFP980 JPL980 JZH980 KJD980 KSZ980 LCV980 LMR980 LWN980 MGJ980 MQF980 NAB980 NJX980 NTT980 ODP980 ONL980 OXH980 PHD980 PQZ980 QAV980 QKR980 QUN980 REJ980 ROF980 RYB980 SHX980 SRT980 TBP980 TLL980 O739:O740 VIM981 VSI981 WCE981 WMA981 JG981 TC981 ACY981 AMU981 AWQ981 BGM981 BQI981 CAE981 CKA981 CTW981 DDS981 DNO981 DXK981 EHG981 ERC981 FAY981 FKU981 FUQ981 GEM981 GOI981 GYE981 HIA981 HRW981 IBS981 ILO981 IVK981 JFG981 JPC981 JYY981 KIU981 KSQ981 LCM981 LMI981 LWE981 MGA981 MPW981 MZS981 NJO981 NTK981 ODG981 ONC981 OWY981 PGU981 PQQ981 QAM981 QKI981 QUE981 REA981 RNW981 RXS981 SHO981 SRK981 TBG981 TLC981 TUY981 UEU981 UOQ981 UYM981 VII981 VSE981 WCA981 WLW981 WVS981 WVW981 JK981 TG981 ADC981 AMY981 AWU981 BGQ981 BQM981 CAI981 CKE981 CUA981 DDW981 DNS981 DXO981 EHK981 ERG981 FBC981 FKY981 FUU981 GEQ981 GOM981 GYI981 HIE981 HSA981 IBW981 ILS981 IVO981 JFK981 JPG981 JZC981 KIY981 KSU981 LCQ981 LMM981 LWI981 MGE981 MQA981 MZW981 NJS981 NTO981 ODK981 ONG981 OXC981 PGY981 PQU981 QAQ981 QKM981 QUI981 REE981 ROA981 RXW981 SHS981 SRO981 TBK981 TLG981 TVC981 UEY981 UOU981 UYQ981 R915 UYV952:UYV955 VIR952:VIR955 VSN952:VSN955 WCJ952:WCJ955 WMF952:WMF955 JL952:JL955 TH952:TH955 ADD952:ADD955 AMZ952:AMZ955 AWV952:AWV955 BGR952:BGR955 BQN952:BQN955 CAJ952:CAJ955 CKF952:CKF955 CUB952:CUB955 DDX952:DDX955 DNT952:DNT955 DXP952:DXP955 EHL952:EHL955 ERH952:ERH955 FBD952:FBD955 FKZ952:FKZ955 FUV952:FUV955 GER952:GER955 GON952:GON955 GYJ952:GYJ955 HIF952:HIF955 HSB952:HSB955 IBX952:IBX955 ILT952:ILT955 IVP952:IVP955 JFL952:JFL955 JPH952:JPH955 JZD952:JZD955 KIZ952:KIZ955 KSV952:KSV955 LCR952:LCR955 LMN952:LMN955 LWJ952:LWJ955 MGF952:MGF955 MQB952:MQB955 MZX952:MZX955 NJT952:NJT955 NTP952:NTP955 ODL952:ODL955 ONH952:ONH955 OXD952:OXD955 PGZ952:PGZ955 PQV952:PQV955 QAR952:QAR955 QKN952:QKN955 QUJ952:QUJ955 REF952:REF955 ROB952:ROB955 RXX952:RXX955 SHT952:SHT955 SRP952:SRP955 TBL952:TBL955 TLH952:TLH955 TVD952:TVD955 UEZ952:UEZ955 UOV952:UOV955 UYR952:UYR955 VIN952:VIN955 VSJ952:VSJ955 WCF952:WCF955 WMB952:WMB955 WVX952:WVX955 WWB952:WWB955 JP952:JP955 TL952:TL955 ADH952:ADH955 AND952:AND955 O2005:P2005 O1110:O1113 O1114:P1114 S1110:S1114 T2031:T2047 P2031:P2047 O2055 S2055 P2057:P2058 T2058 P2116 T2218 T2116 O2264:P2264 TUV2272:TUV2274 UER2272:UER2274 UON2272:UON2274 S2269:S2270 S2264 O2265:O2266 O2269:O2270 UYJ2272:UYJ2274 VIF2272:VIF2274 VSB2272:VSB2274 WBX2272:WBX2274 WLT2272:WLT2274 IZ2272:IZ2274 SV2272:SV2274 ACR2272:ACR2274 AMN2272:AMN2274 AWJ2272:AWJ2274 BGF2272:BGF2274 BQB2272:BQB2274 BZX2272:BZX2274 CJT2272:CJT2274 CTP2272:CTP2274 DDL2272:DDL2274 DNH2272:DNH2274 DXD2272:DXD2274 EGZ2272:EGZ2274 EQV2272:EQV2274 FAR2272:FAR2274 FKN2272:FKN2274 FUJ2272:FUJ2274 GEF2272:GEF2274 GOB2272:GOB2274 GXX2272:GXX2274 HHT2272:HHT2274 HRP2272:HRP2274 IBL2272:IBL2274 ILH2272:ILH2274 IVD2272:IVD2274 JEZ2272:JEZ2274 JOV2272:JOV2274 JYR2272:JYR2274 KIN2272:KIN2274 KSJ2272:KSJ2274 LCF2272:LCF2274 LMB2272:LMB2274 LVX2272:LVX2274 MFT2272:MFT2274 MPP2272:MPP2274 MZL2272:MZL2274 NJH2272:NJH2274 NTD2272:NTD2274 OCZ2272:OCZ2274 OMV2272:OMV2274 OWR2272:OWR2274 PGN2272:PGN2274 PQJ2272:PQJ2274 QAF2272:QAF2274 QKB2272:QKB2274 QTX2272:QTX2274 RDT2272:RDT2274 RNP2272:RNP2274 RXL2272:RXL2274 SHH2272:SHH2274 SRD2272:SRD2274 TAZ2272:TAZ2274 TKV2272:TKV2274 TUR2272:TUR2274 UEN2272:UEN2274 UOJ2272:UOJ2274 UYF2272:UYF2274 VIB2272:VIB2274 VRX2272:VRX2274 WBT2272:WBT2274 WLP2272:WLP2274 WVL2272:WVL2274 WVP2272:WVP2274 JD2272:JD2274 SZ2272:SZ2274 ACV2272:ACV2274 AMR2272:AMR2274 AWN2272:AWN2274 BGJ2272:BGJ2274 BQF2272:BQF2274 CAB2272:CAB2274 CJX2272:CJX2274 CTT2272:CTT2274 DDP2272:DDP2274 DNL2272:DNL2274 DXH2272:DXH2274 EHD2272:EHD2274 EQZ2272:EQZ2274 FAV2272:FAV2274 FKR2272:FKR2274 FUN2272:FUN2274 GEJ2272:GEJ2274 GOF2272:GOF2274 GYB2272:GYB2274 HHX2272:HHX2274 HRT2272:HRT2274 IBP2272:IBP2274 ILL2272:ILL2274 IVH2272:IVH2274 JFD2272:JFD2274 JOZ2272:JOZ2274 JYV2272:JYV2274 KIR2272:KIR2274 KSN2272:KSN2274 LCJ2272:LCJ2274 LMF2272:LMF2274 LWB2272:LWB2274 MFX2272:MFX2274 MPT2272:MPT2274 MZP2272:MZP2274 NJL2272:NJL2274 NTH2272:NTH2274 ODD2272:ODD2274 OMZ2272:OMZ2274 OWV2272:OWV2274 PGR2272:PGR2274 PQN2272:PQN2274 QAJ2272:QAJ2274 QKF2272:QKF2274 QUB2272:QUB2274 RDX2272:RDX2274 RNT2272:RNT2274 RXP2272:RXP2274 SHL2272:SHL2274 SRH2272:SRH2274 TBD2272:TBD2274 TKZ2272:TKZ2274 O2273:P2274 S2273:S2274 WBV2293:WBV2294 WLR2293:WLR2294 VRZ2293:VRZ2294 VID2293:VID2294 UYH2293:UYH2294 UOL2293:UOL2294 UEP2293:UEP2294 TUT2293:TUT2294 TKX2293:TKX2294 TBB2293:TBB2294 SRF2293:SRF2294 SHJ2293:SHJ2294 RXN2293:RXN2294 RNR2293:RNR2294 RDV2293:RDV2294 QTZ2293:QTZ2294 QKD2293:QKD2294 QAH2293:QAH2294 PQL2293:PQL2294 PGP2293:PGP2294 OWT2293:OWT2294 OMX2293:OMX2294 ODB2293:ODB2294 NTF2293:NTF2294 NJJ2293:NJJ2294 MZN2293:MZN2294 MPR2293:MPR2294 MFV2293:MFV2294 LVZ2293:LVZ2294 LMD2293:LMD2294 LCH2293:LCH2294 KSL2293:KSL2294 KIP2293:KIP2294 JYT2293:JYT2294 JOX2293:JOX2294 JFB2293:JFB2294 IVF2293:IVF2294 ILJ2293:ILJ2294 IBN2293:IBN2294 HRR2293:HRR2294 HHV2293:HHV2294 GXZ2293:GXZ2294 GOD2293:GOD2294 GEH2293:GEH2294 FUL2293:FUL2294 FKP2293:FKP2294 FAT2293:FAT2294 EQX2293:EQX2294 EHB2293:EHB2294 DXF2293:DXF2294 DNJ2293:DNJ2294 DDN2293:DDN2294 CTR2293:CTR2294 CJV2293:CJV2294 BZZ2293:BZZ2294 BQD2293:BQD2294 BGH2293:BGH2294 AWL2293:AWL2294 AMP2293:AMP2294 ACT2293:ACT2294 SX2293:SX2294 JB2293:JB2294 WVN2293:WVN2294 WVJ2293:WVJ2294 WLN2293:WLN2294 WBR2293:WBR2294 VRV2293:VRV2294 VHZ2293:VHZ2294 UYD2293:UYD2294 UOH2293:UOH2294 UEL2293:UEL2294 TUP2293:TUP2294 TKT2293:TKT2294 TAX2293:TAX2294 SRB2293:SRB2294 SHF2293:SHF2294 RXJ2293:RXJ2294 RNN2293:RNN2294 RDR2293:RDR2294 QTV2293:QTV2294 QJZ2293:QJZ2294 QAD2293:QAD2294 PQH2293:PQH2294 PGL2293:PGL2294 OWP2293:OWP2294 OMT2293:OMT2294 OCX2293:OCX2294 NTB2293:NTB2294 NJF2293:NJF2294 MZJ2293:MZJ2294 MPN2293:MPN2294 MFR2293:MFR2294 LVV2293:LVV2294 LLZ2293:LLZ2294 LCD2293:LCD2294 KSH2293:KSH2294 KIL2293:KIL2294 JYP2293:JYP2294 JOT2293:JOT2294 JEX2293:JEX2294 IVB2293:IVB2294 ILF2293:ILF2294 IBJ2293:IBJ2294 HRN2293:HRN2294 HHR2293:HHR2294 GXV2293:GXV2294 GNZ2293:GNZ2294 GED2293:GED2294 FUH2293:FUH2294 FKL2293:FKL2294 FAP2293:FAP2294 EQT2293:EQT2294 EGX2293:EGX2294 DXB2293:DXB2294 DNF2293:DNF2294 DDJ2293:DDJ2294 CTN2293:CTN2294 CJR2293:CJR2294 BZV2293:BZV2294 BPZ2293:BPZ2294 BGD2293:BGD2294 AWH2293:AWH2294 AML2293:AML2294 ACP2293:ACP2294 ST2293:ST2294 P68:P84 O1106:O1108 TLL982:TLL1009 TVH982:TVH1009 UFD982:UFD1009 UOZ982:UOZ1009 UYV982:UYV1009 VIR982:VIR1009 VSN982:VSN1009 WCJ982:WCJ1009 WMF982:WMF1009 JL982:JL1009 TH982:TH1009 ADD982:ADD1009 AMZ982:AMZ1009 AWV982:AWV1009 BGR982:BGR1009 BQN982:BQN1009 CAJ982:CAJ1009 CKF982:CKF1009 CUB982:CUB1009 DDX982:DDX1009 DNT982:DNT1009 DXP982:DXP1009 EHL982:EHL1009 ERH982:ERH1009 FBD982:FBD1009 FKZ982:FKZ1009 FUV982:FUV1009 GER982:GER1009 GON982:GON1009 GYJ982:GYJ1009 HIF982:HIF1009 HSB982:HSB1009 IBX982:IBX1009 ILT982:ILT1009 IVP982:IVP1009 JFL982:JFL1009 JPH982:JPH1009 JZD982:JZD1009 KIZ982:KIZ1009 KSV982:KSV1009 LCR982:LCR1009 LMN982:LMN1009 LWJ982:LWJ1009 MGF982:MGF1009 MQB982:MQB1009 MZX982:MZX1009 NJT982:NJT1009 NTP982:NTP1009 ODL982:ODL1009 ONH982:ONH1009 OXD982:OXD1009 PGZ982:PGZ1009 PQV982:PQV1009 QAR982:QAR1009 QKN982:QKN1009 QUJ982:QUJ1009 REF982:REF1009 ROB982:ROB1009 RXX982:RXX1009 SHT982:SHT1009 SRP982:SRP1009 TBL982:TBL1009 TLH982:TLH1009 TVD982:TVD1009 UEZ982:UEZ1009 UOV982:UOV1009 UYR982:UYR1009 VIN982:VIN1009 VSJ982:VSJ1009 WCF982:WCF1009 WMB982:WMB1009 WVX982:WVX1009 WWB982:WWB1009 JP982:JP1009 TL982:TL1009 ADH982:ADH1009 AND982:AND1009 AWZ982:AWZ1009 BGV982:BGV1009 BQR982:BQR1009 CAN982:CAN1009 CKJ982:CKJ1009 CUF982:CUF1009 DEB982:DEB1009 DNX982:DNX1009 DXT982:DXT1009 EHP982:EHP1009 ERL982:ERL1009 FBH982:FBH1009 FLD982:FLD1009 FUZ982:FUZ1009 GEV982:GEV1009 GOR982:GOR1009 GYN982:GYN1009 HIJ982:HIJ1009 HSF982:HSF1009 ICB982:ICB1009 ILX982:ILX1009 IVT982:IVT1009 JFP982:JFP1009 JPL982:JPL1009 JZH982:JZH1009 KJD982:KJD1009 KSZ982:KSZ1009 LCV982:LCV1009 LMR982:LMR1009 LWN982:LWN1009 MGJ982:MGJ1009 MQF982:MQF1009 NAB982:NAB1009 NJX982:NJX1009 NTT982:NTT1009 ODP982:ODP1009 ONL982:ONL1009 OXH982:OXH1009 PHD982:PHD1009 PQZ982:PQZ1009 QAV982:QAV1009 QKR982:QKR1009 QUN982:QUN1009 REJ982:REJ1009 ROF982:ROF1009 RYB982:RYB1009 SHX982:SHX1009 SRT982:SRT1009 TBP982:TBP1009 O1014:O1019 T68:T84 O1062:O1069 TBP1982 TLL1982 TVH1982 UFD1982 UOZ1982 UYV1982 VIR1982 VSN1982 WCJ1982 WMF1982 JL1982 TH1982 ADD1982 AMZ1982 AWV1982 BGR1982 BQN1982 CAJ1982 CKF1982 CUB1982 DDX1982 DNT1982 DXP1982 EHL1982 ERH1982 FBD1982 FKZ1982 FUV1982 GER1982 GON1982 GYJ1982 HIF1982 HSB1982 IBX1982 ILT1982 IVP1982 JFL1982 JPH1982 JZD1982 KIZ1982 KSV1982 LCR1982 LMN1982 LWJ1982 MGF1982 MQB1982 MZX1982 NJT1982 NTP1982 ODL1982 ONH1982 OXD1982 PGZ1982 PQV1982 QAR1982 QKN1982 QUJ1982 REF1982 ROB1982 RXX1982 SHT1982 SRP1982 TBL1982 TLH1982 TVD1982 UEZ1982 UOV1982 UYR1982 VIN1982 VSJ1982 WCF1982 WMB1982 WVX1982 WWB1982 JP1982 TL1982 ADH1982 AND1982 AWZ1982 BGV1982 BQR1982 CAN1982 CKJ1982 CUF1982 DEB1982 DNX1982 DXT1982 EHP1982 ERL1982 FBH1982 FLD1982 FUZ1982 GEV1982 GOR1982 GYN1982 HIJ1982 HSF1982 ICB1982 ILX1982 IVT1982 JFP1982 JPL1982 JZH1982 KJD1982 KSZ1982 LCV1982 LMR1982 LWN1982 MGJ1982 MQF1982 NAB1982 NJX1982 NTT1982 ODP1982 ONL1982 OXH1982 PHD1982 PQZ1982 QAV1982 QKR1982 QUN1982 REJ1982 ROF1982 RYB1982 SHX1982 SRT1982 P1783:P1784 T1243 T1266:T1289 P1266:P1291 P1243 P1306 P1254 T1381:T1387 P1381:P1387 P1406:P1407 O1235:P1235 T1374 T1406:T1407 T1783:T1786 T1769:T1772 O1730 O1776:P1776 P1789:P1792 T1254 S1306 R1333 P1769:P1772 P1786 T1805 T1789:T1792 P1207:P1214 T1207:T1214 S2099 VID2102:VID2103 O2099:O2101 UYH2102:UYH2103 UOL2102:UOL2103 UEP2102:UEP2103 TUT2102:TUT2103 TKX2102:TKX2103 TBB2102:TBB2103 SRF2102:SRF2103 SHJ2102:SHJ2103 RXN2102:RXN2103 RNR2102:RNR2103 RDV2102:RDV2103 QTZ2102:QTZ2103 QKD2102:QKD2103 QAH2102:QAH2103 PQL2102:PQL2103 PGP2102:PGP2103 OWT2102:OWT2103 OMX2102:OMX2103 ODB2102:ODB2103 NTF2102:NTF2103 NJJ2102:NJJ2103 MZN2102:MZN2103 MPR2102:MPR2103 MFV2102:MFV2103 LVZ2102:LVZ2103 LMD2102:LMD2103 LCH2102:LCH2103 KSL2102:KSL2103 KIP2102:KIP2103 JYT2102:JYT2103 JOX2102:JOX2103 JFB2102:JFB2103 IVF2102:IVF2103 ILJ2102:ILJ2103 IBN2102:IBN2103 HRR2102:HRR2103 HHV2102:HHV2103 GXZ2102:GXZ2103 GOD2102:GOD2103 GEH2102:GEH2103 FUL2102:FUL2103 FKP2102:FKP2103 FAT2102:FAT2103 EQX2102:EQX2103 EHB2102:EHB2103 DXF2102:DXF2103 DNJ2102:DNJ2103 DDN2102:DDN2103 CTR2102:CTR2103 CJV2102:CJV2103 BZZ2102:BZZ2103 BQD2102:BQD2103 BGH2102:BGH2103 AWL2102:AWL2103 AMP2102:AMP2103 ACT2102:ACT2103 SX2102:SX2103 JB2102:JB2103 WVN2102:WVN2103 WVJ2102:WVJ2103 WLN2102:WLN2103 WBR2102:WBR2103 VRV2102:VRV2103 VHZ2102:VHZ2103 UYD2102:UYD2103 UOH2102:UOH2103 UEL2102:UEL2103 TUP2102:TUP2103 TKT2102:TKT2103 TAX2102:TAX2103 SRB2102:SRB2103 SHF2102:SHF2103 RXJ2102:RXJ2103 RNN2102:RNN2103 RDR2102:RDR2103 QTV2102:QTV2103 QJZ2102:QJZ2103 QAD2102:QAD2103 PQH2102:PQH2103 PGL2102:PGL2103 OWP2102:OWP2103 OMT2102:OMT2103 OCX2102:OCX2103 NTB2102:NTB2103 NJF2102:NJF2103 MZJ2102:MZJ2103 MPN2102:MPN2103 MFR2102:MFR2103 LVV2102:LVV2103 LLZ2102:LLZ2103 LCD2102:LCD2103 KSH2102:KSH2103 KIL2102:KIL2103 JYP2102:JYP2103 JOT2102:JOT2103 JEX2102:JEX2103 IVB2102:IVB2103 ILF2102:ILF2103 IBJ2102:IBJ2103 HRN2102:HRN2103 HHR2102:HHR2103 GXV2102:GXV2103 GNZ2102:GNZ2103 GED2102:GED2103 FUH2102:FUH2103 FKL2102:FKL2103 FAP2102:FAP2103 EQT2102:EQT2103 EGX2102:EGX2103 DXB2102:DXB2103 DNF2102:DNF2103 DDJ2102:DDJ2103 CTN2102:CTN2103 CJR2102:CJR2103 BZV2102:BZV2103 BPZ2102:BPZ2103 BGD2102:BGD2103 AWH2102:AWH2103 AML2102:AML2103 ACP2102:ACP2103 ST2102:ST2103 IX2102:IX2103 WLR2102:WLR2103 WBV2102:WBV2103 O2103:P2103 S2101 S2103 O2104:O2112 VRZ2102:VRZ2103 S2105:S2112 S2278:S2279 S2006:S2007 O2280:O2281 P2287 O2288 S2288">
      <formula1>9</formula1>
    </dataValidation>
    <dataValidation type="custom" allowBlank="1" showInputMessage="1" showErrorMessage="1" sqref="AH742:AH743 AK743:AK745 AK749 AL758 AG767 AG807 KJM956:KJN956 KTI956:KTJ956 LDE956:LDF956 LNA956:LNB956 LWW956:LWX956 MGS956:MGT956 MQO956:MQP956 NAK956:NAL956 NKG956:NKH956 NUC956:NUD956 ODY956:ODZ956 ONU956:ONV956 OXQ956:OXR956 PHM956:PHN956 PRI956:PRJ956 QBE956:QBF956 QLA956:QLB956 QUW956:QUX956 RES956:RET956 ROO956:ROP956 RYK956:RYL956 SIG956:SIH956 SSC956:SSD956 TBY956:TBZ956 TLU956:TLV956 TVQ956:TVR956 UFM956:UFN956 UPI956:UPJ956 UZE956:UZF956 VJA956:VJB956 VSW956:VSX956 WCS956:WCT956 WMO956:WMP956 WWK956:WWL956 AG956:AH956 AH1058 AH1064:AH1069 AK1998:AK2000 AH2005 AH1998:AH2000 AH1019 AK1110:AK1113 AH1110:AH1113 AK2269:AK2270 AH2265:AH2266 AH2269:AH2270 AH1084 AG2274 AH1015 AH1017 AK1021:AK1032 AH1031:AH1034 AH1036 AH1038 AH1040 AH1042:AH1043 AH1045:AH1047 AH1049:AH1050 AH1052 AH1054 AH1056 AH1062 AH1106 AH739:AH740 AG1077 AH1021:AH1029 AH748 AH1108 AK1106:AK1108 AH750 AH752 AH754 AH1079 AH1081 JZQ956:JZR956 AH745:AH746 AG915 JY956:JZ956 TU956:TV956 ADQ956:ADR956 ANM956:ANN956 AXI956:AXJ956 BHE956:BHF956 BRA956:BRB956 CAW956:CAX956 CKS956:CKT956 CUO956:CUP956 DEK956:DEL956 DOG956:DOH956 DYC956:DYD956 EHY956:EHZ956 ERU956:ERV956 FBQ956:FBR956 FLM956:FLN956 FVI956:FVJ956 GFE956:GFF956 GPA956:GPB956 GYW956:GYX956 HIS956:HIT956 HSO956:HSP956 ICK956:ICL956 IMG956:IMH956 IWC956:IWD956 JFY956:JFZ956 JPU956:JPV956 AK1014:AK1019 AK1062:AK1069 AK1071 AH2099:AH2101 AH2104:AH2112 AK2105:AK2112 AH2113:AI2113 AH2286:AI2286">
      <formula1>AE739*AF739</formula1>
    </dataValidation>
    <dataValidation type="list" allowBlank="1" showInputMessage="1" showErrorMessage="1" sqref="AD767 AD807 AE844 KB844 TX844 ADT844 ANP844 AXL844 BHH844 BRD844 CAZ844 CKV844 CUR844 DEN844 DOJ844 DYF844 EIB844 ERX844 FBT844 FLP844 FVL844 GFH844 GPD844 GYZ844 HIV844 HSR844 ICN844 IMJ844 IWF844 JGB844 JPX844 JZT844 KJP844 KTL844 LDH844 LND844 LWZ844 MGV844 MQR844 NAN844 NKJ844 NUF844 OEB844 ONX844 OXT844 PHP844 PRL844 QBH844 QLD844 QUZ844 REV844 ROR844 RYN844 SIJ844 SSF844 TCB844 TLX844 TVT844 UFP844 UPL844 UZH844 VJD844 VSZ844 WCV844 WMR844 WWN844 ANP796:ANQ803 AD1077 ADT796:ADU803 TX796:TY803 KB796:KC803 WWN796:WWO803 WMR796:WMS803 WCV796:WCW803 VSZ796:VTA803 VJD796:VJE803 UZH796:UZI803 UPL796:UPM803 UFP796:UFQ803 TVT796:TVU803 TLX796:TLY803 TCB796:TCC803 SSF796:SSG803 SIJ796:SIK803 RYN796:RYO803 ROR796:ROS803 REV796:REW803 QUZ796:QVA803 QLD796:QLE803 QBH796:QBI803 PRL796:PRM803 PHP796:PHQ803 OXT796:OXU803 ONX796:ONY803 OEB796:OEC803 NUF796:NUG803 NKJ796:NKK803 NAN796:NAO803 MQR796:MQS803 MGV796:MGW803 LWZ796:LXA803 LND796:LNE803 LDH796:LDI803 KTL796:KTM803 KJP796:KJQ803 JZT796:JZU803 JPX796:JPY803 JGB796:JGC803 IWF796:IWG803 IMJ796:IMK803 ICN796:ICO803 HSR796:HSS803 HIV796:HIW803 GYZ796:GZA803 GPD796:GPE803 GFH796:GFI803 FVL796:FVM803 FLP796:FLQ803 FBT796:FBU803 ERX796:ERY803 EIB796:EIC803 DYF796:DYG803 DOJ796:DOK803 DEN796:DEO803 CUR796:CUS803 CKV796:CKW803 CAZ796:CBA803 BRD796:BRE803 BHH796:BHI803 AXL796:AXM803 DEN1011:DEO1012 DOJ1011:DOK1012 DYF1011:DYG1012 EIB1011:EIC1012 ERX1011:ERY1012 FBT1011:FBU1012 FLP1011:FLQ1012 FVL1011:FVM1012 GFH1011:GFI1012 GPD1011:GPE1012 GYZ1011:GZA1012 HIV1011:HIW1012 HSR1011:HSS1012 ICN1011:ICO1012 IMJ1011:IMK1012 IWF1011:IWG1012 JGB1011:JGC1012 JPX1011:JPY1012 JZT1011:JZU1012 KJP1011:KJQ1012 KTL1011:KTM1012 LDH1011:LDI1012 LND1011:LNE1012 LWZ1011:LXA1012 MGV1011:MGW1012 MQR1011:MQS1012 NAN1011:NAO1012 NKJ1011:NKK1012 NUF1011:NUG1012 OEB1011:OEC1012 ONX1011:ONY1012 OXT1011:OXU1012 PHP1011:PHQ1012 PRL1011:PRM1012 QBH1011:QBI1012 QLD1011:QLE1012 QUZ1011:QVA1012 REV1011:REW1012 ROR1011:ROS1012 RYN1011:RYO1012 SIJ1011:SIK1012 SSF1011:SSG1012 TCB1011:TCC1012 TLX1011:TLY1012 TVT1011:TVU1012 UFP1011:UFQ1012 UPL1011:UPM1012 UZH1011:UZI1012 VJD1011:VJE1012 VSZ1011:VTA1012 WCV1011:WCW1012 WMR1011:WMS1012 WWN1011:WWO1012 KB1011:KC1012 TX1011:TY1012 ADT1011:ADU1012 ANP1011:ANQ1012 AXL1011:AXM1012 BHH1011:BHI1012 BRD1011:BRE1012 CAZ1011:CBA1012 CKV1011:CKW1012 ANO1905:ANP1905 ANO1115:ANP1115 ADS1115:ADT1115 TW1115:TX1115 KA1115:KB1115 WWM1115:WWN1115 WMQ1115:WMR1115 WCU1115:WCV1115 VSY1115:VSZ1115 VJC1115:VJD1115 UZG1115:UZH1115 UPK1115:UPL1115 UFO1115:UFP1115 TVS1115:TVT1115 TLW1115:TLX1115 TCA1115:TCB1115 SSE1115:SSF1115 SII1115:SIJ1115 RYM1115:RYN1115 ROQ1115:ROR1115 REU1115:REV1115 QUY1115:QUZ1115 QLC1115:QLD1115 QBG1115:QBH1115 PRK1115:PRL1115 PHO1115:PHP1115 OXS1115:OXT1115 ONW1115:ONX1115 OEA1115:OEB1115 NUE1115:NUF1115 NKI1115:NKJ1115 NAM1115:NAN1115 MQQ1115:MQR1115 MGU1115:MGV1115 LWY1115:LWZ1115 LNC1115:LND1115 LDG1115:LDH1115 KTK1115:KTL1115 KJO1115:KJP1115 JZS1115:JZT1115 JPW1115:JPX1115 JGA1115:JGB1115 IWE1115:IWF1115 IMI1115:IMJ1115 ICM1115:ICN1115 HSQ1115:HSR1115 HIU1115:HIV1115 GYY1115:GYZ1115 GPC1115:GPD1115 GFG1115:GFH1115 FVK1115:FVL1115 FLO1115:FLP1115 FBS1115:FBT1115 ERW1115:ERX1115 EIA1115:EIB1115 DYE1115:DYF1115 DOI1115:DOJ1115 DEM1115:DEN1115 CUQ1115:CUR1115 CKU1115:CKV1115 CAY1115:CAZ1115 BRC1115:BRD1115 BHG1115:BHH1115 AXK1115:AXL1115 ADS1905:ADT1905 TW1905:TX1905 KA1905:KB1905 WWM1905:WWN1905 WMQ1905:WMR1905 WCU1905:WCV1905 VSY1905:VSZ1905 VJC1905:VJD1905 UZG1905:UZH1905 UPK1905:UPL1905 UFO1905:UFP1905 TVS1905:TVT1905 TLW1905:TLX1905 TCA1905:TCB1905 SSE1905:SSF1905 SII1905:SIJ1905 RYM1905:RYN1905 ROQ1905:ROR1905 REU1905:REV1905 QUY1905:QUZ1905 QLC1905:QLD1905 QBG1905:QBH1905 PRK1905:PRL1905 PHO1905:PHP1905 OXS1905:OXT1905 ONW1905:ONX1905 OEA1905:OEB1905 NUE1905:NUF1905 NKI1905:NKJ1905 NAM1905:NAN1905 MQQ1905:MQR1905 MGU1905:MGV1905 LWY1905:LWZ1905 LNC1905:LND1905 LDG1905:LDH1905 KTK1905:KTL1905 KJO1905:KJP1905 JZS1905:JZT1905 JPW1905:JPX1905 JGA1905:JGB1905 IWE1905:IWF1905 IMI1905:IMJ1905 ICM1905:ICN1905 HSQ1905:HSR1905 HIU1905:HIV1905 GYY1905:GYZ1905 GPC1905:GPD1905 GFG1905:GFH1905 FVK1905:FVL1905 FLO1905:FLP1905 FBS1905:FBT1905 ERW1905:ERX1905 EIA1905:EIB1905 DYE1905:DYF1905 DOI1905:DOJ1905 DEM1905:DEN1905 CUQ1905:CUR1905 CKU1905:CKV1905 CAY1905:CAZ1905 BRC1905:BRD1905 BHG1905:BHH1905 AXK1905:AXL1905 ANP942:ANQ950 ADT942:ADU950 TX942:TY950 KB942:KC950 WWN942:WWO950 WMR942:WMS950 WCV942:WCW950 VSZ942:VTA950 VJD942:VJE950 UZH942:UZI950 UPL942:UPM950 UFP942:UFQ950 TVT942:TVU950 TLX942:TLY950 TCB942:TCC950 SSF942:SSG950 SIJ942:SIK950 RYN942:RYO950 ROR942:ROS950 REV942:REW950 QUZ942:QVA950 QLD942:QLE950 QBH942:QBI950 PRL942:PRM950 PHP942:PHQ950 OXT942:OXU950 ONX942:ONY950 OEB942:OEC950 NUF942:NUG950 NKJ942:NKK950 NAN942:NAO950 MQR942:MQS950 MGV942:MGW950 LWZ942:LXA950 LND942:LNE950 LDH942:LDI950 KTL942:KTM950 KJP942:KJQ950 JZT942:JZU950 JPX942:JPY950 JGB942:JGC950 IWF942:IWG950 IMJ942:IMK950 ICN942:ICO950 HSR942:HSS950 HIV942:HIW950 GYZ942:GZA950 GPD942:GPE950 GFH942:GFI950 FVL942:FVM950 FLP942:FLQ950 FBT942:FBU950 ERX942:ERY950 EIB942:EIC950 DYF942:DYG950 DOJ942:DOK950 DEN942:DEO950 CUR942:CUS950 CKV942:CKW950 CAZ942:CBA950 BRD942:BRE950 BHH942:BHI950 AXL942:AXM950 ADT974:ADU974 TX974:TY974 KB974:KC974 WWN974:WWO974 WMR974:WMS974 WCV974:WCW974 VSZ974:VTA974 VJD974:VJE974 UZH974:UZI974 UPL974:UPM974 UFP974:UFQ974 TVT974:TVU974 TLX974:TLY974 TCB974:TCC974 SSF974:SSG974 SIJ974:SIK974 RYN974:RYO974 ROR974:ROS974 REV974:REW974 QUZ974:QVA974 QLD974:QLE974 QBH974:QBI974 PRL974:PRM974 PHP974:PHQ974 OXT974:OXU974 ONX974:ONY974 OEB974:OEC974 NUF974:NUG974 NKJ974:NKK974 NAN974:NAO974 MQR974:MQS974 MGV974:MGW974 LWZ974:LXA974 LND974:LNE974 LDH974:LDI974 KTL974:KTM974 KJP974:KJQ974 JZT974:JZU974 JPX974:JPY974 JGB974:JGC974 IWF974:IWG974 IMJ974:IMK974 ICN974:ICO974 HSR974:HSS974 HIV974:HIW974 GYZ974:GZA974 GPD974:GPE974 GFH974:GFI974 FVL974:FVM974 FLP974:FLQ974 FBT974:FBU974 ERX974:ERY974 EIB974:EIC974 DYF974:DYG974 DOJ974:DOK974 DEN974:DEO974 CUR974:CUS974 CKV974:CKW974 CAZ974:CBA974 BRD974:BRE974 BHH974:BHI974 AXL974:AXM974 ANK973:ANL973 BRD957:BRE966 CAZ957:CBA966 CKV957:CKW966 CUR957:CUS966 DEN957:DEO966 DOJ957:DOK966 DYF957:DYG966 EIB957:EIC966 ERX957:ERY966 FBT957:FBU966 FLP957:FLQ966 FVL957:FVM966 GFH957:GFI966 GPD957:GPE966 GYZ957:GZA966 HIV957:HIW966 HSR957:HSS966 ICN957:ICO966 IMJ957:IMK966 IWF957:IWG966 JGB957:JGC966 JPX957:JPY966 JZT957:JZU966 KJP957:KJQ966 KTL957:KTM966 LDH957:LDI966 LND957:LNE966 LWZ957:LXA966 MGV957:MGW966 MQR957:MQS966 NAN957:NAO966 NKJ957:NKK966 NUF957:NUG966 OEB957:OEC966 ONX957:ONY966 OXT957:OXU966 PHP957:PHQ966 PRL957:PRM966 QBH957:QBI966 QLD957:QLE966 QUZ957:QVA966 REV957:REW966 ROR957:ROS966 RYN957:RYO966 SIJ957:SIK966 SSF957:SSG966 TCB957:TCC966 TLX957:TLY966 TVT957:TVU966 UFP957:UFQ966 UPL957:UPM966 UZH957:UZI966 VJD957:VJE966 VSZ957:VTA966 WCV957:WCW966 WMR957:WMS966 WWN957:WWO966 KB957:KC966 TX957:TY966 ADT957:ADU966 ANP957:ANQ966 AXL957:AXM966 AD915 ANK967:ANL967 ADO967:ADP967 TS967:TT967 JW967:JX967 WWI967:WWJ967 WMM967:WMN967 WCQ967:WCR967 VSU967:VSV967 VIY967:VIZ967 UZC967:UZD967 UPG967:UPH967 UFK967:UFL967 TVO967:TVP967 TLS967:TLT967 TBW967:TBX967 SSA967:SSB967 SIE967:SIF967 RYI967:RYJ967 ROM967:RON967 REQ967:RER967 QUU967:QUV967 QKY967:QKZ967 QBC967:QBD967 PRG967:PRH967 PHK967:PHL967 OXO967:OXP967 ONS967:ONT967 ODW967:ODX967 NUA967:NUB967 NKE967:NKF967 NAI967:NAJ967 MQM967:MQN967 MGQ967:MGR967 LWU967:LWV967 LMY967:LMZ967 LDC967:LDD967 KTG967:KTH967 KJK967:KJL967 JZO967:JZP967 JPS967:JPT967 JFW967:JFX967 IWA967:IWB967 IME967:IMF967 ICI967:ICJ967 HSM967:HSN967 HIQ967:HIR967 GYU967:GYV967 GOY967:GOZ967 GFC967:GFD967 FVG967:FVH967 FLK967:FLL967 FBO967:FBP967 ERS967:ERT967 EHW967:EHX967 DYA967:DYB967 DOE967:DOF967 DEI967:DEJ967 CUM967:CUN967 CKQ967:CKR967 CAU967:CAV967 BQY967:BQZ967 BHC967:BHD967 AXG967:AXH967 AXL968:AXM972 BHH968:BHI972 BRD968:BRE972 CAZ968:CBA972 CKV968:CKW972 CUR968:CUS972 DEN968:DEO972 DOJ968:DOK972 DYF968:DYG972 EIB968:EIC972 ERX968:ERY972 FBT968:FBU972 FLP968:FLQ972 FVL968:FVM972 GFH968:GFI972 GPD968:GPE972 GYZ968:GZA972 HIV968:HIW972 HSR968:HSS972 ICN968:ICO972 IMJ968:IMK972 IWF968:IWG972 JGB968:JGC972 JPX968:JPY972 JZT968:JZU972 KJP968:KJQ972 KTL968:KTM972 LDH968:LDI972 LND968:LNE972 LWZ968:LXA972 MGV968:MGW972 MQR968:MQS972 NAN968:NAO972 NKJ968:NKK972 NUF968:NUG972 OEB968:OEC972 ONX968:ONY972 OXT968:OXU972 PHP968:PHQ972 PRL968:PRM972 QBH968:QBI972 QLD968:QLE972 QUZ968:QVA972 REV968:REW972 ROR968:ROS972 RYN968:RYO972 SIJ968:SIK972 SSF968:SSG972 TCB968:TCC972 TLX968:TLY972 TVT968:TVU972 UFP968:UFQ972 UPL968:UPM972 UZH968:UZI972 VJD968:VJE972 VSZ968:VTA972 WCV968:WCW972 WMR968:WMS972 WWN968:WWO972 KB968:KC972 TX968:TY972 ADT968:ADU972 ANP968:ANQ972 ANP974:ANQ974 ADO973:ADP973 TS973:TT973 JW973:JX973 WWI973:WWJ973 WMM973:WMN973 WCQ973:WCR973 VSU973:VSV973 VIY973:VIZ973 UZC973:UZD973 UPG973:UPH973 UFK973:UFL973 TVO973:TVP973 TLS973:TLT973 TBW973:TBX973 SSA973:SSB973 SIE973:SIF973 RYI973:RYJ973 ROM973:RON973 REQ973:RER973 QUU973:QUV973 QKY973:QKZ973 QBC973:QBD973 PRG973:PRH973 PHK973:PHL973 OXO973:OXP973 ONS973:ONT973 ODW973:ODX973 NUA973:NUB973 NKE973:NKF973 NAI973:NAJ973 MQM973:MQN973 MGQ973:MGR973 LWU973:LWV973 LMY973:LMZ973 LDC973:LDD973 KTG973:KTH973 KJK973:KJL973 JZO973:JZP973 JPS973:JPT973 JFW973:JFX973 IWA973:IWB973 IME973:IMF973 ICI973:ICJ973 HSM973:HSN973 HIQ973:HIR973 GYU973:GYV973 GOY973:GOZ973 GFC973:GFD973 FVG973:FVH973 FLK973:FLL973 FBO973:FBP973 ERS973:ERT973 EHW973:EHX973 DYA973:DYB973 DOE973:DOF973 DEI973:DEJ973 CUM973:CUN973 CKQ973:CKR973 CAU973:CAV973 BQY973:BQZ973 BHC973:BHD973 AXG973:AXH973 BHH976:BHI976 AXL976:AXM976 ANP976:ANQ976 ADT976:ADU976 TX976:TY976 KB976:KC976 WWN976:WWO976 WMR976:WMS976 WCV976:WCW976 VSZ976:VTA976 VJD976:VJE976 UZH976:UZI976 UPL976:UPM976 UFP976:UFQ976 TVT976:TVU976 TLX976:TLY976 TCB976:TCC976 SSF976:SSG976 SIJ976:SIK976 RYN976:RYO976 ROR976:ROS976 REV976:REW976 QUZ976:QVA976 QLD976:QLE976 QBH976:QBI976 PRL976:PRM976 PHP976:PHQ976 OXT976:OXU976 ONX976:ONY976 OEB976:OEC976 NUF976:NUG976 NKJ976:NKK976 NAN976:NAO976 MQR976:MQS976 MGV976:MGW976 LWZ976:LXA976 LND976:LNE976 LDH976:LDI976 KTL976:KTM976 KJP976:KJQ976 JZT976:JZU976 JPX976:JPY976 JGB976:JGC976 IWF976:IWG976 IMJ976:IMK976 ICN976:ICO976 HSR976:HSS976 HIV976:HIW976 GYZ976:GZA976 GPD976:GPE976 GFH976:GFI976 FVL976:FVM976 FLP976:FLQ976 FBT976:FBU976 ERX976:ERY976 EIB976:EIC976 DYF976:DYG976 DOJ976:DOK976 DEN976:DEO976 CUR976:CUS976 CKV976:CKW976 CAZ976:CBA976 BRD976:BRE976 ANK977:ANL977 ADO977:ADP977 TS977:TT977 JW977:JX977 WWI977:WWJ977 WMM977:WMN977 WCQ977:WCR977 VSU977:VSV977 VIY977:VIZ977 UZC977:UZD977 UPG977:UPH977 UFK977:UFL977 TVO977:TVP977 TLS977:TLT977 TBW977:TBX977 SSA977:SSB977 SIE977:SIF977 RYI977:RYJ977 ROM977:RON977 REQ977:RER977 QUU977:QUV977 QKY977:QKZ977 QBC977:QBD977 PRG977:PRH977 PHK977:PHL977 OXO977:OXP977 ONS977:ONT977 ODW977:ODX977 NUA977:NUB977 NKE977:NKF977 NAI977:NAJ977 MQM977:MQN977 MGQ977:MGR977 LWU977:LWV977 LMY977:LMZ977 LDC977:LDD977 KTG977:KTH977 KJK977:KJL977 JZO977:JZP977 JPS977:JPT977 JFW977:JFX977 IWA977:IWB977 IME977:IMF977 ICI977:ICJ977 HSM977:HSN977 HIQ977:HIR977 GYU977:GYV977 GOY977:GOZ977 GFC977:GFD977 FVG977:FVH977 FLK977:FLL977 FBO977:FBP977 ERS977:ERT977 EHW977:EHX977 DYA977:DYB977 DOE977:DOF977 DEI977:DEJ977 CUM977:CUN977 CKQ977:CKR977 CAU977:CAV977 BQY977:BQZ977 BHC977:BHD977 AXG977:AXH977 BRD978:BRE978 BHH978:BHI978 AXL978:AXM978 ANP978:ANQ978 ADT978:ADU978 TX978:TY978 KB978:KC978 WWN978:WWO978 WMR978:WMS978 WCV978:WCW978 VSZ978:VTA978 VJD978:VJE978 UZH978:UZI978 UPL978:UPM978 UFP978:UFQ978 TVT978:TVU978 TLX978:TLY978 TCB978:TCC978 SSF978:SSG978 SIJ978:SIK978 RYN978:RYO978 ROR978:ROS978 REV978:REW978 QUZ978:QVA978 QLD978:QLE978 QBH978:QBI978 PRL978:PRM978 PHP978:PHQ978 OXT978:OXU978 ONX978:ONY978 OEB978:OEC978 NUF978:NUG978 NKJ978:NKK978 NAN978:NAO978 MQR978:MQS978 MGV978:MGW978 LWZ978:LXA978 LND978:LNE978 LDH978:LDI978 KTL978:KTM978 KJP978:KJQ978 JZT978:JZU978 JPX978:JPY978 JGB978:JGC978 IWF978:IWG978 IMJ978:IMK978 ICN978:ICO978 HSR978:HSS978 HIV978:HIW978 GYZ978:GZA978 GPD978:GPE978 GFH978:GFI978 FVL978:FVM978 FLP978:FLQ978 FBT978:FBU978 ERX978:ERY978 EIB978:EIC978 DYF978:DYG978 DOJ978:DOK978 DEN978:DEO978 CUR978:CUS978 CKV978:CKW978 CAZ978:CBA978 ANK979:ANL979 ADO979:ADP979 TS979:TT979 JW979:JX979 WWI979:WWJ979 WMM979:WMN979 WCQ979:WCR979 VSU979:VSV979 VIY979:VIZ979 UZC979:UZD979 UPG979:UPH979 UFK979:UFL979 TVO979:TVP979 TLS979:TLT979 TBW979:TBX979 SSA979:SSB979 SIE979:SIF979 RYI979:RYJ979 ROM979:RON979 REQ979:RER979 QUU979:QUV979 QKY979:QKZ979 QBC979:QBD979 PRG979:PRH979 PHK979:PHL979 OXO979:OXP979 ONS979:ONT979 ODW979:ODX979 NUA979:NUB979 NKE979:NKF979 NAI979:NAJ979 MQM979:MQN979 MGQ979:MGR979 LWU979:LWV979 LMY979:LMZ979 LDC979:LDD979 KTG979:KTH979 KJK979:KJL979 JZO979:JZP979 JPS979:JPT979 JFW979:JFX979 IWA979:IWB979 IME979:IMF979 ICI979:ICJ979 HSM979:HSN979 HIQ979:HIR979 GYU979:GYV979 GOY979:GOZ979 GFC979:GFD979 FVG979:FVH979 FLK979:FLL979 FBO979:FBP979 ERS979:ERT979 EHW979:EHX979 DYA979:DYB979 DOE979:DOF979 DEI979:DEJ979 CUM979:CUN979 CKQ979:CKR979 CAU979:CAV979 BQY979:BQZ979 BHC979:BHD979 AXG979:AXH979 CAZ980:CBA980 BRD980:BRE980 BHH980:BHI980 AXL980:AXM980 ANP980:ANQ980 ADT980:ADU980 TX980:TY980 KB980:KC980 WWN980:WWO980 WMR980:WMS980 WCV980:WCW980 VSZ980:VTA980 VJD980:VJE980 UZH980:UZI980 UPL980:UPM980 UFP980:UFQ980 TVT980:TVU980 TLX980:TLY980 TCB980:TCC980 SSF980:SSG980 SIJ980:SIK980 RYN980:RYO980 ROR980:ROS980 REV980:REW980 QUZ980:QVA980 QLD980:QLE980 QBH980:QBI980 PRL980:PRM980 PHP980:PHQ980 OXT980:OXU980 ONX980:ONY980 OEB980:OEC980 NUF980:NUG980 NKJ980:NKK980 NAN980:NAO980 MQR980:MQS980 MGV980:MGW980 LWZ980:LXA980 LND980:LNE980 LDH980:LDI980 KTL980:KTM980 KJP980:KJQ980 JZT980:JZU980 JPX980:JPY980 JGB980:JGC980 IWF980:IWG980 IMJ980:IMK980 ICN980:ICO980 HSR980:HSS980 HIV980:HIW980 GYZ980:GZA980 GPD980:GPE980 GFH980:GFI980 FVL980:FVM980 FLP980:FLQ980 FBT980:FBU980 ERX980:ERY980 EIB980:EIC980 DYF980:DYG980 DOJ980:DOK980 DEN980:DEO980 CUR980:CUS980 CKV980:CKW980 TJ2293:TK2294 ADO981:ADP981 TS981:TT981 JW981:JX981 WWI981:WWJ981 WMM981:WMN981 WCQ981:WCR981 VSU981:VSV981 VIY981:VIZ981 UZC981:UZD981 UPG981:UPH981 UFK981:UFL981 TVO981:TVP981 TLS981:TLT981 TBW981:TBX981 SSA981:SSB981 SIE981:SIF981 RYI981:RYJ981 ROM981:RON981 REQ981:RER981 QUU981:QUV981 QKY981:QKZ981 QBC981:QBD981 PRG981:PRH981 PHK981:PHL981 OXO981:OXP981 ONS981:ONT981 ODW981:ODX981 NUA981:NUB981 NKE981:NKF981 NAI981:NAJ981 MQM981:MQN981 MGQ981:MGR981 LWU981:LWV981 LMY981:LMZ981 LDC981:LDD981 KTG981:KTH981 KJK981:KJL981 JZO981:JZP981 JPS981:JPT981 JFW981:JFX981 IWA981:IWB981 IME981:IMF981 ICI981:ICJ981 HSM981:HSN981 HIQ981:HIR981 GYU981:GYV981 GOY981:GOZ981 GFC981:GFD981 FVG981:FVH981 FLK981:FLL981 FBO981:FBP981 ERS981:ERT981 EHW981:EHX981 DYA981:DYB981 DOE981:DOF981 DEI981:DEJ981 CUM981:CUN981 CKQ981:CKR981 CAU981:CAV981 BQY981:BQZ981 BHC981:BHD981 AXG981:AXH981 ANK981:ANL981 AXL952:AXM955 ANP952:ANQ955 ADT952:ADU955 TX952:TY955 KB952:KC955 WWN952:WWO955 WMR952:WMS955 WCV952:WCW955 VSZ952:VTA955 VJD952:VJE955 UZH952:UZI955 UPL952:UPM955 UFP952:UFQ955 TVT952:TVU955 TLX952:TLY955 TCB952:TCC955 SSF952:SSG955 SIJ952:SIK955 RYN952:RYO955 ROR952:ROS955 REV952:REW955 QUZ952:QVA955 QLD952:QLE955 QBH952:QBI955 PRL952:PRM955 PHP952:PHQ955 OXT952:OXU955 ONX952:ONY955 OEB952:OEC955 NUF952:NUG955 NKJ952:NKK955 NAN952:NAO955 MQR952:MQS955 MGV952:MGW955 LWZ952:LXA955 LND952:LNE955 LDH952:LDI955 KTL952:KTM955 KJP952:KJQ955 JZT952:JZU955 JPX952:JPY955 JGB952:JGC955 IWF952:IWG955 IMJ952:IMK955 ICN952:ICO955 HSR952:HSS955 HIV952:HIW955 GYZ952:GZA955 GPD952:GPE955 GFH952:GFI955 FVL952:FVM955 FLP952:FLQ955 FBT952:FBU955 ERX952:ERY955 EIB952:EIC955 DYF952:DYG955 DOJ952:DOK955 DEN952:DEO955 CUR952:CUS955 CKV952:CKW955 CAZ952:CBA955 BRD952:BRE955 BHH952:BHI955 BHH957:BHI966 AE1966 AE2005 AE2014 AE1114 AQ2055 BQR2272:BQS2274 BGV2272:BGW2274 AWZ2272:AXA2274 AND2272:ANE2274 ADH2272:ADI2274 TL2272:TM2274 JP2272:JQ2274 WWB2272:WWC2274 WMF2272:WMG2274 WCJ2272:WCK2274 VSN2272:VSO2274 VIR2272:VIS2274 UYV2272:UYW2274 UOZ2272:UPA2274 UFD2272:UFE2274 TVH2272:TVI2274 TLL2272:TLM2274 TBP2272:TBQ2274 SRT2272:SRU2274 SHX2272:SHY2274 RYB2272:RYC2274 ROF2272:ROG2274 REJ2272:REK2274 QUN2272:QUO2274 QKR2272:QKS2274 QAV2272:QAW2274 PQZ2272:PRA2274 PHD2272:PHE2274 OXH2272:OXI2274 ONL2272:ONM2274 ODP2272:ODQ2274 NTT2272:NTU2274 NJX2272:NJY2274 NAB2272:NAC2274 MQF2272:MQG2274 MGJ2272:MGK2274 LWN2272:LWO2274 LMR2272:LMS2274 LCV2272:LCW2274 KSZ2272:KTA2274 KJD2272:KJE2274 JZH2272:JZI2274 JPL2272:JPM2274 JFP2272:JFQ2274 IVT2272:IVU2274 ILX2272:ILY2274 ICB2272:ICC2274 HSF2272:HSG2274 HIJ2272:HIK2274 GYN2272:GYO2274 GOR2272:GOS2274 GEV2272:GEW2274 FUZ2272:FVA2274 FLD2272:FLE2274 FBH2272:FBI2274 ERL2272:ERM2274 EHP2272:EHQ2274 DXT2272:DXU2274 DNX2272:DNY2274 DEB2272:DEC2274 CUF2272:CUG2274 CKJ2272:CKK2274 CAN2272:CAO2274 AE2273:AE2274 ADF2293:ADG2294 ANB2293:ANC2294 AWX2293:AWY2294 BGT2293:BGU2294 BQP2293:BQQ2294 CAL2293:CAM2294 CKH2293:CKI2294 CUD2293:CUE2294 DDZ2293:DEA2294 DNV2293:DNW2294 DXR2293:DXS2294 EHN2293:EHO2294 ERJ2293:ERK2294 FBF2293:FBG2294 FLB2293:FLC2294 FUX2293:FUY2294 GET2293:GEU2294 GOP2293:GOQ2294 GYL2293:GYM2294 HIH2293:HII2294 HSD2293:HSE2294 IBZ2293:ICA2294 ILV2293:ILW2294 IVR2293:IVS2294 JFN2293:JFO2294 JPJ2293:JPK2294 JZF2293:JZG2294 KJB2293:KJC2294 KSX2293:KSY2294 LCT2293:LCU2294 LMP2293:LMQ2294 LWL2293:LWM2294 MGH2293:MGI2294 MQD2293:MQE2294 MZZ2293:NAA2294 NJV2293:NJW2294 NTR2293:NTS2294 ODN2293:ODO2294 ONJ2293:ONK2294 OXF2293:OXG2294 PHB2293:PHC2294 PQX2293:PQY2294 QAT2293:QAU2294 QKP2293:QKQ2294 QUL2293:QUM2294 REH2293:REI2294 ROD2293:ROE2294 RXZ2293:RYA2294 SHV2293:SHW2294 SRR2293:SRS2294 TBN2293:TBO2294 TLJ2293:TLK2294 TVF2293:TVG2294 UFB2293:UFC2294 UOX2293:UOY2294 UYT2293:UYU2294 VIP2293:VIQ2294 VSL2293:VSM2294 WCH2293:WCI2294 WMD2293:WME2294 WVZ2293:WWA2294 JN2293:JO2294 CKV982:CKW1009 CAZ982:CBA1009 BRD982:BRE1009 BHH982:BHI1009 AXL982:AXM1009 ANP982:ANQ1009 ADT982:ADU1009 TX982:TY1009 KB982:KC1009 WWN982:WWO1009 WMR982:WMS1009 WCV982:WCW1009 VSZ982:VTA1009 VJD982:VJE1009 UZH982:UZI1009 UPL982:UPM1009 UFP982:UFQ1009 TVT982:TVU1009 TLX982:TLY1009 TCB982:TCC1009 SSF982:SSG1009 SIJ982:SIK1009 RYN982:RYO1009 ROR982:ROS1009 REV982:REW1009 QUZ982:QVA1009 QLD982:QLE1009 QBH982:QBI1009 PRL982:PRM1009 PHP982:PHQ1009 OXT982:OXU1009 ONX982:ONY1009 OEB982:OEC1009 NUF982:NUG1009 NKJ982:NKK1009 NAN982:NAO1009 MQR982:MQS1009 MGV982:MGW1009 LWZ982:LXA1009 LND982:LNE1009 LDH982:LDI1009 KTL982:KTM1009 KJP982:KJQ1009 JZT982:JZU1009 JPX982:JPY1009 JGB982:JGC1009 IWF982:IWG1009 IMJ982:IMK1009 ICN982:ICO1009 HSR982:HSS1009 HIV982:HIW1009 GYZ982:GZA1009 GPD982:GPE1009 GFH982:GFI1009 FVL982:FVM1009 FLP982:FLQ1009 FBT982:FBU1009 ERX982:ERY1009 EIB982:EIC1009 DYF982:DYG1009 DOJ982:DOK1009 DEN982:DEO1009 CUR982:CUS1009 CUR1011:CUS1012 CUR1982:CUS1982 CKV1982:CKW1982 CAZ1982:CBA1982 BRD1982:BRE1982 BHH1982:BHI1982 AXL1982:AXM1982 ANP1982:ANQ1982 ADT1982:ADU1982 TX1982:TY1982 KB1982:KC1982 WWN1982:WWO1982 WMR1982:WMS1982 WCV1982:WCW1982 VSZ1982:VTA1982 VJD1982:VJE1982 UZH1982:UZI1982 UPL1982:UPM1982 UFP1982:UFQ1982 TVT1982:TVU1982 TLX1982:TLY1982 TCB1982:TCC1982 SSF1982:SSG1982 SIJ1982:SIK1982 RYN1982:RYO1982 ROR1982:ROS1982 REV1982:REW1982 QUZ1982:QVA1982 QLD1982:QLE1982 QBH1982:QBI1982 PRL1982:PRM1982 PHP1982:PHQ1982 OXT1982:OXU1982 ONX1982:ONY1982 OEB1982:OEC1982 NUF1982:NUG1982 NKJ1982:NKK1982 NAN1982:NAO1982 MQR1982:MQS1982 MGV1982:MGW1982 LWZ1982:LXA1982 LND1982:LNE1982 LDH1982:LDI1982 KTL1982:KTM1982 KJP1982:KJQ1982 JZT1982:JZU1982 JPX1982:JPY1982 JGB1982:JGC1982 IWF1982:IWG1982 IMJ1982:IMK1982 ICN1982:ICO1982 HSR1982:HSS1982 HIV1982:HIW1982 GYZ1982:GZA1982 GPD1982:GPE1982 GFH1982:GFI1982 FVL1982:FVM1982 FLP1982:FLQ1982 FBT1982:FBU1982 ERX1982:ERY1982 EIB1982:EIC1982 DYF1982:DYG1982 DOJ1982:DOK1982 DEN1982:DEO1982 AE1776 AF1789:AF1792 AF1783:AF1784 AF1786 AF1769:AF1770 AF1772 ANB2102:ANC2103 AE2101 AWX2102:AWY2103 BGT2102:BGU2103 BQP2102:BQQ2103 CAL2102:CAM2103 CKH2102:CKI2103 CUD2102:CUE2103 DDZ2102:DEA2103 DNV2102:DNW2103 DXR2102:DXS2103 EHN2102:EHO2103 ERJ2102:ERK2103 FBF2102:FBG2103 FLB2102:FLC2103 FUX2102:FUY2103 GET2102:GEU2103 GOP2102:GOQ2103 GYL2102:GYM2103 HIH2102:HII2103 HSD2102:HSE2103 IBZ2102:ICA2103 ILV2102:ILW2103 IVR2102:IVS2103 JFN2102:JFO2103 JPJ2102:JPK2103 JZF2102:JZG2103 KJB2102:KJC2103 KSX2102:KSY2103 LCT2102:LCU2103 LMP2102:LMQ2103 LWL2102:LWM2103 MGH2102:MGI2103 MQD2102:MQE2103 MZZ2102:NAA2103 NJV2102:NJW2103 NTR2102:NTS2103 ODN2102:ODO2103 ONJ2102:ONK2103 OXF2102:OXG2103 PHB2102:PHC2103 PQX2102:PQY2103 QAT2102:QAU2103 QKP2102:QKQ2103 QUL2102:QUM2103 REH2102:REI2103 ROD2102:ROE2103 RXZ2102:RYA2103 SHV2102:SHW2103 SRR2102:SRS2103 TBN2102:TBO2103 TLJ2102:TLK2103 TVF2102:TVG2103 UFB2102:UFC2103 UOX2102:UOY2103 UYT2102:UYU2103 VIP2102:VIQ2103 VSL2102:VSM2103 WCH2102:WCI2103 WMD2102:WME2103 WVZ2102:WWA2103 JN2102:JO2103 TJ2102:TK2103 AE2103 ADF2102:ADG2103 AE2278:AE2279 AE2287">
      <formula1>НДС</formula1>
    </dataValidation>
    <dataValidation type="custom" allowBlank="1" showInputMessage="1" showErrorMessage="1" sqref="AJ755:AJ756 AJ1079 AJ1082">
      <formula1>AG755*AH755</formula1>
    </dataValidation>
    <dataValidation type="custom" allowBlank="1" showInputMessage="1" showErrorMessage="1" sqref="ANS796:ANS803 ADW796:ADW803 UA796:UA803 KE796:KE803 WWQ796:WWQ803 WMU796:WMU803 WCY796:WCY803 VTC796:VTC803 VJG796:VJG803 UZK796:UZK803 UPO796:UPO803 UFS796:UFS803 TVW796:TVW803 TMA796:TMA803 TCE796:TCE803 SSI796:SSI803 SIM796:SIM803 RYQ796:RYQ803 ROU796:ROU803 REY796:REY803 QVC796:QVC803 QLG796:QLG803 QBK796:QBK803 PRO796:PRO803 PHS796:PHS803 OXW796:OXW803 OOA796:OOA803 OEE796:OEE803 NUI796:NUI803 NKM796:NKM803 NAQ796:NAQ803 MQU796:MQU803 MGY796:MGY803 LXC796:LXC803 LNG796:LNG803 LDK796:LDK803 KTO796:KTO803 KJS796:KJS803 JZW796:JZW803 JQA796:JQA803 JGE796:JGE803 IWI796:IWI803 IMM796:IMM803 ICQ796:ICQ803 HSU796:HSU803 HIY796:HIY803 GZC796:GZC803 GPG796:GPG803 GFK796:GFK803 FVO796:FVO803 FLS796:FLS803 FBW796:FBW803 ESA796:ESA803 EIE796:EIE803 DYI796:DYI803 DOM796:DOM803 DEQ796:DEQ803 CUU796:CUU803 CKY796:CKY803 CBC796:CBC803 BRG796:BRG803 BHK796:BHK803 AXO796:AXO803 DEQ1011:DEQ1012 DOM1011:DOM1012 DYI1011:DYI1012 EIE1011:EIE1012 ESA1011:ESA1012 FBW1011:FBW1012 FLS1011:FLS1012 FVO1011:FVO1012 GFK1011:GFK1012 GPG1011:GPG1012 GZC1011:GZC1012 HIY1011:HIY1012 HSU1011:HSU1012 ICQ1011:ICQ1012 IMM1011:IMM1012 IWI1011:IWI1012 JGE1011:JGE1012 JQA1011:JQA1012 JZW1011:JZW1012 KJS1011:KJS1012 KTO1011:KTO1012 LDK1011:LDK1012 LNG1011:LNG1012 LXC1011:LXC1012 MGY1011:MGY1012 MQU1011:MQU1012 NAQ1011:NAQ1012 NKM1011:NKM1012 NUI1011:NUI1012 OEE1011:OEE1012 OOA1011:OOA1012 OXW1011:OXW1012 PHS1011:PHS1012 PRO1011:PRO1012 QBK1011:QBK1012 QLG1011:QLG1012 QVC1011:QVC1012 REY1011:REY1012 ROU1011:ROU1012 RYQ1011:RYQ1012 SIM1011:SIM1012 SSI1011:SSI1012 TCE1011:TCE1012 TMA1011:TMA1012 TVW1011:TVW1012 UFS1011:UFS1012 UPO1011:UPO1012 UZK1011:UZK1012 VJG1011:VJG1012 VTC1011:VTC1012 WCY1011:WCY1012 WMU1011:WMU1012 WWQ1011:WWQ1012 KE1011:KE1012 UA1011:UA1012 ADW1011:ADW1012 ANS1011:ANS1012 AXO1011:AXO1012 BHK1011:BHK1012 BRG1011:BRG1012 CBC1011:CBC1012 CKY1011:CKY1012 ANR1905 ANR1115 ADV1115 TZ1115 KD1115 WWP1115 WMT1115 WCX1115 VTB1115 VJF1115 UZJ1115 UPN1115 UFR1115 TVV1115 TLZ1115 TCD1115 SSH1115 SIL1115 RYP1115 ROT1115 REX1115 QVB1115 QLF1115 QBJ1115 PRN1115 PHR1115 OXV1115 ONZ1115 OED1115 NUH1115 NKL1115 NAP1115 MQT1115 MGX1115 LXB1115 LNF1115 LDJ1115 KTN1115 KJR1115 JZV1115 JPZ1115 JGD1115 IWH1115 IML1115 ICP1115 HST1115 HIX1115 GZB1115 GPF1115 GFJ1115 FVN1115 FLR1115 FBV1115 ERZ1115 EID1115 DYH1115 DOL1115 DEP1115 CUT1115 CKX1115 CBB1115 BRF1115 BHJ1115 AXN1115 ADV1905 TZ1905 KD1905 WWP1905 WMT1905 WCX1905 VTB1905 VJF1905 UZJ1905 UPN1905 UFR1905 TVV1905 TLZ1905 TCD1905 SSH1905 SIL1905 RYP1905 ROT1905 REX1905 QVB1905 QLF1905 QBJ1905 PRN1905 PHR1905 OXV1905 ONZ1905 OED1905 NUH1905 NKL1905 NAP1905 MQT1905 MGX1905 LXB1905 LNF1905 LDJ1905 KTN1905 KJR1905 JZV1905 JPZ1905 JGD1905 IWH1905 IML1905 ICP1905 HST1905 HIX1905 GZB1905 GPF1905 GFJ1905 FVN1905 FLR1905 FBV1905 ERZ1905 EID1905 DYH1905 DOL1905 DEP1905 CUT1905 CKX1905 CBB1905 BRF1905 BHJ1905 AXN1905 ANS942:ANS950 ADW942:ADW950 UA942:UA950 KE942:KE950 WWQ942:WWQ950 WMU942:WMU950 WCY942:WCY950 VTC942:VTC950 VJG942:VJG950 UZK942:UZK950 UPO942:UPO950 UFS942:UFS950 TVW942:TVW950 TMA942:TMA950 TCE942:TCE950 SSI942:SSI950 SIM942:SIM950 RYQ942:RYQ950 ROU942:ROU950 REY942:REY950 QVC942:QVC950 QLG942:QLG950 QBK942:QBK950 PRO942:PRO950 PHS942:PHS950 OXW942:OXW950 OOA942:OOA950 OEE942:OEE950 NUI942:NUI950 NKM942:NKM950 NAQ942:NAQ950 MQU942:MQU950 MGY942:MGY950 LXC942:LXC950 LNG942:LNG950 LDK942:LDK950 KTO942:KTO950 KJS942:KJS950 JZW942:JZW950 JQA942:JQA950 JGE942:JGE950 IWI942:IWI950 IMM942:IMM950 ICQ942:ICQ950 HSU942:HSU950 HIY942:HIY950 GZC942:GZC950 GPG942:GPG950 GFK942:GFK950 FVO942:FVO950 FLS942:FLS950 FBW942:FBW950 ESA942:ESA950 EIE942:EIE950 DYI942:DYI950 DOM942:DOM950 DEQ942:DEQ950 CUU942:CUU950 CKY942:CKY950 CBC942:CBC950 BRG942:BRG950 BHK942:BHK950 AXO942:AXO950 ADW974 UA974 KE974 WWQ974 WMU974 WCY974 VTC974 VJG974 UZK974 UPO974 UFS974 TVW974 TMA974 TCE974 SSI974 SIM974 RYQ974 ROU974 REY974 QVC974 QLG974 QBK974 PRO974 PHS974 OXW974 OOA974 OEE974 NUI974 NKM974 NAQ974 MQU974 MGY974 LXC974 LNG974 LDK974 KTO974 KJS974 JZW974 JQA974 JGE974 IWI974 IMM974 ICQ974 HSU974 HIY974 GZC974 GPG974 GFK974 FVO974 FLS974 FBW974 ESA974 EIE974 DYI974 DOM974 DEQ974 CUU974 CKY974 CBC974 BRG974 BHK974 AXO974 ANN973 BRG957:BRG966 CBC957:CBC966 CKY957:CKY966 CUU957:CUU966 DEQ957:DEQ966 DOM957:DOM966 DYI957:DYI966 EIE957:EIE966 ESA957:ESA966 FBW957:FBW966 FLS957:FLS966 FVO957:FVO966 GFK957:GFK966 GPG957:GPG966 GZC957:GZC966 HIY957:HIY966 HSU957:HSU966 ICQ957:ICQ966 IMM957:IMM966 IWI957:IWI966 JGE957:JGE966 JQA957:JQA966 JZW957:JZW966 KJS957:KJS966 KTO957:KTO966 LDK957:LDK966 LNG957:LNG966 LXC957:LXC966 MGY957:MGY966 MQU957:MQU966 NAQ957:NAQ966 NKM957:NKM966 NUI957:NUI966 OEE957:OEE966 OOA957:OOA966 OXW957:OXW966 PHS957:PHS966 PRO957:PRO966 QBK957:QBK966 QLG957:QLG966 QVC957:QVC966 REY957:REY966 ROU957:ROU966 RYQ957:RYQ966 SIM957:SIM966 SSI957:SSI966 TCE957:TCE966 TMA957:TMA966 TVW957:TVW966 UFS957:UFS966 UPO957:UPO966 UZK957:UZK966 VJG957:VJG966 VTC957:VTC966 WCY957:WCY966 WMU957:WMU966 WWQ957:WWQ966 KE957:KE966 UA957:UA966 ADW957:ADW966 ANS957:ANS966 AXO957:AXO966 ANN981 ANN967 ADR967 TV967 JZ967 WWL967 WMP967 WCT967 VSX967 VJB967 UZF967 UPJ967 UFN967 TVR967 TLV967 TBZ967 SSD967 SIH967 RYL967 ROP967 RET967 QUX967 QLB967 QBF967 PRJ967 PHN967 OXR967 ONV967 ODZ967 NUD967 NKH967 NAL967 MQP967 MGT967 LWX967 LNB967 LDF967 KTJ967 KJN967 JZR967 JPV967 JFZ967 IWD967 IMH967 ICL967 HSP967 HIT967 GYX967 GPB967 GFF967 FVJ967 FLN967 FBR967 ERV967 EHZ967 DYD967 DOH967 DEL967 CUP967 CKT967 CAX967 BRB967 BHF967 AXJ967 AXO968:AXO972 BHK968:BHK972 BRG968:BRG972 CBC968:CBC972 CKY968:CKY972 CUU968:CUU972 DEQ968:DEQ972 DOM968:DOM972 DYI968:DYI972 EIE968:EIE972 ESA968:ESA972 FBW968:FBW972 FLS968:FLS972 FVO968:FVO972 GFK968:GFK972 GPG968:GPG972 GZC968:GZC972 HIY968:HIY972 HSU968:HSU972 ICQ968:ICQ972 IMM968:IMM972 IWI968:IWI972 JGE968:JGE972 JQA968:JQA972 JZW968:JZW972 KJS968:KJS972 KTO968:KTO972 LDK968:LDK972 LNG968:LNG972 LXC968:LXC972 MGY968:MGY972 MQU968:MQU972 NAQ968:NAQ972 NKM968:NKM972 NUI968:NUI972 OEE968:OEE972 OOA968:OOA972 OXW968:OXW972 PHS968:PHS972 PRO968:PRO972 QBK968:QBK972 QLG968:QLG972 QVC968:QVC972 REY968:REY972 ROU968:ROU972 RYQ968:RYQ972 SIM968:SIM972 SSI968:SSI972 TCE968:TCE972 TMA968:TMA972 TVW968:TVW972 UFS968:UFS972 UPO968:UPO972 UZK968:UZK972 VJG968:VJG972 VTC968:VTC972 WCY968:WCY972 WMU968:WMU972 WWQ968:WWQ972 KE968:KE972 UA968:UA972 ADW968:ADW972 ANS968:ANS972 ANS974 ADR973 TV973 JZ973 WWL973 WMP973 WCT973 VSX973 VJB973 UZF973 UPJ973 UFN973 TVR973 TLV973 TBZ973 SSD973 SIH973 RYL973 ROP973 RET973 QUX973 QLB973 QBF973 PRJ973 PHN973 OXR973 ONV973 ODZ973 NUD973 NKH973 NAL973 MQP973 MGT973 LWX973 LNB973 LDF973 KTJ973 KJN973 JZR973 JPV973 JFZ973 IWD973 IMH973 ICL973 HSP973 HIT973 GYX973 GPB973 GFF973 FVJ973 FLN973 FBR973 ERV973 EHZ973 DYD973 DOH973 DEL973 CUP973 CKT973 CAX973 BRB973 BHF973 AXJ973 BHK976 AXO976 ANS976 ADW976 UA976 KE976 WWQ976 WMU976 WCY976 VTC976 VJG976 UZK976 UPO976 UFS976 TVW976 TMA976 TCE976 SSI976 SIM976 RYQ976 ROU976 REY976 QVC976 QLG976 QBK976 PRO976 PHS976 OXW976 OOA976 OEE976 NUI976 NKM976 NAQ976 MQU976 MGY976 LXC976 LNG976 LDK976 KTO976 KJS976 JZW976 JQA976 JGE976 IWI976 IMM976 ICQ976 HSU976 HIY976 GZC976 GPG976 GFK976 FVO976 FLS976 FBW976 ESA976 EIE976 DYI976 DOM976 DEQ976 CUU976 CKY976 CBC976 BRG976 ANN977 ADR977 TV977 JZ977 WWL977 WMP977 WCT977 VSX977 VJB977 UZF977 UPJ977 UFN977 TVR977 TLV977 TBZ977 SSD977 SIH977 RYL977 ROP977 RET977 QUX977 QLB977 QBF977 PRJ977 PHN977 OXR977 ONV977 ODZ977 NUD977 NKH977 NAL977 MQP977 MGT977 LWX977 LNB977 LDF977 KTJ977 KJN977 JZR977 JPV977 JFZ977 IWD977 IMH977 ICL977 HSP977 HIT977 GYX977 GPB977 GFF977 FVJ977 FLN977 FBR977 ERV977 EHZ977 DYD977 DOH977 DEL977 CUP977 CKT977 CAX977 BRB977 BHF977 AXJ977 BRG978 BHK978 AXO978 ANS978 ADW978 UA978 KE978 WWQ978 WMU978 WCY978 VTC978 VJG978 UZK978 UPO978 UFS978 TVW978 TMA978 TCE978 SSI978 SIM978 RYQ978 ROU978 REY978 QVC978 QLG978 QBK978 PRO978 PHS978 OXW978 OOA978 OEE978 NUI978 NKM978 NAQ978 MQU978 MGY978 LXC978 LNG978 LDK978 KTO978 KJS978 JZW978 JQA978 JGE978 IWI978 IMM978 ICQ978 HSU978 HIY978 GZC978 GPG978 GFK978 FVO978 FLS978 FBW978 ESA978 EIE978 DYI978 DOM978 DEQ978 CUU978 CKY978 CBC978 ANN979 ADR979 TV979 JZ979 WWL979 WMP979 WCT979 VSX979 VJB979 UZF979 UPJ979 UFN979 TVR979 TLV979 TBZ979 SSD979 SIH979 RYL979 ROP979 RET979 QUX979 QLB979 QBF979 PRJ979 PHN979 OXR979 ONV979 ODZ979 NUD979 NKH979 NAL979 MQP979 MGT979 LWX979 LNB979 LDF979 KTJ979 KJN979 JZR979 JPV979 JFZ979 IWD979 IMH979 ICL979 HSP979 HIT979 GYX979 GPB979 GFF979 FVJ979 FLN979 FBR979 ERV979 EHZ979 DYD979 DOH979 DEL979 CUP979 CKT979 CAX979 BRB979 BHF979 AXJ979 CBC980 BRG980 BHK980 AXO980 ANS980 ADW980 UA980 KE980 WWQ980 WMU980 WCY980 VTC980 VJG980 UZK980 UPO980 UFS980 TVW980 TMA980 TCE980 SSI980 SIM980 RYQ980 ROU980 REY980 QVC980 QLG980 QBK980 PRO980 PHS980 OXW980 OOA980 OEE980 NUI980 NKM980 NAQ980 MQU980 MGY980 LXC980 LNG980 LDK980 KTO980 KJS980 JZW980 JQA980 JGE980 IWI980 IMM980 ICQ980 HSU980 HIY980 GZC980 GPG980 GFK980 FVO980 FLS980 FBW980 ESA980 EIE980 DYI980 DOM980 DEQ980 CUU980 CKY980 TM2293:TM2294 ADR981 TV981 JZ981 WWL981 WMP981 WCT981 VSX981 VJB981 UZF981 UPJ981 UFN981 TVR981 TLV981 TBZ981 SSD981 SIH981 RYL981 ROP981 RET981 QUX981 QLB981 QBF981 PRJ981 PHN981 OXR981 ONV981 ODZ981 NUD981 NKH981 NAL981 MQP981 MGT981 LWX981 LNB981 LDF981 KTJ981 KJN981 JZR981 JPV981 JFZ981 IWD981 IMH981 ICL981 HSP981 HIT981 GYX981 GPB981 GFF981 FVJ981 FLN981 FBR981 ERV981 EHZ981 DYD981 DOH981 DEL981 CUP981 CKT981 CAX981 BRB981 BHF981 AXJ981 AXO952:AXO955 ANS952:ANS955 ADW952:ADW955 UA952:UA955 KE952:KE955 WWQ952:WWQ955 WMU952:WMU955 WCY952:WCY955 VTC952:VTC955 VJG952:VJG955 UZK952:UZK955 UPO952:UPO955 UFS952:UFS955 TVW952:TVW955 TMA952:TMA955 TCE952:TCE955 SSI952:SSI955 SIM952:SIM955 RYQ952:RYQ955 ROU952:ROU955 REY952:REY955 QVC952:QVC955 QLG952:QLG955 QBK952:QBK955 PRO952:PRO955 PHS952:PHS955 OXW952:OXW955 OOA952:OOA955 OEE952:OEE955 NUI952:NUI955 NKM952:NKM955 NAQ952:NAQ955 MQU952:MQU955 MGY952:MGY955 LXC952:LXC955 LNG952:LNG955 LDK952:LDK955 KTO952:KTO955 KJS952:KJS955 JZW952:JZW955 JQA952:JQA955 JGE952:JGE955 IWI952:IWI955 IMM952:IMM955 ICQ952:ICQ955 HSU952:HSU955 HIY952:HIY955 GZC952:GZC955 GPG952:GPG955 GFK952:GFK955 FVO952:FVO955 FLS952:FLS955 FBW952:FBW955 ESA952:ESA955 EIE952:EIE955 DYI952:DYI955 DOM952:DOM955 DEQ952:DEQ955 CUU952:CUU955 CKY952:CKY955 CBC952:CBC955 BRG952:BRG955 BHK952:BHK955 BHK957:BHK966 AXC2272:AXC2274 ANG2272:ANG2274 ADK2272:ADK2274 TO2272:TO2274 JS2272:JS2274 WWE2272:WWE2274 WMI2272:WMI2274 WCM2272:WCM2274 VSQ2272:VSQ2274 VIU2272:VIU2274 UYY2272:UYY2274 UPC2272:UPC2274 UFG2272:UFG2274 TVK2272:TVK2274 TLO2272:TLO2274 TBS2272:TBS2274 SRW2272:SRW2274 SIA2272:SIA2274 RYE2272:RYE2274 ROI2272:ROI2274 REM2272:REM2274 QUQ2272:QUQ2274 QKU2272:QKU2274 QAY2272:QAY2274 PRC2272:PRC2274 PHG2272:PHG2274 OXK2272:OXK2274 ONO2272:ONO2274 ODS2272:ODS2274 NTW2272:NTW2274 NKA2272:NKA2274 NAE2272:NAE2274 MQI2272:MQI2274 MGM2272:MGM2274 LWQ2272:LWQ2274 LMU2272:LMU2274 LCY2272:LCY2274 KTC2272:KTC2274 KJG2272:KJG2274 JZK2272:JZK2274 JPO2272:JPO2274 JFS2272:JFS2274 IVW2272:IVW2274 IMA2272:IMA2274 ICE2272:ICE2274 HSI2272:HSI2274 HIM2272:HIM2274 GYQ2272:GYQ2274 GOU2272:GOU2274 GEY2272:GEY2274 FVC2272:FVC2274 FLG2272:FLG2274 FBK2272:FBK2274 ERO2272:ERO2274 EHS2272:EHS2274 DXW2272:DXW2274 DOA2272:DOA2274 DEE2272:DEE2274 CUI2272:CUI2274 CKM2272:CKM2274 CAQ2272:CAQ2274 BQU2272:BQU2274 BGY2272:BGY2274 ADI2293:ADI2294 ANE2293:ANE2294 AXA2293:AXA2294 BGW2293:BGW2294 BQS2293:BQS2294 CAO2293:CAO2294 CKK2293:CKK2294 CUG2293:CUG2294 DEC2293:DEC2294 DNY2293:DNY2294 DXU2293:DXU2294 EHQ2293:EHQ2294 ERM2293:ERM2294 FBI2293:FBI2294 FLE2293:FLE2294 FVA2293:FVA2294 GEW2293:GEW2294 GOS2293:GOS2294 GYO2293:GYO2294 HIK2293:HIK2294 HSG2293:HSG2294 ICC2293:ICC2294 ILY2293:ILY2294 IVU2293:IVU2294 JFQ2293:JFQ2294 JPM2293:JPM2294 JZI2293:JZI2294 KJE2293:KJE2294 KTA2293:KTA2294 LCW2293:LCW2294 LMS2293:LMS2294 LWO2293:LWO2294 MGK2293:MGK2294 MQG2293:MQG2294 NAC2293:NAC2294 NJY2293:NJY2294 NTU2293:NTU2294 ODQ2293:ODQ2294 ONM2293:ONM2294 OXI2293:OXI2294 PHE2293:PHE2294 PRA2293:PRA2294 QAW2293:QAW2294 QKS2293:QKS2294 QUO2293:QUO2294 REK2293:REK2294 ROG2293:ROG2294 RYC2293:RYC2294 SHY2293:SHY2294 SRU2293:SRU2294 TBQ2293:TBQ2294 TLM2293:TLM2294 TVI2293:TVI2294 UFE2293:UFE2294 UPA2293:UPA2294 UYW2293:UYW2294 VIS2293:VIS2294 VSO2293:VSO2294 WCK2293:WCK2294 WMG2293:WMG2294 WWC2293:WWC2294 JQ2293:JQ2294 CKY982:CKY1009 CBC982:CBC1009 BRG982:BRG1009 BHK982:BHK1009 AXO982:AXO1009 ANS982:ANS1009 ADW982:ADW1009 UA982:UA1009 KE982:KE1009 WWQ982:WWQ1009 WMU982:WMU1009 WCY982:WCY1009 VTC982:VTC1009 VJG982:VJG1009 UZK982:UZK1009 UPO982:UPO1009 UFS982:UFS1009 TVW982:TVW1009 TMA982:TMA1009 TCE982:TCE1009 SSI982:SSI1009 SIM982:SIM1009 RYQ982:RYQ1009 ROU982:ROU1009 REY982:REY1009 QVC982:QVC1009 QLG982:QLG1009 QBK982:QBK1009 PRO982:PRO1009 PHS982:PHS1009 OXW982:OXW1009 OOA982:OOA1009 OEE982:OEE1009 NUI982:NUI1009 NKM982:NKM1009 NAQ982:NAQ1009 MQU982:MQU1009 MGY982:MGY1009 LXC982:LXC1009 LNG982:LNG1009 LDK982:LDK1009 KTO982:KTO1009 KJS982:KJS1009 JZW982:JZW1009 JQA982:JQA1009 JGE982:JGE1009 IWI982:IWI1009 IMM982:IMM1009 ICQ982:ICQ1009 HSU982:HSU1009 HIY982:HIY1009 GZC982:GZC1009 GPG982:GPG1009 GFK982:GFK1009 FVO982:FVO1009 FLS982:FLS1009 FBW982:FBW1009 ESA982:ESA1009 EIE982:EIE1009 DYI982:DYI1009 DOM982:DOM1009 DEQ982:DEQ1009 CUU982:CUU1009 CUU1011:CUU1012 TM2102:TM2103 JQ2102:JQ2103 WWC2102:WWC2103 WMG2102:WMG2103 WCK2102:WCK2103 VSO2102:VSO2103 VIS2102:VIS2103 UYW2102:UYW2103 UPA2102:UPA2103 UFE2102:UFE2103 TVI2102:TVI2103 TLM2102:TLM2103 TBQ2102:TBQ2103 SRU2102:SRU2103 SHY2102:SHY2103 RYC2102:RYC2103 ROG2102:ROG2103 REK2102:REK2103 QUO2102:QUO2103 QKS2102:QKS2103 QAW2102:QAW2103 PRA2102:PRA2103 PHE2102:PHE2103 OXI2102:OXI2103 ONM2102:ONM2103 ODQ2102:ODQ2103 NTU2102:NTU2103 NJY2102:NJY2103 NAC2102:NAC2103 MQG2102:MQG2103 MGK2102:MGK2103 LWO2102:LWO2103 LMS2102:LMS2103 LCW2102:LCW2103 KTA2102:KTA2103 KJE2102:KJE2103 JZI2102:JZI2103 JPM2102:JPM2103 JFQ2102:JFQ2103 IVU2102:IVU2103 ILY2102:ILY2103 ICC2102:ICC2103 HSG2102:HSG2103 HIK2102:HIK2103 GYO2102:GYO2103 GOS2102:GOS2103 GEW2102:GEW2103 FVA2102:FVA2103 FLE2102:FLE2103 FBI2102:FBI2103 ERM2102:ERM2103 EHQ2102:EHQ2103 DXU2102:DXU2103 DNY2102:DNY2103 DEC2102:DEC2103 CUG2102:CUG2103 CKK2102:CKK2103 CAO2102:CAO2103 BQS2102:BQS2103 BGW2102:BGW2103 AXA2102:AXA2103 ANE2102:ANE2103 ADI2102:ADI2103 CUU1982 CKY1982 CBC1982 BRG1982 BHK1982 AXO1982 ANS1982 ADW1982 UA1982 KE1982 WWQ1982 WMU1982 WCY1982 VTC1982 VJG1982 UZK1982 UPO1982 UFS1982 TVW1982 TMA1982 TCE1982 SSI1982 SIM1982 RYQ1982 ROU1982 REY1982 QVC1982 QLG1982 QBK1982 PRO1982 PHS1982 OXW1982 OOA1982 OEE1982 NUI1982 NKM1982 NAQ1982 MQU1982 MGY1982 LXC1982 LNG1982 LDK1982 KTO1982 KJS1982 JZW1982 JQA1982 JGE1982 IWI1982 IMM1982 ICQ1982 HSU1982 HIY1982 GZC1982 GPG1982 GFK1982 FVO1982 FLS1982 FBW1982 ESA1982 EIE1982 DYI1982 DOM1982 DEQ1982">
      <formula1>JP796*#REF!</formula1>
    </dataValidation>
    <dataValidation type="list" allowBlank="1" showInputMessage="1" showErrorMessage="1" sqref="L1114 L2273:L2274">
      <formula1>основания_итог</formula1>
    </dataValidation>
    <dataValidation type="list" allowBlank="1" showInputMessage="1" sqref="AT2006:AT2007">
      <formula1>атрибут</formula1>
    </dataValidation>
  </dataValidations>
  <hyperlinks>
    <hyperlink ref="H1975" r:id="rId2"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 ref="H2014" r:id="rId3" display="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hyperlink ref="H1976" r:id="rId4"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29"/>
  <sheetViews>
    <sheetView topLeftCell="A94" zoomScale="60" zoomScaleNormal="60" workbookViewId="0">
      <selection activeCell="F4" sqref="F4:F85"/>
    </sheetView>
  </sheetViews>
  <sheetFormatPr defaultRowHeight="15"/>
  <cols>
    <col min="1" max="1" width="5.7109375" style="700" customWidth="1"/>
    <col min="2" max="2" width="32.7109375" style="700" customWidth="1"/>
    <col min="3" max="3" width="6.5703125" style="700" customWidth="1"/>
    <col min="4" max="4" width="27.85546875" style="705" customWidth="1"/>
    <col min="5" max="5" width="20.5703125" style="700" customWidth="1"/>
    <col min="6" max="6" width="46.85546875" style="700" customWidth="1"/>
    <col min="7" max="7" width="19.7109375" style="700" customWidth="1"/>
    <col min="8" max="8" width="78.140625" style="700" customWidth="1"/>
    <col min="9" max="9" width="186.140625" style="700" customWidth="1"/>
    <col min="10" max="10" width="9.140625" style="700" customWidth="1"/>
    <col min="11" max="16384" width="9.140625" style="700"/>
  </cols>
  <sheetData>
    <row r="1" spans="1:9" ht="63" customHeight="1">
      <c r="A1" s="1419" t="s">
        <v>4615</v>
      </c>
      <c r="B1" s="1437"/>
      <c r="C1" s="1437"/>
      <c r="D1" s="1437"/>
      <c r="E1" s="1437"/>
      <c r="F1" s="1419" t="s">
        <v>4616</v>
      </c>
      <c r="G1" s="1438"/>
      <c r="H1" s="699" t="s">
        <v>4617</v>
      </c>
      <c r="I1" s="699" t="s">
        <v>4618</v>
      </c>
    </row>
    <row r="2" spans="1:9" ht="54" customHeight="1">
      <c r="A2" s="1421" t="s">
        <v>4619</v>
      </c>
      <c r="B2" s="1421" t="s">
        <v>4620</v>
      </c>
      <c r="C2" s="1423" t="s">
        <v>4621</v>
      </c>
      <c r="D2" s="1424"/>
      <c r="E2" s="1421" t="s">
        <v>4622</v>
      </c>
      <c r="F2" s="1421"/>
      <c r="G2" s="1421" t="s">
        <v>4623</v>
      </c>
      <c r="H2" s="1421" t="s">
        <v>4624</v>
      </c>
      <c r="I2" s="1421" t="s">
        <v>4625</v>
      </c>
    </row>
    <row r="3" spans="1:9" ht="31.5" customHeight="1">
      <c r="A3" s="1422"/>
      <c r="B3" s="1422"/>
      <c r="C3" s="701" t="s">
        <v>4619</v>
      </c>
      <c r="D3" s="701" t="s">
        <v>1782</v>
      </c>
      <c r="E3" s="701" t="s">
        <v>4626</v>
      </c>
      <c r="F3" s="701" t="s">
        <v>1783</v>
      </c>
      <c r="G3" s="1422"/>
      <c r="H3" s="1422"/>
      <c r="I3" s="1422"/>
    </row>
    <row r="4" spans="1:9" ht="18.75" customHeight="1">
      <c r="A4" s="1415">
        <v>1</v>
      </c>
      <c r="B4" s="1415" t="s">
        <v>4627</v>
      </c>
      <c r="C4" s="702">
        <v>1</v>
      </c>
      <c r="D4" s="703" t="s">
        <v>1655</v>
      </c>
      <c r="E4" s="1427" t="s">
        <v>4628</v>
      </c>
      <c r="F4" s="1410" t="s">
        <v>4629</v>
      </c>
      <c r="G4" s="1457">
        <v>44197</v>
      </c>
      <c r="H4" s="1458" t="s">
        <v>4630</v>
      </c>
      <c r="I4" s="1458" t="s">
        <v>4631</v>
      </c>
    </row>
    <row r="5" spans="1:9" ht="16.5" customHeight="1">
      <c r="A5" s="1415"/>
      <c r="B5" s="1415"/>
      <c r="C5" s="702">
        <v>2</v>
      </c>
      <c r="D5" s="703" t="s">
        <v>1656</v>
      </c>
      <c r="E5" s="1427"/>
      <c r="F5" s="1410"/>
      <c r="G5" s="1457"/>
      <c r="H5" s="1458"/>
      <c r="I5" s="1458"/>
    </row>
    <row r="6" spans="1:9" ht="16.5" customHeight="1">
      <c r="A6" s="1415"/>
      <c r="B6" s="1415"/>
      <c r="C6" s="702">
        <v>3</v>
      </c>
      <c r="D6" s="703" t="s">
        <v>1657</v>
      </c>
      <c r="E6" s="1427"/>
      <c r="F6" s="1410"/>
      <c r="G6" s="1457"/>
      <c r="H6" s="1458"/>
      <c r="I6" s="1458"/>
    </row>
    <row r="7" spans="1:9" ht="16.5" customHeight="1">
      <c r="A7" s="1415"/>
      <c r="B7" s="1415"/>
      <c r="C7" s="702">
        <v>4</v>
      </c>
      <c r="D7" s="703" t="s">
        <v>1658</v>
      </c>
      <c r="E7" s="1427"/>
      <c r="F7" s="1410"/>
      <c r="G7" s="1457"/>
      <c r="H7" s="1458"/>
      <c r="I7" s="1458"/>
    </row>
    <row r="8" spans="1:9" ht="16.5" customHeight="1">
      <c r="A8" s="1415"/>
      <c r="B8" s="1415"/>
      <c r="C8" s="702">
        <v>5</v>
      </c>
      <c r="D8" s="703" t="s">
        <v>1659</v>
      </c>
      <c r="E8" s="1427"/>
      <c r="F8" s="1410"/>
      <c r="G8" s="1457"/>
      <c r="H8" s="1458"/>
      <c r="I8" s="1458"/>
    </row>
    <row r="9" spans="1:9" ht="15.75">
      <c r="A9" s="1415"/>
      <c r="B9" s="1415"/>
      <c r="C9" s="702">
        <v>6</v>
      </c>
      <c r="D9" s="703" t="s">
        <v>1660</v>
      </c>
      <c r="E9" s="1427"/>
      <c r="F9" s="1410"/>
      <c r="G9" s="1457"/>
      <c r="H9" s="1458"/>
      <c r="I9" s="1458"/>
    </row>
    <row r="10" spans="1:9" ht="15.75">
      <c r="A10" s="1415"/>
      <c r="B10" s="1415"/>
      <c r="C10" s="702">
        <v>7</v>
      </c>
      <c r="D10" s="703" t="s">
        <v>1661</v>
      </c>
      <c r="E10" s="1427"/>
      <c r="F10" s="1410"/>
      <c r="G10" s="1457"/>
      <c r="H10" s="1458"/>
      <c r="I10" s="1458"/>
    </row>
    <row r="11" spans="1:9" ht="15.75">
      <c r="A11" s="1415"/>
      <c r="B11" s="1415"/>
      <c r="C11" s="702">
        <v>8</v>
      </c>
      <c r="D11" s="703" t="s">
        <v>1662</v>
      </c>
      <c r="E11" s="1427"/>
      <c r="F11" s="1410"/>
      <c r="G11" s="1457"/>
      <c r="H11" s="1458"/>
      <c r="I11" s="1458"/>
    </row>
    <row r="12" spans="1:9" ht="15.75">
      <c r="A12" s="1415"/>
      <c r="B12" s="1415"/>
      <c r="C12" s="702">
        <v>9</v>
      </c>
      <c r="D12" s="703" t="s">
        <v>1663</v>
      </c>
      <c r="E12" s="1427"/>
      <c r="F12" s="1410"/>
      <c r="G12" s="1457"/>
      <c r="H12" s="1458"/>
      <c r="I12" s="1458"/>
    </row>
    <row r="13" spans="1:9" ht="15.75">
      <c r="A13" s="1415"/>
      <c r="B13" s="1415"/>
      <c r="C13" s="702">
        <v>10</v>
      </c>
      <c r="D13" s="703" t="s">
        <v>1664</v>
      </c>
      <c r="E13" s="1427"/>
      <c r="F13" s="1410"/>
      <c r="G13" s="1457"/>
      <c r="H13" s="1458"/>
      <c r="I13" s="1458"/>
    </row>
    <row r="14" spans="1:9" ht="15.75">
      <c r="A14" s="1415"/>
      <c r="B14" s="1415"/>
      <c r="C14" s="702">
        <v>11</v>
      </c>
      <c r="D14" s="703" t="s">
        <v>1665</v>
      </c>
      <c r="E14" s="1427"/>
      <c r="F14" s="1410"/>
      <c r="G14" s="1457"/>
      <c r="H14" s="1458"/>
      <c r="I14" s="1458"/>
    </row>
    <row r="15" spans="1:9" ht="15.75">
      <c r="A15" s="1415"/>
      <c r="B15" s="1415"/>
      <c r="C15" s="702">
        <v>12</v>
      </c>
      <c r="D15" s="703" t="s">
        <v>1666</v>
      </c>
      <c r="E15" s="1427"/>
      <c r="F15" s="1410"/>
      <c r="G15" s="1457"/>
      <c r="H15" s="1458"/>
      <c r="I15" s="1458"/>
    </row>
    <row r="16" spans="1:9" ht="15.75">
      <c r="A16" s="1415"/>
      <c r="B16" s="1415"/>
      <c r="C16" s="702">
        <v>13</v>
      </c>
      <c r="D16" s="703" t="s">
        <v>1667</v>
      </c>
      <c r="E16" s="1427"/>
      <c r="F16" s="1410"/>
      <c r="G16" s="1457"/>
      <c r="H16" s="1458"/>
      <c r="I16" s="1458"/>
    </row>
    <row r="17" spans="1:9" ht="15.75">
      <c r="A17" s="1415"/>
      <c r="B17" s="1415"/>
      <c r="C17" s="702">
        <v>14</v>
      </c>
      <c r="D17" s="703" t="s">
        <v>1668</v>
      </c>
      <c r="E17" s="1427"/>
      <c r="F17" s="1410"/>
      <c r="G17" s="1457"/>
      <c r="H17" s="1458"/>
      <c r="I17" s="1458"/>
    </row>
    <row r="18" spans="1:9" ht="15.75">
      <c r="A18" s="1415"/>
      <c r="B18" s="1415"/>
      <c r="C18" s="702">
        <v>15</v>
      </c>
      <c r="D18" s="703" t="s">
        <v>1669</v>
      </c>
      <c r="E18" s="1427"/>
      <c r="F18" s="1410"/>
      <c r="G18" s="1457"/>
      <c r="H18" s="1458"/>
      <c r="I18" s="1458"/>
    </row>
    <row r="19" spans="1:9" ht="15.75">
      <c r="A19" s="1415"/>
      <c r="B19" s="1415"/>
      <c r="C19" s="702">
        <v>16</v>
      </c>
      <c r="D19" s="703" t="s">
        <v>1670</v>
      </c>
      <c r="E19" s="1427"/>
      <c r="F19" s="1410"/>
      <c r="G19" s="1457"/>
      <c r="H19" s="1458"/>
      <c r="I19" s="1458"/>
    </row>
    <row r="20" spans="1:9" ht="15.75">
      <c r="A20" s="1415"/>
      <c r="B20" s="1415"/>
      <c r="C20" s="702">
        <v>17</v>
      </c>
      <c r="D20" s="703" t="s">
        <v>1671</v>
      </c>
      <c r="E20" s="1427"/>
      <c r="F20" s="1410"/>
      <c r="G20" s="1457"/>
      <c r="H20" s="1458"/>
      <c r="I20" s="1458"/>
    </row>
    <row r="21" spans="1:9" ht="15.75">
      <c r="A21" s="1415"/>
      <c r="B21" s="1415"/>
      <c r="C21" s="702">
        <v>18</v>
      </c>
      <c r="D21" s="703" t="s">
        <v>1672</v>
      </c>
      <c r="E21" s="1427"/>
      <c r="F21" s="1410"/>
      <c r="G21" s="1457"/>
      <c r="H21" s="1458"/>
      <c r="I21" s="1458"/>
    </row>
    <row r="22" spans="1:9" ht="15.75">
      <c r="A22" s="1415"/>
      <c r="B22" s="1415"/>
      <c r="C22" s="702">
        <v>19</v>
      </c>
      <c r="D22" s="703" t="s">
        <v>1673</v>
      </c>
      <c r="E22" s="1427"/>
      <c r="F22" s="1410"/>
      <c r="G22" s="1457"/>
      <c r="H22" s="1458"/>
      <c r="I22" s="1458"/>
    </row>
    <row r="23" spans="1:9" ht="15.75">
      <c r="A23" s="1415"/>
      <c r="B23" s="1415"/>
      <c r="C23" s="702">
        <v>20</v>
      </c>
      <c r="D23" s="703" t="s">
        <v>1674</v>
      </c>
      <c r="E23" s="1427"/>
      <c r="F23" s="1410"/>
      <c r="G23" s="1457"/>
      <c r="H23" s="1458"/>
      <c r="I23" s="1458"/>
    </row>
    <row r="24" spans="1:9" ht="15.75">
      <c r="A24" s="1415"/>
      <c r="B24" s="1415"/>
      <c r="C24" s="702">
        <v>21</v>
      </c>
      <c r="D24" s="703" t="s">
        <v>1675</v>
      </c>
      <c r="E24" s="1427"/>
      <c r="F24" s="1410"/>
      <c r="G24" s="1457"/>
      <c r="H24" s="1458"/>
      <c r="I24" s="1458"/>
    </row>
    <row r="25" spans="1:9" ht="15.75">
      <c r="A25" s="1415"/>
      <c r="B25" s="1415"/>
      <c r="C25" s="702">
        <v>22</v>
      </c>
      <c r="D25" s="703" t="s">
        <v>1676</v>
      </c>
      <c r="E25" s="1427"/>
      <c r="F25" s="1410"/>
      <c r="G25" s="1457"/>
      <c r="H25" s="1458"/>
      <c r="I25" s="1458"/>
    </row>
    <row r="26" spans="1:9" ht="15.75">
      <c r="A26" s="1415"/>
      <c r="B26" s="1415"/>
      <c r="C26" s="702">
        <v>23</v>
      </c>
      <c r="D26" s="703" t="s">
        <v>1677</v>
      </c>
      <c r="E26" s="1427"/>
      <c r="F26" s="1410"/>
      <c r="G26" s="1457"/>
      <c r="H26" s="1458"/>
      <c r="I26" s="1458"/>
    </row>
    <row r="27" spans="1:9" ht="15.75">
      <c r="A27" s="1415"/>
      <c r="B27" s="1415"/>
      <c r="C27" s="702">
        <v>24</v>
      </c>
      <c r="D27" s="703" t="s">
        <v>401</v>
      </c>
      <c r="E27" s="1427"/>
      <c r="F27" s="1410"/>
      <c r="G27" s="1457"/>
      <c r="H27" s="1458"/>
      <c r="I27" s="1458"/>
    </row>
    <row r="28" spans="1:9" ht="15.75">
      <c r="A28" s="1415"/>
      <c r="B28" s="1415"/>
      <c r="C28" s="702">
        <v>25</v>
      </c>
      <c r="D28" s="703" t="s">
        <v>1678</v>
      </c>
      <c r="E28" s="1427"/>
      <c r="F28" s="1410"/>
      <c r="G28" s="1457"/>
      <c r="H28" s="1458"/>
      <c r="I28" s="1458"/>
    </row>
    <row r="29" spans="1:9" ht="15.75">
      <c r="A29" s="1415"/>
      <c r="B29" s="1415"/>
      <c r="C29" s="702">
        <v>26</v>
      </c>
      <c r="D29" s="703" t="s">
        <v>1679</v>
      </c>
      <c r="E29" s="1427"/>
      <c r="F29" s="1410"/>
      <c r="G29" s="1457"/>
      <c r="H29" s="1458"/>
      <c r="I29" s="1458"/>
    </row>
    <row r="30" spans="1:9" ht="15.75">
      <c r="A30" s="1415"/>
      <c r="B30" s="1415"/>
      <c r="C30" s="702">
        <v>27</v>
      </c>
      <c r="D30" s="703" t="s">
        <v>1680</v>
      </c>
      <c r="E30" s="1427"/>
      <c r="F30" s="1410"/>
      <c r="G30" s="1457"/>
      <c r="H30" s="1458"/>
      <c r="I30" s="1458"/>
    </row>
    <row r="31" spans="1:9" ht="15.75">
      <c r="A31" s="1415"/>
      <c r="B31" s="1415"/>
      <c r="C31" s="702">
        <v>28</v>
      </c>
      <c r="D31" s="703" t="s">
        <v>1681</v>
      </c>
      <c r="E31" s="1427"/>
      <c r="F31" s="1410"/>
      <c r="G31" s="1457"/>
      <c r="H31" s="1458"/>
      <c r="I31" s="1458"/>
    </row>
    <row r="32" spans="1:9" ht="15.75">
      <c r="A32" s="1415"/>
      <c r="B32" s="1415"/>
      <c r="C32" s="702">
        <v>29</v>
      </c>
      <c r="D32" s="703" t="s">
        <v>1682</v>
      </c>
      <c r="E32" s="1427"/>
      <c r="F32" s="1410"/>
      <c r="G32" s="1457"/>
      <c r="H32" s="1458"/>
      <c r="I32" s="1458"/>
    </row>
    <row r="33" spans="1:9" ht="15.75">
      <c r="A33" s="1415"/>
      <c r="B33" s="1415"/>
      <c r="C33" s="702">
        <v>30</v>
      </c>
      <c r="D33" s="703" t="s">
        <v>1683</v>
      </c>
      <c r="E33" s="1427"/>
      <c r="F33" s="1410"/>
      <c r="G33" s="1457"/>
      <c r="H33" s="1458"/>
      <c r="I33" s="1458"/>
    </row>
    <row r="34" spans="1:9" ht="15.75">
      <c r="A34" s="1415"/>
      <c r="B34" s="1415"/>
      <c r="C34" s="702">
        <v>31</v>
      </c>
      <c r="D34" s="703" t="s">
        <v>1684</v>
      </c>
      <c r="E34" s="1427"/>
      <c r="F34" s="1410"/>
      <c r="G34" s="1457"/>
      <c r="H34" s="1458"/>
      <c r="I34" s="1458"/>
    </row>
    <row r="35" spans="1:9" ht="15.75">
      <c r="A35" s="1415"/>
      <c r="B35" s="1415"/>
      <c r="C35" s="702">
        <v>32</v>
      </c>
      <c r="D35" s="703" t="s">
        <v>454</v>
      </c>
      <c r="E35" s="1427"/>
      <c r="F35" s="1410"/>
      <c r="G35" s="1457"/>
      <c r="H35" s="1458"/>
      <c r="I35" s="1458"/>
    </row>
    <row r="36" spans="1:9" ht="15.75">
      <c r="A36" s="1415"/>
      <c r="B36" s="1415"/>
      <c r="C36" s="702">
        <v>33</v>
      </c>
      <c r="D36" s="703" t="s">
        <v>1685</v>
      </c>
      <c r="E36" s="1427"/>
      <c r="F36" s="1410"/>
      <c r="G36" s="1457"/>
      <c r="H36" s="1458"/>
      <c r="I36" s="1458"/>
    </row>
    <row r="37" spans="1:9" ht="15.75">
      <c r="A37" s="1415"/>
      <c r="B37" s="1415"/>
      <c r="C37" s="702">
        <v>34</v>
      </c>
      <c r="D37" s="703" t="s">
        <v>1686</v>
      </c>
      <c r="E37" s="1427"/>
      <c r="F37" s="1410"/>
      <c r="G37" s="1457"/>
      <c r="H37" s="1458"/>
      <c r="I37" s="1458"/>
    </row>
    <row r="38" spans="1:9" ht="15.75">
      <c r="A38" s="1415"/>
      <c r="B38" s="1415"/>
      <c r="C38" s="702">
        <v>35</v>
      </c>
      <c r="D38" s="703" t="s">
        <v>461</v>
      </c>
      <c r="E38" s="1427"/>
      <c r="F38" s="1410"/>
      <c r="G38" s="1457"/>
      <c r="H38" s="1458"/>
      <c r="I38" s="1458"/>
    </row>
    <row r="39" spans="1:9" ht="15.75">
      <c r="A39" s="1415"/>
      <c r="B39" s="1415"/>
      <c r="C39" s="702">
        <v>36</v>
      </c>
      <c r="D39" s="703" t="s">
        <v>1687</v>
      </c>
      <c r="E39" s="1427"/>
      <c r="F39" s="1410"/>
      <c r="G39" s="1457"/>
      <c r="H39" s="1458"/>
      <c r="I39" s="1458"/>
    </row>
    <row r="40" spans="1:9" ht="15.75">
      <c r="A40" s="1415"/>
      <c r="B40" s="1415"/>
      <c r="C40" s="702">
        <v>37</v>
      </c>
      <c r="D40" s="703" t="s">
        <v>1688</v>
      </c>
      <c r="E40" s="1427"/>
      <c r="F40" s="1410"/>
      <c r="G40" s="1457"/>
      <c r="H40" s="1458"/>
      <c r="I40" s="1458"/>
    </row>
    <row r="41" spans="1:9" ht="15.75">
      <c r="A41" s="1415"/>
      <c r="B41" s="1415"/>
      <c r="C41" s="702">
        <v>38</v>
      </c>
      <c r="D41" s="703" t="s">
        <v>1689</v>
      </c>
      <c r="E41" s="1427"/>
      <c r="F41" s="1410"/>
      <c r="G41" s="1457"/>
      <c r="H41" s="1458"/>
      <c r="I41" s="1458"/>
    </row>
    <row r="42" spans="1:9" ht="15.75">
      <c r="A42" s="1415"/>
      <c r="B42" s="1415"/>
      <c r="C42" s="702">
        <v>39</v>
      </c>
      <c r="D42" s="703" t="s">
        <v>1690</v>
      </c>
      <c r="E42" s="1427"/>
      <c r="F42" s="1410"/>
      <c r="G42" s="1457"/>
      <c r="H42" s="1458"/>
      <c r="I42" s="1458"/>
    </row>
    <row r="43" spans="1:9" ht="15.75">
      <c r="A43" s="1415"/>
      <c r="B43" s="1415"/>
      <c r="C43" s="702">
        <v>40</v>
      </c>
      <c r="D43" s="703" t="s">
        <v>1691</v>
      </c>
      <c r="E43" s="1427"/>
      <c r="F43" s="1410"/>
      <c r="G43" s="1457"/>
      <c r="H43" s="1458"/>
      <c r="I43" s="1458"/>
    </row>
    <row r="44" spans="1:9" ht="15.75">
      <c r="A44" s="1415"/>
      <c r="B44" s="1415"/>
      <c r="C44" s="702">
        <v>41</v>
      </c>
      <c r="D44" s="703" t="s">
        <v>1692</v>
      </c>
      <c r="E44" s="1427"/>
      <c r="F44" s="1410"/>
      <c r="G44" s="1457"/>
      <c r="H44" s="1458"/>
      <c r="I44" s="1458"/>
    </row>
    <row r="45" spans="1:9" ht="15.75">
      <c r="A45" s="1415"/>
      <c r="B45" s="1415"/>
      <c r="C45" s="702">
        <v>42</v>
      </c>
      <c r="D45" s="703" t="s">
        <v>1693</v>
      </c>
      <c r="E45" s="1427"/>
      <c r="F45" s="1410"/>
      <c r="G45" s="1457"/>
      <c r="H45" s="1458"/>
      <c r="I45" s="1458"/>
    </row>
    <row r="46" spans="1:9" ht="15.75">
      <c r="A46" s="1415"/>
      <c r="B46" s="1415"/>
      <c r="C46" s="702">
        <v>43</v>
      </c>
      <c r="D46" s="703" t="s">
        <v>1694</v>
      </c>
      <c r="E46" s="1427"/>
      <c r="F46" s="1410"/>
      <c r="G46" s="1457"/>
      <c r="H46" s="1458"/>
      <c r="I46" s="1458"/>
    </row>
    <row r="47" spans="1:9" ht="15.75">
      <c r="A47" s="1415"/>
      <c r="B47" s="1415"/>
      <c r="C47" s="702">
        <v>44</v>
      </c>
      <c r="D47" s="703" t="s">
        <v>1695</v>
      </c>
      <c r="E47" s="1427"/>
      <c r="F47" s="1410"/>
      <c r="G47" s="1457"/>
      <c r="H47" s="1458"/>
      <c r="I47" s="1458"/>
    </row>
    <row r="48" spans="1:9" ht="15.75">
      <c r="A48" s="1415"/>
      <c r="B48" s="1415"/>
      <c r="C48" s="702">
        <v>45</v>
      </c>
      <c r="D48" s="703" t="s">
        <v>1696</v>
      </c>
      <c r="E48" s="1427"/>
      <c r="F48" s="1410"/>
      <c r="G48" s="1457"/>
      <c r="H48" s="1458"/>
      <c r="I48" s="1458"/>
    </row>
    <row r="49" spans="1:9" ht="15.75">
      <c r="A49" s="1415"/>
      <c r="B49" s="1415"/>
      <c r="C49" s="702">
        <v>46</v>
      </c>
      <c r="D49" s="703" t="s">
        <v>1697</v>
      </c>
      <c r="E49" s="1427"/>
      <c r="F49" s="1410"/>
      <c r="G49" s="1457"/>
      <c r="H49" s="1458"/>
      <c r="I49" s="1458"/>
    </row>
    <row r="50" spans="1:9" ht="15.75">
      <c r="A50" s="1415"/>
      <c r="B50" s="1415"/>
      <c r="C50" s="702">
        <v>47</v>
      </c>
      <c r="D50" s="703" t="s">
        <v>1698</v>
      </c>
      <c r="E50" s="1427"/>
      <c r="F50" s="1410"/>
      <c r="G50" s="1457"/>
      <c r="H50" s="1458"/>
      <c r="I50" s="1458"/>
    </row>
    <row r="51" spans="1:9" ht="15.75">
      <c r="A51" s="1415"/>
      <c r="B51" s="1415"/>
      <c r="C51" s="702">
        <v>48</v>
      </c>
      <c r="D51" s="703" t="s">
        <v>1699</v>
      </c>
      <c r="E51" s="1427"/>
      <c r="F51" s="1410"/>
      <c r="G51" s="1457"/>
      <c r="H51" s="1458"/>
      <c r="I51" s="1458"/>
    </row>
    <row r="52" spans="1:9" ht="15.75">
      <c r="A52" s="1415"/>
      <c r="B52" s="1415"/>
      <c r="C52" s="702">
        <v>49</v>
      </c>
      <c r="D52" s="703" t="s">
        <v>1700</v>
      </c>
      <c r="E52" s="1427"/>
      <c r="F52" s="1410"/>
      <c r="G52" s="1457"/>
      <c r="H52" s="1458"/>
      <c r="I52" s="1458"/>
    </row>
    <row r="53" spans="1:9" ht="15.75">
      <c r="A53" s="1415"/>
      <c r="B53" s="1415"/>
      <c r="C53" s="702">
        <v>50</v>
      </c>
      <c r="D53" s="703" t="s">
        <v>1701</v>
      </c>
      <c r="E53" s="1427"/>
      <c r="F53" s="1410"/>
      <c r="G53" s="1457"/>
      <c r="H53" s="1458"/>
      <c r="I53" s="1458"/>
    </row>
    <row r="54" spans="1:9" ht="15.75">
      <c r="A54" s="1415"/>
      <c r="B54" s="1415"/>
      <c r="C54" s="702">
        <v>51</v>
      </c>
      <c r="D54" s="703" t="s">
        <v>1702</v>
      </c>
      <c r="E54" s="1427"/>
      <c r="F54" s="1410"/>
      <c r="G54" s="1457"/>
      <c r="H54" s="1458"/>
      <c r="I54" s="1458"/>
    </row>
    <row r="55" spans="1:9" ht="15.75">
      <c r="A55" s="1415"/>
      <c r="B55" s="1415"/>
      <c r="C55" s="702">
        <v>52</v>
      </c>
      <c r="D55" s="703" t="s">
        <v>1703</v>
      </c>
      <c r="E55" s="1427"/>
      <c r="F55" s="1410"/>
      <c r="G55" s="1457"/>
      <c r="H55" s="1458"/>
      <c r="I55" s="1458"/>
    </row>
    <row r="56" spans="1:9" ht="15.75">
      <c r="A56" s="1415"/>
      <c r="B56" s="1415"/>
      <c r="C56" s="702">
        <v>53</v>
      </c>
      <c r="D56" s="703" t="s">
        <v>1704</v>
      </c>
      <c r="E56" s="1427"/>
      <c r="F56" s="1410"/>
      <c r="G56" s="1457"/>
      <c r="H56" s="1458"/>
      <c r="I56" s="1458"/>
    </row>
    <row r="57" spans="1:9" ht="15.75">
      <c r="A57" s="1415"/>
      <c r="B57" s="1415"/>
      <c r="C57" s="702">
        <v>54</v>
      </c>
      <c r="D57" s="703" t="s">
        <v>1705</v>
      </c>
      <c r="E57" s="1427"/>
      <c r="F57" s="1410"/>
      <c r="G57" s="1457"/>
      <c r="H57" s="1458"/>
      <c r="I57" s="1458"/>
    </row>
    <row r="58" spans="1:9" ht="15.75">
      <c r="A58" s="1415"/>
      <c r="B58" s="1415"/>
      <c r="C58" s="702">
        <v>55</v>
      </c>
      <c r="D58" s="703" t="s">
        <v>1706</v>
      </c>
      <c r="E58" s="1427"/>
      <c r="F58" s="1410"/>
      <c r="G58" s="1457"/>
      <c r="H58" s="1458"/>
      <c r="I58" s="1458"/>
    </row>
    <row r="59" spans="1:9" ht="15.75">
      <c r="A59" s="1415"/>
      <c r="B59" s="1415"/>
      <c r="C59" s="702">
        <v>56</v>
      </c>
      <c r="D59" s="703" t="s">
        <v>1707</v>
      </c>
      <c r="E59" s="1427"/>
      <c r="F59" s="1410"/>
      <c r="G59" s="1457"/>
      <c r="H59" s="1458"/>
      <c r="I59" s="1458"/>
    </row>
    <row r="60" spans="1:9" ht="15.75">
      <c r="A60" s="1415"/>
      <c r="B60" s="1415"/>
      <c r="C60" s="702">
        <v>57</v>
      </c>
      <c r="D60" s="703" t="s">
        <v>457</v>
      </c>
      <c r="E60" s="1427"/>
      <c r="F60" s="1410"/>
      <c r="G60" s="1457"/>
      <c r="H60" s="1458"/>
      <c r="I60" s="1458"/>
    </row>
    <row r="61" spans="1:9" ht="15.75">
      <c r="A61" s="1415"/>
      <c r="B61" s="1415"/>
      <c r="C61" s="702">
        <v>58</v>
      </c>
      <c r="D61" s="703" t="s">
        <v>1708</v>
      </c>
      <c r="E61" s="1427"/>
      <c r="F61" s="1410"/>
      <c r="G61" s="1457"/>
      <c r="H61" s="1458"/>
      <c r="I61" s="1458"/>
    </row>
    <row r="62" spans="1:9" ht="15.75">
      <c r="A62" s="1415"/>
      <c r="B62" s="1415"/>
      <c r="C62" s="702">
        <v>59</v>
      </c>
      <c r="D62" s="703" t="s">
        <v>1709</v>
      </c>
      <c r="E62" s="1427"/>
      <c r="F62" s="1410"/>
      <c r="G62" s="1457"/>
      <c r="H62" s="1458"/>
      <c r="I62" s="1458"/>
    </row>
    <row r="63" spans="1:9" ht="15.75">
      <c r="A63" s="1415"/>
      <c r="B63" s="1415"/>
      <c r="C63" s="702">
        <v>60</v>
      </c>
      <c r="D63" s="703" t="s">
        <v>1710</v>
      </c>
      <c r="E63" s="1427"/>
      <c r="F63" s="1410"/>
      <c r="G63" s="1457"/>
      <c r="H63" s="1458"/>
      <c r="I63" s="1458"/>
    </row>
    <row r="64" spans="1:9" ht="15.75">
      <c r="A64" s="1415"/>
      <c r="B64" s="1415"/>
      <c r="C64" s="702">
        <v>61</v>
      </c>
      <c r="D64" s="703" t="s">
        <v>1711</v>
      </c>
      <c r="E64" s="1427"/>
      <c r="F64" s="1410"/>
      <c r="G64" s="1457"/>
      <c r="H64" s="1458"/>
      <c r="I64" s="1458"/>
    </row>
    <row r="65" spans="1:9" ht="15.75">
      <c r="A65" s="1415"/>
      <c r="B65" s="1415"/>
      <c r="C65" s="702">
        <v>62</v>
      </c>
      <c r="D65" s="703" t="s">
        <v>1712</v>
      </c>
      <c r="E65" s="1427"/>
      <c r="F65" s="1410"/>
      <c r="G65" s="1457"/>
      <c r="H65" s="1458"/>
      <c r="I65" s="1458"/>
    </row>
    <row r="66" spans="1:9" ht="15.75">
      <c r="A66" s="1415"/>
      <c r="B66" s="1415"/>
      <c r="C66" s="702">
        <v>63</v>
      </c>
      <c r="D66" s="703" t="s">
        <v>1713</v>
      </c>
      <c r="E66" s="1427"/>
      <c r="F66" s="1410"/>
      <c r="G66" s="1457"/>
      <c r="H66" s="1458"/>
      <c r="I66" s="1458"/>
    </row>
    <row r="67" spans="1:9" ht="15.75">
      <c r="A67" s="1415"/>
      <c r="B67" s="1415"/>
      <c r="C67" s="702">
        <v>64</v>
      </c>
      <c r="D67" s="703" t="s">
        <v>1714</v>
      </c>
      <c r="E67" s="1427"/>
      <c r="F67" s="1410"/>
      <c r="G67" s="1457"/>
      <c r="H67" s="1458"/>
      <c r="I67" s="1458"/>
    </row>
    <row r="68" spans="1:9" ht="15.75">
      <c r="A68" s="1415"/>
      <c r="B68" s="1415"/>
      <c r="C68" s="702">
        <v>65</v>
      </c>
      <c r="D68" s="703" t="s">
        <v>1715</v>
      </c>
      <c r="E68" s="1427"/>
      <c r="F68" s="1410"/>
      <c r="G68" s="1457"/>
      <c r="H68" s="1458"/>
      <c r="I68" s="1458"/>
    </row>
    <row r="69" spans="1:9" ht="15.75">
      <c r="A69" s="1415"/>
      <c r="B69" s="1415"/>
      <c r="C69" s="702">
        <v>66</v>
      </c>
      <c r="D69" s="703" t="s">
        <v>1716</v>
      </c>
      <c r="E69" s="1427"/>
      <c r="F69" s="1410"/>
      <c r="G69" s="1457"/>
      <c r="H69" s="1458"/>
      <c r="I69" s="1458"/>
    </row>
    <row r="70" spans="1:9" ht="15.75">
      <c r="A70" s="1415"/>
      <c r="B70" s="1415"/>
      <c r="C70" s="702">
        <v>67</v>
      </c>
      <c r="D70" s="703" t="s">
        <v>1717</v>
      </c>
      <c r="E70" s="1427"/>
      <c r="F70" s="1410"/>
      <c r="G70" s="1457"/>
      <c r="H70" s="1458"/>
      <c r="I70" s="1458"/>
    </row>
    <row r="71" spans="1:9" ht="15.75">
      <c r="A71" s="1415"/>
      <c r="B71" s="1415"/>
      <c r="C71" s="702">
        <v>68</v>
      </c>
      <c r="D71" s="703" t="s">
        <v>1718</v>
      </c>
      <c r="E71" s="1427"/>
      <c r="F71" s="1410"/>
      <c r="G71" s="1457"/>
      <c r="H71" s="1458"/>
      <c r="I71" s="1458"/>
    </row>
    <row r="72" spans="1:9" ht="15.75">
      <c r="A72" s="1415"/>
      <c r="B72" s="1415"/>
      <c r="C72" s="702">
        <v>69</v>
      </c>
      <c r="D72" s="703" t="s">
        <v>1719</v>
      </c>
      <c r="E72" s="1427"/>
      <c r="F72" s="1410"/>
      <c r="G72" s="1457"/>
      <c r="H72" s="1458"/>
      <c r="I72" s="1458"/>
    </row>
    <row r="73" spans="1:9" ht="15.75">
      <c r="A73" s="1415"/>
      <c r="B73" s="1415"/>
      <c r="C73" s="702">
        <v>70</v>
      </c>
      <c r="D73" s="703" t="s">
        <v>1720</v>
      </c>
      <c r="E73" s="1427"/>
      <c r="F73" s="1410"/>
      <c r="G73" s="1457"/>
      <c r="H73" s="1458"/>
      <c r="I73" s="1458"/>
    </row>
    <row r="74" spans="1:9" ht="15.75">
      <c r="A74" s="1415"/>
      <c r="B74" s="1415"/>
      <c r="C74" s="702">
        <v>71</v>
      </c>
      <c r="D74" s="703" t="s">
        <v>1721</v>
      </c>
      <c r="E74" s="1427"/>
      <c r="F74" s="1410"/>
      <c r="G74" s="1457"/>
      <c r="H74" s="1458"/>
      <c r="I74" s="1458"/>
    </row>
    <row r="75" spans="1:9" ht="15.75">
      <c r="A75" s="1415"/>
      <c r="B75" s="1415"/>
      <c r="C75" s="702">
        <v>72</v>
      </c>
      <c r="D75" s="703" t="s">
        <v>465</v>
      </c>
      <c r="E75" s="1427"/>
      <c r="F75" s="1410"/>
      <c r="G75" s="1457"/>
      <c r="H75" s="1458"/>
      <c r="I75" s="1458"/>
    </row>
    <row r="76" spans="1:9" ht="15.75">
      <c r="A76" s="1415"/>
      <c r="B76" s="1415"/>
      <c r="C76" s="702">
        <v>73</v>
      </c>
      <c r="D76" s="703" t="s">
        <v>468</v>
      </c>
      <c r="E76" s="1427"/>
      <c r="F76" s="1410"/>
      <c r="G76" s="1457"/>
      <c r="H76" s="1458"/>
      <c r="I76" s="1458"/>
    </row>
    <row r="77" spans="1:9" ht="15.75">
      <c r="A77" s="1415"/>
      <c r="B77" s="1415"/>
      <c r="C77" s="702">
        <v>74</v>
      </c>
      <c r="D77" s="703" t="s">
        <v>472</v>
      </c>
      <c r="E77" s="1427"/>
      <c r="F77" s="1410"/>
      <c r="G77" s="1457"/>
      <c r="H77" s="1458"/>
      <c r="I77" s="1458"/>
    </row>
    <row r="78" spans="1:9" ht="15.75">
      <c r="A78" s="1415"/>
      <c r="B78" s="1415"/>
      <c r="C78" s="702">
        <v>75</v>
      </c>
      <c r="D78" s="703" t="s">
        <v>1722</v>
      </c>
      <c r="E78" s="1427"/>
      <c r="F78" s="1410"/>
      <c r="G78" s="1457"/>
      <c r="H78" s="1458"/>
      <c r="I78" s="1458"/>
    </row>
    <row r="79" spans="1:9" ht="15.75">
      <c r="A79" s="1415"/>
      <c r="B79" s="1415"/>
      <c r="C79" s="702">
        <v>76</v>
      </c>
      <c r="D79" s="703" t="s">
        <v>1723</v>
      </c>
      <c r="E79" s="1427"/>
      <c r="F79" s="1410"/>
      <c r="G79" s="1457"/>
      <c r="H79" s="1458"/>
      <c r="I79" s="1458"/>
    </row>
    <row r="80" spans="1:9" ht="15.75">
      <c r="A80" s="1415"/>
      <c r="B80" s="1415"/>
      <c r="C80" s="702">
        <v>77</v>
      </c>
      <c r="D80" s="703" t="s">
        <v>519</v>
      </c>
      <c r="E80" s="1427"/>
      <c r="F80" s="1410"/>
      <c r="G80" s="1457"/>
      <c r="H80" s="1458"/>
      <c r="I80" s="1458"/>
    </row>
    <row r="81" spans="1:9" ht="15.75">
      <c r="A81" s="1415"/>
      <c r="B81" s="1415"/>
      <c r="C81" s="702">
        <v>78</v>
      </c>
      <c r="D81" s="703" t="s">
        <v>523</v>
      </c>
      <c r="E81" s="1427"/>
      <c r="F81" s="1410"/>
      <c r="G81" s="1457"/>
      <c r="H81" s="1458"/>
      <c r="I81" s="1458"/>
    </row>
    <row r="82" spans="1:9" ht="15.75">
      <c r="A82" s="1415"/>
      <c r="B82" s="1415"/>
      <c r="C82" s="702">
        <v>79</v>
      </c>
      <c r="D82" s="703" t="s">
        <v>1724</v>
      </c>
      <c r="E82" s="1427"/>
      <c r="F82" s="1410"/>
      <c r="G82" s="1457"/>
      <c r="H82" s="1458"/>
      <c r="I82" s="1458"/>
    </row>
    <row r="83" spans="1:9" ht="15.75">
      <c r="A83" s="1415"/>
      <c r="B83" s="1415"/>
      <c r="C83" s="702">
        <v>80</v>
      </c>
      <c r="D83" s="703" t="s">
        <v>515</v>
      </c>
      <c r="E83" s="1427"/>
      <c r="F83" s="1410"/>
      <c r="G83" s="1457"/>
      <c r="H83" s="1458"/>
      <c r="I83" s="1458"/>
    </row>
    <row r="84" spans="1:9" ht="15.75">
      <c r="A84" s="1415"/>
      <c r="B84" s="1415"/>
      <c r="C84" s="702">
        <v>81</v>
      </c>
      <c r="D84" s="703" t="s">
        <v>1725</v>
      </c>
      <c r="E84" s="1427"/>
      <c r="F84" s="1410"/>
      <c r="G84" s="1457"/>
      <c r="H84" s="1458"/>
      <c r="I84" s="1458"/>
    </row>
    <row r="85" spans="1:9" ht="15.75">
      <c r="A85" s="1415"/>
      <c r="B85" s="1415"/>
      <c r="C85" s="702">
        <v>82</v>
      </c>
      <c r="D85" s="703" t="s">
        <v>526</v>
      </c>
      <c r="E85" s="1427"/>
      <c r="F85" s="1410"/>
      <c r="G85" s="1457"/>
      <c r="H85" s="1458"/>
      <c r="I85" s="1458"/>
    </row>
    <row r="87" spans="1:9" ht="15.75">
      <c r="A87" s="1441"/>
      <c r="B87" s="1442"/>
      <c r="C87" s="1442"/>
      <c r="D87" s="1442"/>
      <c r="E87" s="1442"/>
      <c r="F87" s="1442"/>
      <c r="G87" s="1442"/>
      <c r="H87" s="1442"/>
      <c r="I87" s="1442"/>
    </row>
    <row r="88" spans="1:9" ht="67.5" customHeight="1">
      <c r="A88" s="1419" t="s">
        <v>4632</v>
      </c>
      <c r="B88" s="1437"/>
      <c r="C88" s="1437"/>
      <c r="D88" s="1437"/>
      <c r="E88" s="1437"/>
      <c r="F88" s="1419" t="s">
        <v>4633</v>
      </c>
      <c r="G88" s="1438"/>
      <c r="H88" s="699" t="s">
        <v>4634</v>
      </c>
      <c r="I88" s="699" t="s">
        <v>4635</v>
      </c>
    </row>
    <row r="89" spans="1:9" ht="15.75">
      <c r="A89" s="1421" t="s">
        <v>4619</v>
      </c>
      <c r="B89" s="1421" t="s">
        <v>4620</v>
      </c>
      <c r="C89" s="1423" t="s">
        <v>4621</v>
      </c>
      <c r="D89" s="1424"/>
      <c r="E89" s="1421" t="s">
        <v>4622</v>
      </c>
      <c r="F89" s="1421"/>
      <c r="G89" s="1421" t="s">
        <v>4623</v>
      </c>
      <c r="H89" s="1421" t="s">
        <v>4624</v>
      </c>
      <c r="I89" s="1421" t="s">
        <v>4625</v>
      </c>
    </row>
    <row r="90" spans="1:9" ht="31.5">
      <c r="A90" s="1422"/>
      <c r="B90" s="1422"/>
      <c r="C90" s="701" t="s">
        <v>4619</v>
      </c>
      <c r="D90" s="701" t="s">
        <v>1782</v>
      </c>
      <c r="E90" s="701" t="s">
        <v>4626</v>
      </c>
      <c r="F90" s="701" t="s">
        <v>1783</v>
      </c>
      <c r="G90" s="1422"/>
      <c r="H90" s="1422"/>
      <c r="I90" s="1422"/>
    </row>
    <row r="91" spans="1:9" ht="378.75" customHeight="1">
      <c r="A91" s="1415">
        <v>2</v>
      </c>
      <c r="B91" s="1444" t="s">
        <v>1033</v>
      </c>
      <c r="C91" s="1416">
        <v>1</v>
      </c>
      <c r="D91" s="1447" t="s">
        <v>1032</v>
      </c>
      <c r="E91" s="1450" t="s">
        <v>4636</v>
      </c>
      <c r="F91" s="1410" t="s">
        <v>4637</v>
      </c>
      <c r="G91" s="1453" t="s">
        <v>4638</v>
      </c>
      <c r="H91" s="1455" t="s">
        <v>4639</v>
      </c>
      <c r="I91" s="1455" t="s">
        <v>4640</v>
      </c>
    </row>
    <row r="92" spans="1:9" ht="265.5" customHeight="1">
      <c r="A92" s="1415"/>
      <c r="B92" s="1444"/>
      <c r="C92" s="1446"/>
      <c r="D92" s="1448"/>
      <c r="E92" s="1415"/>
      <c r="F92" s="1451"/>
      <c r="G92" s="1453"/>
      <c r="H92" s="1456"/>
      <c r="I92" s="1456"/>
    </row>
    <row r="93" spans="1:9" ht="372.75" customHeight="1">
      <c r="A93" s="1443"/>
      <c r="B93" s="1445"/>
      <c r="C93" s="1445"/>
      <c r="D93" s="1449"/>
      <c r="E93" s="1445"/>
      <c r="F93" s="1452"/>
      <c r="G93" s="1454"/>
      <c r="H93" s="1445"/>
      <c r="I93" s="1445"/>
    </row>
    <row r="95" spans="1:9" ht="15.75">
      <c r="A95" s="1441"/>
      <c r="B95" s="1442"/>
      <c r="C95" s="1442"/>
      <c r="D95" s="1442"/>
      <c r="E95" s="1442"/>
      <c r="F95" s="1442"/>
      <c r="G95" s="1442"/>
      <c r="H95" s="1442"/>
      <c r="I95" s="1442"/>
    </row>
    <row r="96" spans="1:9" ht="73.5" customHeight="1">
      <c r="A96" s="1419" t="s">
        <v>4641</v>
      </c>
      <c r="B96" s="1437"/>
      <c r="C96" s="1437"/>
      <c r="D96" s="1437"/>
      <c r="E96" s="1437"/>
      <c r="F96" s="1419" t="s">
        <v>4642</v>
      </c>
      <c r="G96" s="1438"/>
      <c r="H96" s="699" t="s">
        <v>4634</v>
      </c>
      <c r="I96" s="699" t="s">
        <v>4635</v>
      </c>
    </row>
    <row r="97" spans="1:9" ht="15.75">
      <c r="A97" s="1421" t="s">
        <v>4619</v>
      </c>
      <c r="B97" s="1421" t="s">
        <v>4620</v>
      </c>
      <c r="C97" s="1423" t="s">
        <v>4621</v>
      </c>
      <c r="D97" s="1424"/>
      <c r="E97" s="1421" t="s">
        <v>4622</v>
      </c>
      <c r="F97" s="1421"/>
      <c r="G97" s="1421" t="s">
        <v>4623</v>
      </c>
      <c r="H97" s="1421" t="s">
        <v>4624</v>
      </c>
      <c r="I97" s="1421" t="s">
        <v>4625</v>
      </c>
    </row>
    <row r="98" spans="1:9" ht="31.5">
      <c r="A98" s="1422"/>
      <c r="B98" s="1422"/>
      <c r="C98" s="701" t="s">
        <v>4619</v>
      </c>
      <c r="D98" s="701" t="s">
        <v>1782</v>
      </c>
      <c r="E98" s="701" t="s">
        <v>4626</v>
      </c>
      <c r="F98" s="701" t="s">
        <v>1783</v>
      </c>
      <c r="G98" s="1422"/>
      <c r="H98" s="1422"/>
      <c r="I98" s="1422"/>
    </row>
    <row r="99" spans="1:9" ht="321.75" customHeight="1">
      <c r="A99" s="1415">
        <v>3</v>
      </c>
      <c r="B99" s="1444" t="s">
        <v>4643</v>
      </c>
      <c r="C99" s="1440" t="s">
        <v>4644</v>
      </c>
      <c r="D99" s="1447" t="s">
        <v>4645</v>
      </c>
      <c r="E99" s="1450" t="s">
        <v>4646</v>
      </c>
      <c r="F99" s="1410" t="s">
        <v>4647</v>
      </c>
      <c r="G99" s="1453" t="s">
        <v>4638</v>
      </c>
      <c r="H99" s="1455" t="s">
        <v>4648</v>
      </c>
      <c r="I99" s="1455" t="s">
        <v>4649</v>
      </c>
    </row>
    <row r="100" spans="1:9" ht="378.75" customHeight="1">
      <c r="A100" s="1415"/>
      <c r="B100" s="1444"/>
      <c r="C100" s="1446"/>
      <c r="D100" s="1448"/>
      <c r="E100" s="1415"/>
      <c r="F100" s="1451"/>
      <c r="G100" s="1453"/>
      <c r="H100" s="1456"/>
      <c r="I100" s="1456"/>
    </row>
    <row r="101" spans="1:9" ht="235.5" customHeight="1">
      <c r="A101" s="1443"/>
      <c r="B101" s="1445"/>
      <c r="C101" s="1445"/>
      <c r="D101" s="1449"/>
      <c r="E101" s="1445"/>
      <c r="F101" s="1452"/>
      <c r="G101" s="1454"/>
      <c r="H101" s="1454"/>
      <c r="I101" s="1454"/>
    </row>
    <row r="103" spans="1:9" ht="15.75">
      <c r="A103" s="1441"/>
      <c r="B103" s="1442"/>
      <c r="C103" s="1442"/>
      <c r="D103" s="1442"/>
      <c r="E103" s="1442"/>
      <c r="F103" s="1442"/>
      <c r="G103" s="1442"/>
      <c r="H103" s="1442"/>
      <c r="I103" s="1442"/>
    </row>
    <row r="104" spans="1:9" ht="69.75" customHeight="1">
      <c r="A104" s="1419" t="s">
        <v>4650</v>
      </c>
      <c r="B104" s="1437"/>
      <c r="C104" s="1437"/>
      <c r="D104" s="1437"/>
      <c r="E104" s="1437"/>
      <c r="F104" s="1419" t="s">
        <v>4651</v>
      </c>
      <c r="G104" s="1438"/>
      <c r="H104" s="699" t="s">
        <v>4652</v>
      </c>
      <c r="I104" s="699"/>
    </row>
    <row r="105" spans="1:9" ht="15.75">
      <c r="A105" s="1421" t="s">
        <v>4619</v>
      </c>
      <c r="B105" s="1421" t="s">
        <v>4620</v>
      </c>
      <c r="C105" s="1423" t="s">
        <v>4621</v>
      </c>
      <c r="D105" s="1424"/>
      <c r="E105" s="1421" t="s">
        <v>4622</v>
      </c>
      <c r="F105" s="1421"/>
      <c r="G105" s="1421" t="s">
        <v>4623</v>
      </c>
      <c r="H105" s="1421" t="s">
        <v>4624</v>
      </c>
      <c r="I105" s="1421" t="s">
        <v>4625</v>
      </c>
    </row>
    <row r="106" spans="1:9" ht="31.5">
      <c r="A106" s="1422"/>
      <c r="B106" s="1422"/>
      <c r="C106" s="701" t="s">
        <v>4619</v>
      </c>
      <c r="D106" s="701" t="s">
        <v>1782</v>
      </c>
      <c r="E106" s="701" t="s">
        <v>4626</v>
      </c>
      <c r="F106" s="701" t="s">
        <v>1783</v>
      </c>
      <c r="G106" s="1422"/>
      <c r="H106" s="1422"/>
      <c r="I106" s="1422"/>
    </row>
    <row r="107" spans="1:9" ht="15" customHeight="1">
      <c r="A107" s="1415">
        <v>4</v>
      </c>
      <c r="B107" s="1427" t="s">
        <v>1070</v>
      </c>
      <c r="C107" s="1416">
        <v>1</v>
      </c>
      <c r="D107" s="1428" t="s">
        <v>1069</v>
      </c>
      <c r="E107" s="1431" t="s">
        <v>4653</v>
      </c>
      <c r="F107" s="1434" t="s">
        <v>4654</v>
      </c>
      <c r="G107" s="1434" t="s">
        <v>4655</v>
      </c>
      <c r="H107" s="1411" t="s">
        <v>4656</v>
      </c>
      <c r="I107" s="1411" t="s">
        <v>4657</v>
      </c>
    </row>
    <row r="108" spans="1:9">
      <c r="A108" s="1415"/>
      <c r="B108" s="1427"/>
      <c r="C108" s="1416"/>
      <c r="D108" s="1429"/>
      <c r="E108" s="1432"/>
      <c r="F108" s="1435"/>
      <c r="G108" s="1435"/>
      <c r="H108" s="1412"/>
      <c r="I108" s="1412"/>
    </row>
    <row r="109" spans="1:9">
      <c r="A109" s="1415"/>
      <c r="B109" s="1427"/>
      <c r="C109" s="1416"/>
      <c r="D109" s="1429"/>
      <c r="E109" s="1432"/>
      <c r="F109" s="1435"/>
      <c r="G109" s="1435"/>
      <c r="H109" s="1412"/>
      <c r="I109" s="1412"/>
    </row>
    <row r="110" spans="1:9">
      <c r="A110" s="1415"/>
      <c r="B110" s="1427"/>
      <c r="C110" s="1416"/>
      <c r="D110" s="1429"/>
      <c r="E110" s="1432"/>
      <c r="F110" s="1435"/>
      <c r="G110" s="1435"/>
      <c r="H110" s="1412"/>
      <c r="I110" s="1412"/>
    </row>
    <row r="111" spans="1:9">
      <c r="A111" s="1415"/>
      <c r="B111" s="1427"/>
      <c r="C111" s="1416"/>
      <c r="D111" s="1429"/>
      <c r="E111" s="1432"/>
      <c r="F111" s="1435"/>
      <c r="G111" s="1435"/>
      <c r="H111" s="1412"/>
      <c r="I111" s="1412"/>
    </row>
    <row r="112" spans="1:9">
      <c r="A112" s="1415"/>
      <c r="B112" s="1427"/>
      <c r="C112" s="1416"/>
      <c r="D112" s="1429"/>
      <c r="E112" s="1432"/>
      <c r="F112" s="1435"/>
      <c r="G112" s="1435"/>
      <c r="H112" s="1412"/>
      <c r="I112" s="1412"/>
    </row>
    <row r="113" spans="1:9">
      <c r="A113" s="1415"/>
      <c r="B113" s="1427"/>
      <c r="C113" s="1416"/>
      <c r="D113" s="1429"/>
      <c r="E113" s="1432"/>
      <c r="F113" s="1435"/>
      <c r="G113" s="1435"/>
      <c r="H113" s="1412"/>
      <c r="I113" s="1412"/>
    </row>
    <row r="114" spans="1:9">
      <c r="A114" s="1415"/>
      <c r="B114" s="1427"/>
      <c r="C114" s="1416"/>
      <c r="D114" s="1429"/>
      <c r="E114" s="1432"/>
      <c r="F114" s="1435"/>
      <c r="G114" s="1435"/>
      <c r="H114" s="1412"/>
      <c r="I114" s="1412"/>
    </row>
    <row r="115" spans="1:9">
      <c r="A115" s="1415"/>
      <c r="B115" s="1427"/>
      <c r="C115" s="1416"/>
      <c r="D115" s="1429"/>
      <c r="E115" s="1432"/>
      <c r="F115" s="1435"/>
      <c r="G115" s="1435"/>
      <c r="H115" s="1412"/>
      <c r="I115" s="1412"/>
    </row>
    <row r="116" spans="1:9">
      <c r="A116" s="1415"/>
      <c r="B116" s="1427"/>
      <c r="C116" s="1416"/>
      <c r="D116" s="1429"/>
      <c r="E116" s="1432"/>
      <c r="F116" s="1435"/>
      <c r="G116" s="1435"/>
      <c r="H116" s="1412"/>
      <c r="I116" s="1412"/>
    </row>
    <row r="117" spans="1:9">
      <c r="A117" s="1415"/>
      <c r="B117" s="1427"/>
      <c r="C117" s="1416"/>
      <c r="D117" s="1429"/>
      <c r="E117" s="1432"/>
      <c r="F117" s="1435"/>
      <c r="G117" s="1435"/>
      <c r="H117" s="1412"/>
      <c r="I117" s="1412"/>
    </row>
    <row r="118" spans="1:9">
      <c r="A118" s="1415"/>
      <c r="B118" s="1427"/>
      <c r="C118" s="1416"/>
      <c r="D118" s="1429"/>
      <c r="E118" s="1432"/>
      <c r="F118" s="1435"/>
      <c r="G118" s="1435"/>
      <c r="H118" s="1412"/>
      <c r="I118" s="1412"/>
    </row>
    <row r="119" spans="1:9">
      <c r="A119" s="1415"/>
      <c r="B119" s="1427"/>
      <c r="C119" s="1416"/>
      <c r="D119" s="1429"/>
      <c r="E119" s="1432"/>
      <c r="F119" s="1435"/>
      <c r="G119" s="1435"/>
      <c r="H119" s="1412"/>
      <c r="I119" s="1412"/>
    </row>
    <row r="120" spans="1:9">
      <c r="A120" s="1415"/>
      <c r="B120" s="1427"/>
      <c r="C120" s="1416"/>
      <c r="D120" s="1429"/>
      <c r="E120" s="1432"/>
      <c r="F120" s="1435"/>
      <c r="G120" s="1435"/>
      <c r="H120" s="1412"/>
      <c r="I120" s="1412"/>
    </row>
    <row r="121" spans="1:9">
      <c r="A121" s="1415"/>
      <c r="B121" s="1427"/>
      <c r="C121" s="1416"/>
      <c r="D121" s="1429"/>
      <c r="E121" s="1432"/>
      <c r="F121" s="1435"/>
      <c r="G121" s="1435"/>
      <c r="H121" s="1412"/>
      <c r="I121" s="1412"/>
    </row>
    <row r="122" spans="1:9">
      <c r="A122" s="1415"/>
      <c r="B122" s="1427"/>
      <c r="C122" s="1416"/>
      <c r="D122" s="1429"/>
      <c r="E122" s="1432"/>
      <c r="F122" s="1435"/>
      <c r="G122" s="1435"/>
      <c r="H122" s="1412"/>
      <c r="I122" s="1412"/>
    </row>
    <row r="123" spans="1:9">
      <c r="A123" s="1415"/>
      <c r="B123" s="1427"/>
      <c r="C123" s="1416"/>
      <c r="D123" s="1429"/>
      <c r="E123" s="1432"/>
      <c r="F123" s="1435"/>
      <c r="G123" s="1435"/>
      <c r="H123" s="1412"/>
      <c r="I123" s="1412"/>
    </row>
    <row r="124" spans="1:9">
      <c r="A124" s="1415"/>
      <c r="B124" s="1427"/>
      <c r="C124" s="1416"/>
      <c r="D124" s="1429"/>
      <c r="E124" s="1432"/>
      <c r="F124" s="1435"/>
      <c r="G124" s="1435"/>
      <c r="H124" s="1412"/>
      <c r="I124" s="1412"/>
    </row>
    <row r="125" spans="1:9">
      <c r="A125" s="1415"/>
      <c r="B125" s="1427"/>
      <c r="C125" s="1416"/>
      <c r="D125" s="1429"/>
      <c r="E125" s="1432"/>
      <c r="F125" s="1435"/>
      <c r="G125" s="1435"/>
      <c r="H125" s="1412"/>
      <c r="I125" s="1412"/>
    </row>
    <row r="126" spans="1:9">
      <c r="A126" s="1415"/>
      <c r="B126" s="1427"/>
      <c r="C126" s="1416"/>
      <c r="D126" s="1429"/>
      <c r="E126" s="1432"/>
      <c r="F126" s="1435"/>
      <c r="G126" s="1435"/>
      <c r="H126" s="1412"/>
      <c r="I126" s="1412"/>
    </row>
    <row r="127" spans="1:9">
      <c r="A127" s="1415"/>
      <c r="B127" s="1427"/>
      <c r="C127" s="1416"/>
      <c r="D127" s="1429"/>
      <c r="E127" s="1432"/>
      <c r="F127" s="1435"/>
      <c r="G127" s="1435"/>
      <c r="H127" s="1412"/>
      <c r="I127" s="1412"/>
    </row>
    <row r="128" spans="1:9">
      <c r="A128" s="1415"/>
      <c r="B128" s="1427"/>
      <c r="C128" s="1416"/>
      <c r="D128" s="1429"/>
      <c r="E128" s="1432"/>
      <c r="F128" s="1435"/>
      <c r="G128" s="1435"/>
      <c r="H128" s="1412"/>
      <c r="I128" s="1412"/>
    </row>
    <row r="129" spans="1:9">
      <c r="A129" s="1415"/>
      <c r="B129" s="1427"/>
      <c r="C129" s="1416"/>
      <c r="D129" s="1429"/>
      <c r="E129" s="1432"/>
      <c r="F129" s="1435"/>
      <c r="G129" s="1435"/>
      <c r="H129" s="1412"/>
      <c r="I129" s="1412"/>
    </row>
    <row r="130" spans="1:9">
      <c r="A130" s="1415"/>
      <c r="B130" s="1427"/>
      <c r="C130" s="1416"/>
      <c r="D130" s="1429"/>
      <c r="E130" s="1432"/>
      <c r="F130" s="1435"/>
      <c r="G130" s="1435"/>
      <c r="H130" s="1412"/>
      <c r="I130" s="1412"/>
    </row>
    <row r="131" spans="1:9">
      <c r="A131" s="1415"/>
      <c r="B131" s="1427"/>
      <c r="C131" s="1416"/>
      <c r="D131" s="1429"/>
      <c r="E131" s="1432"/>
      <c r="F131" s="1435"/>
      <c r="G131" s="1435"/>
      <c r="H131" s="1412"/>
      <c r="I131" s="1412"/>
    </row>
    <row r="132" spans="1:9">
      <c r="A132" s="1415"/>
      <c r="B132" s="1427"/>
      <c r="C132" s="1416"/>
      <c r="D132" s="1429"/>
      <c r="E132" s="1432"/>
      <c r="F132" s="1435"/>
      <c r="G132" s="1435"/>
      <c r="H132" s="1412"/>
      <c r="I132" s="1412"/>
    </row>
    <row r="133" spans="1:9">
      <c r="A133" s="1415"/>
      <c r="B133" s="1427"/>
      <c r="C133" s="1416"/>
      <c r="D133" s="1429"/>
      <c r="E133" s="1432"/>
      <c r="F133" s="1435"/>
      <c r="G133" s="1435"/>
      <c r="H133" s="1412"/>
      <c r="I133" s="1412"/>
    </row>
    <row r="134" spans="1:9">
      <c r="A134" s="1415"/>
      <c r="B134" s="1427"/>
      <c r="C134" s="1416"/>
      <c r="D134" s="1429"/>
      <c r="E134" s="1432"/>
      <c r="F134" s="1435"/>
      <c r="G134" s="1435"/>
      <c r="H134" s="1412"/>
      <c r="I134" s="1412"/>
    </row>
    <row r="135" spans="1:9">
      <c r="A135" s="1415"/>
      <c r="B135" s="1427"/>
      <c r="C135" s="1416"/>
      <c r="D135" s="1429"/>
      <c r="E135" s="1432"/>
      <c r="F135" s="1435"/>
      <c r="G135" s="1435"/>
      <c r="H135" s="1412"/>
      <c r="I135" s="1412"/>
    </row>
    <row r="136" spans="1:9">
      <c r="A136" s="1415"/>
      <c r="B136" s="1427"/>
      <c r="C136" s="1416"/>
      <c r="D136" s="1429"/>
      <c r="E136" s="1432"/>
      <c r="F136" s="1435"/>
      <c r="G136" s="1435"/>
      <c r="H136" s="1412"/>
      <c r="I136" s="1412"/>
    </row>
    <row r="137" spans="1:9">
      <c r="A137" s="1415"/>
      <c r="B137" s="1427"/>
      <c r="C137" s="1416"/>
      <c r="D137" s="1429"/>
      <c r="E137" s="1432"/>
      <c r="F137" s="1435"/>
      <c r="G137" s="1435"/>
      <c r="H137" s="1412"/>
      <c r="I137" s="1412"/>
    </row>
    <row r="138" spans="1:9">
      <c r="A138" s="1415"/>
      <c r="B138" s="1427"/>
      <c r="C138" s="1416"/>
      <c r="D138" s="1429"/>
      <c r="E138" s="1432"/>
      <c r="F138" s="1435"/>
      <c r="G138" s="1435"/>
      <c r="H138" s="1412"/>
      <c r="I138" s="1412"/>
    </row>
    <row r="139" spans="1:9">
      <c r="A139" s="1415"/>
      <c r="B139" s="1427"/>
      <c r="C139" s="1416"/>
      <c r="D139" s="1429"/>
      <c r="E139" s="1432"/>
      <c r="F139" s="1435"/>
      <c r="G139" s="1435"/>
      <c r="H139" s="1412"/>
      <c r="I139" s="1412"/>
    </row>
    <row r="140" spans="1:9" ht="111" customHeight="1">
      <c r="A140" s="1415"/>
      <c r="B140" s="1427"/>
      <c r="C140" s="1416"/>
      <c r="D140" s="1429"/>
      <c r="E140" s="1432"/>
      <c r="F140" s="1435"/>
      <c r="G140" s="1435"/>
      <c r="H140" s="1412"/>
      <c r="I140" s="1412"/>
    </row>
    <row r="141" spans="1:9" ht="369.75" customHeight="1">
      <c r="A141" s="1415"/>
      <c r="B141" s="1427"/>
      <c r="C141" s="1416"/>
      <c r="D141" s="1430"/>
      <c r="E141" s="1433"/>
      <c r="F141" s="1436"/>
      <c r="G141" s="1436"/>
      <c r="H141" s="1413"/>
      <c r="I141" s="1413"/>
    </row>
    <row r="143" spans="1:9" ht="15.75">
      <c r="A143" s="1441"/>
      <c r="B143" s="1442"/>
      <c r="C143" s="1442"/>
      <c r="D143" s="1442"/>
      <c r="E143" s="1442"/>
      <c r="F143" s="1442"/>
      <c r="G143" s="1442"/>
      <c r="H143" s="1442"/>
      <c r="I143" s="1442"/>
    </row>
    <row r="144" spans="1:9" ht="78.75" customHeight="1">
      <c r="A144" s="1419" t="s">
        <v>4658</v>
      </c>
      <c r="B144" s="1437"/>
      <c r="C144" s="1437"/>
      <c r="D144" s="1437"/>
      <c r="E144" s="1437"/>
      <c r="F144" s="1419" t="s">
        <v>4659</v>
      </c>
      <c r="G144" s="1438"/>
      <c r="H144" s="699" t="s">
        <v>4652</v>
      </c>
      <c r="I144" s="699"/>
    </row>
    <row r="145" spans="1:9" ht="15.75">
      <c r="A145" s="1421" t="s">
        <v>4619</v>
      </c>
      <c r="B145" s="1421" t="s">
        <v>4620</v>
      </c>
      <c r="C145" s="1423" t="s">
        <v>4621</v>
      </c>
      <c r="D145" s="1424"/>
      <c r="E145" s="1421" t="s">
        <v>4622</v>
      </c>
      <c r="F145" s="1421"/>
      <c r="G145" s="1421" t="s">
        <v>4623</v>
      </c>
      <c r="H145" s="1421" t="s">
        <v>4624</v>
      </c>
      <c r="I145" s="1421" t="s">
        <v>4625</v>
      </c>
    </row>
    <row r="146" spans="1:9" ht="31.5">
      <c r="A146" s="1422"/>
      <c r="B146" s="1422"/>
      <c r="C146" s="701" t="s">
        <v>4619</v>
      </c>
      <c r="D146" s="701" t="s">
        <v>1782</v>
      </c>
      <c r="E146" s="701" t="s">
        <v>4626</v>
      </c>
      <c r="F146" s="701" t="s">
        <v>1783</v>
      </c>
      <c r="G146" s="1422"/>
      <c r="H146" s="1422"/>
      <c r="I146" s="1422"/>
    </row>
    <row r="147" spans="1:9">
      <c r="A147" s="1415">
        <v>5</v>
      </c>
      <c r="B147" s="1427" t="s">
        <v>1646</v>
      </c>
      <c r="C147" s="1416">
        <v>1</v>
      </c>
      <c r="D147" s="1428" t="s">
        <v>1645</v>
      </c>
      <c r="E147" s="1431" t="s">
        <v>4660</v>
      </c>
      <c r="F147" s="1434" t="s">
        <v>4661</v>
      </c>
      <c r="G147" s="1434" t="s">
        <v>4662</v>
      </c>
      <c r="H147" s="1411" t="s">
        <v>4663</v>
      </c>
      <c r="I147" s="1411" t="s">
        <v>4664</v>
      </c>
    </row>
    <row r="148" spans="1:9">
      <c r="A148" s="1415"/>
      <c r="B148" s="1427"/>
      <c r="C148" s="1416"/>
      <c r="D148" s="1429"/>
      <c r="E148" s="1432"/>
      <c r="F148" s="1435"/>
      <c r="G148" s="1435"/>
      <c r="H148" s="1412"/>
      <c r="I148" s="1412"/>
    </row>
    <row r="149" spans="1:9">
      <c r="A149" s="1415"/>
      <c r="B149" s="1427"/>
      <c r="C149" s="1416"/>
      <c r="D149" s="1429"/>
      <c r="E149" s="1432"/>
      <c r="F149" s="1435"/>
      <c r="G149" s="1435"/>
      <c r="H149" s="1412"/>
      <c r="I149" s="1412"/>
    </row>
    <row r="150" spans="1:9">
      <c r="A150" s="1415"/>
      <c r="B150" s="1427"/>
      <c r="C150" s="1416"/>
      <c r="D150" s="1429"/>
      <c r="E150" s="1432"/>
      <c r="F150" s="1435"/>
      <c r="G150" s="1435"/>
      <c r="H150" s="1412"/>
      <c r="I150" s="1412"/>
    </row>
    <row r="151" spans="1:9">
      <c r="A151" s="1415"/>
      <c r="B151" s="1427"/>
      <c r="C151" s="1416"/>
      <c r="D151" s="1429"/>
      <c r="E151" s="1432"/>
      <c r="F151" s="1435"/>
      <c r="G151" s="1435"/>
      <c r="H151" s="1412"/>
      <c r="I151" s="1412"/>
    </row>
    <row r="152" spans="1:9">
      <c r="A152" s="1415"/>
      <c r="B152" s="1427"/>
      <c r="C152" s="1416"/>
      <c r="D152" s="1429"/>
      <c r="E152" s="1432"/>
      <c r="F152" s="1435"/>
      <c r="G152" s="1435"/>
      <c r="H152" s="1412"/>
      <c r="I152" s="1412"/>
    </row>
    <row r="153" spans="1:9">
      <c r="A153" s="1415"/>
      <c r="B153" s="1427"/>
      <c r="C153" s="1416"/>
      <c r="D153" s="1429"/>
      <c r="E153" s="1432"/>
      <c r="F153" s="1435"/>
      <c r="G153" s="1435"/>
      <c r="H153" s="1412"/>
      <c r="I153" s="1412"/>
    </row>
    <row r="154" spans="1:9">
      <c r="A154" s="1415"/>
      <c r="B154" s="1427"/>
      <c r="C154" s="1416"/>
      <c r="D154" s="1429"/>
      <c r="E154" s="1432"/>
      <c r="F154" s="1435"/>
      <c r="G154" s="1435"/>
      <c r="H154" s="1412"/>
      <c r="I154" s="1412"/>
    </row>
    <row r="155" spans="1:9">
      <c r="A155" s="1415"/>
      <c r="B155" s="1427"/>
      <c r="C155" s="1416"/>
      <c r="D155" s="1429"/>
      <c r="E155" s="1432"/>
      <c r="F155" s="1435"/>
      <c r="G155" s="1435"/>
      <c r="H155" s="1412"/>
      <c r="I155" s="1412"/>
    </row>
    <row r="156" spans="1:9">
      <c r="A156" s="1415"/>
      <c r="B156" s="1427"/>
      <c r="C156" s="1416"/>
      <c r="D156" s="1429"/>
      <c r="E156" s="1432"/>
      <c r="F156" s="1435"/>
      <c r="G156" s="1435"/>
      <c r="H156" s="1412"/>
      <c r="I156" s="1412"/>
    </row>
    <row r="157" spans="1:9" ht="103.5" customHeight="1">
      <c r="A157" s="1415"/>
      <c r="B157" s="1427"/>
      <c r="C157" s="1416"/>
      <c r="D157" s="1429"/>
      <c r="E157" s="1432"/>
      <c r="F157" s="1435"/>
      <c r="G157" s="1435"/>
      <c r="H157" s="1412"/>
      <c r="I157" s="1412"/>
    </row>
    <row r="158" spans="1:9">
      <c r="A158" s="1415"/>
      <c r="B158" s="1427"/>
      <c r="C158" s="1416"/>
      <c r="D158" s="1429"/>
      <c r="E158" s="1432"/>
      <c r="F158" s="1435"/>
      <c r="G158" s="1435"/>
      <c r="H158" s="1412"/>
      <c r="I158" s="1412"/>
    </row>
    <row r="159" spans="1:9">
      <c r="A159" s="1415"/>
      <c r="B159" s="1427"/>
      <c r="C159" s="1416"/>
      <c r="D159" s="1429"/>
      <c r="E159" s="1432"/>
      <c r="F159" s="1435"/>
      <c r="G159" s="1435"/>
      <c r="H159" s="1412"/>
      <c r="I159" s="1412"/>
    </row>
    <row r="160" spans="1:9">
      <c r="A160" s="1415"/>
      <c r="B160" s="1427"/>
      <c r="C160" s="1416"/>
      <c r="D160" s="1429"/>
      <c r="E160" s="1432"/>
      <c r="F160" s="1435"/>
      <c r="G160" s="1435"/>
      <c r="H160" s="1412"/>
      <c r="I160" s="1412"/>
    </row>
    <row r="161" spans="1:9">
      <c r="A161" s="1415"/>
      <c r="B161" s="1427"/>
      <c r="C161" s="1416"/>
      <c r="D161" s="1429"/>
      <c r="E161" s="1432"/>
      <c r="F161" s="1435"/>
      <c r="G161" s="1435"/>
      <c r="H161" s="1412"/>
      <c r="I161" s="1412"/>
    </row>
    <row r="162" spans="1:9">
      <c r="A162" s="1415"/>
      <c r="B162" s="1427"/>
      <c r="C162" s="1416"/>
      <c r="D162" s="1429"/>
      <c r="E162" s="1432"/>
      <c r="F162" s="1435"/>
      <c r="G162" s="1435"/>
      <c r="H162" s="1412"/>
      <c r="I162" s="1412"/>
    </row>
    <row r="163" spans="1:9">
      <c r="A163" s="1415"/>
      <c r="B163" s="1427"/>
      <c r="C163" s="1416"/>
      <c r="D163" s="1429"/>
      <c r="E163" s="1432"/>
      <c r="F163" s="1435"/>
      <c r="G163" s="1435"/>
      <c r="H163" s="1412"/>
      <c r="I163" s="1412"/>
    </row>
    <row r="164" spans="1:9">
      <c r="A164" s="1415"/>
      <c r="B164" s="1427"/>
      <c r="C164" s="1416"/>
      <c r="D164" s="1429"/>
      <c r="E164" s="1432"/>
      <c r="F164" s="1435"/>
      <c r="G164" s="1435"/>
      <c r="H164" s="1412"/>
      <c r="I164" s="1412"/>
    </row>
    <row r="165" spans="1:9">
      <c r="A165" s="1415"/>
      <c r="B165" s="1427"/>
      <c r="C165" s="1416"/>
      <c r="D165" s="1429"/>
      <c r="E165" s="1432"/>
      <c r="F165" s="1435"/>
      <c r="G165" s="1435"/>
      <c r="H165" s="1412"/>
      <c r="I165" s="1412"/>
    </row>
    <row r="166" spans="1:9">
      <c r="A166" s="1415"/>
      <c r="B166" s="1427"/>
      <c r="C166" s="1416"/>
      <c r="D166" s="1429"/>
      <c r="E166" s="1432"/>
      <c r="F166" s="1435"/>
      <c r="G166" s="1435"/>
      <c r="H166" s="1412"/>
      <c r="I166" s="1412"/>
    </row>
    <row r="167" spans="1:9">
      <c r="A167" s="1415"/>
      <c r="B167" s="1427"/>
      <c r="C167" s="1416"/>
      <c r="D167" s="1429"/>
      <c r="E167" s="1432"/>
      <c r="F167" s="1435"/>
      <c r="G167" s="1435"/>
      <c r="H167" s="1412"/>
      <c r="I167" s="1412"/>
    </row>
    <row r="168" spans="1:9">
      <c r="A168" s="1415"/>
      <c r="B168" s="1427"/>
      <c r="C168" s="1416"/>
      <c r="D168" s="1429"/>
      <c r="E168" s="1432"/>
      <c r="F168" s="1435"/>
      <c r="G168" s="1435"/>
      <c r="H168" s="1412"/>
      <c r="I168" s="1412"/>
    </row>
    <row r="169" spans="1:9">
      <c r="A169" s="1415"/>
      <c r="B169" s="1427"/>
      <c r="C169" s="1416"/>
      <c r="D169" s="1429"/>
      <c r="E169" s="1432"/>
      <c r="F169" s="1435"/>
      <c r="G169" s="1435"/>
      <c r="H169" s="1412"/>
      <c r="I169" s="1412"/>
    </row>
    <row r="170" spans="1:9">
      <c r="A170" s="1415"/>
      <c r="B170" s="1427"/>
      <c r="C170" s="1416"/>
      <c r="D170" s="1429"/>
      <c r="E170" s="1432"/>
      <c r="F170" s="1435"/>
      <c r="G170" s="1435"/>
      <c r="H170" s="1412"/>
      <c r="I170" s="1412"/>
    </row>
    <row r="171" spans="1:9">
      <c r="A171" s="1415"/>
      <c r="B171" s="1427"/>
      <c r="C171" s="1416"/>
      <c r="D171" s="1429"/>
      <c r="E171" s="1432"/>
      <c r="F171" s="1435"/>
      <c r="G171" s="1435"/>
      <c r="H171" s="1412"/>
      <c r="I171" s="1412"/>
    </row>
    <row r="172" spans="1:9">
      <c r="A172" s="1415"/>
      <c r="B172" s="1427"/>
      <c r="C172" s="1416"/>
      <c r="D172" s="1429"/>
      <c r="E172" s="1432"/>
      <c r="F172" s="1435"/>
      <c r="G172" s="1435"/>
      <c r="H172" s="1412"/>
      <c r="I172" s="1412"/>
    </row>
    <row r="173" spans="1:9">
      <c r="A173" s="1415"/>
      <c r="B173" s="1427"/>
      <c r="C173" s="1416"/>
      <c r="D173" s="1429"/>
      <c r="E173" s="1432"/>
      <c r="F173" s="1435"/>
      <c r="G173" s="1435"/>
      <c r="H173" s="1412"/>
      <c r="I173" s="1412"/>
    </row>
    <row r="174" spans="1:9">
      <c r="A174" s="1415"/>
      <c r="B174" s="1427"/>
      <c r="C174" s="1416"/>
      <c r="D174" s="1429"/>
      <c r="E174" s="1432"/>
      <c r="F174" s="1435"/>
      <c r="G174" s="1435"/>
      <c r="H174" s="1412"/>
      <c r="I174" s="1412"/>
    </row>
    <row r="175" spans="1:9">
      <c r="A175" s="1415"/>
      <c r="B175" s="1427"/>
      <c r="C175" s="1416"/>
      <c r="D175" s="1429"/>
      <c r="E175" s="1432"/>
      <c r="F175" s="1435"/>
      <c r="G175" s="1435"/>
      <c r="H175" s="1412"/>
      <c r="I175" s="1412"/>
    </row>
    <row r="176" spans="1:9">
      <c r="A176" s="1415"/>
      <c r="B176" s="1427"/>
      <c r="C176" s="1416"/>
      <c r="D176" s="1429"/>
      <c r="E176" s="1432"/>
      <c r="F176" s="1435"/>
      <c r="G176" s="1435"/>
      <c r="H176" s="1412"/>
      <c r="I176" s="1412"/>
    </row>
    <row r="177" spans="1:9">
      <c r="A177" s="1415"/>
      <c r="B177" s="1427"/>
      <c r="C177" s="1416"/>
      <c r="D177" s="1429"/>
      <c r="E177" s="1432"/>
      <c r="F177" s="1435"/>
      <c r="G177" s="1435"/>
      <c r="H177" s="1412"/>
      <c r="I177" s="1412"/>
    </row>
    <row r="178" spans="1:9">
      <c r="A178" s="1415"/>
      <c r="B178" s="1427"/>
      <c r="C178" s="1416"/>
      <c r="D178" s="1429"/>
      <c r="E178" s="1432"/>
      <c r="F178" s="1435"/>
      <c r="G178" s="1435"/>
      <c r="H178" s="1412"/>
      <c r="I178" s="1412"/>
    </row>
    <row r="179" spans="1:9">
      <c r="A179" s="1415"/>
      <c r="B179" s="1427"/>
      <c r="C179" s="1416"/>
      <c r="D179" s="1429"/>
      <c r="E179" s="1432"/>
      <c r="F179" s="1435"/>
      <c r="G179" s="1435"/>
      <c r="H179" s="1412"/>
      <c r="I179" s="1412"/>
    </row>
    <row r="180" spans="1:9">
      <c r="A180" s="1415"/>
      <c r="B180" s="1427"/>
      <c r="C180" s="1416"/>
      <c r="D180" s="1429"/>
      <c r="E180" s="1432"/>
      <c r="F180" s="1435"/>
      <c r="G180" s="1435"/>
      <c r="H180" s="1412"/>
      <c r="I180" s="1412"/>
    </row>
    <row r="181" spans="1:9">
      <c r="A181" s="1415"/>
      <c r="B181" s="1427"/>
      <c r="C181" s="1416"/>
      <c r="D181" s="1430"/>
      <c r="E181" s="1433"/>
      <c r="F181" s="1436"/>
      <c r="G181" s="1436"/>
      <c r="H181" s="1413"/>
      <c r="I181" s="1413"/>
    </row>
    <row r="183" spans="1:9" ht="15.75">
      <c r="A183" s="1441"/>
      <c r="B183" s="1442"/>
      <c r="C183" s="1442"/>
      <c r="D183" s="1442"/>
      <c r="E183" s="1442"/>
      <c r="F183" s="1442"/>
      <c r="G183" s="1442"/>
      <c r="H183" s="1442"/>
      <c r="I183" s="1442"/>
    </row>
    <row r="184" spans="1:9" ht="69.75" customHeight="1">
      <c r="A184" s="1419" t="s">
        <v>4665</v>
      </c>
      <c r="B184" s="1437"/>
      <c r="C184" s="1437"/>
      <c r="D184" s="1437"/>
      <c r="E184" s="1437"/>
      <c r="F184" s="1419" t="s">
        <v>4666</v>
      </c>
      <c r="G184" s="1438"/>
      <c r="H184" s="699" t="s">
        <v>4652</v>
      </c>
      <c r="I184" s="699"/>
    </row>
    <row r="185" spans="1:9" ht="15.75">
      <c r="A185" s="1421" t="s">
        <v>4619</v>
      </c>
      <c r="B185" s="1421" t="s">
        <v>4620</v>
      </c>
      <c r="C185" s="1423" t="s">
        <v>4621</v>
      </c>
      <c r="D185" s="1424"/>
      <c r="E185" s="1421" t="s">
        <v>4622</v>
      </c>
      <c r="F185" s="1421"/>
      <c r="G185" s="1421" t="s">
        <v>4623</v>
      </c>
      <c r="H185" s="1421" t="s">
        <v>4624</v>
      </c>
      <c r="I185" s="1421" t="s">
        <v>4625</v>
      </c>
    </row>
    <row r="186" spans="1:9" ht="31.5">
      <c r="A186" s="1422"/>
      <c r="B186" s="1422"/>
      <c r="C186" s="701" t="s">
        <v>4619</v>
      </c>
      <c r="D186" s="701" t="s">
        <v>1782</v>
      </c>
      <c r="E186" s="701" t="s">
        <v>4626</v>
      </c>
      <c r="F186" s="701" t="s">
        <v>1783</v>
      </c>
      <c r="G186" s="1422"/>
      <c r="H186" s="1422"/>
      <c r="I186" s="1422"/>
    </row>
    <row r="187" spans="1:9">
      <c r="A187" s="1415">
        <v>6</v>
      </c>
      <c r="B187" s="1427" t="s">
        <v>1648</v>
      </c>
      <c r="C187" s="1416">
        <v>1</v>
      </c>
      <c r="D187" s="1428" t="s">
        <v>1647</v>
      </c>
      <c r="E187" s="1431" t="s">
        <v>4667</v>
      </c>
      <c r="F187" s="1434" t="s">
        <v>4668</v>
      </c>
      <c r="G187" s="1434" t="s">
        <v>4662</v>
      </c>
      <c r="H187" s="1411" t="s">
        <v>4669</v>
      </c>
      <c r="I187" s="1411" t="s">
        <v>4670</v>
      </c>
    </row>
    <row r="188" spans="1:9">
      <c r="A188" s="1415"/>
      <c r="B188" s="1427"/>
      <c r="C188" s="1416"/>
      <c r="D188" s="1429"/>
      <c r="E188" s="1432"/>
      <c r="F188" s="1435"/>
      <c r="G188" s="1435"/>
      <c r="H188" s="1412"/>
      <c r="I188" s="1412"/>
    </row>
    <row r="189" spans="1:9">
      <c r="A189" s="1415"/>
      <c r="B189" s="1427"/>
      <c r="C189" s="1416"/>
      <c r="D189" s="1429"/>
      <c r="E189" s="1432"/>
      <c r="F189" s="1435"/>
      <c r="G189" s="1435"/>
      <c r="H189" s="1412"/>
      <c r="I189" s="1412"/>
    </row>
    <row r="190" spans="1:9">
      <c r="A190" s="1415"/>
      <c r="B190" s="1427"/>
      <c r="C190" s="1416"/>
      <c r="D190" s="1429"/>
      <c r="E190" s="1432"/>
      <c r="F190" s="1435"/>
      <c r="G190" s="1435"/>
      <c r="H190" s="1412"/>
      <c r="I190" s="1412"/>
    </row>
    <row r="191" spans="1:9">
      <c r="A191" s="1415"/>
      <c r="B191" s="1427"/>
      <c r="C191" s="1416"/>
      <c r="D191" s="1429"/>
      <c r="E191" s="1432"/>
      <c r="F191" s="1435"/>
      <c r="G191" s="1435"/>
      <c r="H191" s="1412"/>
      <c r="I191" s="1412"/>
    </row>
    <row r="192" spans="1:9">
      <c r="A192" s="1415"/>
      <c r="B192" s="1427"/>
      <c r="C192" s="1416"/>
      <c r="D192" s="1429"/>
      <c r="E192" s="1432"/>
      <c r="F192" s="1435"/>
      <c r="G192" s="1435"/>
      <c r="H192" s="1412"/>
      <c r="I192" s="1412"/>
    </row>
    <row r="193" spans="1:9">
      <c r="A193" s="1415"/>
      <c r="B193" s="1427"/>
      <c r="C193" s="1416"/>
      <c r="D193" s="1429"/>
      <c r="E193" s="1432"/>
      <c r="F193" s="1435"/>
      <c r="G193" s="1435"/>
      <c r="H193" s="1412"/>
      <c r="I193" s="1412"/>
    </row>
    <row r="194" spans="1:9">
      <c r="A194" s="1415"/>
      <c r="B194" s="1427"/>
      <c r="C194" s="1416"/>
      <c r="D194" s="1429"/>
      <c r="E194" s="1432"/>
      <c r="F194" s="1435"/>
      <c r="G194" s="1435"/>
      <c r="H194" s="1412"/>
      <c r="I194" s="1412"/>
    </row>
    <row r="195" spans="1:9">
      <c r="A195" s="1415"/>
      <c r="B195" s="1427"/>
      <c r="C195" s="1416"/>
      <c r="D195" s="1429"/>
      <c r="E195" s="1432"/>
      <c r="F195" s="1435"/>
      <c r="G195" s="1435"/>
      <c r="H195" s="1412"/>
      <c r="I195" s="1412"/>
    </row>
    <row r="196" spans="1:9">
      <c r="A196" s="1415"/>
      <c r="B196" s="1427"/>
      <c r="C196" s="1416"/>
      <c r="D196" s="1429"/>
      <c r="E196" s="1432"/>
      <c r="F196" s="1435"/>
      <c r="G196" s="1435"/>
      <c r="H196" s="1412"/>
      <c r="I196" s="1412"/>
    </row>
    <row r="197" spans="1:9">
      <c r="A197" s="1415"/>
      <c r="B197" s="1427"/>
      <c r="C197" s="1416"/>
      <c r="D197" s="1429"/>
      <c r="E197" s="1432"/>
      <c r="F197" s="1435"/>
      <c r="G197" s="1435"/>
      <c r="H197" s="1412"/>
      <c r="I197" s="1412"/>
    </row>
    <row r="198" spans="1:9">
      <c r="A198" s="1415"/>
      <c r="B198" s="1427"/>
      <c r="C198" s="1416"/>
      <c r="D198" s="1429"/>
      <c r="E198" s="1432"/>
      <c r="F198" s="1435"/>
      <c r="G198" s="1435"/>
      <c r="H198" s="1412"/>
      <c r="I198" s="1412"/>
    </row>
    <row r="199" spans="1:9">
      <c r="A199" s="1415"/>
      <c r="B199" s="1427"/>
      <c r="C199" s="1416"/>
      <c r="D199" s="1429"/>
      <c r="E199" s="1432"/>
      <c r="F199" s="1435"/>
      <c r="G199" s="1435"/>
      <c r="H199" s="1412"/>
      <c r="I199" s="1412"/>
    </row>
    <row r="200" spans="1:9">
      <c r="A200" s="1415"/>
      <c r="B200" s="1427"/>
      <c r="C200" s="1416"/>
      <c r="D200" s="1429"/>
      <c r="E200" s="1432"/>
      <c r="F200" s="1435"/>
      <c r="G200" s="1435"/>
      <c r="H200" s="1412"/>
      <c r="I200" s="1412"/>
    </row>
    <row r="201" spans="1:9">
      <c r="A201" s="1415"/>
      <c r="B201" s="1427"/>
      <c r="C201" s="1416"/>
      <c r="D201" s="1429"/>
      <c r="E201" s="1432"/>
      <c r="F201" s="1435"/>
      <c r="G201" s="1435"/>
      <c r="H201" s="1412"/>
      <c r="I201" s="1412"/>
    </row>
    <row r="202" spans="1:9">
      <c r="A202" s="1415"/>
      <c r="B202" s="1427"/>
      <c r="C202" s="1416"/>
      <c r="D202" s="1429"/>
      <c r="E202" s="1432"/>
      <c r="F202" s="1435"/>
      <c r="G202" s="1435"/>
      <c r="H202" s="1412"/>
      <c r="I202" s="1412"/>
    </row>
    <row r="203" spans="1:9">
      <c r="A203" s="1415"/>
      <c r="B203" s="1427"/>
      <c r="C203" s="1416"/>
      <c r="D203" s="1429"/>
      <c r="E203" s="1432"/>
      <c r="F203" s="1435"/>
      <c r="G203" s="1435"/>
      <c r="H203" s="1412"/>
      <c r="I203" s="1412"/>
    </row>
    <row r="204" spans="1:9">
      <c r="A204" s="1415"/>
      <c r="B204" s="1427"/>
      <c r="C204" s="1416"/>
      <c r="D204" s="1429"/>
      <c r="E204" s="1432"/>
      <c r="F204" s="1435"/>
      <c r="G204" s="1435"/>
      <c r="H204" s="1412"/>
      <c r="I204" s="1412"/>
    </row>
    <row r="205" spans="1:9">
      <c r="A205" s="1415"/>
      <c r="B205" s="1427"/>
      <c r="C205" s="1416"/>
      <c r="D205" s="1429"/>
      <c r="E205" s="1432"/>
      <c r="F205" s="1435"/>
      <c r="G205" s="1435"/>
      <c r="H205" s="1412"/>
      <c r="I205" s="1412"/>
    </row>
    <row r="206" spans="1:9">
      <c r="A206" s="1415"/>
      <c r="B206" s="1427"/>
      <c r="C206" s="1416"/>
      <c r="D206" s="1429"/>
      <c r="E206" s="1432"/>
      <c r="F206" s="1435"/>
      <c r="G206" s="1435"/>
      <c r="H206" s="1412"/>
      <c r="I206" s="1412"/>
    </row>
    <row r="207" spans="1:9">
      <c r="A207" s="1415"/>
      <c r="B207" s="1427"/>
      <c r="C207" s="1416"/>
      <c r="D207" s="1429"/>
      <c r="E207" s="1432"/>
      <c r="F207" s="1435"/>
      <c r="G207" s="1435"/>
      <c r="H207" s="1412"/>
      <c r="I207" s="1412"/>
    </row>
    <row r="208" spans="1:9">
      <c r="A208" s="1415"/>
      <c r="B208" s="1427"/>
      <c r="C208" s="1416"/>
      <c r="D208" s="1429"/>
      <c r="E208" s="1432"/>
      <c r="F208" s="1435"/>
      <c r="G208" s="1435"/>
      <c r="H208" s="1412"/>
      <c r="I208" s="1412"/>
    </row>
    <row r="209" spans="1:9">
      <c r="A209" s="1415"/>
      <c r="B209" s="1427"/>
      <c r="C209" s="1416"/>
      <c r="D209" s="1429"/>
      <c r="E209" s="1432"/>
      <c r="F209" s="1435"/>
      <c r="G209" s="1435"/>
      <c r="H209" s="1412"/>
      <c r="I209" s="1412"/>
    </row>
    <row r="210" spans="1:9">
      <c r="A210" s="1415"/>
      <c r="B210" s="1427"/>
      <c r="C210" s="1416"/>
      <c r="D210" s="1429"/>
      <c r="E210" s="1432"/>
      <c r="F210" s="1435"/>
      <c r="G210" s="1435"/>
      <c r="H210" s="1412"/>
      <c r="I210" s="1412"/>
    </row>
    <row r="211" spans="1:9">
      <c r="A211" s="1415"/>
      <c r="B211" s="1427"/>
      <c r="C211" s="1416"/>
      <c r="D211" s="1429"/>
      <c r="E211" s="1432"/>
      <c r="F211" s="1435"/>
      <c r="G211" s="1435"/>
      <c r="H211" s="1412"/>
      <c r="I211" s="1412"/>
    </row>
    <row r="212" spans="1:9">
      <c r="A212" s="1415"/>
      <c r="B212" s="1427"/>
      <c r="C212" s="1416"/>
      <c r="D212" s="1429"/>
      <c r="E212" s="1432"/>
      <c r="F212" s="1435"/>
      <c r="G212" s="1435"/>
      <c r="H212" s="1412"/>
      <c r="I212" s="1412"/>
    </row>
    <row r="213" spans="1:9">
      <c r="A213" s="1415"/>
      <c r="B213" s="1427"/>
      <c r="C213" s="1416"/>
      <c r="D213" s="1429"/>
      <c r="E213" s="1432"/>
      <c r="F213" s="1435"/>
      <c r="G213" s="1435"/>
      <c r="H213" s="1412"/>
      <c r="I213" s="1412"/>
    </row>
    <row r="214" spans="1:9">
      <c r="A214" s="1415"/>
      <c r="B214" s="1427"/>
      <c r="C214" s="1416"/>
      <c r="D214" s="1429"/>
      <c r="E214" s="1432"/>
      <c r="F214" s="1435"/>
      <c r="G214" s="1435"/>
      <c r="H214" s="1412"/>
      <c r="I214" s="1412"/>
    </row>
    <row r="215" spans="1:9">
      <c r="A215" s="1415"/>
      <c r="B215" s="1427"/>
      <c r="C215" s="1416"/>
      <c r="D215" s="1429"/>
      <c r="E215" s="1432"/>
      <c r="F215" s="1435"/>
      <c r="G215" s="1435"/>
      <c r="H215" s="1412"/>
      <c r="I215" s="1412"/>
    </row>
    <row r="216" spans="1:9">
      <c r="A216" s="1415"/>
      <c r="B216" s="1427"/>
      <c r="C216" s="1416"/>
      <c r="D216" s="1429"/>
      <c r="E216" s="1432"/>
      <c r="F216" s="1435"/>
      <c r="G216" s="1435"/>
      <c r="H216" s="1412"/>
      <c r="I216" s="1412"/>
    </row>
    <row r="217" spans="1:9">
      <c r="A217" s="1415"/>
      <c r="B217" s="1427"/>
      <c r="C217" s="1416"/>
      <c r="D217" s="1429"/>
      <c r="E217" s="1432"/>
      <c r="F217" s="1435"/>
      <c r="G217" s="1435"/>
      <c r="H217" s="1412"/>
      <c r="I217" s="1412"/>
    </row>
    <row r="218" spans="1:9">
      <c r="A218" s="1415"/>
      <c r="B218" s="1427"/>
      <c r="C218" s="1416"/>
      <c r="D218" s="1429"/>
      <c r="E218" s="1432"/>
      <c r="F218" s="1435"/>
      <c r="G218" s="1435"/>
      <c r="H218" s="1412"/>
      <c r="I218" s="1412"/>
    </row>
    <row r="219" spans="1:9">
      <c r="A219" s="1415"/>
      <c r="B219" s="1427"/>
      <c r="C219" s="1416"/>
      <c r="D219" s="1429"/>
      <c r="E219" s="1432"/>
      <c r="F219" s="1435"/>
      <c r="G219" s="1435"/>
      <c r="H219" s="1412"/>
      <c r="I219" s="1412"/>
    </row>
    <row r="220" spans="1:9" ht="80.25" customHeight="1">
      <c r="A220" s="1415"/>
      <c r="B220" s="1427"/>
      <c r="C220" s="1416"/>
      <c r="D220" s="1429"/>
      <c r="E220" s="1432"/>
      <c r="F220" s="1435"/>
      <c r="G220" s="1435"/>
      <c r="H220" s="1412"/>
      <c r="I220" s="1412"/>
    </row>
    <row r="221" spans="1:9" ht="249" customHeight="1">
      <c r="A221" s="1415"/>
      <c r="B221" s="1427"/>
      <c r="C221" s="1416"/>
      <c r="D221" s="1430"/>
      <c r="E221" s="1433"/>
      <c r="F221" s="1436"/>
      <c r="G221" s="1436"/>
      <c r="H221" s="1413"/>
      <c r="I221" s="1413"/>
    </row>
    <row r="224" spans="1:9" ht="15.75">
      <c r="A224" s="1441"/>
      <c r="B224" s="1442"/>
      <c r="C224" s="1442"/>
      <c r="D224" s="1442"/>
      <c r="E224" s="1442"/>
      <c r="F224" s="1442"/>
      <c r="G224" s="1442"/>
      <c r="H224" s="1442"/>
      <c r="I224" s="1442"/>
    </row>
    <row r="225" spans="1:9" ht="78.75" customHeight="1">
      <c r="A225" s="1419" t="s">
        <v>4671</v>
      </c>
      <c r="B225" s="1437"/>
      <c r="C225" s="1437"/>
      <c r="D225" s="1437"/>
      <c r="E225" s="1437"/>
      <c r="F225" s="1419" t="s">
        <v>4672</v>
      </c>
      <c r="G225" s="1438"/>
      <c r="H225" s="699" t="s">
        <v>4652</v>
      </c>
      <c r="I225" s="699"/>
    </row>
    <row r="226" spans="1:9" ht="15.75">
      <c r="A226" s="1421" t="s">
        <v>4619</v>
      </c>
      <c r="B226" s="1421" t="s">
        <v>4620</v>
      </c>
      <c r="C226" s="1423" t="s">
        <v>4621</v>
      </c>
      <c r="D226" s="1424"/>
      <c r="E226" s="1421" t="s">
        <v>4622</v>
      </c>
      <c r="F226" s="1421"/>
      <c r="G226" s="1421" t="s">
        <v>4623</v>
      </c>
      <c r="H226" s="1421" t="s">
        <v>4624</v>
      </c>
      <c r="I226" s="1421" t="s">
        <v>4625</v>
      </c>
    </row>
    <row r="227" spans="1:9" ht="31.5">
      <c r="A227" s="1422"/>
      <c r="B227" s="1422"/>
      <c r="C227" s="701" t="s">
        <v>4619</v>
      </c>
      <c r="D227" s="701" t="s">
        <v>1782</v>
      </c>
      <c r="E227" s="701" t="s">
        <v>4626</v>
      </c>
      <c r="F227" s="701" t="s">
        <v>1783</v>
      </c>
      <c r="G227" s="1422"/>
      <c r="H227" s="1422"/>
      <c r="I227" s="1422"/>
    </row>
    <row r="228" spans="1:9">
      <c r="A228" s="1415">
        <v>7</v>
      </c>
      <c r="B228" s="1427" t="s">
        <v>1650</v>
      </c>
      <c r="C228" s="1416">
        <v>1</v>
      </c>
      <c r="D228" s="1428" t="s">
        <v>1649</v>
      </c>
      <c r="E228" s="1431" t="s">
        <v>4673</v>
      </c>
      <c r="F228" s="1434" t="s">
        <v>4654</v>
      </c>
      <c r="G228" s="1434" t="s">
        <v>4662</v>
      </c>
      <c r="H228" s="1411" t="s">
        <v>4674</v>
      </c>
      <c r="I228" s="1411" t="s">
        <v>4675</v>
      </c>
    </row>
    <row r="229" spans="1:9">
      <c r="A229" s="1415"/>
      <c r="B229" s="1427"/>
      <c r="C229" s="1416"/>
      <c r="D229" s="1429"/>
      <c r="E229" s="1432"/>
      <c r="F229" s="1435"/>
      <c r="G229" s="1435"/>
      <c r="H229" s="1412"/>
      <c r="I229" s="1412"/>
    </row>
    <row r="230" spans="1:9">
      <c r="A230" s="1415"/>
      <c r="B230" s="1427"/>
      <c r="C230" s="1416"/>
      <c r="D230" s="1429"/>
      <c r="E230" s="1432"/>
      <c r="F230" s="1435"/>
      <c r="G230" s="1435"/>
      <c r="H230" s="1412"/>
      <c r="I230" s="1412"/>
    </row>
    <row r="231" spans="1:9">
      <c r="A231" s="1415"/>
      <c r="B231" s="1427"/>
      <c r="C231" s="1416"/>
      <c r="D231" s="1429"/>
      <c r="E231" s="1432"/>
      <c r="F231" s="1435"/>
      <c r="G231" s="1435"/>
      <c r="H231" s="1412"/>
      <c r="I231" s="1412"/>
    </row>
    <row r="232" spans="1:9">
      <c r="A232" s="1415"/>
      <c r="B232" s="1427"/>
      <c r="C232" s="1416"/>
      <c r="D232" s="1429"/>
      <c r="E232" s="1432"/>
      <c r="F232" s="1435"/>
      <c r="G232" s="1435"/>
      <c r="H232" s="1412"/>
      <c r="I232" s="1412"/>
    </row>
    <row r="233" spans="1:9">
      <c r="A233" s="1415"/>
      <c r="B233" s="1427"/>
      <c r="C233" s="1416"/>
      <c r="D233" s="1429"/>
      <c r="E233" s="1432"/>
      <c r="F233" s="1435"/>
      <c r="G233" s="1435"/>
      <c r="H233" s="1412"/>
      <c r="I233" s="1412"/>
    </row>
    <row r="234" spans="1:9">
      <c r="A234" s="1415"/>
      <c r="B234" s="1427"/>
      <c r="C234" s="1416"/>
      <c r="D234" s="1429"/>
      <c r="E234" s="1432"/>
      <c r="F234" s="1435"/>
      <c r="G234" s="1435"/>
      <c r="H234" s="1412"/>
      <c r="I234" s="1412"/>
    </row>
    <row r="235" spans="1:9">
      <c r="A235" s="1415"/>
      <c r="B235" s="1427"/>
      <c r="C235" s="1416"/>
      <c r="D235" s="1429"/>
      <c r="E235" s="1432"/>
      <c r="F235" s="1435"/>
      <c r="G235" s="1435"/>
      <c r="H235" s="1412"/>
      <c r="I235" s="1412"/>
    </row>
    <row r="236" spans="1:9">
      <c r="A236" s="1415"/>
      <c r="B236" s="1427"/>
      <c r="C236" s="1416"/>
      <c r="D236" s="1429"/>
      <c r="E236" s="1432"/>
      <c r="F236" s="1435"/>
      <c r="G236" s="1435"/>
      <c r="H236" s="1412"/>
      <c r="I236" s="1412"/>
    </row>
    <row r="237" spans="1:9">
      <c r="A237" s="1415"/>
      <c r="B237" s="1427"/>
      <c r="C237" s="1416"/>
      <c r="D237" s="1429"/>
      <c r="E237" s="1432"/>
      <c r="F237" s="1435"/>
      <c r="G237" s="1435"/>
      <c r="H237" s="1412"/>
      <c r="I237" s="1412"/>
    </row>
    <row r="238" spans="1:9">
      <c r="A238" s="1415"/>
      <c r="B238" s="1427"/>
      <c r="C238" s="1416"/>
      <c r="D238" s="1429"/>
      <c r="E238" s="1432"/>
      <c r="F238" s="1435"/>
      <c r="G238" s="1435"/>
      <c r="H238" s="1412"/>
      <c r="I238" s="1412"/>
    </row>
    <row r="239" spans="1:9">
      <c r="A239" s="1415"/>
      <c r="B239" s="1427"/>
      <c r="C239" s="1416"/>
      <c r="D239" s="1429"/>
      <c r="E239" s="1432"/>
      <c r="F239" s="1435"/>
      <c r="G239" s="1435"/>
      <c r="H239" s="1412"/>
      <c r="I239" s="1412"/>
    </row>
    <row r="240" spans="1:9">
      <c r="A240" s="1415"/>
      <c r="B240" s="1427"/>
      <c r="C240" s="1416"/>
      <c r="D240" s="1429"/>
      <c r="E240" s="1432"/>
      <c r="F240" s="1435"/>
      <c r="G240" s="1435"/>
      <c r="H240" s="1412"/>
      <c r="I240" s="1412"/>
    </row>
    <row r="241" spans="1:9">
      <c r="A241" s="1415"/>
      <c r="B241" s="1427"/>
      <c r="C241" s="1416"/>
      <c r="D241" s="1429"/>
      <c r="E241" s="1432"/>
      <c r="F241" s="1435"/>
      <c r="G241" s="1435"/>
      <c r="H241" s="1412"/>
      <c r="I241" s="1412"/>
    </row>
    <row r="242" spans="1:9">
      <c r="A242" s="1415"/>
      <c r="B242" s="1427"/>
      <c r="C242" s="1416"/>
      <c r="D242" s="1429"/>
      <c r="E242" s="1432"/>
      <c r="F242" s="1435"/>
      <c r="G242" s="1435"/>
      <c r="H242" s="1412"/>
      <c r="I242" s="1412"/>
    </row>
    <row r="243" spans="1:9">
      <c r="A243" s="1415"/>
      <c r="B243" s="1427"/>
      <c r="C243" s="1416"/>
      <c r="D243" s="1429"/>
      <c r="E243" s="1432"/>
      <c r="F243" s="1435"/>
      <c r="G243" s="1435"/>
      <c r="H243" s="1412"/>
      <c r="I243" s="1412"/>
    </row>
    <row r="244" spans="1:9">
      <c r="A244" s="1415"/>
      <c r="B244" s="1427"/>
      <c r="C244" s="1416"/>
      <c r="D244" s="1429"/>
      <c r="E244" s="1432"/>
      <c r="F244" s="1435"/>
      <c r="G244" s="1435"/>
      <c r="H244" s="1412"/>
      <c r="I244" s="1412"/>
    </row>
    <row r="245" spans="1:9">
      <c r="A245" s="1415"/>
      <c r="B245" s="1427"/>
      <c r="C245" s="1416"/>
      <c r="D245" s="1429"/>
      <c r="E245" s="1432"/>
      <c r="F245" s="1435"/>
      <c r="G245" s="1435"/>
      <c r="H245" s="1412"/>
      <c r="I245" s="1412"/>
    </row>
    <row r="246" spans="1:9">
      <c r="A246" s="1415"/>
      <c r="B246" s="1427"/>
      <c r="C246" s="1416"/>
      <c r="D246" s="1429"/>
      <c r="E246" s="1432"/>
      <c r="F246" s="1435"/>
      <c r="G246" s="1435"/>
      <c r="H246" s="1412"/>
      <c r="I246" s="1412"/>
    </row>
    <row r="247" spans="1:9">
      <c r="A247" s="1415"/>
      <c r="B247" s="1427"/>
      <c r="C247" s="1416"/>
      <c r="D247" s="1429"/>
      <c r="E247" s="1432"/>
      <c r="F247" s="1435"/>
      <c r="G247" s="1435"/>
      <c r="H247" s="1412"/>
      <c r="I247" s="1412"/>
    </row>
    <row r="248" spans="1:9">
      <c r="A248" s="1415"/>
      <c r="B248" s="1427"/>
      <c r="C248" s="1416"/>
      <c r="D248" s="1429"/>
      <c r="E248" s="1432"/>
      <c r="F248" s="1435"/>
      <c r="G248" s="1435"/>
      <c r="H248" s="1412"/>
      <c r="I248" s="1412"/>
    </row>
    <row r="249" spans="1:9">
      <c r="A249" s="1415"/>
      <c r="B249" s="1427"/>
      <c r="C249" s="1416"/>
      <c r="D249" s="1429"/>
      <c r="E249" s="1432"/>
      <c r="F249" s="1435"/>
      <c r="G249" s="1435"/>
      <c r="H249" s="1412"/>
      <c r="I249" s="1412"/>
    </row>
    <row r="250" spans="1:9">
      <c r="A250" s="1415"/>
      <c r="B250" s="1427"/>
      <c r="C250" s="1416"/>
      <c r="D250" s="1429"/>
      <c r="E250" s="1432"/>
      <c r="F250" s="1435"/>
      <c r="G250" s="1435"/>
      <c r="H250" s="1412"/>
      <c r="I250" s="1412"/>
    </row>
    <row r="251" spans="1:9">
      <c r="A251" s="1415"/>
      <c r="B251" s="1427"/>
      <c r="C251" s="1416"/>
      <c r="D251" s="1429"/>
      <c r="E251" s="1432"/>
      <c r="F251" s="1435"/>
      <c r="G251" s="1435"/>
      <c r="H251" s="1412"/>
      <c r="I251" s="1412"/>
    </row>
    <row r="252" spans="1:9">
      <c r="A252" s="1415"/>
      <c r="B252" s="1427"/>
      <c r="C252" s="1416"/>
      <c r="D252" s="1429"/>
      <c r="E252" s="1432"/>
      <c r="F252" s="1435"/>
      <c r="G252" s="1435"/>
      <c r="H252" s="1412"/>
      <c r="I252" s="1412"/>
    </row>
    <row r="253" spans="1:9">
      <c r="A253" s="1415"/>
      <c r="B253" s="1427"/>
      <c r="C253" s="1416"/>
      <c r="D253" s="1429"/>
      <c r="E253" s="1432"/>
      <c r="F253" s="1435"/>
      <c r="G253" s="1435"/>
      <c r="H253" s="1412"/>
      <c r="I253" s="1412"/>
    </row>
    <row r="254" spans="1:9">
      <c r="A254" s="1415"/>
      <c r="B254" s="1427"/>
      <c r="C254" s="1416"/>
      <c r="D254" s="1429"/>
      <c r="E254" s="1432"/>
      <c r="F254" s="1435"/>
      <c r="G254" s="1435"/>
      <c r="H254" s="1412"/>
      <c r="I254" s="1412"/>
    </row>
    <row r="255" spans="1:9">
      <c r="A255" s="1415"/>
      <c r="B255" s="1427"/>
      <c r="C255" s="1416"/>
      <c r="D255" s="1429"/>
      <c r="E255" s="1432"/>
      <c r="F255" s="1435"/>
      <c r="G255" s="1435"/>
      <c r="H255" s="1412"/>
      <c r="I255" s="1412"/>
    </row>
    <row r="256" spans="1:9">
      <c r="A256" s="1415"/>
      <c r="B256" s="1427"/>
      <c r="C256" s="1416"/>
      <c r="D256" s="1429"/>
      <c r="E256" s="1432"/>
      <c r="F256" s="1435"/>
      <c r="G256" s="1435"/>
      <c r="H256" s="1412"/>
      <c r="I256" s="1412"/>
    </row>
    <row r="257" spans="1:9">
      <c r="A257" s="1415"/>
      <c r="B257" s="1427"/>
      <c r="C257" s="1416"/>
      <c r="D257" s="1429"/>
      <c r="E257" s="1432"/>
      <c r="F257" s="1435"/>
      <c r="G257" s="1435"/>
      <c r="H257" s="1412"/>
      <c r="I257" s="1412"/>
    </row>
    <row r="258" spans="1:9">
      <c r="A258" s="1415"/>
      <c r="B258" s="1427"/>
      <c r="C258" s="1416"/>
      <c r="D258" s="1429"/>
      <c r="E258" s="1432"/>
      <c r="F258" s="1435"/>
      <c r="G258" s="1435"/>
      <c r="H258" s="1412"/>
      <c r="I258" s="1412"/>
    </row>
    <row r="259" spans="1:9">
      <c r="A259" s="1415"/>
      <c r="B259" s="1427"/>
      <c r="C259" s="1416"/>
      <c r="D259" s="1429"/>
      <c r="E259" s="1432"/>
      <c r="F259" s="1435"/>
      <c r="G259" s="1435"/>
      <c r="H259" s="1412"/>
      <c r="I259" s="1412"/>
    </row>
    <row r="260" spans="1:9">
      <c r="A260" s="1415"/>
      <c r="B260" s="1427"/>
      <c r="C260" s="1416"/>
      <c r="D260" s="1429"/>
      <c r="E260" s="1432"/>
      <c r="F260" s="1435"/>
      <c r="G260" s="1435"/>
      <c r="H260" s="1412"/>
      <c r="I260" s="1412"/>
    </row>
    <row r="261" spans="1:9">
      <c r="A261" s="1415"/>
      <c r="B261" s="1427"/>
      <c r="C261" s="1416"/>
      <c r="D261" s="1429"/>
      <c r="E261" s="1432"/>
      <c r="F261" s="1435"/>
      <c r="G261" s="1435"/>
      <c r="H261" s="1412"/>
      <c r="I261" s="1412"/>
    </row>
    <row r="262" spans="1:9">
      <c r="A262" s="1415"/>
      <c r="B262" s="1427"/>
      <c r="C262" s="1416"/>
      <c r="D262" s="1430"/>
      <c r="E262" s="1433"/>
      <c r="F262" s="1436"/>
      <c r="G262" s="1436"/>
      <c r="H262" s="1413"/>
      <c r="I262" s="1413"/>
    </row>
    <row r="264" spans="1:9" ht="15.75">
      <c r="A264" s="1441"/>
      <c r="B264" s="1442"/>
      <c r="C264" s="1442"/>
      <c r="D264" s="1442"/>
      <c r="E264" s="1442"/>
      <c r="F264" s="1442"/>
      <c r="G264" s="1442"/>
      <c r="H264" s="1442"/>
      <c r="I264" s="1442"/>
    </row>
    <row r="265" spans="1:9" ht="82.5" customHeight="1">
      <c r="A265" s="1419" t="s">
        <v>4676</v>
      </c>
      <c r="B265" s="1437"/>
      <c r="C265" s="1437"/>
      <c r="D265" s="1437"/>
      <c r="E265" s="1437"/>
      <c r="F265" s="1419" t="s">
        <v>4677</v>
      </c>
      <c r="G265" s="1438"/>
      <c r="H265" s="699" t="s">
        <v>4652</v>
      </c>
      <c r="I265" s="699"/>
    </row>
    <row r="266" spans="1:9" ht="15.75">
      <c r="A266" s="1421" t="s">
        <v>4619</v>
      </c>
      <c r="B266" s="1421" t="s">
        <v>4620</v>
      </c>
      <c r="C266" s="1423" t="s">
        <v>4621</v>
      </c>
      <c r="D266" s="1424"/>
      <c r="E266" s="1421" t="s">
        <v>4622</v>
      </c>
      <c r="F266" s="1421"/>
      <c r="G266" s="1421" t="s">
        <v>4623</v>
      </c>
      <c r="H266" s="1421" t="s">
        <v>4624</v>
      </c>
      <c r="I266" s="1421" t="s">
        <v>4625</v>
      </c>
    </row>
    <row r="267" spans="1:9" ht="31.5">
      <c r="A267" s="1422"/>
      <c r="B267" s="1422"/>
      <c r="C267" s="701" t="s">
        <v>4619</v>
      </c>
      <c r="D267" s="701" t="s">
        <v>1782</v>
      </c>
      <c r="E267" s="701" t="s">
        <v>4626</v>
      </c>
      <c r="F267" s="701" t="s">
        <v>1783</v>
      </c>
      <c r="G267" s="1422"/>
      <c r="H267" s="1422"/>
      <c r="I267" s="1422"/>
    </row>
    <row r="268" spans="1:9">
      <c r="A268" s="1415">
        <v>8</v>
      </c>
      <c r="B268" s="1427" t="s">
        <v>4678</v>
      </c>
      <c r="C268" s="1440" t="s">
        <v>4679</v>
      </c>
      <c r="D268" s="1428" t="s">
        <v>4680</v>
      </c>
      <c r="E268" s="1431" t="s">
        <v>4681</v>
      </c>
      <c r="F268" s="1434" t="s">
        <v>4668</v>
      </c>
      <c r="G268" s="1434" t="s">
        <v>4662</v>
      </c>
      <c r="H268" s="1411" t="s">
        <v>4682</v>
      </c>
      <c r="I268" s="1411" t="s">
        <v>4683</v>
      </c>
    </row>
    <row r="269" spans="1:9">
      <c r="A269" s="1415"/>
      <c r="B269" s="1427"/>
      <c r="C269" s="1416"/>
      <c r="D269" s="1429"/>
      <c r="E269" s="1432"/>
      <c r="F269" s="1435"/>
      <c r="G269" s="1435"/>
      <c r="H269" s="1412"/>
      <c r="I269" s="1412"/>
    </row>
    <row r="270" spans="1:9">
      <c r="A270" s="1415"/>
      <c r="B270" s="1427"/>
      <c r="C270" s="1416"/>
      <c r="D270" s="1429"/>
      <c r="E270" s="1432"/>
      <c r="F270" s="1435"/>
      <c r="G270" s="1435"/>
      <c r="H270" s="1412"/>
      <c r="I270" s="1412"/>
    </row>
    <row r="271" spans="1:9">
      <c r="A271" s="1415"/>
      <c r="B271" s="1427"/>
      <c r="C271" s="1416"/>
      <c r="D271" s="1429"/>
      <c r="E271" s="1432"/>
      <c r="F271" s="1435"/>
      <c r="G271" s="1435"/>
      <c r="H271" s="1412"/>
      <c r="I271" s="1412"/>
    </row>
    <row r="272" spans="1:9">
      <c r="A272" s="1415"/>
      <c r="B272" s="1427"/>
      <c r="C272" s="1416"/>
      <c r="D272" s="1429"/>
      <c r="E272" s="1432"/>
      <c r="F272" s="1435"/>
      <c r="G272" s="1435"/>
      <c r="H272" s="1412"/>
      <c r="I272" s="1412"/>
    </row>
    <row r="273" spans="1:9">
      <c r="A273" s="1415"/>
      <c r="B273" s="1427"/>
      <c r="C273" s="1416"/>
      <c r="D273" s="1429"/>
      <c r="E273" s="1432"/>
      <c r="F273" s="1435"/>
      <c r="G273" s="1435"/>
      <c r="H273" s="1412"/>
      <c r="I273" s="1412"/>
    </row>
    <row r="274" spans="1:9">
      <c r="A274" s="1415"/>
      <c r="B274" s="1427"/>
      <c r="C274" s="1416"/>
      <c r="D274" s="1429"/>
      <c r="E274" s="1432"/>
      <c r="F274" s="1435"/>
      <c r="G274" s="1435"/>
      <c r="H274" s="1412"/>
      <c r="I274" s="1412"/>
    </row>
    <row r="275" spans="1:9">
      <c r="A275" s="1415"/>
      <c r="B275" s="1427"/>
      <c r="C275" s="1416"/>
      <c r="D275" s="1429"/>
      <c r="E275" s="1432"/>
      <c r="F275" s="1435"/>
      <c r="G275" s="1435"/>
      <c r="H275" s="1412"/>
      <c r="I275" s="1412"/>
    </row>
    <row r="276" spans="1:9">
      <c r="A276" s="1415"/>
      <c r="B276" s="1427"/>
      <c r="C276" s="1416"/>
      <c r="D276" s="1429"/>
      <c r="E276" s="1432"/>
      <c r="F276" s="1435"/>
      <c r="G276" s="1435"/>
      <c r="H276" s="1412"/>
      <c r="I276" s="1412"/>
    </row>
    <row r="277" spans="1:9">
      <c r="A277" s="1415"/>
      <c r="B277" s="1427"/>
      <c r="C277" s="1416"/>
      <c r="D277" s="1429"/>
      <c r="E277" s="1432"/>
      <c r="F277" s="1435"/>
      <c r="G277" s="1435"/>
      <c r="H277" s="1412"/>
      <c r="I277" s="1412"/>
    </row>
    <row r="278" spans="1:9">
      <c r="A278" s="1415"/>
      <c r="B278" s="1427"/>
      <c r="C278" s="1416"/>
      <c r="D278" s="1429"/>
      <c r="E278" s="1432"/>
      <c r="F278" s="1435"/>
      <c r="G278" s="1435"/>
      <c r="H278" s="1412"/>
      <c r="I278" s="1412"/>
    </row>
    <row r="279" spans="1:9">
      <c r="A279" s="1415"/>
      <c r="B279" s="1427"/>
      <c r="C279" s="1416"/>
      <c r="D279" s="1429"/>
      <c r="E279" s="1432"/>
      <c r="F279" s="1435"/>
      <c r="G279" s="1435"/>
      <c r="H279" s="1412"/>
      <c r="I279" s="1412"/>
    </row>
    <row r="280" spans="1:9">
      <c r="A280" s="1415"/>
      <c r="B280" s="1427"/>
      <c r="C280" s="1416"/>
      <c r="D280" s="1429"/>
      <c r="E280" s="1432"/>
      <c r="F280" s="1435"/>
      <c r="G280" s="1435"/>
      <c r="H280" s="1412"/>
      <c r="I280" s="1412"/>
    </row>
    <row r="281" spans="1:9">
      <c r="A281" s="1415"/>
      <c r="B281" s="1427"/>
      <c r="C281" s="1416"/>
      <c r="D281" s="1429"/>
      <c r="E281" s="1432"/>
      <c r="F281" s="1435"/>
      <c r="G281" s="1435"/>
      <c r="H281" s="1412"/>
      <c r="I281" s="1412"/>
    </row>
    <row r="282" spans="1:9">
      <c r="A282" s="1415"/>
      <c r="B282" s="1427"/>
      <c r="C282" s="1416"/>
      <c r="D282" s="1429"/>
      <c r="E282" s="1432"/>
      <c r="F282" s="1435"/>
      <c r="G282" s="1435"/>
      <c r="H282" s="1412"/>
      <c r="I282" s="1412"/>
    </row>
    <row r="283" spans="1:9">
      <c r="A283" s="1415"/>
      <c r="B283" s="1427"/>
      <c r="C283" s="1416"/>
      <c r="D283" s="1429"/>
      <c r="E283" s="1432"/>
      <c r="F283" s="1435"/>
      <c r="G283" s="1435"/>
      <c r="H283" s="1412"/>
      <c r="I283" s="1412"/>
    </row>
    <row r="284" spans="1:9">
      <c r="A284" s="1415"/>
      <c r="B284" s="1427"/>
      <c r="C284" s="1416"/>
      <c r="D284" s="1429"/>
      <c r="E284" s="1432"/>
      <c r="F284" s="1435"/>
      <c r="G284" s="1435"/>
      <c r="H284" s="1412"/>
      <c r="I284" s="1412"/>
    </row>
    <row r="285" spans="1:9">
      <c r="A285" s="1415"/>
      <c r="B285" s="1427"/>
      <c r="C285" s="1416"/>
      <c r="D285" s="1429"/>
      <c r="E285" s="1432"/>
      <c r="F285" s="1435"/>
      <c r="G285" s="1435"/>
      <c r="H285" s="1412"/>
      <c r="I285" s="1412"/>
    </row>
    <row r="286" spans="1:9">
      <c r="A286" s="1415"/>
      <c r="B286" s="1427"/>
      <c r="C286" s="1416"/>
      <c r="D286" s="1429"/>
      <c r="E286" s="1432"/>
      <c r="F286" s="1435"/>
      <c r="G286" s="1435"/>
      <c r="H286" s="1412"/>
      <c r="I286" s="1412"/>
    </row>
    <row r="287" spans="1:9">
      <c r="A287" s="1415"/>
      <c r="B287" s="1427"/>
      <c r="C287" s="1416"/>
      <c r="D287" s="1429"/>
      <c r="E287" s="1432"/>
      <c r="F287" s="1435"/>
      <c r="G287" s="1435"/>
      <c r="H287" s="1412"/>
      <c r="I287" s="1412"/>
    </row>
    <row r="288" spans="1:9">
      <c r="A288" s="1415"/>
      <c r="B288" s="1427"/>
      <c r="C288" s="1416"/>
      <c r="D288" s="1429"/>
      <c r="E288" s="1432"/>
      <c r="F288" s="1435"/>
      <c r="G288" s="1435"/>
      <c r="H288" s="1412"/>
      <c r="I288" s="1412"/>
    </row>
    <row r="289" spans="1:9">
      <c r="A289" s="1415"/>
      <c r="B289" s="1427"/>
      <c r="C289" s="1416"/>
      <c r="D289" s="1429"/>
      <c r="E289" s="1432"/>
      <c r="F289" s="1435"/>
      <c r="G289" s="1435"/>
      <c r="H289" s="1412"/>
      <c r="I289" s="1412"/>
    </row>
    <row r="290" spans="1:9">
      <c r="A290" s="1415"/>
      <c r="B290" s="1427"/>
      <c r="C290" s="1416"/>
      <c r="D290" s="1429"/>
      <c r="E290" s="1432"/>
      <c r="F290" s="1435"/>
      <c r="G290" s="1435"/>
      <c r="H290" s="1412"/>
      <c r="I290" s="1412"/>
    </row>
    <row r="291" spans="1:9">
      <c r="A291" s="1415"/>
      <c r="B291" s="1427"/>
      <c r="C291" s="1416"/>
      <c r="D291" s="1429"/>
      <c r="E291" s="1432"/>
      <c r="F291" s="1435"/>
      <c r="G291" s="1435"/>
      <c r="H291" s="1412"/>
      <c r="I291" s="1412"/>
    </row>
    <row r="292" spans="1:9">
      <c r="A292" s="1415"/>
      <c r="B292" s="1427"/>
      <c r="C292" s="1416"/>
      <c r="D292" s="1429"/>
      <c r="E292" s="1432"/>
      <c r="F292" s="1435"/>
      <c r="G292" s="1435"/>
      <c r="H292" s="1412"/>
      <c r="I292" s="1412"/>
    </row>
    <row r="293" spans="1:9">
      <c r="A293" s="1415"/>
      <c r="B293" s="1427"/>
      <c r="C293" s="1416"/>
      <c r="D293" s="1429"/>
      <c r="E293" s="1432"/>
      <c r="F293" s="1435"/>
      <c r="G293" s="1435"/>
      <c r="H293" s="1412"/>
      <c r="I293" s="1412"/>
    </row>
    <row r="294" spans="1:9">
      <c r="A294" s="1415"/>
      <c r="B294" s="1427"/>
      <c r="C294" s="1416"/>
      <c r="D294" s="1429"/>
      <c r="E294" s="1432"/>
      <c r="F294" s="1435"/>
      <c r="G294" s="1435"/>
      <c r="H294" s="1412"/>
      <c r="I294" s="1412"/>
    </row>
    <row r="295" spans="1:9">
      <c r="A295" s="1415"/>
      <c r="B295" s="1427"/>
      <c r="C295" s="1416"/>
      <c r="D295" s="1429"/>
      <c r="E295" s="1432"/>
      <c r="F295" s="1435"/>
      <c r="G295" s="1435"/>
      <c r="H295" s="1412"/>
      <c r="I295" s="1412"/>
    </row>
    <row r="296" spans="1:9">
      <c r="A296" s="1415"/>
      <c r="B296" s="1427"/>
      <c r="C296" s="1416"/>
      <c r="D296" s="1429"/>
      <c r="E296" s="1432"/>
      <c r="F296" s="1435"/>
      <c r="G296" s="1435"/>
      <c r="H296" s="1412"/>
      <c r="I296" s="1412"/>
    </row>
    <row r="297" spans="1:9">
      <c r="A297" s="1415"/>
      <c r="B297" s="1427"/>
      <c r="C297" s="1416"/>
      <c r="D297" s="1429"/>
      <c r="E297" s="1432"/>
      <c r="F297" s="1435"/>
      <c r="G297" s="1435"/>
      <c r="H297" s="1412"/>
      <c r="I297" s="1412"/>
    </row>
    <row r="298" spans="1:9">
      <c r="A298" s="1415"/>
      <c r="B298" s="1427"/>
      <c r="C298" s="1416"/>
      <c r="D298" s="1429"/>
      <c r="E298" s="1432"/>
      <c r="F298" s="1435"/>
      <c r="G298" s="1435"/>
      <c r="H298" s="1412"/>
      <c r="I298" s="1412"/>
    </row>
    <row r="299" spans="1:9">
      <c r="A299" s="1415"/>
      <c r="B299" s="1427"/>
      <c r="C299" s="1416"/>
      <c r="D299" s="1429"/>
      <c r="E299" s="1432"/>
      <c r="F299" s="1435"/>
      <c r="G299" s="1435"/>
      <c r="H299" s="1412"/>
      <c r="I299" s="1412"/>
    </row>
    <row r="300" spans="1:9">
      <c r="A300" s="1415"/>
      <c r="B300" s="1427"/>
      <c r="C300" s="1416"/>
      <c r="D300" s="1429"/>
      <c r="E300" s="1432"/>
      <c r="F300" s="1435"/>
      <c r="G300" s="1435"/>
      <c r="H300" s="1412"/>
      <c r="I300" s="1412"/>
    </row>
    <row r="301" spans="1:9">
      <c r="A301" s="1415"/>
      <c r="B301" s="1427"/>
      <c r="C301" s="1416"/>
      <c r="D301" s="1429"/>
      <c r="E301" s="1432"/>
      <c r="F301" s="1435"/>
      <c r="G301" s="1435"/>
      <c r="H301" s="1412"/>
      <c r="I301" s="1412"/>
    </row>
    <row r="302" spans="1:9" ht="320.25" customHeight="1">
      <c r="A302" s="1415"/>
      <c r="B302" s="1427"/>
      <c r="C302" s="1416"/>
      <c r="D302" s="1430"/>
      <c r="E302" s="1433"/>
      <c r="F302" s="1436"/>
      <c r="G302" s="1436"/>
      <c r="H302" s="1413"/>
      <c r="I302" s="1413"/>
    </row>
    <row r="305" spans="1:9" ht="73.5" customHeight="1">
      <c r="A305" s="1419" t="s">
        <v>4684</v>
      </c>
      <c r="B305" s="1437"/>
      <c r="C305" s="1437"/>
      <c r="D305" s="1437"/>
      <c r="E305" s="1437"/>
      <c r="F305" s="1419" t="s">
        <v>4685</v>
      </c>
      <c r="G305" s="1438"/>
      <c r="H305" s="699" t="s">
        <v>4652</v>
      </c>
      <c r="I305" s="699"/>
    </row>
    <row r="306" spans="1:9" ht="15.75">
      <c r="A306" s="1421" t="s">
        <v>4619</v>
      </c>
      <c r="B306" s="1421" t="s">
        <v>4620</v>
      </c>
      <c r="C306" s="1423" t="s">
        <v>4621</v>
      </c>
      <c r="D306" s="1424"/>
      <c r="E306" s="1421" t="s">
        <v>4622</v>
      </c>
      <c r="F306" s="1421"/>
      <c r="G306" s="1421" t="s">
        <v>4623</v>
      </c>
      <c r="H306" s="1421" t="s">
        <v>4624</v>
      </c>
      <c r="I306" s="1421" t="s">
        <v>4625</v>
      </c>
    </row>
    <row r="307" spans="1:9" ht="31.5">
      <c r="A307" s="1422"/>
      <c r="B307" s="1422"/>
      <c r="C307" s="701" t="s">
        <v>4619</v>
      </c>
      <c r="D307" s="701" t="s">
        <v>1782</v>
      </c>
      <c r="E307" s="701" t="s">
        <v>4626</v>
      </c>
      <c r="F307" s="701" t="s">
        <v>1783</v>
      </c>
      <c r="G307" s="1422"/>
      <c r="H307" s="1422"/>
      <c r="I307" s="1422"/>
    </row>
    <row r="308" spans="1:9">
      <c r="A308" s="1415">
        <v>9</v>
      </c>
      <c r="B308" s="1439" t="s">
        <v>4686</v>
      </c>
      <c r="C308" s="1416">
        <v>1</v>
      </c>
      <c r="D308" s="1428" t="s">
        <v>4687</v>
      </c>
      <c r="E308" s="1431" t="s">
        <v>4688</v>
      </c>
      <c r="F308" s="1434" t="s">
        <v>4689</v>
      </c>
      <c r="G308" s="1434" t="s">
        <v>4690</v>
      </c>
      <c r="H308" s="1411" t="s">
        <v>4691</v>
      </c>
      <c r="I308" s="1411" t="s">
        <v>4692</v>
      </c>
    </row>
    <row r="309" spans="1:9">
      <c r="A309" s="1415"/>
      <c r="B309" s="1439"/>
      <c r="C309" s="1416"/>
      <c r="D309" s="1429"/>
      <c r="E309" s="1432"/>
      <c r="F309" s="1435"/>
      <c r="G309" s="1435"/>
      <c r="H309" s="1412"/>
      <c r="I309" s="1412"/>
    </row>
    <row r="310" spans="1:9">
      <c r="A310" s="1415"/>
      <c r="B310" s="1439"/>
      <c r="C310" s="1416"/>
      <c r="D310" s="1429"/>
      <c r="E310" s="1432"/>
      <c r="F310" s="1435"/>
      <c r="G310" s="1435"/>
      <c r="H310" s="1412"/>
      <c r="I310" s="1412"/>
    </row>
    <row r="311" spans="1:9">
      <c r="A311" s="1415"/>
      <c r="B311" s="1439"/>
      <c r="C311" s="1416"/>
      <c r="D311" s="1429"/>
      <c r="E311" s="1432"/>
      <c r="F311" s="1435"/>
      <c r="G311" s="1435"/>
      <c r="H311" s="1412"/>
      <c r="I311" s="1412"/>
    </row>
    <row r="312" spans="1:9">
      <c r="A312" s="1415"/>
      <c r="B312" s="1439"/>
      <c r="C312" s="1416"/>
      <c r="D312" s="1429"/>
      <c r="E312" s="1432"/>
      <c r="F312" s="1435"/>
      <c r="G312" s="1435"/>
      <c r="H312" s="1412"/>
      <c r="I312" s="1412"/>
    </row>
    <row r="313" spans="1:9">
      <c r="A313" s="1415"/>
      <c r="B313" s="1439"/>
      <c r="C313" s="1416"/>
      <c r="D313" s="1429"/>
      <c r="E313" s="1432"/>
      <c r="F313" s="1435"/>
      <c r="G313" s="1435"/>
      <c r="H313" s="1412"/>
      <c r="I313" s="1412"/>
    </row>
    <row r="314" spans="1:9">
      <c r="A314" s="1415"/>
      <c r="B314" s="1439"/>
      <c r="C314" s="1416"/>
      <c r="D314" s="1429"/>
      <c r="E314" s="1432"/>
      <c r="F314" s="1435"/>
      <c r="G314" s="1435"/>
      <c r="H314" s="1412"/>
      <c r="I314" s="1412"/>
    </row>
    <row r="315" spans="1:9">
      <c r="A315" s="1415"/>
      <c r="B315" s="1439"/>
      <c r="C315" s="1416"/>
      <c r="D315" s="1429"/>
      <c r="E315" s="1432"/>
      <c r="F315" s="1435"/>
      <c r="G315" s="1435"/>
      <c r="H315" s="1412"/>
      <c r="I315" s="1412"/>
    </row>
    <row r="316" spans="1:9">
      <c r="A316" s="1415"/>
      <c r="B316" s="1439"/>
      <c r="C316" s="1416"/>
      <c r="D316" s="1429"/>
      <c r="E316" s="1432"/>
      <c r="F316" s="1435"/>
      <c r="G316" s="1435"/>
      <c r="H316" s="1412"/>
      <c r="I316" s="1412"/>
    </row>
    <row r="317" spans="1:9">
      <c r="A317" s="1415"/>
      <c r="B317" s="1439"/>
      <c r="C317" s="1416"/>
      <c r="D317" s="1429"/>
      <c r="E317" s="1432"/>
      <c r="F317" s="1435"/>
      <c r="G317" s="1435"/>
      <c r="H317" s="1412"/>
      <c r="I317" s="1412"/>
    </row>
    <row r="318" spans="1:9">
      <c r="A318" s="1415"/>
      <c r="B318" s="1439"/>
      <c r="C318" s="1416"/>
      <c r="D318" s="1429"/>
      <c r="E318" s="1432"/>
      <c r="F318" s="1435"/>
      <c r="G318" s="1435"/>
      <c r="H318" s="1412"/>
      <c r="I318" s="1412"/>
    </row>
    <row r="319" spans="1:9">
      <c r="A319" s="1415"/>
      <c r="B319" s="1439"/>
      <c r="C319" s="1416"/>
      <c r="D319" s="1429"/>
      <c r="E319" s="1432"/>
      <c r="F319" s="1435"/>
      <c r="G319" s="1435"/>
      <c r="H319" s="1412"/>
      <c r="I319" s="1412"/>
    </row>
    <row r="320" spans="1:9">
      <c r="A320" s="1415"/>
      <c r="B320" s="1439"/>
      <c r="C320" s="1416"/>
      <c r="D320" s="1429"/>
      <c r="E320" s="1432"/>
      <c r="F320" s="1435"/>
      <c r="G320" s="1435"/>
      <c r="H320" s="1412"/>
      <c r="I320" s="1412"/>
    </row>
    <row r="321" spans="1:9">
      <c r="A321" s="1415"/>
      <c r="B321" s="1439"/>
      <c r="C321" s="1416"/>
      <c r="D321" s="1429"/>
      <c r="E321" s="1432"/>
      <c r="F321" s="1435"/>
      <c r="G321" s="1435"/>
      <c r="H321" s="1412"/>
      <c r="I321" s="1412"/>
    </row>
    <row r="322" spans="1:9">
      <c r="A322" s="1415"/>
      <c r="B322" s="1439"/>
      <c r="C322" s="1416"/>
      <c r="D322" s="1429"/>
      <c r="E322" s="1432"/>
      <c r="F322" s="1435"/>
      <c r="G322" s="1435"/>
      <c r="H322" s="1412"/>
      <c r="I322" s="1412"/>
    </row>
    <row r="323" spans="1:9">
      <c r="A323" s="1415"/>
      <c r="B323" s="1439"/>
      <c r="C323" s="1416"/>
      <c r="D323" s="1429"/>
      <c r="E323" s="1432"/>
      <c r="F323" s="1435"/>
      <c r="G323" s="1435"/>
      <c r="H323" s="1412"/>
      <c r="I323" s="1412"/>
    </row>
    <row r="324" spans="1:9" ht="97.5" customHeight="1">
      <c r="A324" s="1415"/>
      <c r="B324" s="1439"/>
      <c r="C324" s="1416"/>
      <c r="D324" s="1429"/>
      <c r="E324" s="1432"/>
      <c r="F324" s="1435"/>
      <c r="G324" s="1435"/>
      <c r="H324" s="1412"/>
      <c r="I324" s="1412"/>
    </row>
    <row r="325" spans="1:9">
      <c r="A325" s="1415"/>
      <c r="B325" s="1439"/>
      <c r="C325" s="1416"/>
      <c r="D325" s="1429"/>
      <c r="E325" s="1432"/>
      <c r="F325" s="1435"/>
      <c r="G325" s="1435"/>
      <c r="H325" s="1412"/>
      <c r="I325" s="1412"/>
    </row>
    <row r="326" spans="1:9">
      <c r="A326" s="1415"/>
      <c r="B326" s="1439"/>
      <c r="C326" s="1416"/>
      <c r="D326" s="1429"/>
      <c r="E326" s="1432"/>
      <c r="F326" s="1435"/>
      <c r="G326" s="1435"/>
      <c r="H326" s="1412"/>
      <c r="I326" s="1412"/>
    </row>
    <row r="327" spans="1:9">
      <c r="A327" s="1415"/>
      <c r="B327" s="1439"/>
      <c r="C327" s="1416"/>
      <c r="D327" s="1429"/>
      <c r="E327" s="1432"/>
      <c r="F327" s="1435"/>
      <c r="G327" s="1435"/>
      <c r="H327" s="1412"/>
      <c r="I327" s="1412"/>
    </row>
    <row r="328" spans="1:9">
      <c r="A328" s="1415"/>
      <c r="B328" s="1439"/>
      <c r="C328" s="1416"/>
      <c r="D328" s="1429"/>
      <c r="E328" s="1432"/>
      <c r="F328" s="1435"/>
      <c r="G328" s="1435"/>
      <c r="H328" s="1412"/>
      <c r="I328" s="1412"/>
    </row>
    <row r="329" spans="1:9">
      <c r="A329" s="1415"/>
      <c r="B329" s="1439"/>
      <c r="C329" s="1416"/>
      <c r="D329" s="1429"/>
      <c r="E329" s="1432"/>
      <c r="F329" s="1435"/>
      <c r="G329" s="1435"/>
      <c r="H329" s="1412"/>
      <c r="I329" s="1412"/>
    </row>
    <row r="330" spans="1:9">
      <c r="A330" s="1415"/>
      <c r="B330" s="1439"/>
      <c r="C330" s="1416"/>
      <c r="D330" s="1429"/>
      <c r="E330" s="1432"/>
      <c r="F330" s="1435"/>
      <c r="G330" s="1435"/>
      <c r="H330" s="1412"/>
      <c r="I330" s="1412"/>
    </row>
    <row r="331" spans="1:9">
      <c r="A331" s="1415"/>
      <c r="B331" s="1439"/>
      <c r="C331" s="1416"/>
      <c r="D331" s="1429"/>
      <c r="E331" s="1432"/>
      <c r="F331" s="1435"/>
      <c r="G331" s="1435"/>
      <c r="H331" s="1412"/>
      <c r="I331" s="1412"/>
    </row>
    <row r="332" spans="1:9">
      <c r="A332" s="1415"/>
      <c r="B332" s="1439"/>
      <c r="C332" s="1416"/>
      <c r="D332" s="1429"/>
      <c r="E332" s="1432"/>
      <c r="F332" s="1435"/>
      <c r="G332" s="1435"/>
      <c r="H332" s="1412"/>
      <c r="I332" s="1412"/>
    </row>
    <row r="333" spans="1:9">
      <c r="A333" s="1415"/>
      <c r="B333" s="1439"/>
      <c r="C333" s="1416"/>
      <c r="D333" s="1429"/>
      <c r="E333" s="1432"/>
      <c r="F333" s="1435"/>
      <c r="G333" s="1435"/>
      <c r="H333" s="1412"/>
      <c r="I333" s="1412"/>
    </row>
    <row r="334" spans="1:9">
      <c r="A334" s="1415"/>
      <c r="B334" s="1439"/>
      <c r="C334" s="1416"/>
      <c r="D334" s="1429"/>
      <c r="E334" s="1432"/>
      <c r="F334" s="1435"/>
      <c r="G334" s="1435"/>
      <c r="H334" s="1412"/>
      <c r="I334" s="1412"/>
    </row>
    <row r="335" spans="1:9">
      <c r="A335" s="1415"/>
      <c r="B335" s="1439"/>
      <c r="C335" s="1416"/>
      <c r="D335" s="1429"/>
      <c r="E335" s="1432"/>
      <c r="F335" s="1435"/>
      <c r="G335" s="1435"/>
      <c r="H335" s="1412"/>
      <c r="I335" s="1412"/>
    </row>
    <row r="336" spans="1:9">
      <c r="A336" s="1415"/>
      <c r="B336" s="1439"/>
      <c r="C336" s="1416"/>
      <c r="D336" s="1429"/>
      <c r="E336" s="1432"/>
      <c r="F336" s="1435"/>
      <c r="G336" s="1435"/>
      <c r="H336" s="1412"/>
      <c r="I336" s="1412"/>
    </row>
    <row r="337" spans="1:9">
      <c r="A337" s="1415"/>
      <c r="B337" s="1439"/>
      <c r="C337" s="1416"/>
      <c r="D337" s="1429"/>
      <c r="E337" s="1432"/>
      <c r="F337" s="1435"/>
      <c r="G337" s="1435"/>
      <c r="H337" s="1412"/>
      <c r="I337" s="1412"/>
    </row>
    <row r="338" spans="1:9">
      <c r="A338" s="1415"/>
      <c r="B338" s="1439"/>
      <c r="C338" s="1416"/>
      <c r="D338" s="1429"/>
      <c r="E338" s="1432"/>
      <c r="F338" s="1435"/>
      <c r="G338" s="1435"/>
      <c r="H338" s="1412"/>
      <c r="I338" s="1412"/>
    </row>
    <row r="339" spans="1:9">
      <c r="A339" s="1415"/>
      <c r="B339" s="1439"/>
      <c r="C339" s="1416"/>
      <c r="D339" s="1429"/>
      <c r="E339" s="1432"/>
      <c r="F339" s="1435"/>
      <c r="G339" s="1435"/>
      <c r="H339" s="1412"/>
      <c r="I339" s="1412"/>
    </row>
    <row r="340" spans="1:9">
      <c r="A340" s="1415"/>
      <c r="B340" s="1439"/>
      <c r="C340" s="1416"/>
      <c r="D340" s="1429"/>
      <c r="E340" s="1432"/>
      <c r="F340" s="1435"/>
      <c r="G340" s="1435"/>
      <c r="H340" s="1412"/>
      <c r="I340" s="1412"/>
    </row>
    <row r="341" spans="1:9" ht="92.25" customHeight="1">
      <c r="A341" s="1415"/>
      <c r="B341" s="1439"/>
      <c r="C341" s="1416"/>
      <c r="D341" s="1429"/>
      <c r="E341" s="1432"/>
      <c r="F341" s="1435"/>
      <c r="G341" s="1435"/>
      <c r="H341" s="1412"/>
      <c r="I341" s="1412"/>
    </row>
    <row r="342" spans="1:9" ht="163.5" customHeight="1">
      <c r="A342" s="1415"/>
      <c r="B342" s="1439"/>
      <c r="C342" s="1416"/>
      <c r="D342" s="1430"/>
      <c r="E342" s="1433"/>
      <c r="F342" s="1436"/>
      <c r="G342" s="1436"/>
      <c r="H342" s="1413"/>
      <c r="I342" s="1413"/>
    </row>
    <row r="345" spans="1:9" ht="102.75" customHeight="1">
      <c r="A345" s="1419" t="s">
        <v>4693</v>
      </c>
      <c r="B345" s="1437"/>
      <c r="C345" s="1437"/>
      <c r="D345" s="1437"/>
      <c r="E345" s="1437"/>
      <c r="F345" s="1419" t="s">
        <v>4694</v>
      </c>
      <c r="G345" s="1438"/>
      <c r="H345" s="699" t="s">
        <v>4652</v>
      </c>
      <c r="I345" s="699"/>
    </row>
    <row r="346" spans="1:9" ht="15.75">
      <c r="A346" s="1421" t="s">
        <v>4619</v>
      </c>
      <c r="B346" s="1421" t="s">
        <v>4620</v>
      </c>
      <c r="C346" s="1423" t="s">
        <v>4621</v>
      </c>
      <c r="D346" s="1424"/>
      <c r="E346" s="1421" t="s">
        <v>4622</v>
      </c>
      <c r="F346" s="1421"/>
      <c r="G346" s="1421" t="s">
        <v>4623</v>
      </c>
      <c r="H346" s="1421" t="s">
        <v>4624</v>
      </c>
      <c r="I346" s="1421" t="s">
        <v>4625</v>
      </c>
    </row>
    <row r="347" spans="1:9" ht="31.5">
      <c r="A347" s="1422"/>
      <c r="B347" s="1422"/>
      <c r="C347" s="701" t="s">
        <v>4619</v>
      </c>
      <c r="D347" s="701" t="s">
        <v>1782</v>
      </c>
      <c r="E347" s="701" t="s">
        <v>4626</v>
      </c>
      <c r="F347" s="701" t="s">
        <v>1783</v>
      </c>
      <c r="G347" s="1422"/>
      <c r="H347" s="1422"/>
      <c r="I347" s="1422"/>
    </row>
    <row r="348" spans="1:9">
      <c r="A348" s="1415">
        <v>10</v>
      </c>
      <c r="B348" s="1427" t="s">
        <v>4695</v>
      </c>
      <c r="C348" s="1416">
        <v>1</v>
      </c>
      <c r="D348" s="1428" t="s">
        <v>4696</v>
      </c>
      <c r="E348" s="1431" t="s">
        <v>4697</v>
      </c>
      <c r="F348" s="1434" t="s">
        <v>4698</v>
      </c>
      <c r="G348" s="1434" t="s">
        <v>4690</v>
      </c>
      <c r="H348" s="1411" t="s">
        <v>4699</v>
      </c>
      <c r="I348" s="1411" t="s">
        <v>4700</v>
      </c>
    </row>
    <row r="349" spans="1:9">
      <c r="A349" s="1415"/>
      <c r="B349" s="1427"/>
      <c r="C349" s="1416"/>
      <c r="D349" s="1429"/>
      <c r="E349" s="1432"/>
      <c r="F349" s="1435"/>
      <c r="G349" s="1435"/>
      <c r="H349" s="1412"/>
      <c r="I349" s="1412"/>
    </row>
    <row r="350" spans="1:9">
      <c r="A350" s="1415"/>
      <c r="B350" s="1427"/>
      <c r="C350" s="1416"/>
      <c r="D350" s="1429"/>
      <c r="E350" s="1432"/>
      <c r="F350" s="1435"/>
      <c r="G350" s="1435"/>
      <c r="H350" s="1412"/>
      <c r="I350" s="1412"/>
    </row>
    <row r="351" spans="1:9">
      <c r="A351" s="1415"/>
      <c r="B351" s="1427"/>
      <c r="C351" s="1416"/>
      <c r="D351" s="1429"/>
      <c r="E351" s="1432"/>
      <c r="F351" s="1435"/>
      <c r="G351" s="1435"/>
      <c r="H351" s="1412"/>
      <c r="I351" s="1412"/>
    </row>
    <row r="352" spans="1:9">
      <c r="A352" s="1415"/>
      <c r="B352" s="1427"/>
      <c r="C352" s="1416"/>
      <c r="D352" s="1429"/>
      <c r="E352" s="1432"/>
      <c r="F352" s="1435"/>
      <c r="G352" s="1435"/>
      <c r="H352" s="1412"/>
      <c r="I352" s="1412"/>
    </row>
    <row r="353" spans="1:9">
      <c r="A353" s="1415"/>
      <c r="B353" s="1427"/>
      <c r="C353" s="1416"/>
      <c r="D353" s="1429"/>
      <c r="E353" s="1432"/>
      <c r="F353" s="1435"/>
      <c r="G353" s="1435"/>
      <c r="H353" s="1412"/>
      <c r="I353" s="1412"/>
    </row>
    <row r="354" spans="1:9">
      <c r="A354" s="1415"/>
      <c r="B354" s="1427"/>
      <c r="C354" s="1416"/>
      <c r="D354" s="1429"/>
      <c r="E354" s="1432"/>
      <c r="F354" s="1435"/>
      <c r="G354" s="1435"/>
      <c r="H354" s="1412"/>
      <c r="I354" s="1412"/>
    </row>
    <row r="355" spans="1:9">
      <c r="A355" s="1415"/>
      <c r="B355" s="1427"/>
      <c r="C355" s="1416"/>
      <c r="D355" s="1429"/>
      <c r="E355" s="1432"/>
      <c r="F355" s="1435"/>
      <c r="G355" s="1435"/>
      <c r="H355" s="1412"/>
      <c r="I355" s="1412"/>
    </row>
    <row r="356" spans="1:9">
      <c r="A356" s="1415"/>
      <c r="B356" s="1427"/>
      <c r="C356" s="1416"/>
      <c r="D356" s="1429"/>
      <c r="E356" s="1432"/>
      <c r="F356" s="1435"/>
      <c r="G356" s="1435"/>
      <c r="H356" s="1412"/>
      <c r="I356" s="1412"/>
    </row>
    <row r="357" spans="1:9">
      <c r="A357" s="1415"/>
      <c r="B357" s="1427"/>
      <c r="C357" s="1416"/>
      <c r="D357" s="1429"/>
      <c r="E357" s="1432"/>
      <c r="F357" s="1435"/>
      <c r="G357" s="1435"/>
      <c r="H357" s="1412"/>
      <c r="I357" s="1412"/>
    </row>
    <row r="358" spans="1:9">
      <c r="A358" s="1415"/>
      <c r="B358" s="1427"/>
      <c r="C358" s="1416"/>
      <c r="D358" s="1429"/>
      <c r="E358" s="1432"/>
      <c r="F358" s="1435"/>
      <c r="G358" s="1435"/>
      <c r="H358" s="1412"/>
      <c r="I358" s="1412"/>
    </row>
    <row r="359" spans="1:9">
      <c r="A359" s="1415"/>
      <c r="B359" s="1427"/>
      <c r="C359" s="1416"/>
      <c r="D359" s="1429"/>
      <c r="E359" s="1432"/>
      <c r="F359" s="1435"/>
      <c r="G359" s="1435"/>
      <c r="H359" s="1412"/>
      <c r="I359" s="1412"/>
    </row>
    <row r="360" spans="1:9">
      <c r="A360" s="1415"/>
      <c r="B360" s="1427"/>
      <c r="C360" s="1416"/>
      <c r="D360" s="1429"/>
      <c r="E360" s="1432"/>
      <c r="F360" s="1435"/>
      <c r="G360" s="1435"/>
      <c r="H360" s="1412"/>
      <c r="I360" s="1412"/>
    </row>
    <row r="361" spans="1:9">
      <c r="A361" s="1415"/>
      <c r="B361" s="1427"/>
      <c r="C361" s="1416"/>
      <c r="D361" s="1429"/>
      <c r="E361" s="1432"/>
      <c r="F361" s="1435"/>
      <c r="G361" s="1435"/>
      <c r="H361" s="1412"/>
      <c r="I361" s="1412"/>
    </row>
    <row r="362" spans="1:9">
      <c r="A362" s="1415"/>
      <c r="B362" s="1427"/>
      <c r="C362" s="1416"/>
      <c r="D362" s="1429"/>
      <c r="E362" s="1432"/>
      <c r="F362" s="1435"/>
      <c r="G362" s="1435"/>
      <c r="H362" s="1412"/>
      <c r="I362" s="1412"/>
    </row>
    <row r="363" spans="1:9">
      <c r="A363" s="1415"/>
      <c r="B363" s="1427"/>
      <c r="C363" s="1416"/>
      <c r="D363" s="1429"/>
      <c r="E363" s="1432"/>
      <c r="F363" s="1435"/>
      <c r="G363" s="1435"/>
      <c r="H363" s="1412"/>
      <c r="I363" s="1412"/>
    </row>
    <row r="364" spans="1:9">
      <c r="A364" s="1415"/>
      <c r="B364" s="1427"/>
      <c r="C364" s="1416"/>
      <c r="D364" s="1429"/>
      <c r="E364" s="1432"/>
      <c r="F364" s="1435"/>
      <c r="G364" s="1435"/>
      <c r="H364" s="1412"/>
      <c r="I364" s="1412"/>
    </row>
    <row r="365" spans="1:9">
      <c r="A365" s="1415"/>
      <c r="B365" s="1427"/>
      <c r="C365" s="1416"/>
      <c r="D365" s="1429"/>
      <c r="E365" s="1432"/>
      <c r="F365" s="1435"/>
      <c r="G365" s="1435"/>
      <c r="H365" s="1412"/>
      <c r="I365" s="1412"/>
    </row>
    <row r="366" spans="1:9">
      <c r="A366" s="1415"/>
      <c r="B366" s="1427"/>
      <c r="C366" s="1416"/>
      <c r="D366" s="1429"/>
      <c r="E366" s="1432"/>
      <c r="F366" s="1435"/>
      <c r="G366" s="1435"/>
      <c r="H366" s="1412"/>
      <c r="I366" s="1412"/>
    </row>
    <row r="367" spans="1:9">
      <c r="A367" s="1415"/>
      <c r="B367" s="1427"/>
      <c r="C367" s="1416"/>
      <c r="D367" s="1429"/>
      <c r="E367" s="1432"/>
      <c r="F367" s="1435"/>
      <c r="G367" s="1435"/>
      <c r="H367" s="1412"/>
      <c r="I367" s="1412"/>
    </row>
    <row r="368" spans="1:9">
      <c r="A368" s="1415"/>
      <c r="B368" s="1427"/>
      <c r="C368" s="1416"/>
      <c r="D368" s="1429"/>
      <c r="E368" s="1432"/>
      <c r="F368" s="1435"/>
      <c r="G368" s="1435"/>
      <c r="H368" s="1412"/>
      <c r="I368" s="1412"/>
    </row>
    <row r="369" spans="1:9">
      <c r="A369" s="1415"/>
      <c r="B369" s="1427"/>
      <c r="C369" s="1416"/>
      <c r="D369" s="1429"/>
      <c r="E369" s="1432"/>
      <c r="F369" s="1435"/>
      <c r="G369" s="1435"/>
      <c r="H369" s="1412"/>
      <c r="I369" s="1412"/>
    </row>
    <row r="370" spans="1:9">
      <c r="A370" s="1415"/>
      <c r="B370" s="1427"/>
      <c r="C370" s="1416"/>
      <c r="D370" s="1429"/>
      <c r="E370" s="1432"/>
      <c r="F370" s="1435"/>
      <c r="G370" s="1435"/>
      <c r="H370" s="1412"/>
      <c r="I370" s="1412"/>
    </row>
    <row r="371" spans="1:9">
      <c r="A371" s="1415"/>
      <c r="B371" s="1427"/>
      <c r="C371" s="1416"/>
      <c r="D371" s="1429"/>
      <c r="E371" s="1432"/>
      <c r="F371" s="1435"/>
      <c r="G371" s="1435"/>
      <c r="H371" s="1412"/>
      <c r="I371" s="1412"/>
    </row>
    <row r="372" spans="1:9">
      <c r="A372" s="1415"/>
      <c r="B372" s="1427"/>
      <c r="C372" s="1416"/>
      <c r="D372" s="1429"/>
      <c r="E372" s="1432"/>
      <c r="F372" s="1435"/>
      <c r="G372" s="1435"/>
      <c r="H372" s="1412"/>
      <c r="I372" s="1412"/>
    </row>
    <row r="373" spans="1:9">
      <c r="A373" s="1415"/>
      <c r="B373" s="1427"/>
      <c r="C373" s="1416"/>
      <c r="D373" s="1429"/>
      <c r="E373" s="1432"/>
      <c r="F373" s="1435"/>
      <c r="G373" s="1435"/>
      <c r="H373" s="1412"/>
      <c r="I373" s="1412"/>
    </row>
    <row r="374" spans="1:9">
      <c r="A374" s="1415"/>
      <c r="B374" s="1427"/>
      <c r="C374" s="1416"/>
      <c r="D374" s="1429"/>
      <c r="E374" s="1432"/>
      <c r="F374" s="1435"/>
      <c r="G374" s="1435"/>
      <c r="H374" s="1412"/>
      <c r="I374" s="1412"/>
    </row>
    <row r="375" spans="1:9">
      <c r="A375" s="1415"/>
      <c r="B375" s="1427"/>
      <c r="C375" s="1416"/>
      <c r="D375" s="1429"/>
      <c r="E375" s="1432"/>
      <c r="F375" s="1435"/>
      <c r="G375" s="1435"/>
      <c r="H375" s="1412"/>
      <c r="I375" s="1412"/>
    </row>
    <row r="376" spans="1:9">
      <c r="A376" s="1415"/>
      <c r="B376" s="1427"/>
      <c r="C376" s="1416"/>
      <c r="D376" s="1429"/>
      <c r="E376" s="1432"/>
      <c r="F376" s="1435"/>
      <c r="G376" s="1435"/>
      <c r="H376" s="1412"/>
      <c r="I376" s="1412"/>
    </row>
    <row r="377" spans="1:9">
      <c r="A377" s="1415"/>
      <c r="B377" s="1427"/>
      <c r="C377" s="1416"/>
      <c r="D377" s="1429"/>
      <c r="E377" s="1432"/>
      <c r="F377" s="1435"/>
      <c r="G377" s="1435"/>
      <c r="H377" s="1412"/>
      <c r="I377" s="1412"/>
    </row>
    <row r="378" spans="1:9">
      <c r="A378" s="1415"/>
      <c r="B378" s="1427"/>
      <c r="C378" s="1416"/>
      <c r="D378" s="1429"/>
      <c r="E378" s="1432"/>
      <c r="F378" s="1435"/>
      <c r="G378" s="1435"/>
      <c r="H378" s="1412"/>
      <c r="I378" s="1412"/>
    </row>
    <row r="379" spans="1:9">
      <c r="A379" s="1415"/>
      <c r="B379" s="1427"/>
      <c r="C379" s="1416"/>
      <c r="D379" s="1429"/>
      <c r="E379" s="1432"/>
      <c r="F379" s="1435"/>
      <c r="G379" s="1435"/>
      <c r="H379" s="1412"/>
      <c r="I379" s="1412"/>
    </row>
    <row r="380" spans="1:9">
      <c r="A380" s="1415"/>
      <c r="B380" s="1427"/>
      <c r="C380" s="1416"/>
      <c r="D380" s="1429"/>
      <c r="E380" s="1432"/>
      <c r="F380" s="1435"/>
      <c r="G380" s="1435"/>
      <c r="H380" s="1412"/>
      <c r="I380" s="1412"/>
    </row>
    <row r="381" spans="1:9" ht="82.5" customHeight="1">
      <c r="A381" s="1415"/>
      <c r="B381" s="1427"/>
      <c r="C381" s="1416"/>
      <c r="D381" s="1429"/>
      <c r="E381" s="1432"/>
      <c r="F381" s="1435"/>
      <c r="G381" s="1435"/>
      <c r="H381" s="1412"/>
      <c r="I381" s="1412"/>
    </row>
    <row r="382" spans="1:9" ht="281.25" customHeight="1">
      <c r="A382" s="1415"/>
      <c r="B382" s="1427"/>
      <c r="C382" s="1416"/>
      <c r="D382" s="1430"/>
      <c r="E382" s="1433"/>
      <c r="F382" s="1436"/>
      <c r="G382" s="1436"/>
      <c r="H382" s="1413"/>
      <c r="I382" s="1413"/>
    </row>
    <row r="385" spans="1:9" ht="97.5" customHeight="1">
      <c r="A385" s="1419" t="s">
        <v>4701</v>
      </c>
      <c r="B385" s="1437"/>
      <c r="C385" s="1437"/>
      <c r="D385" s="1437"/>
      <c r="E385" s="1437"/>
      <c r="F385" s="1419" t="s">
        <v>4702</v>
      </c>
      <c r="G385" s="1438"/>
      <c r="H385" s="699" t="s">
        <v>4652</v>
      </c>
      <c r="I385" s="699"/>
    </row>
    <row r="386" spans="1:9" ht="15.75">
      <c r="A386" s="1421" t="s">
        <v>4619</v>
      </c>
      <c r="B386" s="1421" t="s">
        <v>4620</v>
      </c>
      <c r="C386" s="1423" t="s">
        <v>4621</v>
      </c>
      <c r="D386" s="1424"/>
      <c r="E386" s="1421" t="s">
        <v>4622</v>
      </c>
      <c r="F386" s="1421"/>
      <c r="G386" s="1421" t="s">
        <v>4623</v>
      </c>
      <c r="H386" s="1421" t="s">
        <v>4624</v>
      </c>
      <c r="I386" s="1421" t="s">
        <v>4625</v>
      </c>
    </row>
    <row r="387" spans="1:9" ht="31.5">
      <c r="A387" s="1422"/>
      <c r="B387" s="1422"/>
      <c r="C387" s="701" t="s">
        <v>4619</v>
      </c>
      <c r="D387" s="701" t="s">
        <v>1782</v>
      </c>
      <c r="E387" s="701" t="s">
        <v>4626</v>
      </c>
      <c r="F387" s="701" t="s">
        <v>1783</v>
      </c>
      <c r="G387" s="1422"/>
      <c r="H387" s="1422"/>
      <c r="I387" s="1422"/>
    </row>
    <row r="388" spans="1:9">
      <c r="A388" s="1415">
        <v>11</v>
      </c>
      <c r="B388" s="1427" t="s">
        <v>4703</v>
      </c>
      <c r="C388" s="1416">
        <v>1</v>
      </c>
      <c r="D388" s="1428" t="s">
        <v>4704</v>
      </c>
      <c r="E388" s="1431" t="s">
        <v>4705</v>
      </c>
      <c r="F388" s="1434" t="s">
        <v>4706</v>
      </c>
      <c r="G388" s="1434" t="s">
        <v>4690</v>
      </c>
      <c r="H388" s="1411" t="s">
        <v>4707</v>
      </c>
      <c r="I388" s="1411" t="s">
        <v>4708</v>
      </c>
    </row>
    <row r="389" spans="1:9">
      <c r="A389" s="1415"/>
      <c r="B389" s="1427"/>
      <c r="C389" s="1416"/>
      <c r="D389" s="1429"/>
      <c r="E389" s="1432"/>
      <c r="F389" s="1435"/>
      <c r="G389" s="1435"/>
      <c r="H389" s="1412"/>
      <c r="I389" s="1412"/>
    </row>
    <row r="390" spans="1:9">
      <c r="A390" s="1415"/>
      <c r="B390" s="1427"/>
      <c r="C390" s="1416"/>
      <c r="D390" s="1429"/>
      <c r="E390" s="1432"/>
      <c r="F390" s="1435"/>
      <c r="G390" s="1435"/>
      <c r="H390" s="1412"/>
      <c r="I390" s="1412"/>
    </row>
    <row r="391" spans="1:9">
      <c r="A391" s="1415"/>
      <c r="B391" s="1427"/>
      <c r="C391" s="1416"/>
      <c r="D391" s="1429"/>
      <c r="E391" s="1432"/>
      <c r="F391" s="1435"/>
      <c r="G391" s="1435"/>
      <c r="H391" s="1412"/>
      <c r="I391" s="1412"/>
    </row>
    <row r="392" spans="1:9">
      <c r="A392" s="1415"/>
      <c r="B392" s="1427"/>
      <c r="C392" s="1416"/>
      <c r="D392" s="1429"/>
      <c r="E392" s="1432"/>
      <c r="F392" s="1435"/>
      <c r="G392" s="1435"/>
      <c r="H392" s="1412"/>
      <c r="I392" s="1412"/>
    </row>
    <row r="393" spans="1:9">
      <c r="A393" s="1415"/>
      <c r="B393" s="1427"/>
      <c r="C393" s="1416"/>
      <c r="D393" s="1429"/>
      <c r="E393" s="1432"/>
      <c r="F393" s="1435"/>
      <c r="G393" s="1435"/>
      <c r="H393" s="1412"/>
      <c r="I393" s="1412"/>
    </row>
    <row r="394" spans="1:9">
      <c r="A394" s="1415"/>
      <c r="B394" s="1427"/>
      <c r="C394" s="1416"/>
      <c r="D394" s="1429"/>
      <c r="E394" s="1432"/>
      <c r="F394" s="1435"/>
      <c r="G394" s="1435"/>
      <c r="H394" s="1412"/>
      <c r="I394" s="1412"/>
    </row>
    <row r="395" spans="1:9">
      <c r="A395" s="1415"/>
      <c r="B395" s="1427"/>
      <c r="C395" s="1416"/>
      <c r="D395" s="1429"/>
      <c r="E395" s="1432"/>
      <c r="F395" s="1435"/>
      <c r="G395" s="1435"/>
      <c r="H395" s="1412"/>
      <c r="I395" s="1412"/>
    </row>
    <row r="396" spans="1:9">
      <c r="A396" s="1415"/>
      <c r="B396" s="1427"/>
      <c r="C396" s="1416"/>
      <c r="D396" s="1429"/>
      <c r="E396" s="1432"/>
      <c r="F396" s="1435"/>
      <c r="G396" s="1435"/>
      <c r="H396" s="1412"/>
      <c r="I396" s="1412"/>
    </row>
    <row r="397" spans="1:9">
      <c r="A397" s="1415"/>
      <c r="B397" s="1427"/>
      <c r="C397" s="1416"/>
      <c r="D397" s="1429"/>
      <c r="E397" s="1432"/>
      <c r="F397" s="1435"/>
      <c r="G397" s="1435"/>
      <c r="H397" s="1412"/>
      <c r="I397" s="1412"/>
    </row>
    <row r="398" spans="1:9">
      <c r="A398" s="1415"/>
      <c r="B398" s="1427"/>
      <c r="C398" s="1416"/>
      <c r="D398" s="1429"/>
      <c r="E398" s="1432"/>
      <c r="F398" s="1435"/>
      <c r="G398" s="1435"/>
      <c r="H398" s="1412"/>
      <c r="I398" s="1412"/>
    </row>
    <row r="399" spans="1:9">
      <c r="A399" s="1415"/>
      <c r="B399" s="1427"/>
      <c r="C399" s="1416"/>
      <c r="D399" s="1429"/>
      <c r="E399" s="1432"/>
      <c r="F399" s="1435"/>
      <c r="G399" s="1435"/>
      <c r="H399" s="1412"/>
      <c r="I399" s="1412"/>
    </row>
    <row r="400" spans="1:9">
      <c r="A400" s="1415"/>
      <c r="B400" s="1427"/>
      <c r="C400" s="1416"/>
      <c r="D400" s="1429"/>
      <c r="E400" s="1432"/>
      <c r="F400" s="1435"/>
      <c r="G400" s="1435"/>
      <c r="H400" s="1412"/>
      <c r="I400" s="1412"/>
    </row>
    <row r="401" spans="1:9">
      <c r="A401" s="1415"/>
      <c r="B401" s="1427"/>
      <c r="C401" s="1416"/>
      <c r="D401" s="1429"/>
      <c r="E401" s="1432"/>
      <c r="F401" s="1435"/>
      <c r="G401" s="1435"/>
      <c r="H401" s="1412"/>
      <c r="I401" s="1412"/>
    </row>
    <row r="402" spans="1:9">
      <c r="A402" s="1415"/>
      <c r="B402" s="1427"/>
      <c r="C402" s="1416"/>
      <c r="D402" s="1429"/>
      <c r="E402" s="1432"/>
      <c r="F402" s="1435"/>
      <c r="G402" s="1435"/>
      <c r="H402" s="1412"/>
      <c r="I402" s="1412"/>
    </row>
    <row r="403" spans="1:9">
      <c r="A403" s="1415"/>
      <c r="B403" s="1427"/>
      <c r="C403" s="1416"/>
      <c r="D403" s="1429"/>
      <c r="E403" s="1432"/>
      <c r="F403" s="1435"/>
      <c r="G403" s="1435"/>
      <c r="H403" s="1412"/>
      <c r="I403" s="1412"/>
    </row>
    <row r="404" spans="1:9">
      <c r="A404" s="1415"/>
      <c r="B404" s="1427"/>
      <c r="C404" s="1416"/>
      <c r="D404" s="1429"/>
      <c r="E404" s="1432"/>
      <c r="F404" s="1435"/>
      <c r="G404" s="1435"/>
      <c r="H404" s="1412"/>
      <c r="I404" s="1412"/>
    </row>
    <row r="405" spans="1:9">
      <c r="A405" s="1415"/>
      <c r="B405" s="1427"/>
      <c r="C405" s="1416"/>
      <c r="D405" s="1429"/>
      <c r="E405" s="1432"/>
      <c r="F405" s="1435"/>
      <c r="G405" s="1435"/>
      <c r="H405" s="1412"/>
      <c r="I405" s="1412"/>
    </row>
    <row r="406" spans="1:9">
      <c r="A406" s="1415"/>
      <c r="B406" s="1427"/>
      <c r="C406" s="1416"/>
      <c r="D406" s="1429"/>
      <c r="E406" s="1432"/>
      <c r="F406" s="1435"/>
      <c r="G406" s="1435"/>
      <c r="H406" s="1412"/>
      <c r="I406" s="1412"/>
    </row>
    <row r="407" spans="1:9">
      <c r="A407" s="1415"/>
      <c r="B407" s="1427"/>
      <c r="C407" s="1416"/>
      <c r="D407" s="1429"/>
      <c r="E407" s="1432"/>
      <c r="F407" s="1435"/>
      <c r="G407" s="1435"/>
      <c r="H407" s="1412"/>
      <c r="I407" s="1412"/>
    </row>
    <row r="408" spans="1:9">
      <c r="A408" s="1415"/>
      <c r="B408" s="1427"/>
      <c r="C408" s="1416"/>
      <c r="D408" s="1429"/>
      <c r="E408" s="1432"/>
      <c r="F408" s="1435"/>
      <c r="G408" s="1435"/>
      <c r="H408" s="1412"/>
      <c r="I408" s="1412"/>
    </row>
    <row r="409" spans="1:9">
      <c r="A409" s="1415"/>
      <c r="B409" s="1427"/>
      <c r="C409" s="1416"/>
      <c r="D409" s="1429"/>
      <c r="E409" s="1432"/>
      <c r="F409" s="1435"/>
      <c r="G409" s="1435"/>
      <c r="H409" s="1412"/>
      <c r="I409" s="1412"/>
    </row>
    <row r="410" spans="1:9">
      <c r="A410" s="1415"/>
      <c r="B410" s="1427"/>
      <c r="C410" s="1416"/>
      <c r="D410" s="1429"/>
      <c r="E410" s="1432"/>
      <c r="F410" s="1435"/>
      <c r="G410" s="1435"/>
      <c r="H410" s="1412"/>
      <c r="I410" s="1412"/>
    </row>
    <row r="411" spans="1:9">
      <c r="A411" s="1415"/>
      <c r="B411" s="1427"/>
      <c r="C411" s="1416"/>
      <c r="D411" s="1429"/>
      <c r="E411" s="1432"/>
      <c r="F411" s="1435"/>
      <c r="G411" s="1435"/>
      <c r="H411" s="1412"/>
      <c r="I411" s="1412"/>
    </row>
    <row r="412" spans="1:9">
      <c r="A412" s="1415"/>
      <c r="B412" s="1427"/>
      <c r="C412" s="1416"/>
      <c r="D412" s="1429"/>
      <c r="E412" s="1432"/>
      <c r="F412" s="1435"/>
      <c r="G412" s="1435"/>
      <c r="H412" s="1412"/>
      <c r="I412" s="1412"/>
    </row>
    <row r="413" spans="1:9">
      <c r="A413" s="1415"/>
      <c r="B413" s="1427"/>
      <c r="C413" s="1416"/>
      <c r="D413" s="1429"/>
      <c r="E413" s="1432"/>
      <c r="F413" s="1435"/>
      <c r="G413" s="1435"/>
      <c r="H413" s="1412"/>
      <c r="I413" s="1412"/>
    </row>
    <row r="414" spans="1:9">
      <c r="A414" s="1415"/>
      <c r="B414" s="1427"/>
      <c r="C414" s="1416"/>
      <c r="D414" s="1429"/>
      <c r="E414" s="1432"/>
      <c r="F414" s="1435"/>
      <c r="G414" s="1435"/>
      <c r="H414" s="1412"/>
      <c r="I414" s="1412"/>
    </row>
    <row r="415" spans="1:9">
      <c r="A415" s="1415"/>
      <c r="B415" s="1427"/>
      <c r="C415" s="1416"/>
      <c r="D415" s="1429"/>
      <c r="E415" s="1432"/>
      <c r="F415" s="1435"/>
      <c r="G415" s="1435"/>
      <c r="H415" s="1412"/>
      <c r="I415" s="1412"/>
    </row>
    <row r="416" spans="1:9">
      <c r="A416" s="1415"/>
      <c r="B416" s="1427"/>
      <c r="C416" s="1416"/>
      <c r="D416" s="1429"/>
      <c r="E416" s="1432"/>
      <c r="F416" s="1435"/>
      <c r="G416" s="1435"/>
      <c r="H416" s="1412"/>
      <c r="I416" s="1412"/>
    </row>
    <row r="417" spans="1:9">
      <c r="A417" s="1415"/>
      <c r="B417" s="1427"/>
      <c r="C417" s="1416"/>
      <c r="D417" s="1429"/>
      <c r="E417" s="1432"/>
      <c r="F417" s="1435"/>
      <c r="G417" s="1435"/>
      <c r="H417" s="1412"/>
      <c r="I417" s="1412"/>
    </row>
    <row r="418" spans="1:9">
      <c r="A418" s="1415"/>
      <c r="B418" s="1427"/>
      <c r="C418" s="1416"/>
      <c r="D418" s="1429"/>
      <c r="E418" s="1432"/>
      <c r="F418" s="1435"/>
      <c r="G418" s="1435"/>
      <c r="H418" s="1412"/>
      <c r="I418" s="1412"/>
    </row>
    <row r="419" spans="1:9">
      <c r="A419" s="1415"/>
      <c r="B419" s="1427"/>
      <c r="C419" s="1416"/>
      <c r="D419" s="1429"/>
      <c r="E419" s="1432"/>
      <c r="F419" s="1435"/>
      <c r="G419" s="1435"/>
      <c r="H419" s="1412"/>
      <c r="I419" s="1412"/>
    </row>
    <row r="420" spans="1:9">
      <c r="A420" s="1415"/>
      <c r="B420" s="1427"/>
      <c r="C420" s="1416"/>
      <c r="D420" s="1429"/>
      <c r="E420" s="1432"/>
      <c r="F420" s="1435"/>
      <c r="G420" s="1435"/>
      <c r="H420" s="1412"/>
      <c r="I420" s="1412"/>
    </row>
    <row r="421" spans="1:9" ht="106.5" customHeight="1">
      <c r="A421" s="1415"/>
      <c r="B421" s="1427"/>
      <c r="C421" s="1416"/>
      <c r="D421" s="1429"/>
      <c r="E421" s="1432"/>
      <c r="F421" s="1435"/>
      <c r="G421" s="1435"/>
      <c r="H421" s="1412"/>
      <c r="I421" s="1412"/>
    </row>
    <row r="422" spans="1:9" ht="202.5" customHeight="1">
      <c r="A422" s="1415"/>
      <c r="B422" s="1427"/>
      <c r="C422" s="1416"/>
      <c r="D422" s="1430"/>
      <c r="E422" s="1433"/>
      <c r="F422" s="1436"/>
      <c r="G422" s="1436"/>
      <c r="H422" s="1413"/>
      <c r="I422" s="1413"/>
    </row>
    <row r="424" spans="1:9" ht="54.75" customHeight="1">
      <c r="A424" s="1419" t="s">
        <v>4709</v>
      </c>
      <c r="B424" s="1419"/>
      <c r="C424" s="1419"/>
      <c r="D424" s="1419"/>
      <c r="E424" s="1419"/>
      <c r="F424" s="1420" t="s">
        <v>4710</v>
      </c>
      <c r="G424" s="1420"/>
      <c r="H424" s="699" t="s">
        <v>4711</v>
      </c>
      <c r="I424" s="704"/>
    </row>
    <row r="425" spans="1:9" ht="15.75">
      <c r="A425" s="1421" t="s">
        <v>4619</v>
      </c>
      <c r="B425" s="1421" t="s">
        <v>4620</v>
      </c>
      <c r="C425" s="1423" t="s">
        <v>4621</v>
      </c>
      <c r="D425" s="1424"/>
      <c r="E425" s="1421" t="s">
        <v>4622</v>
      </c>
      <c r="F425" s="1421"/>
      <c r="G425" s="1421" t="s">
        <v>4623</v>
      </c>
      <c r="H425" s="1421" t="s">
        <v>4624</v>
      </c>
      <c r="I425" s="1425" t="s">
        <v>4625</v>
      </c>
    </row>
    <row r="426" spans="1:9" ht="31.5">
      <c r="A426" s="1422"/>
      <c r="B426" s="1422"/>
      <c r="C426" s="701" t="s">
        <v>4619</v>
      </c>
      <c r="D426" s="701" t="s">
        <v>1782</v>
      </c>
      <c r="E426" s="701" t="s">
        <v>4626</v>
      </c>
      <c r="F426" s="701" t="s">
        <v>1783</v>
      </c>
      <c r="G426" s="1422"/>
      <c r="H426" s="1422"/>
      <c r="I426" s="1426"/>
    </row>
    <row r="427" spans="1:9" ht="362.25" customHeight="1">
      <c r="A427" s="1415">
        <v>12</v>
      </c>
      <c r="B427" s="1410" t="s">
        <v>4712</v>
      </c>
      <c r="C427" s="1416">
        <v>1</v>
      </c>
      <c r="D427" s="1417" t="s">
        <v>4713</v>
      </c>
      <c r="E427" s="1418" t="s">
        <v>4714</v>
      </c>
      <c r="F427" s="1410" t="s">
        <v>4715</v>
      </c>
      <c r="G427" s="1410" t="s">
        <v>4716</v>
      </c>
      <c r="H427" s="1411" t="s">
        <v>4717</v>
      </c>
      <c r="I427" s="1414" t="s">
        <v>4718</v>
      </c>
    </row>
    <row r="428" spans="1:9" ht="409.6" customHeight="1">
      <c r="A428" s="1415"/>
      <c r="B428" s="1410"/>
      <c r="C428" s="1416"/>
      <c r="D428" s="1417"/>
      <c r="E428" s="1418"/>
      <c r="F428" s="1410"/>
      <c r="G428" s="1410"/>
      <c r="H428" s="1412"/>
      <c r="I428" s="1414"/>
    </row>
    <row r="429" spans="1:9" ht="387" customHeight="1">
      <c r="A429" s="1415"/>
      <c r="B429" s="1410"/>
      <c r="C429" s="1416"/>
      <c r="D429" s="1417"/>
      <c r="E429" s="1418"/>
      <c r="F429" s="1410"/>
      <c r="G429" s="1410"/>
      <c r="H429" s="1413"/>
      <c r="I429" s="1414"/>
    </row>
  </sheetData>
  <mergeCells count="221">
    <mergeCell ref="A1:E1"/>
    <mergeCell ref="F1:G1"/>
    <mergeCell ref="A2:A3"/>
    <mergeCell ref="B2:B3"/>
    <mergeCell ref="C2:D2"/>
    <mergeCell ref="E2:F2"/>
    <mergeCell ref="G2:G3"/>
    <mergeCell ref="H2:H3"/>
    <mergeCell ref="I2:I3"/>
    <mergeCell ref="A4:A85"/>
    <mergeCell ref="B4:B85"/>
    <mergeCell ref="E4:E85"/>
    <mergeCell ref="F4:F85"/>
    <mergeCell ref="G4:G85"/>
    <mergeCell ref="H4:H85"/>
    <mergeCell ref="I4:I85"/>
    <mergeCell ref="A87:I87"/>
    <mergeCell ref="A88:E88"/>
    <mergeCell ref="F88:G88"/>
    <mergeCell ref="A89:A90"/>
    <mergeCell ref="B89:B90"/>
    <mergeCell ref="C89:D89"/>
    <mergeCell ref="E89:F89"/>
    <mergeCell ref="G89:G90"/>
    <mergeCell ref="H89:H90"/>
    <mergeCell ref="I89:I90"/>
    <mergeCell ref="G91:G93"/>
    <mergeCell ref="H91:H93"/>
    <mergeCell ref="I91:I93"/>
    <mergeCell ref="A95:I95"/>
    <mergeCell ref="A96:E96"/>
    <mergeCell ref="F96:G96"/>
    <mergeCell ref="A91:A93"/>
    <mergeCell ref="B91:B93"/>
    <mergeCell ref="C91:C93"/>
    <mergeCell ref="D91:D93"/>
    <mergeCell ref="E91:E93"/>
    <mergeCell ref="F91:F93"/>
    <mergeCell ref="I97:I98"/>
    <mergeCell ref="A99:A101"/>
    <mergeCell ref="B99:B101"/>
    <mergeCell ref="C99:C101"/>
    <mergeCell ref="D99:D101"/>
    <mergeCell ref="E99:E101"/>
    <mergeCell ref="F99:F101"/>
    <mergeCell ref="G99:G101"/>
    <mergeCell ref="H99:H101"/>
    <mergeCell ref="I99:I101"/>
    <mergeCell ref="A97:A98"/>
    <mergeCell ref="B97:B98"/>
    <mergeCell ref="C97:D97"/>
    <mergeCell ref="E97:F97"/>
    <mergeCell ref="G97:G98"/>
    <mergeCell ref="H97:H98"/>
    <mergeCell ref="A103:I103"/>
    <mergeCell ref="A104:E104"/>
    <mergeCell ref="F104:G104"/>
    <mergeCell ref="A105:A106"/>
    <mergeCell ref="B105:B106"/>
    <mergeCell ref="C105:D105"/>
    <mergeCell ref="E105:F105"/>
    <mergeCell ref="G105:G106"/>
    <mergeCell ref="H105:H106"/>
    <mergeCell ref="I105:I106"/>
    <mergeCell ref="G107:G141"/>
    <mergeCell ref="H107:H141"/>
    <mergeCell ref="I107:I141"/>
    <mergeCell ref="A143:I143"/>
    <mergeCell ref="A144:E144"/>
    <mergeCell ref="F144:G144"/>
    <mergeCell ref="A107:A141"/>
    <mergeCell ref="B107:B141"/>
    <mergeCell ref="C107:C141"/>
    <mergeCell ref="D107:D141"/>
    <mergeCell ref="E107:E141"/>
    <mergeCell ref="F107:F141"/>
    <mergeCell ref="I145:I146"/>
    <mergeCell ref="A147:A181"/>
    <mergeCell ref="B147:B181"/>
    <mergeCell ref="C147:C181"/>
    <mergeCell ref="D147:D181"/>
    <mergeCell ref="E147:E181"/>
    <mergeCell ref="F147:F181"/>
    <mergeCell ref="G147:G181"/>
    <mergeCell ref="H147:H181"/>
    <mergeCell ref="I147:I181"/>
    <mergeCell ref="A145:A146"/>
    <mergeCell ref="B145:B146"/>
    <mergeCell ref="C145:D145"/>
    <mergeCell ref="E145:F145"/>
    <mergeCell ref="G145:G146"/>
    <mergeCell ref="H145:H146"/>
    <mergeCell ref="A183:I183"/>
    <mergeCell ref="A184:E184"/>
    <mergeCell ref="F184:G184"/>
    <mergeCell ref="A185:A186"/>
    <mergeCell ref="B185:B186"/>
    <mergeCell ref="C185:D185"/>
    <mergeCell ref="E185:F185"/>
    <mergeCell ref="G185:G186"/>
    <mergeCell ref="H185:H186"/>
    <mergeCell ref="I185:I186"/>
    <mergeCell ref="G187:G221"/>
    <mergeCell ref="H187:H221"/>
    <mergeCell ref="I187:I221"/>
    <mergeCell ref="A224:I224"/>
    <mergeCell ref="A225:E225"/>
    <mergeCell ref="F225:G225"/>
    <mergeCell ref="A187:A221"/>
    <mergeCell ref="B187:B221"/>
    <mergeCell ref="C187:C221"/>
    <mergeCell ref="D187:D221"/>
    <mergeCell ref="E187:E221"/>
    <mergeCell ref="F187:F221"/>
    <mergeCell ref="I226:I227"/>
    <mergeCell ref="A228:A262"/>
    <mergeCell ref="B228:B262"/>
    <mergeCell ref="C228:C262"/>
    <mergeCell ref="D228:D262"/>
    <mergeCell ref="E228:E262"/>
    <mergeCell ref="F228:F262"/>
    <mergeCell ref="G228:G262"/>
    <mergeCell ref="H228:H262"/>
    <mergeCell ref="I228:I262"/>
    <mergeCell ref="A226:A227"/>
    <mergeCell ref="B226:B227"/>
    <mergeCell ref="C226:D226"/>
    <mergeCell ref="E226:F226"/>
    <mergeCell ref="G226:G227"/>
    <mergeCell ref="H226:H227"/>
    <mergeCell ref="A264:I264"/>
    <mergeCell ref="A265:E265"/>
    <mergeCell ref="F265:G265"/>
    <mergeCell ref="A266:A267"/>
    <mergeCell ref="B266:B267"/>
    <mergeCell ref="C266:D266"/>
    <mergeCell ref="E266:F266"/>
    <mergeCell ref="G266:G267"/>
    <mergeCell ref="H266:H267"/>
    <mergeCell ref="I266:I267"/>
    <mergeCell ref="G268:G302"/>
    <mergeCell ref="H268:H302"/>
    <mergeCell ref="I268:I302"/>
    <mergeCell ref="A305:E305"/>
    <mergeCell ref="F305:G305"/>
    <mergeCell ref="A306:A307"/>
    <mergeCell ref="B306:B307"/>
    <mergeCell ref="C306:D306"/>
    <mergeCell ref="E306:F306"/>
    <mergeCell ref="G306:G307"/>
    <mergeCell ref="A268:A302"/>
    <mergeCell ref="B268:B302"/>
    <mergeCell ref="C268:C302"/>
    <mergeCell ref="D268:D302"/>
    <mergeCell ref="E268:E302"/>
    <mergeCell ref="F268:F302"/>
    <mergeCell ref="H306:H307"/>
    <mergeCell ref="I306:I307"/>
    <mergeCell ref="A308:A342"/>
    <mergeCell ref="B308:B342"/>
    <mergeCell ref="C308:C342"/>
    <mergeCell ref="D308:D342"/>
    <mergeCell ref="E308:E342"/>
    <mergeCell ref="F308:F342"/>
    <mergeCell ref="G308:G342"/>
    <mergeCell ref="H308:H342"/>
    <mergeCell ref="I308:I342"/>
    <mergeCell ref="A345:E345"/>
    <mergeCell ref="F345:G345"/>
    <mergeCell ref="A346:A347"/>
    <mergeCell ref="B346:B347"/>
    <mergeCell ref="C346:D346"/>
    <mergeCell ref="E346:F346"/>
    <mergeCell ref="G346:G347"/>
    <mergeCell ref="H346:H347"/>
    <mergeCell ref="I346:I347"/>
    <mergeCell ref="G348:G382"/>
    <mergeCell ref="H348:H382"/>
    <mergeCell ref="I348:I382"/>
    <mergeCell ref="A385:E385"/>
    <mergeCell ref="F385:G385"/>
    <mergeCell ref="A386:A387"/>
    <mergeCell ref="B386:B387"/>
    <mergeCell ref="C386:D386"/>
    <mergeCell ref="E386:F386"/>
    <mergeCell ref="G386:G387"/>
    <mergeCell ref="A348:A382"/>
    <mergeCell ref="B348:B382"/>
    <mergeCell ref="C348:C382"/>
    <mergeCell ref="D348:D382"/>
    <mergeCell ref="E348:E382"/>
    <mergeCell ref="F348:F382"/>
    <mergeCell ref="H386:H387"/>
    <mergeCell ref="I386:I387"/>
    <mergeCell ref="A388:A422"/>
    <mergeCell ref="B388:B422"/>
    <mergeCell ref="C388:C422"/>
    <mergeCell ref="D388:D422"/>
    <mergeCell ref="E388:E422"/>
    <mergeCell ref="F388:F422"/>
    <mergeCell ref="G388:G422"/>
    <mergeCell ref="H388:H422"/>
    <mergeCell ref="I388:I422"/>
    <mergeCell ref="A424:E424"/>
    <mergeCell ref="F424:G424"/>
    <mergeCell ref="A425:A426"/>
    <mergeCell ref="B425:B426"/>
    <mergeCell ref="C425:D425"/>
    <mergeCell ref="E425:F425"/>
    <mergeCell ref="G425:G426"/>
    <mergeCell ref="H425:H426"/>
    <mergeCell ref="I425:I426"/>
    <mergeCell ref="G427:G429"/>
    <mergeCell ref="H427:H429"/>
    <mergeCell ref="I427:I429"/>
    <mergeCell ref="A427:A429"/>
    <mergeCell ref="B427:B429"/>
    <mergeCell ref="C427:C429"/>
    <mergeCell ref="D427:D429"/>
    <mergeCell ref="E427:E429"/>
    <mergeCell ref="F427:F42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06"/>
  <sheetViews>
    <sheetView topLeftCell="A191" workbookViewId="0">
      <selection activeCell="B208" sqref="B208:B264"/>
    </sheetView>
  </sheetViews>
  <sheetFormatPr defaultRowHeight="15"/>
  <cols>
    <col min="2" max="2" width="33.85546875" customWidth="1"/>
    <col min="3" max="3" width="49.85546875" customWidth="1"/>
  </cols>
  <sheetData>
    <row r="2" spans="2:8">
      <c r="B2" t="s">
        <v>2094</v>
      </c>
    </row>
    <row r="4" spans="2:8">
      <c r="B4" t="s">
        <v>1782</v>
      </c>
      <c r="C4" t="s">
        <v>1783</v>
      </c>
      <c r="D4" t="s">
        <v>1784</v>
      </c>
      <c r="E4" t="s">
        <v>1785</v>
      </c>
      <c r="F4" t="s">
        <v>1786</v>
      </c>
      <c r="G4" t="s">
        <v>1787</v>
      </c>
      <c r="H4" t="s">
        <v>1788</v>
      </c>
    </row>
    <row r="5" spans="2:8">
      <c r="B5" t="s">
        <v>1069</v>
      </c>
      <c r="C5" t="s">
        <v>1070</v>
      </c>
      <c r="D5" t="s">
        <v>1070</v>
      </c>
      <c r="E5" t="s">
        <v>1789</v>
      </c>
      <c r="F5" t="s">
        <v>1790</v>
      </c>
      <c r="G5" t="s">
        <v>1791</v>
      </c>
      <c r="H5" t="s">
        <v>1792</v>
      </c>
    </row>
    <row r="6" spans="2:8">
      <c r="B6" t="s">
        <v>1645</v>
      </c>
      <c r="C6" t="s">
        <v>1646</v>
      </c>
      <c r="D6" t="s">
        <v>1646</v>
      </c>
      <c r="E6" t="s">
        <v>1789</v>
      </c>
      <c r="F6" t="s">
        <v>1793</v>
      </c>
      <c r="G6" t="s">
        <v>1794</v>
      </c>
      <c r="H6" t="s">
        <v>1792</v>
      </c>
    </row>
    <row r="7" spans="2:8">
      <c r="B7" t="s">
        <v>1647</v>
      </c>
      <c r="C7" t="s">
        <v>1648</v>
      </c>
      <c r="D7" t="s">
        <v>1648</v>
      </c>
      <c r="E7" t="s">
        <v>1789</v>
      </c>
      <c r="F7" t="s">
        <v>1795</v>
      </c>
      <c r="G7" t="s">
        <v>1796</v>
      </c>
      <c r="H7" t="s">
        <v>1792</v>
      </c>
    </row>
    <row r="8" spans="2:8">
      <c r="B8" t="s">
        <v>1649</v>
      </c>
      <c r="C8" t="s">
        <v>1650</v>
      </c>
      <c r="D8" t="s">
        <v>1650</v>
      </c>
      <c r="E8" t="s">
        <v>1789</v>
      </c>
      <c r="F8" t="s">
        <v>1797</v>
      </c>
      <c r="G8" t="s">
        <v>1798</v>
      </c>
      <c r="H8" t="s">
        <v>1792</v>
      </c>
    </row>
    <row r="9" spans="2:8">
      <c r="B9" t="s">
        <v>1651</v>
      </c>
      <c r="C9" t="s">
        <v>1799</v>
      </c>
      <c r="D9" t="s">
        <v>1800</v>
      </c>
      <c r="E9" t="s">
        <v>1801</v>
      </c>
      <c r="F9" t="s">
        <v>1802</v>
      </c>
      <c r="G9" t="s">
        <v>1803</v>
      </c>
      <c r="H9" t="s">
        <v>1804</v>
      </c>
    </row>
    <row r="10" spans="2:8">
      <c r="B10" t="s">
        <v>1652</v>
      </c>
      <c r="C10" t="s">
        <v>1805</v>
      </c>
      <c r="D10" t="s">
        <v>1805</v>
      </c>
      <c r="E10" t="s">
        <v>1801</v>
      </c>
      <c r="F10" t="s">
        <v>1806</v>
      </c>
      <c r="G10" t="s">
        <v>1807</v>
      </c>
      <c r="H10" t="s">
        <v>1804</v>
      </c>
    </row>
    <row r="11" spans="2:8">
      <c r="B11" t="s">
        <v>1032</v>
      </c>
      <c r="C11" t="s">
        <v>1033</v>
      </c>
      <c r="D11" t="s">
        <v>1034</v>
      </c>
      <c r="E11" t="s">
        <v>1789</v>
      </c>
      <c r="F11" t="s">
        <v>1808</v>
      </c>
      <c r="G11" t="s">
        <v>1809</v>
      </c>
      <c r="H11" t="s">
        <v>1792</v>
      </c>
    </row>
    <row r="12" spans="2:8">
      <c r="B12" t="s">
        <v>1062</v>
      </c>
      <c r="C12" t="s">
        <v>1063</v>
      </c>
      <c r="D12" t="s">
        <v>1064</v>
      </c>
      <c r="E12" t="s">
        <v>1789</v>
      </c>
      <c r="F12" t="s">
        <v>1810</v>
      </c>
      <c r="G12" t="s">
        <v>1811</v>
      </c>
      <c r="H12" t="s">
        <v>1792</v>
      </c>
    </row>
    <row r="13" spans="2:8">
      <c r="B13" t="s">
        <v>1653</v>
      </c>
      <c r="C13" t="s">
        <v>1063</v>
      </c>
      <c r="D13" t="s">
        <v>1812</v>
      </c>
      <c r="E13" t="s">
        <v>1789</v>
      </c>
      <c r="F13" t="s">
        <v>1810</v>
      </c>
      <c r="G13" t="s">
        <v>1813</v>
      </c>
      <c r="H13" t="s">
        <v>1792</v>
      </c>
    </row>
    <row r="14" spans="2:8">
      <c r="B14" t="s">
        <v>1654</v>
      </c>
      <c r="C14" t="s">
        <v>1814</v>
      </c>
      <c r="D14" t="s">
        <v>1814</v>
      </c>
      <c r="E14" t="s">
        <v>1789</v>
      </c>
      <c r="F14" t="s">
        <v>1815</v>
      </c>
      <c r="G14" t="s">
        <v>1816</v>
      </c>
      <c r="H14" t="s">
        <v>1792</v>
      </c>
    </row>
    <row r="15" spans="2:8">
      <c r="B15" t="s">
        <v>1655</v>
      </c>
      <c r="C15" t="s">
        <v>1817</v>
      </c>
      <c r="D15" t="s">
        <v>1818</v>
      </c>
      <c r="E15" t="s">
        <v>1819</v>
      </c>
      <c r="F15" t="s">
        <v>1817</v>
      </c>
      <c r="G15" t="s">
        <v>1820</v>
      </c>
      <c r="H15" t="s">
        <v>1821</v>
      </c>
    </row>
    <row r="16" spans="2:8">
      <c r="B16" t="s">
        <v>1656</v>
      </c>
      <c r="C16" t="s">
        <v>402</v>
      </c>
      <c r="D16" t="s">
        <v>1822</v>
      </c>
      <c r="E16" t="s">
        <v>1819</v>
      </c>
      <c r="F16" t="s">
        <v>1823</v>
      </c>
      <c r="G16" t="s">
        <v>1824</v>
      </c>
      <c r="H16" t="s">
        <v>1821</v>
      </c>
    </row>
    <row r="17" spans="2:8">
      <c r="B17" t="s">
        <v>1657</v>
      </c>
      <c r="C17" t="s">
        <v>402</v>
      </c>
      <c r="D17" t="s">
        <v>1825</v>
      </c>
      <c r="E17" t="s">
        <v>1819</v>
      </c>
      <c r="F17" t="s">
        <v>1823</v>
      </c>
      <c r="G17" t="s">
        <v>1826</v>
      </c>
      <c r="H17" t="s">
        <v>1821</v>
      </c>
    </row>
    <row r="18" spans="2:8">
      <c r="B18" t="s">
        <v>1658</v>
      </c>
      <c r="C18" t="s">
        <v>402</v>
      </c>
      <c r="D18" t="s">
        <v>1827</v>
      </c>
      <c r="E18" t="s">
        <v>1819</v>
      </c>
      <c r="F18" t="s">
        <v>1823</v>
      </c>
      <c r="G18" t="s">
        <v>1828</v>
      </c>
      <c r="H18" t="s">
        <v>1821</v>
      </c>
    </row>
    <row r="19" spans="2:8">
      <c r="B19" t="s">
        <v>1659</v>
      </c>
      <c r="C19" t="s">
        <v>402</v>
      </c>
      <c r="D19" t="s">
        <v>1829</v>
      </c>
      <c r="E19" t="s">
        <v>1819</v>
      </c>
      <c r="F19" t="s">
        <v>1823</v>
      </c>
      <c r="G19" t="s">
        <v>1830</v>
      </c>
      <c r="H19" t="s">
        <v>1821</v>
      </c>
    </row>
    <row r="20" spans="2:8">
      <c r="B20" t="s">
        <v>1660</v>
      </c>
      <c r="C20" t="s">
        <v>402</v>
      </c>
      <c r="D20" t="s">
        <v>1831</v>
      </c>
      <c r="E20" t="s">
        <v>1819</v>
      </c>
      <c r="F20" t="s">
        <v>1823</v>
      </c>
      <c r="G20" t="s">
        <v>1832</v>
      </c>
      <c r="H20" t="s">
        <v>1821</v>
      </c>
    </row>
    <row r="21" spans="2:8">
      <c r="B21" t="s">
        <v>1661</v>
      </c>
      <c r="C21" t="s">
        <v>402</v>
      </c>
      <c r="D21" t="s">
        <v>1833</v>
      </c>
      <c r="E21" t="s">
        <v>1819</v>
      </c>
      <c r="F21" t="s">
        <v>1823</v>
      </c>
      <c r="G21" t="s">
        <v>1834</v>
      </c>
      <c r="H21" t="s">
        <v>1821</v>
      </c>
    </row>
    <row r="22" spans="2:8">
      <c r="B22" t="s">
        <v>1662</v>
      </c>
      <c r="C22" t="s">
        <v>402</v>
      </c>
      <c r="D22" t="s">
        <v>1835</v>
      </c>
      <c r="E22" t="s">
        <v>1819</v>
      </c>
      <c r="F22" t="s">
        <v>1823</v>
      </c>
      <c r="G22" t="s">
        <v>1836</v>
      </c>
      <c r="H22" t="s">
        <v>1821</v>
      </c>
    </row>
    <row r="23" spans="2:8">
      <c r="B23" t="s">
        <v>1663</v>
      </c>
      <c r="C23" t="s">
        <v>402</v>
      </c>
      <c r="D23" t="s">
        <v>1837</v>
      </c>
      <c r="E23" t="s">
        <v>1819</v>
      </c>
      <c r="F23" t="s">
        <v>1823</v>
      </c>
      <c r="G23" t="s">
        <v>1838</v>
      </c>
      <c r="H23" t="s">
        <v>1821</v>
      </c>
    </row>
    <row r="24" spans="2:8">
      <c r="B24" t="s">
        <v>1664</v>
      </c>
      <c r="C24" t="s">
        <v>402</v>
      </c>
      <c r="D24" t="s">
        <v>1839</v>
      </c>
      <c r="E24" t="s">
        <v>1819</v>
      </c>
      <c r="F24" t="s">
        <v>1823</v>
      </c>
      <c r="G24" t="s">
        <v>1840</v>
      </c>
      <c r="H24" t="s">
        <v>1821</v>
      </c>
    </row>
    <row r="25" spans="2:8">
      <c r="B25" t="s">
        <v>1665</v>
      </c>
      <c r="C25" t="s">
        <v>402</v>
      </c>
      <c r="D25" t="s">
        <v>1841</v>
      </c>
      <c r="E25" t="s">
        <v>1819</v>
      </c>
      <c r="F25" t="s">
        <v>1823</v>
      </c>
      <c r="G25" t="s">
        <v>1842</v>
      </c>
      <c r="H25" t="s">
        <v>1821</v>
      </c>
    </row>
    <row r="26" spans="2:8">
      <c r="B26" t="s">
        <v>1666</v>
      </c>
      <c r="C26" t="s">
        <v>402</v>
      </c>
      <c r="D26" t="s">
        <v>1843</v>
      </c>
      <c r="E26" t="s">
        <v>1819</v>
      </c>
      <c r="F26" t="s">
        <v>1823</v>
      </c>
      <c r="G26" t="s">
        <v>1844</v>
      </c>
      <c r="H26" t="s">
        <v>1821</v>
      </c>
    </row>
    <row r="27" spans="2:8">
      <c r="B27" t="s">
        <v>1667</v>
      </c>
      <c r="C27" t="s">
        <v>402</v>
      </c>
      <c r="D27" t="s">
        <v>1845</v>
      </c>
      <c r="E27" t="s">
        <v>1819</v>
      </c>
      <c r="F27" t="s">
        <v>1823</v>
      </c>
      <c r="G27" t="s">
        <v>1846</v>
      </c>
      <c r="H27" t="s">
        <v>1821</v>
      </c>
    </row>
    <row r="28" spans="2:8">
      <c r="B28" t="s">
        <v>1668</v>
      </c>
      <c r="C28" t="s">
        <v>402</v>
      </c>
      <c r="D28" t="s">
        <v>1847</v>
      </c>
      <c r="E28" t="s">
        <v>1819</v>
      </c>
      <c r="F28" t="s">
        <v>1823</v>
      </c>
      <c r="G28" t="s">
        <v>1848</v>
      </c>
      <c r="H28" t="s">
        <v>1821</v>
      </c>
    </row>
    <row r="29" spans="2:8">
      <c r="B29" t="s">
        <v>1669</v>
      </c>
      <c r="C29" t="s">
        <v>402</v>
      </c>
      <c r="D29" t="s">
        <v>1849</v>
      </c>
      <c r="E29" t="s">
        <v>1819</v>
      </c>
      <c r="F29" t="s">
        <v>1823</v>
      </c>
      <c r="G29" t="s">
        <v>1850</v>
      </c>
      <c r="H29" t="s">
        <v>1821</v>
      </c>
    </row>
    <row r="30" spans="2:8">
      <c r="B30" t="s">
        <v>1670</v>
      </c>
      <c r="C30" t="s">
        <v>402</v>
      </c>
      <c r="D30" t="s">
        <v>1851</v>
      </c>
      <c r="E30" t="s">
        <v>1819</v>
      </c>
      <c r="F30" t="s">
        <v>1823</v>
      </c>
      <c r="G30" t="s">
        <v>1852</v>
      </c>
      <c r="H30" t="s">
        <v>1821</v>
      </c>
    </row>
    <row r="31" spans="2:8">
      <c r="B31" t="s">
        <v>1671</v>
      </c>
      <c r="C31" t="s">
        <v>402</v>
      </c>
      <c r="D31" t="s">
        <v>1853</v>
      </c>
      <c r="E31" t="s">
        <v>1819</v>
      </c>
      <c r="F31" t="s">
        <v>1823</v>
      </c>
      <c r="G31" t="s">
        <v>1854</v>
      </c>
      <c r="H31" t="s">
        <v>1821</v>
      </c>
    </row>
    <row r="32" spans="2:8">
      <c r="B32" t="s">
        <v>1672</v>
      </c>
      <c r="C32" t="s">
        <v>402</v>
      </c>
      <c r="D32" t="s">
        <v>1855</v>
      </c>
      <c r="E32" t="s">
        <v>1819</v>
      </c>
      <c r="F32" t="s">
        <v>1823</v>
      </c>
      <c r="G32" t="s">
        <v>1856</v>
      </c>
      <c r="H32" t="s">
        <v>1821</v>
      </c>
    </row>
    <row r="33" spans="2:8">
      <c r="B33" t="s">
        <v>1673</v>
      </c>
      <c r="C33" t="s">
        <v>402</v>
      </c>
      <c r="D33" t="s">
        <v>1857</v>
      </c>
      <c r="E33" t="s">
        <v>1819</v>
      </c>
      <c r="F33" t="s">
        <v>1823</v>
      </c>
      <c r="G33" t="s">
        <v>1858</v>
      </c>
      <c r="H33" t="s">
        <v>1821</v>
      </c>
    </row>
    <row r="34" spans="2:8">
      <c r="B34" t="s">
        <v>1674</v>
      </c>
      <c r="C34" t="s">
        <v>402</v>
      </c>
      <c r="D34" t="s">
        <v>1859</v>
      </c>
      <c r="E34" t="s">
        <v>1819</v>
      </c>
      <c r="F34" t="s">
        <v>1823</v>
      </c>
      <c r="G34" t="s">
        <v>1860</v>
      </c>
      <c r="H34" t="s">
        <v>1821</v>
      </c>
    </row>
    <row r="35" spans="2:8">
      <c r="B35" t="s">
        <v>1675</v>
      </c>
      <c r="C35" t="s">
        <v>402</v>
      </c>
      <c r="D35" t="s">
        <v>1861</v>
      </c>
      <c r="E35" t="s">
        <v>1819</v>
      </c>
      <c r="F35" t="s">
        <v>1823</v>
      </c>
      <c r="G35" t="s">
        <v>1862</v>
      </c>
      <c r="H35" t="s">
        <v>1821</v>
      </c>
    </row>
    <row r="36" spans="2:8">
      <c r="B36" t="s">
        <v>1676</v>
      </c>
      <c r="C36" t="s">
        <v>402</v>
      </c>
      <c r="D36" t="s">
        <v>1863</v>
      </c>
      <c r="E36" t="s">
        <v>1819</v>
      </c>
      <c r="F36" t="s">
        <v>1823</v>
      </c>
      <c r="G36" t="s">
        <v>1864</v>
      </c>
      <c r="H36" t="s">
        <v>1821</v>
      </c>
    </row>
    <row r="37" spans="2:8">
      <c r="B37" t="s">
        <v>1677</v>
      </c>
      <c r="C37" t="s">
        <v>402</v>
      </c>
      <c r="D37" t="s">
        <v>1865</v>
      </c>
      <c r="E37" t="s">
        <v>1819</v>
      </c>
      <c r="F37" t="s">
        <v>1823</v>
      </c>
      <c r="G37" t="s">
        <v>1866</v>
      </c>
      <c r="H37" t="s">
        <v>1821</v>
      </c>
    </row>
    <row r="38" spans="2:8">
      <c r="B38" t="s">
        <v>401</v>
      </c>
      <c r="C38" t="s">
        <v>402</v>
      </c>
      <c r="D38" t="s">
        <v>403</v>
      </c>
      <c r="E38" t="s">
        <v>1819</v>
      </c>
      <c r="F38" t="s">
        <v>1823</v>
      </c>
      <c r="G38" t="s">
        <v>1867</v>
      </c>
      <c r="H38" t="s">
        <v>1821</v>
      </c>
    </row>
    <row r="39" spans="2:8">
      <c r="B39" t="s">
        <v>1678</v>
      </c>
      <c r="C39" t="s">
        <v>402</v>
      </c>
      <c r="D39" t="s">
        <v>1868</v>
      </c>
      <c r="E39" t="s">
        <v>1819</v>
      </c>
      <c r="F39" t="s">
        <v>1823</v>
      </c>
      <c r="G39" t="s">
        <v>1869</v>
      </c>
      <c r="H39" t="s">
        <v>1821</v>
      </c>
    </row>
    <row r="40" spans="2:8">
      <c r="B40" t="s">
        <v>1679</v>
      </c>
      <c r="C40" t="s">
        <v>1870</v>
      </c>
      <c r="D40" t="s">
        <v>1871</v>
      </c>
      <c r="E40" t="s">
        <v>1819</v>
      </c>
      <c r="F40" t="s">
        <v>1872</v>
      </c>
      <c r="G40" t="s">
        <v>1873</v>
      </c>
      <c r="H40" t="s">
        <v>1821</v>
      </c>
    </row>
    <row r="41" spans="2:8">
      <c r="B41" t="s">
        <v>1680</v>
      </c>
      <c r="C41" t="s">
        <v>1870</v>
      </c>
      <c r="D41" t="s">
        <v>1874</v>
      </c>
      <c r="E41" t="s">
        <v>1819</v>
      </c>
      <c r="F41" t="s">
        <v>1872</v>
      </c>
      <c r="G41" t="s">
        <v>1875</v>
      </c>
      <c r="H41" t="s">
        <v>1821</v>
      </c>
    </row>
    <row r="42" spans="2:8">
      <c r="B42" t="s">
        <v>1681</v>
      </c>
      <c r="C42" t="s">
        <v>1870</v>
      </c>
      <c r="D42" t="s">
        <v>1876</v>
      </c>
      <c r="E42" t="s">
        <v>1819</v>
      </c>
      <c r="F42" t="s">
        <v>1872</v>
      </c>
      <c r="G42" t="s">
        <v>1877</v>
      </c>
      <c r="H42" t="s">
        <v>1821</v>
      </c>
    </row>
    <row r="43" spans="2:8">
      <c r="B43" t="s">
        <v>1682</v>
      </c>
      <c r="C43" t="s">
        <v>439</v>
      </c>
      <c r="D43" t="s">
        <v>1878</v>
      </c>
      <c r="E43" t="s">
        <v>1819</v>
      </c>
      <c r="F43" t="s">
        <v>439</v>
      </c>
      <c r="G43" t="s">
        <v>1879</v>
      </c>
      <c r="H43" t="s">
        <v>1821</v>
      </c>
    </row>
    <row r="44" spans="2:8">
      <c r="B44" t="s">
        <v>1683</v>
      </c>
      <c r="C44" t="s">
        <v>439</v>
      </c>
      <c r="D44" t="s">
        <v>1880</v>
      </c>
      <c r="E44" t="s">
        <v>1819</v>
      </c>
      <c r="F44" t="s">
        <v>439</v>
      </c>
      <c r="G44" t="s">
        <v>1881</v>
      </c>
      <c r="H44" t="s">
        <v>1821</v>
      </c>
    </row>
    <row r="45" spans="2:8">
      <c r="B45" t="s">
        <v>1684</v>
      </c>
      <c r="C45" t="s">
        <v>439</v>
      </c>
      <c r="D45" t="s">
        <v>1882</v>
      </c>
      <c r="E45" t="s">
        <v>1819</v>
      </c>
      <c r="F45" t="s">
        <v>439</v>
      </c>
      <c r="G45" t="s">
        <v>1883</v>
      </c>
      <c r="H45" t="s">
        <v>1821</v>
      </c>
    </row>
    <row r="46" spans="2:8">
      <c r="B46" t="s">
        <v>454</v>
      </c>
      <c r="C46" t="s">
        <v>439</v>
      </c>
      <c r="D46" t="s">
        <v>455</v>
      </c>
      <c r="E46" t="s">
        <v>1819</v>
      </c>
      <c r="F46" t="s">
        <v>439</v>
      </c>
      <c r="G46" t="s">
        <v>1884</v>
      </c>
      <c r="H46" t="s">
        <v>1821</v>
      </c>
    </row>
    <row r="47" spans="2:8">
      <c r="B47" t="s">
        <v>1685</v>
      </c>
      <c r="C47" t="s">
        <v>439</v>
      </c>
      <c r="D47" t="s">
        <v>1885</v>
      </c>
      <c r="E47" t="s">
        <v>1819</v>
      </c>
      <c r="F47" t="s">
        <v>439</v>
      </c>
      <c r="G47" t="s">
        <v>1886</v>
      </c>
      <c r="H47" t="s">
        <v>1821</v>
      </c>
    </row>
    <row r="48" spans="2:8">
      <c r="B48" t="s">
        <v>1686</v>
      </c>
      <c r="C48" t="s">
        <v>439</v>
      </c>
      <c r="D48" t="s">
        <v>1887</v>
      </c>
      <c r="E48" t="s">
        <v>1819</v>
      </c>
      <c r="F48" t="s">
        <v>439</v>
      </c>
      <c r="G48" t="s">
        <v>1888</v>
      </c>
      <c r="H48" t="s">
        <v>1821</v>
      </c>
    </row>
    <row r="49" spans="2:8">
      <c r="B49" t="s">
        <v>461</v>
      </c>
      <c r="C49" t="s">
        <v>439</v>
      </c>
      <c r="D49" t="s">
        <v>462</v>
      </c>
      <c r="E49" t="s">
        <v>1819</v>
      </c>
      <c r="F49" t="s">
        <v>439</v>
      </c>
      <c r="G49" t="s">
        <v>1889</v>
      </c>
      <c r="H49" t="s">
        <v>1821</v>
      </c>
    </row>
    <row r="50" spans="2:8">
      <c r="B50" t="s">
        <v>1687</v>
      </c>
      <c r="C50" t="s">
        <v>439</v>
      </c>
      <c r="D50" t="s">
        <v>1890</v>
      </c>
      <c r="E50" t="s">
        <v>1819</v>
      </c>
      <c r="F50" t="s">
        <v>439</v>
      </c>
      <c r="G50" t="s">
        <v>1891</v>
      </c>
      <c r="H50" t="s">
        <v>1821</v>
      </c>
    </row>
    <row r="51" spans="2:8">
      <c r="B51" t="s">
        <v>1688</v>
      </c>
      <c r="C51" t="s">
        <v>439</v>
      </c>
      <c r="D51" t="s">
        <v>1892</v>
      </c>
      <c r="E51" t="s">
        <v>1819</v>
      </c>
      <c r="F51" t="s">
        <v>439</v>
      </c>
      <c r="G51" t="s">
        <v>1893</v>
      </c>
      <c r="H51" t="s">
        <v>1821</v>
      </c>
    </row>
    <row r="52" spans="2:8">
      <c r="B52" t="s">
        <v>1689</v>
      </c>
      <c r="C52" t="s">
        <v>439</v>
      </c>
      <c r="D52" t="s">
        <v>1894</v>
      </c>
      <c r="E52" t="s">
        <v>1819</v>
      </c>
      <c r="F52" t="s">
        <v>439</v>
      </c>
      <c r="G52" t="s">
        <v>1895</v>
      </c>
      <c r="H52" t="s">
        <v>1821</v>
      </c>
    </row>
    <row r="53" spans="2:8">
      <c r="B53" t="s">
        <v>1690</v>
      </c>
      <c r="C53" t="s">
        <v>439</v>
      </c>
      <c r="D53" t="s">
        <v>1896</v>
      </c>
      <c r="E53" t="s">
        <v>1819</v>
      </c>
      <c r="F53" t="s">
        <v>439</v>
      </c>
      <c r="G53" t="s">
        <v>1897</v>
      </c>
      <c r="H53" t="s">
        <v>1821</v>
      </c>
    </row>
    <row r="54" spans="2:8">
      <c r="B54" t="s">
        <v>1691</v>
      </c>
      <c r="C54" t="s">
        <v>439</v>
      </c>
      <c r="D54" t="s">
        <v>1898</v>
      </c>
      <c r="E54" t="s">
        <v>1819</v>
      </c>
      <c r="F54" t="s">
        <v>439</v>
      </c>
      <c r="G54" t="s">
        <v>1899</v>
      </c>
      <c r="H54" t="s">
        <v>1821</v>
      </c>
    </row>
    <row r="55" spans="2:8">
      <c r="B55" t="s">
        <v>1692</v>
      </c>
      <c r="C55" t="s">
        <v>439</v>
      </c>
      <c r="D55" t="s">
        <v>1900</v>
      </c>
      <c r="E55" t="s">
        <v>1819</v>
      </c>
      <c r="F55" t="s">
        <v>439</v>
      </c>
      <c r="G55" t="s">
        <v>1901</v>
      </c>
      <c r="H55" t="s">
        <v>1821</v>
      </c>
    </row>
    <row r="56" spans="2:8">
      <c r="B56" t="s">
        <v>1693</v>
      </c>
      <c r="C56" t="s">
        <v>439</v>
      </c>
      <c r="D56" t="s">
        <v>1902</v>
      </c>
      <c r="E56" t="s">
        <v>1819</v>
      </c>
      <c r="F56" t="s">
        <v>439</v>
      </c>
      <c r="G56" t="s">
        <v>1903</v>
      </c>
      <c r="H56" t="s">
        <v>1821</v>
      </c>
    </row>
    <row r="57" spans="2:8">
      <c r="B57" t="s">
        <v>1694</v>
      </c>
      <c r="C57" t="s">
        <v>439</v>
      </c>
      <c r="D57" t="s">
        <v>1904</v>
      </c>
      <c r="E57" t="s">
        <v>1819</v>
      </c>
      <c r="F57" t="s">
        <v>439</v>
      </c>
      <c r="G57" t="s">
        <v>1905</v>
      </c>
      <c r="H57" t="s">
        <v>1821</v>
      </c>
    </row>
    <row r="58" spans="2:8">
      <c r="B58" t="s">
        <v>1695</v>
      </c>
      <c r="C58" t="s">
        <v>439</v>
      </c>
      <c r="D58" t="s">
        <v>1906</v>
      </c>
      <c r="E58" t="s">
        <v>1819</v>
      </c>
      <c r="F58" t="s">
        <v>439</v>
      </c>
      <c r="G58" t="s">
        <v>1907</v>
      </c>
      <c r="H58" t="s">
        <v>1821</v>
      </c>
    </row>
    <row r="59" spans="2:8">
      <c r="B59" t="s">
        <v>1696</v>
      </c>
      <c r="C59" t="s">
        <v>439</v>
      </c>
      <c r="D59" t="s">
        <v>1908</v>
      </c>
      <c r="E59" t="s">
        <v>1819</v>
      </c>
      <c r="F59" t="s">
        <v>439</v>
      </c>
      <c r="G59" t="s">
        <v>1909</v>
      </c>
      <c r="H59" t="s">
        <v>1821</v>
      </c>
    </row>
    <row r="60" spans="2:8">
      <c r="B60" t="s">
        <v>1697</v>
      </c>
      <c r="C60" t="s">
        <v>439</v>
      </c>
      <c r="D60" t="s">
        <v>1910</v>
      </c>
      <c r="E60" t="s">
        <v>1819</v>
      </c>
      <c r="F60" t="s">
        <v>439</v>
      </c>
      <c r="G60" t="s">
        <v>1911</v>
      </c>
      <c r="H60" t="s">
        <v>1821</v>
      </c>
    </row>
    <row r="61" spans="2:8">
      <c r="B61" t="s">
        <v>1698</v>
      </c>
      <c r="C61" t="s">
        <v>439</v>
      </c>
      <c r="D61" t="s">
        <v>1912</v>
      </c>
      <c r="E61" t="s">
        <v>1819</v>
      </c>
      <c r="F61" t="s">
        <v>439</v>
      </c>
      <c r="G61" t="s">
        <v>1913</v>
      </c>
      <c r="H61" t="s">
        <v>1821</v>
      </c>
    </row>
    <row r="62" spans="2:8">
      <c r="B62" t="s">
        <v>1699</v>
      </c>
      <c r="C62" t="s">
        <v>439</v>
      </c>
      <c r="D62" t="s">
        <v>1914</v>
      </c>
      <c r="E62" t="s">
        <v>1819</v>
      </c>
      <c r="F62" t="s">
        <v>439</v>
      </c>
      <c r="G62" t="s">
        <v>1915</v>
      </c>
      <c r="H62" t="s">
        <v>1821</v>
      </c>
    </row>
    <row r="63" spans="2:8">
      <c r="B63" t="s">
        <v>1700</v>
      </c>
      <c r="C63" t="s">
        <v>439</v>
      </c>
      <c r="D63" t="s">
        <v>1916</v>
      </c>
      <c r="E63" t="s">
        <v>1819</v>
      </c>
      <c r="F63" t="s">
        <v>439</v>
      </c>
      <c r="G63" t="s">
        <v>1917</v>
      </c>
      <c r="H63" t="s">
        <v>1821</v>
      </c>
    </row>
    <row r="64" spans="2:8">
      <c r="B64" t="s">
        <v>1701</v>
      </c>
      <c r="C64" t="s">
        <v>439</v>
      </c>
      <c r="D64" t="s">
        <v>1918</v>
      </c>
      <c r="E64" t="s">
        <v>1819</v>
      </c>
      <c r="F64" t="s">
        <v>439</v>
      </c>
      <c r="G64" t="s">
        <v>1919</v>
      </c>
      <c r="H64" t="s">
        <v>1821</v>
      </c>
    </row>
    <row r="65" spans="2:8">
      <c r="B65" t="s">
        <v>1702</v>
      </c>
      <c r="C65" t="s">
        <v>439</v>
      </c>
      <c r="D65" t="s">
        <v>1920</v>
      </c>
      <c r="E65" t="s">
        <v>1819</v>
      </c>
      <c r="F65" t="s">
        <v>439</v>
      </c>
      <c r="G65" t="s">
        <v>1921</v>
      </c>
      <c r="H65" t="s">
        <v>1821</v>
      </c>
    </row>
    <row r="66" spans="2:8">
      <c r="B66" t="s">
        <v>1703</v>
      </c>
      <c r="C66" t="s">
        <v>439</v>
      </c>
      <c r="D66" t="s">
        <v>1922</v>
      </c>
      <c r="E66" t="s">
        <v>1819</v>
      </c>
      <c r="F66" t="s">
        <v>439</v>
      </c>
      <c r="G66" t="s">
        <v>1923</v>
      </c>
      <c r="H66" t="s">
        <v>1821</v>
      </c>
    </row>
    <row r="67" spans="2:8">
      <c r="B67" t="s">
        <v>1704</v>
      </c>
      <c r="C67" t="s">
        <v>439</v>
      </c>
      <c r="D67" t="s">
        <v>1924</v>
      </c>
      <c r="E67" t="s">
        <v>1819</v>
      </c>
      <c r="F67" t="s">
        <v>439</v>
      </c>
      <c r="G67" t="s">
        <v>1925</v>
      </c>
      <c r="H67" t="s">
        <v>1821</v>
      </c>
    </row>
    <row r="68" spans="2:8">
      <c r="B68" t="s">
        <v>1705</v>
      </c>
      <c r="C68" t="s">
        <v>439</v>
      </c>
      <c r="D68" t="s">
        <v>1926</v>
      </c>
      <c r="E68" t="s">
        <v>1819</v>
      </c>
      <c r="F68" t="s">
        <v>439</v>
      </c>
      <c r="G68" t="s">
        <v>1927</v>
      </c>
      <c r="H68" t="s">
        <v>1821</v>
      </c>
    </row>
    <row r="69" spans="2:8">
      <c r="B69" t="s">
        <v>1706</v>
      </c>
      <c r="C69" t="s">
        <v>439</v>
      </c>
      <c r="D69" t="s">
        <v>1928</v>
      </c>
      <c r="E69" t="s">
        <v>1819</v>
      </c>
      <c r="F69" t="s">
        <v>439</v>
      </c>
      <c r="G69" t="s">
        <v>1929</v>
      </c>
      <c r="H69" t="s">
        <v>1821</v>
      </c>
    </row>
    <row r="70" spans="2:8">
      <c r="B70" t="s">
        <v>1707</v>
      </c>
      <c r="C70" t="s">
        <v>439</v>
      </c>
      <c r="D70" t="s">
        <v>1930</v>
      </c>
      <c r="E70" t="s">
        <v>1819</v>
      </c>
      <c r="F70" t="s">
        <v>439</v>
      </c>
      <c r="G70" t="s">
        <v>1931</v>
      </c>
      <c r="H70" t="s">
        <v>1821</v>
      </c>
    </row>
    <row r="71" spans="2:8">
      <c r="B71" t="s">
        <v>457</v>
      </c>
      <c r="C71" t="s">
        <v>439</v>
      </c>
      <c r="D71" t="s">
        <v>458</v>
      </c>
      <c r="E71" t="s">
        <v>1819</v>
      </c>
      <c r="F71" t="s">
        <v>439</v>
      </c>
      <c r="G71" t="s">
        <v>1932</v>
      </c>
      <c r="H71" t="s">
        <v>1821</v>
      </c>
    </row>
    <row r="72" spans="2:8">
      <c r="B72" t="s">
        <v>1708</v>
      </c>
      <c r="C72" t="s">
        <v>1933</v>
      </c>
      <c r="D72" t="s">
        <v>1934</v>
      </c>
      <c r="E72" t="s">
        <v>1819</v>
      </c>
      <c r="F72" t="s">
        <v>1935</v>
      </c>
      <c r="G72" t="s">
        <v>1936</v>
      </c>
      <c r="H72" t="s">
        <v>1821</v>
      </c>
    </row>
    <row r="73" spans="2:8">
      <c r="B73" t="s">
        <v>1709</v>
      </c>
      <c r="C73" t="s">
        <v>439</v>
      </c>
      <c r="D73" t="s">
        <v>1937</v>
      </c>
      <c r="E73" t="s">
        <v>1819</v>
      </c>
      <c r="F73" t="s">
        <v>439</v>
      </c>
      <c r="G73" t="s">
        <v>1938</v>
      </c>
      <c r="H73" t="s">
        <v>1821</v>
      </c>
    </row>
    <row r="74" spans="2:8">
      <c r="B74" t="s">
        <v>1710</v>
      </c>
      <c r="C74" t="s">
        <v>439</v>
      </c>
      <c r="D74" t="s">
        <v>1939</v>
      </c>
      <c r="E74" t="s">
        <v>1819</v>
      </c>
      <c r="F74" t="s">
        <v>439</v>
      </c>
      <c r="G74" t="s">
        <v>1940</v>
      </c>
      <c r="H74" t="s">
        <v>1821</v>
      </c>
    </row>
    <row r="75" spans="2:8">
      <c r="B75" t="s">
        <v>1711</v>
      </c>
      <c r="C75" t="s">
        <v>439</v>
      </c>
      <c r="D75" t="s">
        <v>1941</v>
      </c>
      <c r="E75" t="s">
        <v>1819</v>
      </c>
      <c r="F75" t="s">
        <v>439</v>
      </c>
      <c r="G75" t="s">
        <v>1942</v>
      </c>
      <c r="H75" t="s">
        <v>1821</v>
      </c>
    </row>
    <row r="76" spans="2:8">
      <c r="B76" t="s">
        <v>1712</v>
      </c>
      <c r="C76" t="s">
        <v>439</v>
      </c>
      <c r="D76" t="s">
        <v>1943</v>
      </c>
      <c r="E76" t="s">
        <v>1819</v>
      </c>
      <c r="F76" t="s">
        <v>439</v>
      </c>
      <c r="G76" t="s">
        <v>1944</v>
      </c>
      <c r="H76" t="s">
        <v>1821</v>
      </c>
    </row>
    <row r="77" spans="2:8">
      <c r="B77" t="s">
        <v>1713</v>
      </c>
      <c r="C77" t="s">
        <v>439</v>
      </c>
      <c r="D77" t="s">
        <v>1945</v>
      </c>
      <c r="E77" t="s">
        <v>1819</v>
      </c>
      <c r="F77" t="s">
        <v>439</v>
      </c>
      <c r="G77" t="s">
        <v>1946</v>
      </c>
      <c r="H77" t="s">
        <v>1821</v>
      </c>
    </row>
    <row r="78" spans="2:8">
      <c r="B78" t="s">
        <v>1714</v>
      </c>
      <c r="C78" t="s">
        <v>439</v>
      </c>
      <c r="D78" t="s">
        <v>1947</v>
      </c>
      <c r="E78" t="s">
        <v>1819</v>
      </c>
      <c r="F78" t="s">
        <v>439</v>
      </c>
      <c r="G78" t="s">
        <v>1948</v>
      </c>
      <c r="H78" t="s">
        <v>1821</v>
      </c>
    </row>
    <row r="79" spans="2:8">
      <c r="B79" t="s">
        <v>1715</v>
      </c>
      <c r="C79" t="s">
        <v>439</v>
      </c>
      <c r="D79" t="s">
        <v>1949</v>
      </c>
      <c r="E79" t="s">
        <v>1819</v>
      </c>
      <c r="F79" t="s">
        <v>439</v>
      </c>
      <c r="G79" t="s">
        <v>1950</v>
      </c>
      <c r="H79" t="s">
        <v>1821</v>
      </c>
    </row>
    <row r="80" spans="2:8">
      <c r="B80" t="s">
        <v>1716</v>
      </c>
      <c r="C80" t="s">
        <v>439</v>
      </c>
      <c r="D80" t="s">
        <v>1951</v>
      </c>
      <c r="E80" t="s">
        <v>1819</v>
      </c>
      <c r="F80" t="s">
        <v>439</v>
      </c>
      <c r="G80" t="s">
        <v>1952</v>
      </c>
      <c r="H80" t="s">
        <v>1821</v>
      </c>
    </row>
    <row r="81" spans="2:8">
      <c r="B81" t="s">
        <v>1717</v>
      </c>
      <c r="C81" t="s">
        <v>439</v>
      </c>
      <c r="D81" t="s">
        <v>1953</v>
      </c>
      <c r="E81" t="s">
        <v>1819</v>
      </c>
      <c r="F81" t="s">
        <v>439</v>
      </c>
      <c r="G81" t="s">
        <v>1954</v>
      </c>
      <c r="H81" t="s">
        <v>1821</v>
      </c>
    </row>
    <row r="82" spans="2:8">
      <c r="B82" t="s">
        <v>1718</v>
      </c>
      <c r="C82" t="s">
        <v>439</v>
      </c>
      <c r="D82" t="s">
        <v>1955</v>
      </c>
      <c r="E82" t="s">
        <v>1819</v>
      </c>
      <c r="F82" t="s">
        <v>439</v>
      </c>
      <c r="G82" t="s">
        <v>1956</v>
      </c>
      <c r="H82" t="s">
        <v>1821</v>
      </c>
    </row>
    <row r="83" spans="2:8">
      <c r="B83" t="s">
        <v>1719</v>
      </c>
      <c r="C83" t="s">
        <v>439</v>
      </c>
      <c r="D83" t="s">
        <v>1957</v>
      </c>
      <c r="E83" t="s">
        <v>1819</v>
      </c>
      <c r="F83" t="s">
        <v>439</v>
      </c>
      <c r="G83" t="s">
        <v>1958</v>
      </c>
      <c r="H83" t="s">
        <v>1821</v>
      </c>
    </row>
    <row r="84" spans="2:8">
      <c r="B84" t="s">
        <v>1720</v>
      </c>
      <c r="C84" t="s">
        <v>439</v>
      </c>
      <c r="D84" t="s">
        <v>1959</v>
      </c>
      <c r="E84" t="s">
        <v>1819</v>
      </c>
      <c r="F84" t="s">
        <v>439</v>
      </c>
      <c r="G84" t="s">
        <v>1960</v>
      </c>
      <c r="H84" t="s">
        <v>1821</v>
      </c>
    </row>
    <row r="85" spans="2:8">
      <c r="B85" t="s">
        <v>1721</v>
      </c>
      <c r="C85" t="s">
        <v>439</v>
      </c>
      <c r="D85" t="s">
        <v>1961</v>
      </c>
      <c r="E85" t="s">
        <v>1819</v>
      </c>
      <c r="F85" t="s">
        <v>439</v>
      </c>
      <c r="G85" t="s">
        <v>1962</v>
      </c>
      <c r="H85" t="s">
        <v>1821</v>
      </c>
    </row>
    <row r="86" spans="2:8">
      <c r="B86" t="s">
        <v>465</v>
      </c>
      <c r="C86" t="s">
        <v>439</v>
      </c>
      <c r="D86" t="s">
        <v>466</v>
      </c>
      <c r="E86" t="s">
        <v>1819</v>
      </c>
      <c r="F86" t="s">
        <v>439</v>
      </c>
      <c r="G86" t="s">
        <v>1963</v>
      </c>
      <c r="H86" t="s">
        <v>1821</v>
      </c>
    </row>
    <row r="87" spans="2:8">
      <c r="B87" t="s">
        <v>468</v>
      </c>
      <c r="C87" t="s">
        <v>439</v>
      </c>
      <c r="D87" t="s">
        <v>469</v>
      </c>
      <c r="E87" t="s">
        <v>1819</v>
      </c>
      <c r="F87" t="s">
        <v>439</v>
      </c>
      <c r="G87" t="s">
        <v>1964</v>
      </c>
      <c r="H87" t="s">
        <v>1821</v>
      </c>
    </row>
    <row r="88" spans="2:8">
      <c r="B88" t="s">
        <v>472</v>
      </c>
      <c r="C88" t="s">
        <v>439</v>
      </c>
      <c r="D88" t="s">
        <v>473</v>
      </c>
      <c r="E88" t="s">
        <v>1819</v>
      </c>
      <c r="F88" t="s">
        <v>439</v>
      </c>
      <c r="G88" t="s">
        <v>1965</v>
      </c>
      <c r="H88" t="s">
        <v>1821</v>
      </c>
    </row>
    <row r="89" spans="2:8">
      <c r="B89" t="s">
        <v>1722</v>
      </c>
      <c r="C89" t="s">
        <v>1966</v>
      </c>
      <c r="D89" t="s">
        <v>1967</v>
      </c>
      <c r="E89" t="s">
        <v>1819</v>
      </c>
      <c r="F89" t="s">
        <v>1968</v>
      </c>
      <c r="G89" t="s">
        <v>1969</v>
      </c>
      <c r="H89" t="s">
        <v>1821</v>
      </c>
    </row>
    <row r="90" spans="2:8">
      <c r="B90" t="s">
        <v>1723</v>
      </c>
      <c r="C90" t="s">
        <v>512</v>
      </c>
      <c r="D90" t="s">
        <v>1970</v>
      </c>
      <c r="E90" t="s">
        <v>1819</v>
      </c>
      <c r="F90" t="s">
        <v>1971</v>
      </c>
      <c r="G90" t="s">
        <v>1972</v>
      </c>
      <c r="H90" t="s">
        <v>1821</v>
      </c>
    </row>
    <row r="91" spans="2:8">
      <c r="B91" t="s">
        <v>519</v>
      </c>
      <c r="C91" t="s">
        <v>516</v>
      </c>
      <c r="D91" t="s">
        <v>520</v>
      </c>
      <c r="E91" t="s">
        <v>1819</v>
      </c>
      <c r="F91" t="s">
        <v>1973</v>
      </c>
      <c r="G91" t="s">
        <v>1974</v>
      </c>
      <c r="H91" t="s">
        <v>1821</v>
      </c>
    </row>
    <row r="92" spans="2:8">
      <c r="B92" t="s">
        <v>523</v>
      </c>
      <c r="C92" t="s">
        <v>516</v>
      </c>
      <c r="D92" t="s">
        <v>524</v>
      </c>
      <c r="E92" t="s">
        <v>1819</v>
      </c>
      <c r="F92" t="s">
        <v>1973</v>
      </c>
      <c r="G92" t="s">
        <v>1975</v>
      </c>
      <c r="H92" t="s">
        <v>1821</v>
      </c>
    </row>
    <row r="93" spans="2:8">
      <c r="B93" t="s">
        <v>1724</v>
      </c>
      <c r="C93" t="s">
        <v>516</v>
      </c>
      <c r="D93" t="s">
        <v>1976</v>
      </c>
      <c r="E93" t="s">
        <v>1819</v>
      </c>
      <c r="F93" t="s">
        <v>1973</v>
      </c>
      <c r="G93" t="s">
        <v>1977</v>
      </c>
      <c r="H93" t="s">
        <v>1821</v>
      </c>
    </row>
    <row r="94" spans="2:8">
      <c r="B94" t="s">
        <v>515</v>
      </c>
      <c r="C94" t="s">
        <v>516</v>
      </c>
      <c r="D94" t="s">
        <v>517</v>
      </c>
      <c r="E94" t="s">
        <v>1819</v>
      </c>
      <c r="F94" t="s">
        <v>1973</v>
      </c>
      <c r="G94" t="s">
        <v>1978</v>
      </c>
      <c r="H94" t="s">
        <v>1821</v>
      </c>
    </row>
    <row r="95" spans="2:8">
      <c r="B95" t="s">
        <v>1725</v>
      </c>
      <c r="C95" t="s">
        <v>516</v>
      </c>
      <c r="D95" t="s">
        <v>1979</v>
      </c>
      <c r="E95" t="s">
        <v>1819</v>
      </c>
      <c r="F95" t="s">
        <v>1973</v>
      </c>
      <c r="G95" t="s">
        <v>1980</v>
      </c>
      <c r="H95" t="s">
        <v>1821</v>
      </c>
    </row>
    <row r="96" spans="2:8">
      <c r="B96" t="s">
        <v>526</v>
      </c>
      <c r="C96" t="s">
        <v>516</v>
      </c>
      <c r="D96" t="s">
        <v>527</v>
      </c>
      <c r="E96" t="s">
        <v>1819</v>
      </c>
      <c r="F96" t="s">
        <v>1973</v>
      </c>
      <c r="G96" t="s">
        <v>1981</v>
      </c>
      <c r="H96" t="s">
        <v>1821</v>
      </c>
    </row>
    <row r="97" spans="2:8">
      <c r="B97" t="s">
        <v>1682</v>
      </c>
      <c r="C97" t="s">
        <v>439</v>
      </c>
      <c r="D97" t="s">
        <v>1878</v>
      </c>
      <c r="E97" t="s">
        <v>1819</v>
      </c>
      <c r="F97" t="s">
        <v>439</v>
      </c>
      <c r="G97" t="s">
        <v>1879</v>
      </c>
      <c r="H97" t="s">
        <v>1821</v>
      </c>
    </row>
    <row r="98" spans="2:8">
      <c r="B98" t="s">
        <v>1683</v>
      </c>
      <c r="C98" t="s">
        <v>439</v>
      </c>
      <c r="D98" t="s">
        <v>1880</v>
      </c>
      <c r="E98" t="s">
        <v>1819</v>
      </c>
      <c r="F98" t="s">
        <v>439</v>
      </c>
      <c r="G98" t="s">
        <v>1881</v>
      </c>
      <c r="H98" t="s">
        <v>1821</v>
      </c>
    </row>
    <row r="99" spans="2:8">
      <c r="B99" t="s">
        <v>1705</v>
      </c>
      <c r="C99" t="s">
        <v>439</v>
      </c>
      <c r="D99" t="s">
        <v>1926</v>
      </c>
      <c r="E99" t="s">
        <v>1819</v>
      </c>
      <c r="F99" t="s">
        <v>439</v>
      </c>
      <c r="G99" t="s">
        <v>1927</v>
      </c>
      <c r="H99" t="s">
        <v>1821</v>
      </c>
    </row>
    <row r="100" spans="2:8">
      <c r="B100" t="s">
        <v>1726</v>
      </c>
      <c r="C100" t="s">
        <v>439</v>
      </c>
      <c r="D100" t="s">
        <v>1982</v>
      </c>
      <c r="E100" t="s">
        <v>1819</v>
      </c>
      <c r="F100" t="s">
        <v>439</v>
      </c>
      <c r="G100" t="s">
        <v>1983</v>
      </c>
      <c r="H100" t="s">
        <v>1821</v>
      </c>
    </row>
    <row r="101" spans="2:8">
      <c r="B101" t="s">
        <v>1727</v>
      </c>
      <c r="C101" t="s">
        <v>439</v>
      </c>
      <c r="D101" t="s">
        <v>1984</v>
      </c>
      <c r="E101" t="s">
        <v>1819</v>
      </c>
      <c r="F101" t="s">
        <v>439</v>
      </c>
      <c r="G101" t="s">
        <v>1985</v>
      </c>
      <c r="H101" t="s">
        <v>1821</v>
      </c>
    </row>
    <row r="102" spans="2:8">
      <c r="B102" t="s">
        <v>1728</v>
      </c>
      <c r="C102" t="s">
        <v>439</v>
      </c>
      <c r="D102" t="s">
        <v>1986</v>
      </c>
      <c r="E102" t="s">
        <v>1819</v>
      </c>
      <c r="F102" t="s">
        <v>439</v>
      </c>
      <c r="G102" t="s">
        <v>1987</v>
      </c>
      <c r="H102" t="s">
        <v>1821</v>
      </c>
    </row>
    <row r="103" spans="2:8">
      <c r="B103" t="s">
        <v>1729</v>
      </c>
      <c r="C103" t="s">
        <v>439</v>
      </c>
      <c r="D103" t="s">
        <v>1988</v>
      </c>
      <c r="E103" t="s">
        <v>1819</v>
      </c>
      <c r="F103" t="s">
        <v>439</v>
      </c>
      <c r="G103" t="s">
        <v>1989</v>
      </c>
      <c r="H103" t="s">
        <v>1821</v>
      </c>
    </row>
    <row r="104" spans="2:8">
      <c r="B104" t="s">
        <v>1730</v>
      </c>
      <c r="C104" t="s">
        <v>439</v>
      </c>
      <c r="D104" t="s">
        <v>1990</v>
      </c>
      <c r="E104" t="s">
        <v>1819</v>
      </c>
      <c r="F104" t="s">
        <v>439</v>
      </c>
      <c r="G104" t="s">
        <v>1991</v>
      </c>
      <c r="H104" t="s">
        <v>1821</v>
      </c>
    </row>
    <row r="105" spans="2:8">
      <c r="B105" t="s">
        <v>1731</v>
      </c>
      <c r="C105" t="s">
        <v>439</v>
      </c>
      <c r="D105" t="s">
        <v>1992</v>
      </c>
      <c r="E105" t="s">
        <v>1819</v>
      </c>
      <c r="F105" t="s">
        <v>439</v>
      </c>
      <c r="G105" t="s">
        <v>1993</v>
      </c>
      <c r="H105" t="s">
        <v>1821</v>
      </c>
    </row>
    <row r="106" spans="2:8">
      <c r="B106" t="s">
        <v>1732</v>
      </c>
      <c r="C106" t="s">
        <v>439</v>
      </c>
      <c r="D106" t="s">
        <v>1994</v>
      </c>
      <c r="E106" t="s">
        <v>1819</v>
      </c>
      <c r="F106" t="s">
        <v>439</v>
      </c>
      <c r="G106" t="s">
        <v>1995</v>
      </c>
      <c r="H106" t="s">
        <v>1821</v>
      </c>
    </row>
    <row r="107" spans="2:8">
      <c r="B107" t="s">
        <v>1733</v>
      </c>
      <c r="C107" t="s">
        <v>439</v>
      </c>
      <c r="D107" t="s">
        <v>1996</v>
      </c>
      <c r="E107" t="s">
        <v>1819</v>
      </c>
      <c r="F107" t="s">
        <v>439</v>
      </c>
      <c r="G107" t="s">
        <v>1997</v>
      </c>
      <c r="H107" t="s">
        <v>1821</v>
      </c>
    </row>
    <row r="108" spans="2:8">
      <c r="B108" t="s">
        <v>1671</v>
      </c>
      <c r="C108" t="s">
        <v>402</v>
      </c>
      <c r="D108" t="s">
        <v>1853</v>
      </c>
      <c r="E108" t="s">
        <v>1819</v>
      </c>
      <c r="F108" t="s">
        <v>1823</v>
      </c>
      <c r="G108" t="s">
        <v>1854</v>
      </c>
      <c r="H108" t="s">
        <v>1821</v>
      </c>
    </row>
    <row r="109" spans="2:8">
      <c r="B109" t="s">
        <v>1672</v>
      </c>
      <c r="C109" t="s">
        <v>402</v>
      </c>
      <c r="D109" t="s">
        <v>1855</v>
      </c>
      <c r="E109" t="s">
        <v>1819</v>
      </c>
      <c r="F109" t="s">
        <v>1823</v>
      </c>
      <c r="G109" t="s">
        <v>1856</v>
      </c>
      <c r="H109" t="s">
        <v>1821</v>
      </c>
    </row>
    <row r="110" spans="2:8">
      <c r="B110" t="s">
        <v>1665</v>
      </c>
      <c r="C110" t="s">
        <v>402</v>
      </c>
      <c r="D110" t="s">
        <v>1841</v>
      </c>
      <c r="E110" t="s">
        <v>1819</v>
      </c>
      <c r="F110" t="s">
        <v>1823</v>
      </c>
      <c r="G110" t="s">
        <v>1842</v>
      </c>
      <c r="H110" t="s">
        <v>1821</v>
      </c>
    </row>
    <row r="111" spans="2:8">
      <c r="B111" t="s">
        <v>1734</v>
      </c>
      <c r="C111" t="s">
        <v>402</v>
      </c>
      <c r="D111" t="s">
        <v>1998</v>
      </c>
      <c r="E111" t="s">
        <v>1819</v>
      </c>
      <c r="F111" t="s">
        <v>1823</v>
      </c>
      <c r="G111" t="s">
        <v>1999</v>
      </c>
      <c r="H111" t="s">
        <v>1821</v>
      </c>
    </row>
    <row r="112" spans="2:8">
      <c r="B112" t="s">
        <v>1675</v>
      </c>
      <c r="C112" t="s">
        <v>402</v>
      </c>
      <c r="D112" t="s">
        <v>1861</v>
      </c>
      <c r="E112" t="s">
        <v>1819</v>
      </c>
      <c r="F112" t="s">
        <v>1823</v>
      </c>
      <c r="G112" t="s">
        <v>1862</v>
      </c>
      <c r="H112" t="s">
        <v>1821</v>
      </c>
    </row>
    <row r="113" spans="2:8">
      <c r="B113" t="s">
        <v>1656</v>
      </c>
      <c r="C113" t="s">
        <v>402</v>
      </c>
      <c r="D113" t="s">
        <v>1822</v>
      </c>
      <c r="E113" t="s">
        <v>1819</v>
      </c>
      <c r="F113" t="s">
        <v>1823</v>
      </c>
      <c r="G113" t="s">
        <v>1824</v>
      </c>
      <c r="H113" t="s">
        <v>1821</v>
      </c>
    </row>
    <row r="114" spans="2:8">
      <c r="B114" t="s">
        <v>1735</v>
      </c>
      <c r="C114" t="s">
        <v>402</v>
      </c>
      <c r="D114" t="s">
        <v>2000</v>
      </c>
      <c r="E114" t="s">
        <v>1819</v>
      </c>
      <c r="F114" t="s">
        <v>1823</v>
      </c>
      <c r="G114" t="s">
        <v>2001</v>
      </c>
      <c r="H114" t="s">
        <v>1821</v>
      </c>
    </row>
    <row r="115" spans="2:8">
      <c r="B115" t="s">
        <v>1736</v>
      </c>
      <c r="C115" t="s">
        <v>402</v>
      </c>
      <c r="D115" t="s">
        <v>2002</v>
      </c>
      <c r="E115" t="s">
        <v>1819</v>
      </c>
      <c r="F115" t="s">
        <v>1823</v>
      </c>
      <c r="G115" t="s">
        <v>2003</v>
      </c>
      <c r="H115" t="s">
        <v>1821</v>
      </c>
    </row>
    <row r="116" spans="2:8">
      <c r="B116" t="s">
        <v>1711</v>
      </c>
      <c r="C116" t="s">
        <v>439</v>
      </c>
      <c r="D116" t="s">
        <v>1941</v>
      </c>
      <c r="E116" t="s">
        <v>1819</v>
      </c>
      <c r="F116" t="s">
        <v>439</v>
      </c>
      <c r="G116" t="s">
        <v>1942</v>
      </c>
      <c r="H116" t="s">
        <v>1821</v>
      </c>
    </row>
    <row r="117" spans="2:8">
      <c r="B117" t="s">
        <v>1659</v>
      </c>
      <c r="C117" t="s">
        <v>402</v>
      </c>
      <c r="D117" t="s">
        <v>1829</v>
      </c>
      <c r="E117" t="s">
        <v>1819</v>
      </c>
      <c r="F117" t="s">
        <v>1823</v>
      </c>
      <c r="G117" t="s">
        <v>1830</v>
      </c>
      <c r="H117" t="s">
        <v>1821</v>
      </c>
    </row>
    <row r="118" spans="2:8">
      <c r="B118" t="s">
        <v>401</v>
      </c>
      <c r="C118" t="s">
        <v>402</v>
      </c>
      <c r="D118" t="s">
        <v>403</v>
      </c>
      <c r="E118" t="s">
        <v>1819</v>
      </c>
      <c r="F118" t="s">
        <v>1823</v>
      </c>
      <c r="G118" t="s">
        <v>1867</v>
      </c>
      <c r="H118" t="s">
        <v>1821</v>
      </c>
    </row>
    <row r="119" spans="2:8">
      <c r="B119" t="s">
        <v>1660</v>
      </c>
      <c r="C119" t="s">
        <v>402</v>
      </c>
      <c r="D119" t="s">
        <v>1831</v>
      </c>
      <c r="E119" t="s">
        <v>1819</v>
      </c>
      <c r="F119" t="s">
        <v>1823</v>
      </c>
      <c r="G119" t="s">
        <v>1832</v>
      </c>
      <c r="H119" t="s">
        <v>1821</v>
      </c>
    </row>
    <row r="120" spans="2:8">
      <c r="B120" t="s">
        <v>1657</v>
      </c>
      <c r="C120" t="s">
        <v>402</v>
      </c>
      <c r="D120" t="s">
        <v>1825</v>
      </c>
      <c r="E120" t="s">
        <v>1819</v>
      </c>
      <c r="F120" t="s">
        <v>1823</v>
      </c>
      <c r="G120" t="s">
        <v>1826</v>
      </c>
      <c r="H120" t="s">
        <v>1821</v>
      </c>
    </row>
    <row r="121" spans="2:8">
      <c r="B121" t="s">
        <v>1737</v>
      </c>
      <c r="C121" t="s">
        <v>402</v>
      </c>
      <c r="D121" t="s">
        <v>2004</v>
      </c>
      <c r="E121" t="s">
        <v>1819</v>
      </c>
      <c r="F121" t="s">
        <v>1823</v>
      </c>
      <c r="G121" t="s">
        <v>2005</v>
      </c>
      <c r="H121" t="s">
        <v>1821</v>
      </c>
    </row>
    <row r="122" spans="2:8">
      <c r="B122" t="s">
        <v>1678</v>
      </c>
      <c r="C122" t="s">
        <v>402</v>
      </c>
      <c r="D122" t="s">
        <v>1868</v>
      </c>
      <c r="E122" t="s">
        <v>1819</v>
      </c>
      <c r="F122" t="s">
        <v>1823</v>
      </c>
      <c r="G122" t="s">
        <v>1869</v>
      </c>
      <c r="H122" t="s">
        <v>1821</v>
      </c>
    </row>
    <row r="123" spans="2:8">
      <c r="B123" t="s">
        <v>1662</v>
      </c>
      <c r="C123" t="s">
        <v>402</v>
      </c>
      <c r="D123" t="s">
        <v>1835</v>
      </c>
      <c r="E123" t="s">
        <v>1819</v>
      </c>
      <c r="F123" t="s">
        <v>1823</v>
      </c>
      <c r="G123" t="s">
        <v>1836</v>
      </c>
      <c r="H123" t="s">
        <v>1821</v>
      </c>
    </row>
    <row r="124" spans="2:8">
      <c r="B124" t="s">
        <v>1738</v>
      </c>
      <c r="C124" t="s">
        <v>402</v>
      </c>
      <c r="D124" t="s">
        <v>2006</v>
      </c>
      <c r="E124" t="s">
        <v>1819</v>
      </c>
      <c r="F124" t="s">
        <v>1823</v>
      </c>
      <c r="G124" t="s">
        <v>2007</v>
      </c>
      <c r="H124" t="s">
        <v>1821</v>
      </c>
    </row>
    <row r="125" spans="2:8">
      <c r="B125" t="s">
        <v>1684</v>
      </c>
      <c r="C125" t="s">
        <v>439</v>
      </c>
      <c r="D125" t="s">
        <v>1882</v>
      </c>
      <c r="E125" t="s">
        <v>1819</v>
      </c>
      <c r="F125" t="s">
        <v>439</v>
      </c>
      <c r="G125" t="s">
        <v>1883</v>
      </c>
      <c r="H125" t="s">
        <v>1821</v>
      </c>
    </row>
    <row r="126" spans="2:8">
      <c r="B126" t="s">
        <v>1712</v>
      </c>
      <c r="C126" t="s">
        <v>439</v>
      </c>
      <c r="D126" t="s">
        <v>1943</v>
      </c>
      <c r="E126" t="s">
        <v>1819</v>
      </c>
      <c r="F126" t="s">
        <v>439</v>
      </c>
      <c r="G126" t="s">
        <v>1944</v>
      </c>
      <c r="H126" t="s">
        <v>1821</v>
      </c>
    </row>
    <row r="127" spans="2:8">
      <c r="B127" t="s">
        <v>1663</v>
      </c>
      <c r="C127" t="s">
        <v>402</v>
      </c>
      <c r="D127" t="s">
        <v>1837</v>
      </c>
      <c r="E127" t="s">
        <v>1819</v>
      </c>
      <c r="F127" t="s">
        <v>1823</v>
      </c>
      <c r="G127" t="s">
        <v>1838</v>
      </c>
      <c r="H127" t="s">
        <v>1821</v>
      </c>
    </row>
    <row r="128" spans="2:8">
      <c r="B128" t="s">
        <v>1677</v>
      </c>
      <c r="C128" t="s">
        <v>402</v>
      </c>
      <c r="D128" t="s">
        <v>1865</v>
      </c>
      <c r="E128" t="s">
        <v>1819</v>
      </c>
      <c r="F128" t="s">
        <v>1823</v>
      </c>
      <c r="G128" t="s">
        <v>1866</v>
      </c>
      <c r="H128" t="s">
        <v>1821</v>
      </c>
    </row>
    <row r="129" spans="2:8">
      <c r="B129" t="s">
        <v>1676</v>
      </c>
      <c r="C129" t="s">
        <v>402</v>
      </c>
      <c r="D129" t="s">
        <v>1863</v>
      </c>
      <c r="E129" t="s">
        <v>1819</v>
      </c>
      <c r="F129" t="s">
        <v>1823</v>
      </c>
      <c r="G129" t="s">
        <v>1864</v>
      </c>
      <c r="H129" t="s">
        <v>1821</v>
      </c>
    </row>
    <row r="130" spans="2:8">
      <c r="B130" t="s">
        <v>1739</v>
      </c>
      <c r="C130" t="s">
        <v>402</v>
      </c>
      <c r="D130" t="s">
        <v>2008</v>
      </c>
      <c r="E130" t="s">
        <v>1819</v>
      </c>
      <c r="F130" t="s">
        <v>1823</v>
      </c>
      <c r="G130" t="s">
        <v>2009</v>
      </c>
      <c r="H130" t="s">
        <v>1821</v>
      </c>
    </row>
    <row r="131" spans="2:8">
      <c r="B131" t="s">
        <v>1740</v>
      </c>
      <c r="C131" t="s">
        <v>402</v>
      </c>
      <c r="D131" t="s">
        <v>2010</v>
      </c>
      <c r="E131" t="s">
        <v>1819</v>
      </c>
      <c r="F131" t="s">
        <v>1823</v>
      </c>
      <c r="G131" t="s">
        <v>2011</v>
      </c>
      <c r="H131" t="s">
        <v>1821</v>
      </c>
    </row>
    <row r="132" spans="2:8">
      <c r="B132" t="s">
        <v>1741</v>
      </c>
      <c r="C132" t="s">
        <v>402</v>
      </c>
      <c r="D132" t="s">
        <v>2012</v>
      </c>
      <c r="E132" t="s">
        <v>1819</v>
      </c>
      <c r="F132" t="s">
        <v>1823</v>
      </c>
      <c r="G132" t="s">
        <v>2013</v>
      </c>
      <c r="H132" t="s">
        <v>1821</v>
      </c>
    </row>
    <row r="133" spans="2:8">
      <c r="B133" t="s">
        <v>1742</v>
      </c>
      <c r="C133" t="s">
        <v>402</v>
      </c>
      <c r="D133" t="s">
        <v>2014</v>
      </c>
      <c r="E133" t="s">
        <v>1819</v>
      </c>
      <c r="F133" t="s">
        <v>1823</v>
      </c>
      <c r="G133" t="s">
        <v>2015</v>
      </c>
      <c r="H133" t="s">
        <v>1821</v>
      </c>
    </row>
    <row r="134" spans="2:8">
      <c r="B134" t="s">
        <v>1743</v>
      </c>
      <c r="C134" t="s">
        <v>402</v>
      </c>
      <c r="D134" t="s">
        <v>2016</v>
      </c>
      <c r="E134" t="s">
        <v>1819</v>
      </c>
      <c r="F134" t="s">
        <v>1823</v>
      </c>
      <c r="G134" t="s">
        <v>2017</v>
      </c>
      <c r="H134" t="s">
        <v>1821</v>
      </c>
    </row>
    <row r="135" spans="2:8">
      <c r="B135" t="s">
        <v>1664</v>
      </c>
      <c r="C135" t="s">
        <v>402</v>
      </c>
      <c r="D135" t="s">
        <v>1839</v>
      </c>
      <c r="E135" t="s">
        <v>1819</v>
      </c>
      <c r="F135" t="s">
        <v>1823</v>
      </c>
      <c r="G135" t="s">
        <v>1840</v>
      </c>
      <c r="H135" t="s">
        <v>1821</v>
      </c>
    </row>
    <row r="136" spans="2:8">
      <c r="B136" t="s">
        <v>1669</v>
      </c>
      <c r="C136" t="s">
        <v>402</v>
      </c>
      <c r="D136" t="s">
        <v>1849</v>
      </c>
      <c r="E136" t="s">
        <v>1819</v>
      </c>
      <c r="F136" t="s">
        <v>1823</v>
      </c>
      <c r="G136" t="s">
        <v>1850</v>
      </c>
      <c r="H136" t="s">
        <v>1821</v>
      </c>
    </row>
    <row r="137" spans="2:8">
      <c r="B137" t="s">
        <v>1670</v>
      </c>
      <c r="C137" t="s">
        <v>402</v>
      </c>
      <c r="D137" t="s">
        <v>1851</v>
      </c>
      <c r="E137" t="s">
        <v>1819</v>
      </c>
      <c r="F137" t="s">
        <v>1823</v>
      </c>
      <c r="G137" t="s">
        <v>1852</v>
      </c>
      <c r="H137" t="s">
        <v>1821</v>
      </c>
    </row>
    <row r="138" spans="2:8">
      <c r="B138" t="s">
        <v>1744</v>
      </c>
      <c r="C138" t="s">
        <v>402</v>
      </c>
      <c r="D138" t="s">
        <v>2018</v>
      </c>
      <c r="E138" t="s">
        <v>1819</v>
      </c>
      <c r="F138" t="s">
        <v>1823</v>
      </c>
      <c r="G138" t="s">
        <v>2019</v>
      </c>
      <c r="H138" t="s">
        <v>1821</v>
      </c>
    </row>
    <row r="139" spans="2:8">
      <c r="B139" t="s">
        <v>1658</v>
      </c>
      <c r="C139" t="s">
        <v>402</v>
      </c>
      <c r="D139" t="s">
        <v>1827</v>
      </c>
      <c r="E139" t="s">
        <v>1819</v>
      </c>
      <c r="F139" t="s">
        <v>1823</v>
      </c>
      <c r="G139" t="s">
        <v>1828</v>
      </c>
      <c r="H139" t="s">
        <v>1821</v>
      </c>
    </row>
    <row r="140" spans="2:8">
      <c r="B140" t="s">
        <v>1745</v>
      </c>
      <c r="C140" t="s">
        <v>402</v>
      </c>
      <c r="D140" t="s">
        <v>2020</v>
      </c>
      <c r="E140" t="s">
        <v>1819</v>
      </c>
      <c r="F140" t="s">
        <v>1823</v>
      </c>
      <c r="G140" t="s">
        <v>2021</v>
      </c>
      <c r="H140" t="s">
        <v>1821</v>
      </c>
    </row>
    <row r="141" spans="2:8">
      <c r="B141" t="s">
        <v>1746</v>
      </c>
      <c r="C141" t="s">
        <v>402</v>
      </c>
      <c r="D141" t="s">
        <v>2022</v>
      </c>
      <c r="E141" t="s">
        <v>1819</v>
      </c>
      <c r="F141" t="s">
        <v>1823</v>
      </c>
      <c r="G141" t="s">
        <v>2023</v>
      </c>
      <c r="H141" t="s">
        <v>1821</v>
      </c>
    </row>
    <row r="142" spans="2:8">
      <c r="B142" t="s">
        <v>1747</v>
      </c>
      <c r="C142" t="s">
        <v>402</v>
      </c>
      <c r="D142" t="s">
        <v>2024</v>
      </c>
      <c r="E142" t="s">
        <v>1819</v>
      </c>
      <c r="F142" t="s">
        <v>1823</v>
      </c>
      <c r="G142" t="s">
        <v>2025</v>
      </c>
      <c r="H142" t="s">
        <v>1821</v>
      </c>
    </row>
    <row r="143" spans="2:8">
      <c r="B143" t="s">
        <v>1748</v>
      </c>
      <c r="C143" t="s">
        <v>402</v>
      </c>
      <c r="D143" t="s">
        <v>2026</v>
      </c>
      <c r="E143" t="s">
        <v>1819</v>
      </c>
      <c r="F143" t="s">
        <v>1823</v>
      </c>
      <c r="G143" t="s">
        <v>2027</v>
      </c>
      <c r="H143" t="s">
        <v>1821</v>
      </c>
    </row>
    <row r="144" spans="2:8">
      <c r="B144" t="s">
        <v>1749</v>
      </c>
      <c r="C144" t="s">
        <v>402</v>
      </c>
      <c r="D144" t="s">
        <v>2028</v>
      </c>
      <c r="E144" t="s">
        <v>1819</v>
      </c>
      <c r="F144" t="s">
        <v>1823</v>
      </c>
      <c r="G144" t="s">
        <v>2029</v>
      </c>
      <c r="H144" t="s">
        <v>1821</v>
      </c>
    </row>
    <row r="145" spans="2:8">
      <c r="B145" t="s">
        <v>1750</v>
      </c>
      <c r="C145" t="s">
        <v>402</v>
      </c>
      <c r="D145" t="s">
        <v>2030</v>
      </c>
      <c r="E145" t="s">
        <v>1819</v>
      </c>
      <c r="F145" t="s">
        <v>1823</v>
      </c>
      <c r="G145" t="s">
        <v>2031</v>
      </c>
      <c r="H145" t="s">
        <v>1821</v>
      </c>
    </row>
    <row r="146" spans="2:8">
      <c r="B146" t="s">
        <v>1751</v>
      </c>
      <c r="C146" t="s">
        <v>402</v>
      </c>
      <c r="D146" t="s">
        <v>2032</v>
      </c>
      <c r="E146" t="s">
        <v>1819</v>
      </c>
      <c r="F146" t="s">
        <v>1823</v>
      </c>
      <c r="G146" t="s">
        <v>2033</v>
      </c>
      <c r="H146" t="s">
        <v>1821</v>
      </c>
    </row>
    <row r="147" spans="2:8">
      <c r="B147" t="s">
        <v>1666</v>
      </c>
      <c r="C147" t="s">
        <v>402</v>
      </c>
      <c r="D147" t="s">
        <v>1843</v>
      </c>
      <c r="E147" t="s">
        <v>1819</v>
      </c>
      <c r="F147" t="s">
        <v>1823</v>
      </c>
      <c r="G147" t="s">
        <v>1844</v>
      </c>
      <c r="H147" t="s">
        <v>1821</v>
      </c>
    </row>
    <row r="148" spans="2:8">
      <c r="B148" t="s">
        <v>1667</v>
      </c>
      <c r="C148" t="s">
        <v>402</v>
      </c>
      <c r="D148" t="s">
        <v>1845</v>
      </c>
      <c r="E148" t="s">
        <v>1819</v>
      </c>
      <c r="F148" t="s">
        <v>1823</v>
      </c>
      <c r="G148" t="s">
        <v>1846</v>
      </c>
      <c r="H148" t="s">
        <v>1821</v>
      </c>
    </row>
    <row r="149" spans="2:8">
      <c r="B149" t="s">
        <v>1668</v>
      </c>
      <c r="C149" t="s">
        <v>402</v>
      </c>
      <c r="D149" t="s">
        <v>1847</v>
      </c>
      <c r="E149" t="s">
        <v>1819</v>
      </c>
      <c r="F149" t="s">
        <v>1823</v>
      </c>
      <c r="G149" t="s">
        <v>1848</v>
      </c>
      <c r="H149" t="s">
        <v>1821</v>
      </c>
    </row>
    <row r="150" spans="2:8">
      <c r="B150" t="s">
        <v>1752</v>
      </c>
      <c r="C150" t="s">
        <v>402</v>
      </c>
      <c r="D150" t="s">
        <v>2034</v>
      </c>
      <c r="E150" t="s">
        <v>1819</v>
      </c>
      <c r="F150" t="s">
        <v>1823</v>
      </c>
      <c r="G150" t="s">
        <v>2035</v>
      </c>
      <c r="H150" t="s">
        <v>1821</v>
      </c>
    </row>
    <row r="151" spans="2:8">
      <c r="B151" t="s">
        <v>1753</v>
      </c>
      <c r="C151" t="s">
        <v>439</v>
      </c>
      <c r="D151" t="s">
        <v>2036</v>
      </c>
      <c r="E151" t="s">
        <v>1819</v>
      </c>
      <c r="F151" t="s">
        <v>439</v>
      </c>
      <c r="G151" t="s">
        <v>2037</v>
      </c>
      <c r="H151" t="s">
        <v>1821</v>
      </c>
    </row>
    <row r="152" spans="2:8">
      <c r="B152" t="s">
        <v>1754</v>
      </c>
      <c r="C152" t="s">
        <v>439</v>
      </c>
      <c r="D152" t="s">
        <v>2038</v>
      </c>
      <c r="E152" t="s">
        <v>1819</v>
      </c>
      <c r="F152" t="s">
        <v>439</v>
      </c>
      <c r="G152" t="s">
        <v>2039</v>
      </c>
      <c r="H152" t="s">
        <v>1821</v>
      </c>
    </row>
    <row r="153" spans="2:8">
      <c r="B153" t="s">
        <v>1686</v>
      </c>
      <c r="C153" t="s">
        <v>439</v>
      </c>
      <c r="D153" t="s">
        <v>1887</v>
      </c>
      <c r="E153" t="s">
        <v>1819</v>
      </c>
      <c r="F153" t="s">
        <v>439</v>
      </c>
      <c r="G153" t="s">
        <v>1888</v>
      </c>
      <c r="H153" t="s">
        <v>1821</v>
      </c>
    </row>
    <row r="154" spans="2:8">
      <c r="B154" t="s">
        <v>1720</v>
      </c>
      <c r="C154" t="s">
        <v>439</v>
      </c>
      <c r="D154" t="s">
        <v>1959</v>
      </c>
      <c r="E154" t="s">
        <v>1819</v>
      </c>
      <c r="F154" t="s">
        <v>439</v>
      </c>
      <c r="G154" t="s">
        <v>1960</v>
      </c>
      <c r="H154" t="s">
        <v>1821</v>
      </c>
    </row>
    <row r="155" spans="2:8">
      <c r="B155" t="s">
        <v>1755</v>
      </c>
      <c r="C155" t="s">
        <v>439</v>
      </c>
      <c r="D155" t="s">
        <v>2040</v>
      </c>
      <c r="E155" t="s">
        <v>1819</v>
      </c>
      <c r="F155" t="s">
        <v>439</v>
      </c>
      <c r="G155" t="s">
        <v>2041</v>
      </c>
      <c r="H155" t="s">
        <v>1821</v>
      </c>
    </row>
    <row r="156" spans="2:8">
      <c r="B156" t="s">
        <v>1719</v>
      </c>
      <c r="C156" t="s">
        <v>439</v>
      </c>
      <c r="D156" t="s">
        <v>1957</v>
      </c>
      <c r="E156" t="s">
        <v>1819</v>
      </c>
      <c r="F156" t="s">
        <v>439</v>
      </c>
      <c r="G156" t="s">
        <v>1958</v>
      </c>
      <c r="H156" t="s">
        <v>1821</v>
      </c>
    </row>
    <row r="157" spans="2:8">
      <c r="B157" t="s">
        <v>457</v>
      </c>
      <c r="C157" t="s">
        <v>439</v>
      </c>
      <c r="D157" t="s">
        <v>458</v>
      </c>
      <c r="E157" t="s">
        <v>1819</v>
      </c>
      <c r="F157" t="s">
        <v>439</v>
      </c>
      <c r="G157" t="s">
        <v>1932</v>
      </c>
      <c r="H157" t="s">
        <v>1821</v>
      </c>
    </row>
    <row r="158" spans="2:8">
      <c r="B158" t="s">
        <v>1756</v>
      </c>
      <c r="C158" t="s">
        <v>439</v>
      </c>
      <c r="D158" t="s">
        <v>2042</v>
      </c>
      <c r="E158" t="s">
        <v>1819</v>
      </c>
      <c r="F158" t="s">
        <v>439</v>
      </c>
      <c r="G158" t="s">
        <v>2043</v>
      </c>
      <c r="H158" t="s">
        <v>1821</v>
      </c>
    </row>
    <row r="159" spans="2:8">
      <c r="B159" t="s">
        <v>1757</v>
      </c>
      <c r="C159" t="s">
        <v>439</v>
      </c>
      <c r="D159" t="s">
        <v>2044</v>
      </c>
      <c r="E159" t="s">
        <v>1819</v>
      </c>
      <c r="F159" t="s">
        <v>439</v>
      </c>
      <c r="G159" t="s">
        <v>2045</v>
      </c>
      <c r="H159" t="s">
        <v>1821</v>
      </c>
    </row>
    <row r="160" spans="2:8">
      <c r="B160" t="s">
        <v>1758</v>
      </c>
      <c r="C160" t="s">
        <v>439</v>
      </c>
      <c r="D160" t="s">
        <v>2046</v>
      </c>
      <c r="E160" t="s">
        <v>1819</v>
      </c>
      <c r="F160" t="s">
        <v>439</v>
      </c>
      <c r="G160" t="s">
        <v>2047</v>
      </c>
      <c r="H160" t="s">
        <v>1821</v>
      </c>
    </row>
    <row r="161" spans="2:8">
      <c r="B161" t="s">
        <v>1759</v>
      </c>
      <c r="C161" t="s">
        <v>439</v>
      </c>
      <c r="D161" t="s">
        <v>2048</v>
      </c>
      <c r="E161" t="s">
        <v>1819</v>
      </c>
      <c r="F161" t="s">
        <v>439</v>
      </c>
      <c r="G161" t="s">
        <v>2049</v>
      </c>
      <c r="H161" t="s">
        <v>1821</v>
      </c>
    </row>
    <row r="162" spans="2:8">
      <c r="B162" t="s">
        <v>1760</v>
      </c>
      <c r="C162" t="s">
        <v>1870</v>
      </c>
      <c r="D162" t="s">
        <v>2050</v>
      </c>
      <c r="E162" t="s">
        <v>1819</v>
      </c>
      <c r="F162" t="s">
        <v>1872</v>
      </c>
      <c r="G162" t="s">
        <v>2051</v>
      </c>
      <c r="H162" t="s">
        <v>1821</v>
      </c>
    </row>
    <row r="163" spans="2:8">
      <c r="B163" t="s">
        <v>1679</v>
      </c>
      <c r="C163" t="s">
        <v>1870</v>
      </c>
      <c r="D163" t="s">
        <v>1871</v>
      </c>
      <c r="E163" t="s">
        <v>1819</v>
      </c>
      <c r="F163" t="s">
        <v>1872</v>
      </c>
      <c r="G163" t="s">
        <v>1873</v>
      </c>
      <c r="H163" t="s">
        <v>1821</v>
      </c>
    </row>
    <row r="164" spans="2:8">
      <c r="B164" t="s">
        <v>1680</v>
      </c>
      <c r="C164" t="s">
        <v>1870</v>
      </c>
      <c r="D164" t="s">
        <v>1874</v>
      </c>
      <c r="E164" t="s">
        <v>1819</v>
      </c>
      <c r="F164" t="s">
        <v>1872</v>
      </c>
      <c r="G164" t="s">
        <v>1875</v>
      </c>
      <c r="H164" t="s">
        <v>1821</v>
      </c>
    </row>
    <row r="165" spans="2:8">
      <c r="B165" t="s">
        <v>1761</v>
      </c>
      <c r="C165" t="s">
        <v>1870</v>
      </c>
      <c r="D165" t="s">
        <v>2052</v>
      </c>
      <c r="E165" t="s">
        <v>1819</v>
      </c>
      <c r="F165" t="s">
        <v>1872</v>
      </c>
      <c r="G165" t="s">
        <v>2053</v>
      </c>
      <c r="H165" t="s">
        <v>1821</v>
      </c>
    </row>
    <row r="166" spans="2:8">
      <c r="B166" t="s">
        <v>1762</v>
      </c>
      <c r="C166" t="s">
        <v>1870</v>
      </c>
      <c r="D166" t="s">
        <v>2054</v>
      </c>
      <c r="E166" t="s">
        <v>1819</v>
      </c>
      <c r="F166" t="s">
        <v>1872</v>
      </c>
      <c r="G166" t="s">
        <v>2055</v>
      </c>
      <c r="H166" t="s">
        <v>1821</v>
      </c>
    </row>
    <row r="167" spans="2:8">
      <c r="B167" t="s">
        <v>1763</v>
      </c>
      <c r="C167" t="s">
        <v>1870</v>
      </c>
      <c r="D167" t="s">
        <v>2056</v>
      </c>
      <c r="E167" t="s">
        <v>1819</v>
      </c>
      <c r="F167" t="s">
        <v>1872</v>
      </c>
      <c r="G167" t="s">
        <v>2057</v>
      </c>
      <c r="H167" t="s">
        <v>1821</v>
      </c>
    </row>
    <row r="168" spans="2:8">
      <c r="B168" t="s">
        <v>1681</v>
      </c>
      <c r="C168" t="s">
        <v>1870</v>
      </c>
      <c r="D168" t="s">
        <v>1876</v>
      </c>
      <c r="E168" t="s">
        <v>1819</v>
      </c>
      <c r="F168" t="s">
        <v>1872</v>
      </c>
      <c r="G168" t="s">
        <v>1877</v>
      </c>
      <c r="H168" t="s">
        <v>1821</v>
      </c>
    </row>
    <row r="169" spans="2:8">
      <c r="B169" t="s">
        <v>1764</v>
      </c>
      <c r="C169" t="s">
        <v>1870</v>
      </c>
      <c r="D169" t="s">
        <v>2058</v>
      </c>
      <c r="E169" t="s">
        <v>1819</v>
      </c>
      <c r="F169" t="s">
        <v>1872</v>
      </c>
      <c r="G169" t="s">
        <v>2059</v>
      </c>
      <c r="H169" t="s">
        <v>1821</v>
      </c>
    </row>
    <row r="170" spans="2:8">
      <c r="B170" t="s">
        <v>1707</v>
      </c>
      <c r="C170" t="s">
        <v>439</v>
      </c>
      <c r="D170" t="s">
        <v>1930</v>
      </c>
      <c r="E170" t="s">
        <v>1819</v>
      </c>
      <c r="F170" t="s">
        <v>439</v>
      </c>
      <c r="G170" t="s">
        <v>1931</v>
      </c>
      <c r="H170" t="s">
        <v>1821</v>
      </c>
    </row>
    <row r="171" spans="2:8">
      <c r="B171" t="s">
        <v>1721</v>
      </c>
      <c r="C171" t="s">
        <v>439</v>
      </c>
      <c r="D171" t="s">
        <v>1961</v>
      </c>
      <c r="E171" t="s">
        <v>1819</v>
      </c>
      <c r="F171" t="s">
        <v>439</v>
      </c>
      <c r="G171" t="s">
        <v>1962</v>
      </c>
      <c r="H171" t="s">
        <v>1821</v>
      </c>
    </row>
    <row r="172" spans="2:8">
      <c r="B172" t="s">
        <v>1721</v>
      </c>
      <c r="C172" t="s">
        <v>439</v>
      </c>
      <c r="D172" t="s">
        <v>1961</v>
      </c>
      <c r="E172" t="s">
        <v>1819</v>
      </c>
      <c r="F172" t="s">
        <v>439</v>
      </c>
      <c r="G172" t="s">
        <v>1962</v>
      </c>
      <c r="H172" t="s">
        <v>1821</v>
      </c>
    </row>
    <row r="173" spans="2:8">
      <c r="B173" t="s">
        <v>1765</v>
      </c>
      <c r="C173" t="s">
        <v>439</v>
      </c>
      <c r="D173" t="s">
        <v>2060</v>
      </c>
      <c r="E173" t="s">
        <v>1819</v>
      </c>
      <c r="F173" t="s">
        <v>439</v>
      </c>
      <c r="G173" t="s">
        <v>2061</v>
      </c>
      <c r="H173" t="s">
        <v>1821</v>
      </c>
    </row>
    <row r="174" spans="2:8">
      <c r="B174" t="s">
        <v>1691</v>
      </c>
      <c r="C174" t="s">
        <v>439</v>
      </c>
      <c r="D174" t="s">
        <v>1898</v>
      </c>
      <c r="E174" t="s">
        <v>1819</v>
      </c>
      <c r="F174" t="s">
        <v>439</v>
      </c>
      <c r="G174" t="s">
        <v>1899</v>
      </c>
      <c r="H174" t="s">
        <v>1821</v>
      </c>
    </row>
    <row r="175" spans="2:8">
      <c r="B175" t="s">
        <v>1766</v>
      </c>
      <c r="C175" t="s">
        <v>439</v>
      </c>
      <c r="D175" t="s">
        <v>2062</v>
      </c>
      <c r="E175" t="s">
        <v>1819</v>
      </c>
      <c r="F175" t="s">
        <v>439</v>
      </c>
      <c r="G175" t="s">
        <v>2063</v>
      </c>
      <c r="H175" t="s">
        <v>1821</v>
      </c>
    </row>
    <row r="176" spans="2:8">
      <c r="B176" t="s">
        <v>1767</v>
      </c>
      <c r="C176" t="s">
        <v>439</v>
      </c>
      <c r="D176" t="s">
        <v>2064</v>
      </c>
      <c r="E176" t="s">
        <v>1819</v>
      </c>
      <c r="F176" t="s">
        <v>439</v>
      </c>
      <c r="G176" t="s">
        <v>2065</v>
      </c>
      <c r="H176" t="s">
        <v>1821</v>
      </c>
    </row>
    <row r="177" spans="2:8">
      <c r="B177" t="s">
        <v>1768</v>
      </c>
      <c r="C177" t="s">
        <v>439</v>
      </c>
      <c r="D177" t="s">
        <v>2066</v>
      </c>
      <c r="E177" t="s">
        <v>1819</v>
      </c>
      <c r="F177" t="s">
        <v>439</v>
      </c>
      <c r="G177" t="s">
        <v>2067</v>
      </c>
      <c r="H177" t="s">
        <v>1821</v>
      </c>
    </row>
    <row r="178" spans="2:8">
      <c r="B178" t="s">
        <v>1769</v>
      </c>
      <c r="C178" t="s">
        <v>439</v>
      </c>
      <c r="D178" t="s">
        <v>2068</v>
      </c>
      <c r="E178" t="s">
        <v>1819</v>
      </c>
      <c r="F178" t="s">
        <v>439</v>
      </c>
      <c r="G178" t="s">
        <v>2069</v>
      </c>
      <c r="H178" t="s">
        <v>1821</v>
      </c>
    </row>
    <row r="179" spans="2:8">
      <c r="B179" t="s">
        <v>1770</v>
      </c>
      <c r="C179" t="s">
        <v>439</v>
      </c>
      <c r="D179" t="s">
        <v>2070</v>
      </c>
      <c r="E179" t="s">
        <v>1819</v>
      </c>
      <c r="F179" t="s">
        <v>439</v>
      </c>
      <c r="G179" t="s">
        <v>2071</v>
      </c>
      <c r="H179" t="s">
        <v>1821</v>
      </c>
    </row>
    <row r="180" spans="2:8">
      <c r="B180" t="s">
        <v>1771</v>
      </c>
      <c r="C180" t="s">
        <v>439</v>
      </c>
      <c r="D180" t="s">
        <v>2072</v>
      </c>
      <c r="E180" t="s">
        <v>1819</v>
      </c>
      <c r="F180" t="s">
        <v>439</v>
      </c>
      <c r="G180" t="s">
        <v>2073</v>
      </c>
      <c r="H180" t="s">
        <v>1821</v>
      </c>
    </row>
    <row r="181" spans="2:8">
      <c r="B181" t="s">
        <v>1772</v>
      </c>
      <c r="C181" t="s">
        <v>439</v>
      </c>
      <c r="D181" t="s">
        <v>2074</v>
      </c>
      <c r="E181" t="s">
        <v>1819</v>
      </c>
      <c r="F181" t="s">
        <v>439</v>
      </c>
      <c r="G181" t="s">
        <v>2075</v>
      </c>
      <c r="H181" t="s">
        <v>1821</v>
      </c>
    </row>
    <row r="182" spans="2:8">
      <c r="B182" t="s">
        <v>1773</v>
      </c>
      <c r="C182" t="s">
        <v>439</v>
      </c>
      <c r="D182" t="s">
        <v>2076</v>
      </c>
      <c r="E182" t="s">
        <v>1819</v>
      </c>
      <c r="F182" t="s">
        <v>439</v>
      </c>
      <c r="G182" t="s">
        <v>2077</v>
      </c>
      <c r="H182" t="s">
        <v>1821</v>
      </c>
    </row>
    <row r="183" spans="2:8">
      <c r="B183" t="s">
        <v>1774</v>
      </c>
      <c r="C183" t="s">
        <v>439</v>
      </c>
      <c r="D183" t="s">
        <v>2078</v>
      </c>
      <c r="E183" t="s">
        <v>1819</v>
      </c>
      <c r="F183" t="s">
        <v>439</v>
      </c>
      <c r="G183" t="s">
        <v>2079</v>
      </c>
      <c r="H183" t="s">
        <v>1821</v>
      </c>
    </row>
    <row r="184" spans="2:8">
      <c r="B184" t="s">
        <v>1693</v>
      </c>
      <c r="C184" t="s">
        <v>439</v>
      </c>
      <c r="D184" t="s">
        <v>1902</v>
      </c>
      <c r="E184" t="s">
        <v>1819</v>
      </c>
      <c r="F184" t="s">
        <v>439</v>
      </c>
      <c r="G184" t="s">
        <v>1903</v>
      </c>
      <c r="H184" t="s">
        <v>1821</v>
      </c>
    </row>
    <row r="185" spans="2:8">
      <c r="B185" t="s">
        <v>1775</v>
      </c>
      <c r="C185" t="s">
        <v>439</v>
      </c>
      <c r="D185" t="s">
        <v>2080</v>
      </c>
      <c r="E185" t="s">
        <v>1819</v>
      </c>
      <c r="F185" t="s">
        <v>439</v>
      </c>
      <c r="G185" t="s">
        <v>2081</v>
      </c>
      <c r="H185" t="s">
        <v>1821</v>
      </c>
    </row>
    <row r="186" spans="2:8">
      <c r="B186" t="s">
        <v>1776</v>
      </c>
      <c r="C186" t="s">
        <v>439</v>
      </c>
      <c r="D186" t="s">
        <v>2082</v>
      </c>
      <c r="E186" t="s">
        <v>1819</v>
      </c>
      <c r="F186" t="s">
        <v>439</v>
      </c>
      <c r="G186" t="s">
        <v>2083</v>
      </c>
      <c r="H186" t="s">
        <v>1821</v>
      </c>
    </row>
    <row r="187" spans="2:8">
      <c r="B187" t="s">
        <v>1706</v>
      </c>
      <c r="C187" t="s">
        <v>439</v>
      </c>
      <c r="D187" t="s">
        <v>1928</v>
      </c>
      <c r="E187" t="s">
        <v>1819</v>
      </c>
      <c r="F187" t="s">
        <v>439</v>
      </c>
      <c r="G187" t="s">
        <v>1929</v>
      </c>
      <c r="H187" t="s">
        <v>1821</v>
      </c>
    </row>
    <row r="188" spans="2:8">
      <c r="B188" t="s">
        <v>1716</v>
      </c>
      <c r="C188" t="s">
        <v>439</v>
      </c>
      <c r="D188" t="s">
        <v>1951</v>
      </c>
      <c r="E188" t="s">
        <v>1819</v>
      </c>
      <c r="F188" t="s">
        <v>439</v>
      </c>
      <c r="G188" t="s">
        <v>1952</v>
      </c>
      <c r="H188" t="s">
        <v>1821</v>
      </c>
    </row>
    <row r="189" spans="2:8">
      <c r="B189" t="s">
        <v>1696</v>
      </c>
      <c r="C189" t="s">
        <v>439</v>
      </c>
      <c r="D189" t="s">
        <v>1908</v>
      </c>
      <c r="E189" t="s">
        <v>1819</v>
      </c>
      <c r="F189" t="s">
        <v>439</v>
      </c>
      <c r="G189" t="s">
        <v>1909</v>
      </c>
      <c r="H189" t="s">
        <v>1821</v>
      </c>
    </row>
    <row r="190" spans="2:8">
      <c r="B190" t="s">
        <v>1717</v>
      </c>
      <c r="C190" t="s">
        <v>439</v>
      </c>
      <c r="D190" t="s">
        <v>1953</v>
      </c>
      <c r="E190" t="s">
        <v>1819</v>
      </c>
      <c r="F190" t="s">
        <v>439</v>
      </c>
      <c r="G190" t="s">
        <v>1954</v>
      </c>
      <c r="H190" t="s">
        <v>1821</v>
      </c>
    </row>
    <row r="191" spans="2:8">
      <c r="B191" t="s">
        <v>1718</v>
      </c>
      <c r="C191" t="s">
        <v>439</v>
      </c>
      <c r="D191" t="s">
        <v>1955</v>
      </c>
      <c r="E191" t="s">
        <v>1819</v>
      </c>
      <c r="F191" t="s">
        <v>439</v>
      </c>
      <c r="G191" t="s">
        <v>1956</v>
      </c>
      <c r="H191" t="s">
        <v>1821</v>
      </c>
    </row>
    <row r="192" spans="2:8">
      <c r="B192" t="s">
        <v>1699</v>
      </c>
      <c r="C192" t="s">
        <v>439</v>
      </c>
      <c r="D192" t="s">
        <v>1914</v>
      </c>
      <c r="E192" t="s">
        <v>1819</v>
      </c>
      <c r="F192" t="s">
        <v>439</v>
      </c>
      <c r="G192" t="s">
        <v>1915</v>
      </c>
      <c r="H192" t="s">
        <v>1821</v>
      </c>
    </row>
    <row r="193" spans="2:8">
      <c r="B193" t="s">
        <v>1700</v>
      </c>
      <c r="C193" t="s">
        <v>439</v>
      </c>
      <c r="D193" t="s">
        <v>1916</v>
      </c>
      <c r="E193" t="s">
        <v>1819</v>
      </c>
      <c r="F193" t="s">
        <v>439</v>
      </c>
      <c r="G193" t="s">
        <v>1917</v>
      </c>
      <c r="H193" t="s">
        <v>1821</v>
      </c>
    </row>
    <row r="194" spans="2:8">
      <c r="B194" t="s">
        <v>1713</v>
      </c>
      <c r="C194" t="s">
        <v>439</v>
      </c>
      <c r="D194" t="s">
        <v>1945</v>
      </c>
      <c r="E194" t="s">
        <v>1819</v>
      </c>
      <c r="F194" t="s">
        <v>439</v>
      </c>
      <c r="G194" t="s">
        <v>1946</v>
      </c>
      <c r="H194" t="s">
        <v>1821</v>
      </c>
    </row>
    <row r="195" spans="2:8">
      <c r="B195" t="s">
        <v>1714</v>
      </c>
      <c r="C195" t="s">
        <v>439</v>
      </c>
      <c r="D195" t="s">
        <v>1947</v>
      </c>
      <c r="E195" t="s">
        <v>1819</v>
      </c>
      <c r="F195" t="s">
        <v>439</v>
      </c>
      <c r="G195" t="s">
        <v>1948</v>
      </c>
      <c r="H195" t="s">
        <v>1821</v>
      </c>
    </row>
    <row r="196" spans="2:8">
      <c r="B196" t="s">
        <v>465</v>
      </c>
      <c r="C196" t="s">
        <v>439</v>
      </c>
      <c r="D196" t="s">
        <v>466</v>
      </c>
      <c r="E196" t="s">
        <v>1819</v>
      </c>
      <c r="F196" t="s">
        <v>439</v>
      </c>
      <c r="G196" t="s">
        <v>1963</v>
      </c>
      <c r="H196" t="s">
        <v>1821</v>
      </c>
    </row>
    <row r="197" spans="2:8">
      <c r="B197" t="s">
        <v>468</v>
      </c>
      <c r="C197" t="s">
        <v>439</v>
      </c>
      <c r="D197" t="s">
        <v>469</v>
      </c>
      <c r="E197" t="s">
        <v>1819</v>
      </c>
      <c r="F197" t="s">
        <v>439</v>
      </c>
      <c r="G197" t="s">
        <v>1964</v>
      </c>
      <c r="H197" t="s">
        <v>1821</v>
      </c>
    </row>
    <row r="198" spans="2:8">
      <c r="B198" t="s">
        <v>472</v>
      </c>
      <c r="C198" t="s">
        <v>439</v>
      </c>
      <c r="D198" t="s">
        <v>473</v>
      </c>
      <c r="E198" t="s">
        <v>1819</v>
      </c>
      <c r="F198" t="s">
        <v>439</v>
      </c>
      <c r="G198" t="s">
        <v>1965</v>
      </c>
      <c r="H198" t="s">
        <v>1821</v>
      </c>
    </row>
    <row r="199" spans="2:8">
      <c r="B199" t="s">
        <v>1701</v>
      </c>
      <c r="C199" t="s">
        <v>439</v>
      </c>
      <c r="D199" t="s">
        <v>1918</v>
      </c>
      <c r="E199" t="s">
        <v>1819</v>
      </c>
      <c r="F199" t="s">
        <v>439</v>
      </c>
      <c r="G199" t="s">
        <v>1919</v>
      </c>
      <c r="H199" t="s">
        <v>1821</v>
      </c>
    </row>
    <row r="200" spans="2:8">
      <c r="B200" t="s">
        <v>1702</v>
      </c>
      <c r="C200" t="s">
        <v>439</v>
      </c>
      <c r="D200" t="s">
        <v>1920</v>
      </c>
      <c r="E200" t="s">
        <v>1819</v>
      </c>
      <c r="F200" t="s">
        <v>439</v>
      </c>
      <c r="G200" t="s">
        <v>1921</v>
      </c>
      <c r="H200" t="s">
        <v>1821</v>
      </c>
    </row>
    <row r="201" spans="2:8">
      <c r="B201" t="s">
        <v>1703</v>
      </c>
      <c r="C201" t="s">
        <v>439</v>
      </c>
      <c r="D201" t="s">
        <v>1922</v>
      </c>
      <c r="E201" t="s">
        <v>1819</v>
      </c>
      <c r="F201" t="s">
        <v>439</v>
      </c>
      <c r="G201" t="s">
        <v>1923</v>
      </c>
      <c r="H201" t="s">
        <v>1821</v>
      </c>
    </row>
    <row r="202" spans="2:8">
      <c r="B202" t="s">
        <v>1777</v>
      </c>
      <c r="C202" t="s">
        <v>439</v>
      </c>
      <c r="D202" t="s">
        <v>2084</v>
      </c>
      <c r="E202" t="s">
        <v>1819</v>
      </c>
      <c r="F202" t="s">
        <v>439</v>
      </c>
      <c r="G202" t="s">
        <v>2085</v>
      </c>
      <c r="H202" t="s">
        <v>1821</v>
      </c>
    </row>
    <row r="203" spans="2:8">
      <c r="B203" t="s">
        <v>1778</v>
      </c>
      <c r="C203" t="s">
        <v>439</v>
      </c>
      <c r="D203" t="s">
        <v>2086</v>
      </c>
      <c r="E203" t="s">
        <v>1819</v>
      </c>
      <c r="F203" t="s">
        <v>439</v>
      </c>
      <c r="G203" t="s">
        <v>2087</v>
      </c>
      <c r="H203" t="s">
        <v>1821</v>
      </c>
    </row>
    <row r="204" spans="2:8">
      <c r="B204" t="s">
        <v>1779</v>
      </c>
      <c r="C204" t="s">
        <v>439</v>
      </c>
      <c r="D204" t="s">
        <v>2088</v>
      </c>
      <c r="E204" t="s">
        <v>1819</v>
      </c>
      <c r="F204" t="s">
        <v>439</v>
      </c>
      <c r="G204" t="s">
        <v>2089</v>
      </c>
      <c r="H204" t="s">
        <v>1821</v>
      </c>
    </row>
    <row r="205" spans="2:8">
      <c r="B205" t="s">
        <v>1780</v>
      </c>
      <c r="C205" t="s">
        <v>439</v>
      </c>
      <c r="D205" t="s">
        <v>2090</v>
      </c>
      <c r="E205" t="s">
        <v>1819</v>
      </c>
      <c r="F205" t="s">
        <v>439</v>
      </c>
      <c r="G205" t="s">
        <v>2091</v>
      </c>
      <c r="H205" t="s">
        <v>1821</v>
      </c>
    </row>
    <row r="206" spans="2:8">
      <c r="B206" t="s">
        <v>1781</v>
      </c>
      <c r="C206" t="s">
        <v>402</v>
      </c>
      <c r="D206" t="s">
        <v>2092</v>
      </c>
      <c r="E206" t="s">
        <v>1819</v>
      </c>
      <c r="F206" t="s">
        <v>1823</v>
      </c>
      <c r="G206" t="s">
        <v>2093</v>
      </c>
      <c r="H206" t="s">
        <v>1821</v>
      </c>
    </row>
  </sheetData>
  <autoFilter ref="B4:H206"/>
  <customSheetViews>
    <customSheetView guid="{CA85050C-BCE5-42C8-8E0A-C3A0C991F383}" showAutoFilter="1" topLeftCell="A191">
      <selection activeCell="B208" sqref="B208:B264"/>
      <pageMargins left="0.7" right="0.7" top="0.75" bottom="0.75" header="0.3" footer="0.3"/>
      <autoFilter ref="B4:H206"/>
    </customSheetView>
  </customSheetViews>
  <conditionalFormatting sqref="B1:B1048576">
    <cfRule type="duplicateValues" dxfId="2" priority="1"/>
    <cfRule type="duplicateValues" dxfId="1" priority="2"/>
    <cfRule type="duplicateValues" dxfId="0"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ППЗ 2022-1</vt:lpstr>
      <vt:lpstr>Категории КМГ</vt:lpstr>
      <vt:lpstr>ПКО 2.0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Бердиева Светлана Муратовна</dc:creator>
  <cp:lastModifiedBy>Ергалиев Равиль Лукпанович</cp:lastModifiedBy>
  <cp:lastPrinted>2021-09-16T04:37:08Z</cp:lastPrinted>
  <dcterms:created xsi:type="dcterms:W3CDTF">2021-09-14T09:17:41Z</dcterms:created>
  <dcterms:modified xsi:type="dcterms:W3CDTF">2022-02-22T09:59:01Z</dcterms:modified>
</cp:coreProperties>
</file>